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ocuments\gtja\"/>
    </mc:Choice>
  </mc:AlternateContent>
  <bookViews>
    <workbookView xWindow="600" yWindow="75" windowWidth="19395" windowHeight="7170" activeTab="2"/>
  </bookViews>
  <sheets>
    <sheet name="当日汇总" sheetId="4" r:id="rId1"/>
    <sheet name="历史盈亏" sheetId="9" r:id="rId2"/>
    <sheet name="策略1" sheetId="1" r:id="rId3"/>
    <sheet name="品种" sheetId="5" r:id="rId4"/>
    <sheet name="Sigma" sheetId="6" r:id="rId5"/>
    <sheet name="Trend" sheetId="7" r:id="rId6"/>
  </sheets>
  <externalReferences>
    <externalReference r:id="rId7"/>
  </externalReferences>
  <calcPr calcId="162913" calcMode="manual"/>
</workbook>
</file>

<file path=xl/calcChain.xml><?xml version="1.0" encoding="utf-8"?>
<calcChain xmlns="http://schemas.openxmlformats.org/spreadsheetml/2006/main">
  <c r="K21" i="1" l="1"/>
  <c r="I21" i="1"/>
  <c r="K20" i="1"/>
  <c r="I20" i="1"/>
  <c r="K19" i="1"/>
  <c r="K16" i="1"/>
  <c r="I16" i="1"/>
  <c r="K15" i="1"/>
  <c r="I15" i="1"/>
  <c r="K14" i="1"/>
  <c r="I14" i="1"/>
  <c r="K13" i="1"/>
  <c r="I13" i="1"/>
  <c r="K12" i="1"/>
  <c r="I12" i="1"/>
  <c r="K10" i="1"/>
  <c r="I10" i="1"/>
  <c r="K9" i="1"/>
  <c r="I9" i="1"/>
  <c r="K8" i="1"/>
  <c r="I8" i="1"/>
  <c r="C19" i="1"/>
  <c r="K11" i="1" s="1"/>
  <c r="K7" i="1"/>
  <c r="K17" i="1"/>
  <c r="A1" i="6"/>
  <c r="X4" i="9"/>
  <c r="N17" i="1" l="1"/>
  <c r="N11" i="1"/>
  <c r="S22" i="4"/>
  <c r="V22" i="4"/>
  <c r="R22" i="4"/>
  <c r="W22" i="4" s="1"/>
  <c r="T22" i="4"/>
  <c r="T15" i="9"/>
  <c r="O6" i="9"/>
  <c r="Q6" i="9" s="1"/>
  <c r="J4" i="9"/>
  <c r="U22" i="4" l="1"/>
  <c r="M14" i="4"/>
  <c r="M13" i="4"/>
  <c r="M12" i="4"/>
  <c r="M11" i="4"/>
  <c r="M10" i="4"/>
  <c r="M9" i="4"/>
  <c r="M8" i="4"/>
  <c r="M7" i="4"/>
  <c r="M6" i="4"/>
  <c r="M5" i="4"/>
  <c r="M4" i="4"/>
  <c r="R9" i="1" l="1"/>
  <c r="R10" i="1"/>
  <c r="R11" i="1"/>
  <c r="R12" i="1"/>
  <c r="R13" i="1"/>
  <c r="R14" i="1"/>
  <c r="R15" i="1"/>
  <c r="R16" i="1"/>
  <c r="Q14" i="1"/>
  <c r="Q15" i="1"/>
  <c r="Q16" i="1"/>
  <c r="Q13" i="1"/>
  <c r="Q9" i="1"/>
  <c r="Q10" i="1"/>
  <c r="Q11" i="1"/>
  <c r="Q12" i="1"/>
  <c r="O5" i="9" l="1"/>
  <c r="Q5" i="9" s="1"/>
  <c r="T5" i="9"/>
  <c r="T6" i="9"/>
  <c r="T7" i="9"/>
  <c r="T8" i="9"/>
  <c r="T9" i="9"/>
  <c r="T10" i="9"/>
  <c r="T11" i="9"/>
  <c r="T12" i="9"/>
  <c r="T13" i="9"/>
  <c r="T14" i="9"/>
  <c r="T4" i="9"/>
  <c r="V4" i="9" s="1"/>
  <c r="O4" i="9"/>
  <c r="Q4" i="9" s="1"/>
  <c r="L4" i="9"/>
  <c r="V5" i="9" l="1"/>
  <c r="V6" i="9" s="1"/>
  <c r="V7" i="9" s="1"/>
  <c r="V8" i="9" s="1"/>
  <c r="V9" i="9" s="1"/>
  <c r="V10" i="9" s="1"/>
  <c r="V11" i="9" s="1"/>
  <c r="V12" i="9" s="1"/>
  <c r="V13" i="9" s="1"/>
  <c r="V14" i="9" s="1"/>
  <c r="V15" i="9" s="1"/>
  <c r="O1" i="9"/>
  <c r="N2" i="9" s="1"/>
  <c r="T1" i="9"/>
  <c r="S2" i="9" s="1"/>
  <c r="J1" i="9"/>
  <c r="I2" i="9" s="1"/>
  <c r="K6" i="4"/>
  <c r="K7" i="4"/>
  <c r="K9" i="4"/>
  <c r="K10" i="4"/>
  <c r="K11" i="4"/>
  <c r="K12" i="4"/>
  <c r="K13" i="4"/>
  <c r="S9" i="1"/>
  <c r="L6" i="4" s="1"/>
  <c r="S10" i="1"/>
  <c r="L7" i="4" s="1"/>
  <c r="S11" i="1"/>
  <c r="L8" i="4" s="1"/>
  <c r="S12" i="1"/>
  <c r="L9" i="4" s="1"/>
  <c r="S13" i="1"/>
  <c r="L10" i="4" s="1"/>
  <c r="S14" i="1"/>
  <c r="L11" i="4" s="1"/>
  <c r="S15" i="1"/>
  <c r="L12" i="4" s="1"/>
  <c r="S16" i="1"/>
  <c r="L13" i="4" s="1"/>
  <c r="S4" i="9"/>
  <c r="N4" i="9"/>
  <c r="I4" i="9"/>
  <c r="V16" i="4" l="1"/>
  <c r="T16" i="4"/>
  <c r="S16" i="4"/>
  <c r="U16" i="4" l="1"/>
  <c r="S15" i="4"/>
  <c r="T15" i="4"/>
  <c r="V15" i="4"/>
  <c r="S14" i="4"/>
  <c r="T14" i="4"/>
  <c r="V14" i="4"/>
  <c r="N123" i="6"/>
  <c r="P123" i="6"/>
  <c r="R123" i="6"/>
  <c r="T123" i="6"/>
  <c r="V123" i="6"/>
  <c r="N124" i="6"/>
  <c r="O124" i="6"/>
  <c r="P124" i="6"/>
  <c r="Q124" i="6"/>
  <c r="R124" i="6"/>
  <c r="S124" i="6"/>
  <c r="T124" i="6"/>
  <c r="U124" i="6"/>
  <c r="V124" i="6"/>
  <c r="N125" i="6"/>
  <c r="O125" i="6"/>
  <c r="P125" i="6"/>
  <c r="Q125" i="6"/>
  <c r="R125" i="6"/>
  <c r="S125" i="6"/>
  <c r="T125" i="6"/>
  <c r="U125" i="6"/>
  <c r="V125" i="6"/>
  <c r="N126" i="6"/>
  <c r="O126" i="6"/>
  <c r="P126" i="6"/>
  <c r="Q126" i="6"/>
  <c r="R126" i="6"/>
  <c r="S126" i="6"/>
  <c r="T126" i="6"/>
  <c r="U126" i="6"/>
  <c r="V126" i="6"/>
  <c r="N127" i="6"/>
  <c r="O127" i="6"/>
  <c r="P127" i="6"/>
  <c r="Q127" i="6"/>
  <c r="R127" i="6"/>
  <c r="S127" i="6"/>
  <c r="T127" i="6"/>
  <c r="U127" i="6"/>
  <c r="V127" i="6"/>
  <c r="N128" i="6"/>
  <c r="O128" i="6"/>
  <c r="P128" i="6"/>
  <c r="Q128" i="6"/>
  <c r="R128" i="6"/>
  <c r="S128" i="6"/>
  <c r="T128" i="6"/>
  <c r="U128" i="6"/>
  <c r="V128" i="6"/>
  <c r="U15" i="4" l="1"/>
  <c r="U14" i="4"/>
  <c r="Q21" i="1"/>
  <c r="R21" i="1"/>
  <c r="O21" i="1" l="1"/>
  <c r="N21" i="1"/>
  <c r="H20" i="1"/>
  <c r="H21" i="1"/>
  <c r="H19" i="1"/>
  <c r="N19" i="1" l="1"/>
  <c r="O20" i="1"/>
  <c r="N20" i="1"/>
  <c r="V4" i="4"/>
  <c r="O9" i="1"/>
  <c r="O10" i="1"/>
  <c r="O12" i="1"/>
  <c r="O13" i="1"/>
  <c r="O14" i="1"/>
  <c r="O15" i="1"/>
  <c r="O16" i="1"/>
  <c r="N9" i="1"/>
  <c r="N10" i="1"/>
  <c r="N12" i="1"/>
  <c r="N13" i="1"/>
  <c r="N14" i="1"/>
  <c r="N15" i="1"/>
  <c r="N16" i="1"/>
  <c r="F16" i="1"/>
  <c r="F17" i="1"/>
  <c r="F9" i="1"/>
  <c r="F10" i="1"/>
  <c r="K8" i="4"/>
  <c r="F12" i="1"/>
  <c r="F13" i="1"/>
  <c r="F14" i="1"/>
  <c r="F15" i="1"/>
  <c r="F8" i="1"/>
  <c r="Q8" i="1" s="1"/>
  <c r="K5" i="4" s="1"/>
  <c r="F7" i="1"/>
  <c r="Q7" i="1" l="1"/>
  <c r="K4" i="4" s="1"/>
  <c r="S7" i="1"/>
  <c r="L4" i="4" s="1"/>
  <c r="R17" i="1"/>
  <c r="Q17" i="1"/>
  <c r="K14" i="4" s="1"/>
  <c r="S17" i="1"/>
  <c r="L14" i="4" s="1"/>
  <c r="T8" i="1"/>
  <c r="S8" i="1" s="1"/>
  <c r="L5" i="4" s="1"/>
  <c r="O19" i="1"/>
  <c r="F19" i="1"/>
  <c r="R19" i="1" s="1"/>
  <c r="R8" i="1"/>
  <c r="R7" i="1"/>
  <c r="I8" i="4"/>
  <c r="J6" i="4"/>
  <c r="J7" i="4"/>
  <c r="J9" i="4"/>
  <c r="J10" i="4"/>
  <c r="J11" i="4"/>
  <c r="J12" i="4"/>
  <c r="I6" i="4"/>
  <c r="I7" i="4"/>
  <c r="I9" i="4"/>
  <c r="I10" i="4"/>
  <c r="I11" i="4"/>
  <c r="I12" i="4"/>
  <c r="F6" i="4"/>
  <c r="O6" i="4" s="1"/>
  <c r="F7" i="4"/>
  <c r="O7" i="4" s="1"/>
  <c r="F8" i="4"/>
  <c r="F9" i="4"/>
  <c r="O9" i="4" s="1"/>
  <c r="F10" i="4"/>
  <c r="O10" i="4" s="1"/>
  <c r="F11" i="4"/>
  <c r="O11" i="4" s="1"/>
  <c r="F12" i="4"/>
  <c r="O12" i="4" s="1"/>
  <c r="F13" i="4"/>
  <c r="O13" i="4" s="1"/>
  <c r="O8" i="4"/>
  <c r="H11" i="4" l="1"/>
  <c r="H9" i="4"/>
  <c r="H12" i="4"/>
  <c r="H10" i="4"/>
  <c r="H6" i="4"/>
  <c r="H13" i="4"/>
  <c r="H7" i="4"/>
  <c r="H8" i="4"/>
  <c r="Q19" i="1"/>
  <c r="G9" i="4"/>
  <c r="G7" i="4"/>
  <c r="G12" i="4"/>
  <c r="G6" i="4"/>
  <c r="G11" i="4"/>
  <c r="G10" i="4"/>
  <c r="G13" i="4"/>
  <c r="G8" i="4"/>
  <c r="N8" i="1"/>
  <c r="N7" i="1"/>
  <c r="I4" i="4" s="1"/>
  <c r="C7" i="1"/>
  <c r="I11" i="1"/>
  <c r="I17" i="1"/>
  <c r="I7" i="1"/>
  <c r="O17" i="1" l="1"/>
  <c r="O11" i="1"/>
  <c r="J8" i="4" s="1"/>
  <c r="O7" i="1"/>
  <c r="O8" i="1"/>
  <c r="J5" i="4" s="1"/>
  <c r="F4" i="4"/>
  <c r="F5" i="4"/>
  <c r="O5" i="4" s="1"/>
  <c r="F14" i="4"/>
  <c r="A180" i="7"/>
  <c r="BM180" i="7" s="1"/>
  <c r="A179" i="7"/>
  <c r="AO179" i="7" s="1"/>
  <c r="A178" i="7"/>
  <c r="BE178" i="7" s="1"/>
  <c r="A177" i="7"/>
  <c r="A176" i="7"/>
  <c r="BH176" i="7" s="1"/>
  <c r="A175" i="7"/>
  <c r="BJ175" i="7" s="1"/>
  <c r="A174" i="7"/>
  <c r="BG174" i="7" s="1"/>
  <c r="A173" i="7"/>
  <c r="A172" i="7"/>
  <c r="BK172" i="7" s="1"/>
  <c r="A171" i="7"/>
  <c r="BH171" i="7" s="1"/>
  <c r="A170" i="7"/>
  <c r="A169" i="7"/>
  <c r="BI169" i="7" s="1"/>
  <c r="A168" i="7"/>
  <c r="AL168" i="7" s="1"/>
  <c r="A167" i="7"/>
  <c r="BN167" i="7" s="1"/>
  <c r="A166" i="7"/>
  <c r="C166" i="7" s="1"/>
  <c r="A165" i="7"/>
  <c r="BM165" i="7" s="1"/>
  <c r="A164" i="7"/>
  <c r="BC164" i="7" s="1"/>
  <c r="A163" i="7"/>
  <c r="A162" i="7"/>
  <c r="AR162" i="7" s="1"/>
  <c r="A161" i="7"/>
  <c r="A160" i="7"/>
  <c r="BF160" i="7" s="1"/>
  <c r="A159" i="7"/>
  <c r="BG159" i="7" s="1"/>
  <c r="A158" i="7"/>
  <c r="A157" i="7"/>
  <c r="A156" i="7"/>
  <c r="AE156" i="7" s="1"/>
  <c r="A155" i="7"/>
  <c r="BA155" i="7" s="1"/>
  <c r="A154" i="7"/>
  <c r="AZ154" i="7" s="1"/>
  <c r="A153" i="7"/>
  <c r="BG153" i="7" s="1"/>
  <c r="A152" i="7"/>
  <c r="A151" i="7"/>
  <c r="BH151" i="7" s="1"/>
  <c r="A150" i="7"/>
  <c r="BG150" i="7" s="1"/>
  <c r="A149" i="7"/>
  <c r="AJ149" i="7" s="1"/>
  <c r="A148" i="7"/>
  <c r="BO148" i="7" s="1"/>
  <c r="A147" i="7"/>
  <c r="AV147" i="7" s="1"/>
  <c r="A146" i="7"/>
  <c r="BO146" i="7" s="1"/>
  <c r="A145" i="7"/>
  <c r="BH145" i="7" s="1"/>
  <c r="A144" i="7"/>
  <c r="AL144" i="7" s="1"/>
  <c r="A143" i="7"/>
  <c r="BA143" i="7" s="1"/>
  <c r="A142" i="7"/>
  <c r="AE142" i="7" s="1"/>
  <c r="A141" i="7"/>
  <c r="BL141" i="7" s="1"/>
  <c r="A140" i="7"/>
  <c r="BC140" i="7" s="1"/>
  <c r="A139" i="7"/>
  <c r="Z139" i="7" s="1"/>
  <c r="A138" i="7"/>
  <c r="BB138" i="7" s="1"/>
  <c r="A137" i="7"/>
  <c r="BE137" i="7" s="1"/>
  <c r="A136" i="7"/>
  <c r="BO136" i="7" s="1"/>
  <c r="A135" i="7"/>
  <c r="AV135" i="7" s="1"/>
  <c r="A134" i="7"/>
  <c r="BI134" i="7" s="1"/>
  <c r="A133" i="7"/>
  <c r="BI133" i="7" s="1"/>
  <c r="A132" i="7"/>
  <c r="Z132" i="7" s="1"/>
  <c r="A131" i="7"/>
  <c r="BN131" i="7" s="1"/>
  <c r="A130" i="7"/>
  <c r="A129" i="7"/>
  <c r="AH129" i="7" s="1"/>
  <c r="A128" i="7"/>
  <c r="A127" i="7"/>
  <c r="A126" i="7"/>
  <c r="AY126" i="7" s="1"/>
  <c r="A125" i="7"/>
  <c r="AI125" i="7" s="1"/>
  <c r="A124" i="7"/>
  <c r="AN124" i="7" s="1"/>
  <c r="A123" i="7"/>
  <c r="AF123" i="7" s="1"/>
  <c r="A122" i="7"/>
  <c r="AX122" i="7" s="1"/>
  <c r="A121" i="7"/>
  <c r="BA121" i="7" s="1"/>
  <c r="A120" i="7"/>
  <c r="U120" i="7" s="1"/>
  <c r="A119" i="7"/>
  <c r="AY119" i="7" s="1"/>
  <c r="A118" i="7"/>
  <c r="BD118" i="7" s="1"/>
  <c r="A117" i="7"/>
  <c r="AM117" i="7" s="1"/>
  <c r="A116" i="7"/>
  <c r="BH116" i="7" s="1"/>
  <c r="A115" i="7"/>
  <c r="BJ115" i="7" s="1"/>
  <c r="A114" i="7"/>
  <c r="AN114" i="7" s="1"/>
  <c r="A113" i="7"/>
  <c r="BH113" i="7" s="1"/>
  <c r="A112" i="7"/>
  <c r="A111" i="7"/>
  <c r="BK111" i="7" s="1"/>
  <c r="A110" i="7"/>
  <c r="AZ110" i="7" s="1"/>
  <c r="A109" i="7"/>
  <c r="BL109" i="7" s="1"/>
  <c r="A108" i="7"/>
  <c r="BM108" i="7" s="1"/>
  <c r="A107" i="7"/>
  <c r="BH107" i="7" s="1"/>
  <c r="A106" i="7"/>
  <c r="BB106" i="7" s="1"/>
  <c r="A105" i="7"/>
  <c r="BF105" i="7" s="1"/>
  <c r="A104" i="7"/>
  <c r="BN104" i="7" s="1"/>
  <c r="A103" i="7"/>
  <c r="BF103" i="7" s="1"/>
  <c r="A102" i="7"/>
  <c r="BE102" i="7" s="1"/>
  <c r="A101" i="7"/>
  <c r="BH101" i="7" s="1"/>
  <c r="A100" i="7"/>
  <c r="BK100" i="7" s="1"/>
  <c r="A99" i="7"/>
  <c r="BK99" i="7" s="1"/>
  <c r="A98" i="7"/>
  <c r="AO98" i="7" s="1"/>
  <c r="A97" i="7"/>
  <c r="AL97" i="7" s="1"/>
  <c r="A96" i="7"/>
  <c r="T96" i="7" s="1"/>
  <c r="A95" i="7"/>
  <c r="BJ95" i="7" s="1"/>
  <c r="A94" i="7"/>
  <c r="AA94" i="7" s="1"/>
  <c r="A93" i="7"/>
  <c r="BE93" i="7" s="1"/>
  <c r="A92" i="7"/>
  <c r="AB92" i="7" s="1"/>
  <c r="A91" i="7"/>
  <c r="A90" i="7"/>
  <c r="BD90" i="7" s="1"/>
  <c r="A89" i="7"/>
  <c r="AU89" i="7" s="1"/>
  <c r="A88" i="7"/>
  <c r="BB88" i="7" s="1"/>
  <c r="A87" i="7"/>
  <c r="BE87" i="7" s="1"/>
  <c r="A86" i="7"/>
  <c r="BM86" i="7" s="1"/>
  <c r="A85" i="7"/>
  <c r="BM85" i="7" s="1"/>
  <c r="A84" i="7"/>
  <c r="BM84" i="7" s="1"/>
  <c r="A83" i="7"/>
  <c r="BA83" i="7" s="1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I180" i="6"/>
  <c r="AH180" i="6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U180" i="6"/>
  <c r="T180" i="6"/>
  <c r="S180" i="6"/>
  <c r="R180" i="6"/>
  <c r="Q180" i="6"/>
  <c r="P180" i="6"/>
  <c r="O180" i="6"/>
  <c r="N180" i="6"/>
  <c r="AI179" i="6"/>
  <c r="AH179" i="6"/>
  <c r="AG179" i="6"/>
  <c r="AF179" i="6"/>
  <c r="AE179" i="6"/>
  <c r="AD179" i="6"/>
  <c r="AC179" i="6"/>
  <c r="AB179" i="6"/>
  <c r="AA179" i="6"/>
  <c r="Z179" i="6"/>
  <c r="Y179" i="6"/>
  <c r="X179" i="6"/>
  <c r="W179" i="6"/>
  <c r="V179" i="6"/>
  <c r="U179" i="6"/>
  <c r="T179" i="6"/>
  <c r="S179" i="6"/>
  <c r="R179" i="6"/>
  <c r="Q179" i="6"/>
  <c r="P179" i="6"/>
  <c r="O179" i="6"/>
  <c r="N179" i="6"/>
  <c r="AI178" i="6"/>
  <c r="AH178" i="6"/>
  <c r="AG178" i="6"/>
  <c r="AF178" i="6"/>
  <c r="AE178" i="6"/>
  <c r="AD178" i="6"/>
  <c r="AC178" i="6"/>
  <c r="AB178" i="6"/>
  <c r="AA178" i="6"/>
  <c r="Z178" i="6"/>
  <c r="Y178" i="6"/>
  <c r="X178" i="6"/>
  <c r="W178" i="6"/>
  <c r="V178" i="6"/>
  <c r="U178" i="6"/>
  <c r="T178" i="6"/>
  <c r="S178" i="6"/>
  <c r="R178" i="6"/>
  <c r="Q178" i="6"/>
  <c r="P178" i="6"/>
  <c r="O178" i="6"/>
  <c r="N178" i="6"/>
  <c r="AI177" i="6"/>
  <c r="AH177" i="6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U177" i="6"/>
  <c r="T177" i="6"/>
  <c r="S177" i="6"/>
  <c r="R177" i="6"/>
  <c r="Q177" i="6"/>
  <c r="P177" i="6"/>
  <c r="O177" i="6"/>
  <c r="N177" i="6"/>
  <c r="AI176" i="6"/>
  <c r="AH176" i="6"/>
  <c r="AG176" i="6"/>
  <c r="AF176" i="6"/>
  <c r="AE176" i="6"/>
  <c r="AD176" i="6"/>
  <c r="AC176" i="6"/>
  <c r="AB176" i="6"/>
  <c r="AA176" i="6"/>
  <c r="Z176" i="6"/>
  <c r="Y176" i="6"/>
  <c r="X176" i="6"/>
  <c r="W176" i="6"/>
  <c r="V176" i="6"/>
  <c r="U176" i="6"/>
  <c r="T176" i="6"/>
  <c r="S176" i="6"/>
  <c r="R176" i="6"/>
  <c r="Q176" i="6"/>
  <c r="P176" i="6"/>
  <c r="O176" i="6"/>
  <c r="N176" i="6"/>
  <c r="AI175" i="6"/>
  <c r="AH175" i="6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U175" i="6"/>
  <c r="T175" i="6"/>
  <c r="S175" i="6"/>
  <c r="R175" i="6"/>
  <c r="Q175" i="6"/>
  <c r="P175" i="6"/>
  <c r="O175" i="6"/>
  <c r="N175" i="6"/>
  <c r="AI174" i="6"/>
  <c r="AH174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U174" i="6"/>
  <c r="T174" i="6"/>
  <c r="S174" i="6"/>
  <c r="R174" i="6"/>
  <c r="Q174" i="6"/>
  <c r="P174" i="6"/>
  <c r="O174" i="6"/>
  <c r="N174" i="6"/>
  <c r="AI173" i="6"/>
  <c r="AH173" i="6"/>
  <c r="AG173" i="6"/>
  <c r="AF173" i="6"/>
  <c r="AE173" i="6"/>
  <c r="AD173" i="6"/>
  <c r="AC173" i="6"/>
  <c r="AB173" i="6"/>
  <c r="AA173" i="6"/>
  <c r="Z173" i="6"/>
  <c r="Y173" i="6"/>
  <c r="X173" i="6"/>
  <c r="W173" i="6"/>
  <c r="V173" i="6"/>
  <c r="U173" i="6"/>
  <c r="T173" i="6"/>
  <c r="S173" i="6"/>
  <c r="R173" i="6"/>
  <c r="Q173" i="6"/>
  <c r="P173" i="6"/>
  <c r="O173" i="6"/>
  <c r="N173" i="6"/>
  <c r="AI172" i="6"/>
  <c r="AH172" i="6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U172" i="6"/>
  <c r="T172" i="6"/>
  <c r="S172" i="6"/>
  <c r="R172" i="6"/>
  <c r="Q172" i="6"/>
  <c r="P172" i="6"/>
  <c r="O172" i="6"/>
  <c r="N172" i="6"/>
  <c r="AI171" i="6"/>
  <c r="AH171" i="6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U171" i="6"/>
  <c r="T171" i="6"/>
  <c r="S171" i="6"/>
  <c r="R171" i="6"/>
  <c r="Q171" i="6"/>
  <c r="P171" i="6"/>
  <c r="O171" i="6"/>
  <c r="N171" i="6"/>
  <c r="AI170" i="6"/>
  <c r="AH170" i="6"/>
  <c r="AG170" i="6"/>
  <c r="AF170" i="6"/>
  <c r="AE170" i="6"/>
  <c r="AD170" i="6"/>
  <c r="AC170" i="6"/>
  <c r="AB170" i="6"/>
  <c r="AA170" i="6"/>
  <c r="Z170" i="6"/>
  <c r="Y170" i="6"/>
  <c r="X170" i="6"/>
  <c r="W170" i="6"/>
  <c r="V170" i="6"/>
  <c r="U170" i="6"/>
  <c r="T170" i="6"/>
  <c r="S170" i="6"/>
  <c r="R170" i="6"/>
  <c r="Q170" i="6"/>
  <c r="P170" i="6"/>
  <c r="O170" i="6"/>
  <c r="N170" i="6"/>
  <c r="AI169" i="6"/>
  <c r="AH169" i="6"/>
  <c r="AG169" i="6"/>
  <c r="AF169" i="6"/>
  <c r="AE169" i="6"/>
  <c r="AD169" i="6"/>
  <c r="AC169" i="6"/>
  <c r="AB169" i="6"/>
  <c r="AA169" i="6"/>
  <c r="Z169" i="6"/>
  <c r="Y169" i="6"/>
  <c r="X169" i="6"/>
  <c r="W169" i="6"/>
  <c r="V169" i="6"/>
  <c r="U169" i="6"/>
  <c r="T169" i="6"/>
  <c r="S169" i="6"/>
  <c r="R169" i="6"/>
  <c r="Q169" i="6"/>
  <c r="P169" i="6"/>
  <c r="O169" i="6"/>
  <c r="N169" i="6"/>
  <c r="AI168" i="6"/>
  <c r="AH168" i="6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U168" i="6"/>
  <c r="T168" i="6"/>
  <c r="S168" i="6"/>
  <c r="R168" i="6"/>
  <c r="Q168" i="6"/>
  <c r="P168" i="6"/>
  <c r="O168" i="6"/>
  <c r="N168" i="6"/>
  <c r="AI167" i="6"/>
  <c r="AH167" i="6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U167" i="6"/>
  <c r="T167" i="6"/>
  <c r="S167" i="6"/>
  <c r="R167" i="6"/>
  <c r="Q167" i="6"/>
  <c r="P167" i="6"/>
  <c r="O167" i="6"/>
  <c r="N167" i="6"/>
  <c r="AI166" i="6"/>
  <c r="AH166" i="6"/>
  <c r="AG166" i="6"/>
  <c r="AF166" i="6"/>
  <c r="AE166" i="6"/>
  <c r="AD166" i="6"/>
  <c r="AC166" i="6"/>
  <c r="AB166" i="6"/>
  <c r="AA166" i="6"/>
  <c r="Z166" i="6"/>
  <c r="Y166" i="6"/>
  <c r="X166" i="6"/>
  <c r="W166" i="6"/>
  <c r="V166" i="6"/>
  <c r="U166" i="6"/>
  <c r="T166" i="6"/>
  <c r="S166" i="6"/>
  <c r="R166" i="6"/>
  <c r="Q166" i="6"/>
  <c r="P166" i="6"/>
  <c r="O166" i="6"/>
  <c r="N166" i="6"/>
  <c r="AI165" i="6"/>
  <c r="AH165" i="6"/>
  <c r="AG165" i="6"/>
  <c r="AF165" i="6"/>
  <c r="AE165" i="6"/>
  <c r="AD165" i="6"/>
  <c r="AC165" i="6"/>
  <c r="AB165" i="6"/>
  <c r="AA165" i="6"/>
  <c r="Z165" i="6"/>
  <c r="Y165" i="6"/>
  <c r="X165" i="6"/>
  <c r="W165" i="6"/>
  <c r="V165" i="6"/>
  <c r="U165" i="6"/>
  <c r="T165" i="6"/>
  <c r="S165" i="6"/>
  <c r="R165" i="6"/>
  <c r="Q165" i="6"/>
  <c r="P165" i="6"/>
  <c r="O165" i="6"/>
  <c r="N165" i="6"/>
  <c r="AI164" i="6"/>
  <c r="AH164" i="6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U164" i="6"/>
  <c r="T164" i="6"/>
  <c r="S164" i="6"/>
  <c r="R164" i="6"/>
  <c r="Q164" i="6"/>
  <c r="P164" i="6"/>
  <c r="O164" i="6"/>
  <c r="N164" i="6"/>
  <c r="AI163" i="6"/>
  <c r="AH163" i="6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U163" i="6"/>
  <c r="T163" i="6"/>
  <c r="S163" i="6"/>
  <c r="R163" i="6"/>
  <c r="Q163" i="6"/>
  <c r="P163" i="6"/>
  <c r="O163" i="6"/>
  <c r="N163" i="6"/>
  <c r="AI162" i="6"/>
  <c r="AH162" i="6"/>
  <c r="AG162" i="6"/>
  <c r="AF162" i="6"/>
  <c r="AE162" i="6"/>
  <c r="AD162" i="6"/>
  <c r="AC162" i="6"/>
  <c r="AB162" i="6"/>
  <c r="AA162" i="6"/>
  <c r="Z162" i="6"/>
  <c r="Y162" i="6"/>
  <c r="X162" i="6"/>
  <c r="W162" i="6"/>
  <c r="V162" i="6"/>
  <c r="U162" i="6"/>
  <c r="T162" i="6"/>
  <c r="S162" i="6"/>
  <c r="R162" i="6"/>
  <c r="Q162" i="6"/>
  <c r="P162" i="6"/>
  <c r="O162" i="6"/>
  <c r="N162" i="6"/>
  <c r="AI161" i="6"/>
  <c r="AH161" i="6"/>
  <c r="AG161" i="6"/>
  <c r="AF161" i="6"/>
  <c r="AE161" i="6"/>
  <c r="AD161" i="6"/>
  <c r="AC161" i="6"/>
  <c r="AB161" i="6"/>
  <c r="AA161" i="6"/>
  <c r="Z161" i="6"/>
  <c r="Y161" i="6"/>
  <c r="X161" i="6"/>
  <c r="W161" i="6"/>
  <c r="V161" i="6"/>
  <c r="U161" i="6"/>
  <c r="T161" i="6"/>
  <c r="S161" i="6"/>
  <c r="R161" i="6"/>
  <c r="Q161" i="6"/>
  <c r="P161" i="6"/>
  <c r="O161" i="6"/>
  <c r="N161" i="6"/>
  <c r="AI160" i="6"/>
  <c r="AH160" i="6"/>
  <c r="AG160" i="6"/>
  <c r="AF160" i="6"/>
  <c r="AE160" i="6"/>
  <c r="AD160" i="6"/>
  <c r="AC160" i="6"/>
  <c r="AB160" i="6"/>
  <c r="AA160" i="6"/>
  <c r="Z160" i="6"/>
  <c r="Y160" i="6"/>
  <c r="X160" i="6"/>
  <c r="W160" i="6"/>
  <c r="V160" i="6"/>
  <c r="U160" i="6"/>
  <c r="T160" i="6"/>
  <c r="S160" i="6"/>
  <c r="R160" i="6"/>
  <c r="Q160" i="6"/>
  <c r="P160" i="6"/>
  <c r="O160" i="6"/>
  <c r="N160" i="6"/>
  <c r="AI159" i="6"/>
  <c r="AH159" i="6"/>
  <c r="AG159" i="6"/>
  <c r="AF159" i="6"/>
  <c r="AE159" i="6"/>
  <c r="AD159" i="6"/>
  <c r="AC159" i="6"/>
  <c r="AB159" i="6"/>
  <c r="AA159" i="6"/>
  <c r="Z159" i="6"/>
  <c r="Y159" i="6"/>
  <c r="X159" i="6"/>
  <c r="W159" i="6"/>
  <c r="V159" i="6"/>
  <c r="U159" i="6"/>
  <c r="T159" i="6"/>
  <c r="S159" i="6"/>
  <c r="R159" i="6"/>
  <c r="Q159" i="6"/>
  <c r="P159" i="6"/>
  <c r="O159" i="6"/>
  <c r="N159" i="6"/>
  <c r="AI158" i="6"/>
  <c r="AH158" i="6"/>
  <c r="AG158" i="6"/>
  <c r="AF158" i="6"/>
  <c r="AE158" i="6"/>
  <c r="AD158" i="6"/>
  <c r="AC158" i="6"/>
  <c r="AB158" i="6"/>
  <c r="AA158" i="6"/>
  <c r="Z158" i="6"/>
  <c r="Y158" i="6"/>
  <c r="X158" i="6"/>
  <c r="W158" i="6"/>
  <c r="V158" i="6"/>
  <c r="U158" i="6"/>
  <c r="T158" i="6"/>
  <c r="S158" i="6"/>
  <c r="R158" i="6"/>
  <c r="Q158" i="6"/>
  <c r="P158" i="6"/>
  <c r="O158" i="6"/>
  <c r="N158" i="6"/>
  <c r="AI157" i="6"/>
  <c r="AH157" i="6"/>
  <c r="AG157" i="6"/>
  <c r="AF157" i="6"/>
  <c r="AE157" i="6"/>
  <c r="AD157" i="6"/>
  <c r="AC157" i="6"/>
  <c r="AB157" i="6"/>
  <c r="AA157" i="6"/>
  <c r="Z157" i="6"/>
  <c r="Y157" i="6"/>
  <c r="X157" i="6"/>
  <c r="W157" i="6"/>
  <c r="V157" i="6"/>
  <c r="U157" i="6"/>
  <c r="T157" i="6"/>
  <c r="S157" i="6"/>
  <c r="R157" i="6"/>
  <c r="Q157" i="6"/>
  <c r="P157" i="6"/>
  <c r="O157" i="6"/>
  <c r="N157" i="6"/>
  <c r="AI156" i="6"/>
  <c r="AH156" i="6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U156" i="6"/>
  <c r="T156" i="6"/>
  <c r="S156" i="6"/>
  <c r="R156" i="6"/>
  <c r="Q156" i="6"/>
  <c r="P156" i="6"/>
  <c r="O156" i="6"/>
  <c r="N156" i="6"/>
  <c r="AI155" i="6"/>
  <c r="AH155" i="6"/>
  <c r="AG155" i="6"/>
  <c r="AF155" i="6"/>
  <c r="AE155" i="6"/>
  <c r="AD155" i="6"/>
  <c r="AC155" i="6"/>
  <c r="AB155" i="6"/>
  <c r="AA155" i="6"/>
  <c r="Z155" i="6"/>
  <c r="Y155" i="6"/>
  <c r="X155" i="6"/>
  <c r="W155" i="6"/>
  <c r="V155" i="6"/>
  <c r="U155" i="6"/>
  <c r="T155" i="6"/>
  <c r="S155" i="6"/>
  <c r="R155" i="6"/>
  <c r="Q155" i="6"/>
  <c r="P155" i="6"/>
  <c r="O155" i="6"/>
  <c r="N155" i="6"/>
  <c r="AI154" i="6"/>
  <c r="AH154" i="6"/>
  <c r="AG154" i="6"/>
  <c r="AF154" i="6"/>
  <c r="AE154" i="6"/>
  <c r="AD154" i="6"/>
  <c r="AC154" i="6"/>
  <c r="AB154" i="6"/>
  <c r="AA154" i="6"/>
  <c r="Z154" i="6"/>
  <c r="Y154" i="6"/>
  <c r="X154" i="6"/>
  <c r="W154" i="6"/>
  <c r="V154" i="6"/>
  <c r="U154" i="6"/>
  <c r="T154" i="6"/>
  <c r="S154" i="6"/>
  <c r="R154" i="6"/>
  <c r="Q154" i="6"/>
  <c r="P154" i="6"/>
  <c r="O154" i="6"/>
  <c r="N154" i="6"/>
  <c r="AI153" i="6"/>
  <c r="AH153" i="6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U153" i="6"/>
  <c r="T153" i="6"/>
  <c r="S153" i="6"/>
  <c r="R153" i="6"/>
  <c r="Q153" i="6"/>
  <c r="P153" i="6"/>
  <c r="O153" i="6"/>
  <c r="N153" i="6"/>
  <c r="AI152" i="6"/>
  <c r="AH152" i="6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U152" i="6"/>
  <c r="T152" i="6"/>
  <c r="S152" i="6"/>
  <c r="R152" i="6"/>
  <c r="Q152" i="6"/>
  <c r="P152" i="6"/>
  <c r="O152" i="6"/>
  <c r="N152" i="6"/>
  <c r="AI151" i="6"/>
  <c r="AH151" i="6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U151" i="6"/>
  <c r="T151" i="6"/>
  <c r="S151" i="6"/>
  <c r="R151" i="6"/>
  <c r="Q151" i="6"/>
  <c r="P151" i="6"/>
  <c r="O151" i="6"/>
  <c r="N151" i="6"/>
  <c r="AI150" i="6"/>
  <c r="AH150" i="6"/>
  <c r="AG150" i="6"/>
  <c r="AF150" i="6"/>
  <c r="AE150" i="6"/>
  <c r="AD150" i="6"/>
  <c r="AC150" i="6"/>
  <c r="AB150" i="6"/>
  <c r="AA150" i="6"/>
  <c r="Z150" i="6"/>
  <c r="Y150" i="6"/>
  <c r="X150" i="6"/>
  <c r="W150" i="6"/>
  <c r="V150" i="6"/>
  <c r="U150" i="6"/>
  <c r="T150" i="6"/>
  <c r="S150" i="6"/>
  <c r="R150" i="6"/>
  <c r="Q150" i="6"/>
  <c r="P150" i="6"/>
  <c r="O150" i="6"/>
  <c r="N150" i="6"/>
  <c r="AI149" i="6"/>
  <c r="AH149" i="6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U149" i="6"/>
  <c r="T149" i="6"/>
  <c r="S149" i="6"/>
  <c r="R149" i="6"/>
  <c r="Q149" i="6"/>
  <c r="P149" i="6"/>
  <c r="O149" i="6"/>
  <c r="N149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AI146" i="6"/>
  <c r="AH146" i="6"/>
  <c r="AG146" i="6"/>
  <c r="AF146" i="6"/>
  <c r="AE146" i="6"/>
  <c r="AD146" i="6"/>
  <c r="AC146" i="6"/>
  <c r="AB146" i="6"/>
  <c r="AA146" i="6"/>
  <c r="Z146" i="6"/>
  <c r="Y146" i="6"/>
  <c r="X146" i="6"/>
  <c r="W146" i="6"/>
  <c r="V146" i="6"/>
  <c r="U146" i="6"/>
  <c r="T146" i="6"/>
  <c r="S146" i="6"/>
  <c r="R146" i="6"/>
  <c r="Q146" i="6"/>
  <c r="P146" i="6"/>
  <c r="O146" i="6"/>
  <c r="N146" i="6"/>
  <c r="AI145" i="6"/>
  <c r="AH145" i="6"/>
  <c r="AG145" i="6"/>
  <c r="AF145" i="6"/>
  <c r="AE145" i="6"/>
  <c r="AD145" i="6"/>
  <c r="AC145" i="6"/>
  <c r="AB145" i="6"/>
  <c r="AA145" i="6"/>
  <c r="Z145" i="6"/>
  <c r="Y145" i="6"/>
  <c r="X145" i="6"/>
  <c r="W145" i="6"/>
  <c r="V145" i="6"/>
  <c r="U145" i="6"/>
  <c r="T145" i="6"/>
  <c r="S145" i="6"/>
  <c r="R145" i="6"/>
  <c r="Q145" i="6"/>
  <c r="P145" i="6"/>
  <c r="O145" i="6"/>
  <c r="N145" i="6"/>
  <c r="AI144" i="6"/>
  <c r="AH144" i="6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U144" i="6"/>
  <c r="T144" i="6"/>
  <c r="S144" i="6"/>
  <c r="R144" i="6"/>
  <c r="Q144" i="6"/>
  <c r="P144" i="6"/>
  <c r="O144" i="6"/>
  <c r="N144" i="6"/>
  <c r="AI143" i="6"/>
  <c r="AH143" i="6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U143" i="6"/>
  <c r="T143" i="6"/>
  <c r="S143" i="6"/>
  <c r="R143" i="6"/>
  <c r="Q143" i="6"/>
  <c r="P143" i="6"/>
  <c r="O143" i="6"/>
  <c r="N143" i="6"/>
  <c r="AI142" i="6"/>
  <c r="AH142" i="6"/>
  <c r="AG142" i="6"/>
  <c r="AF142" i="6"/>
  <c r="AE142" i="6"/>
  <c r="AD142" i="6"/>
  <c r="AC142" i="6"/>
  <c r="AB142" i="6"/>
  <c r="AA142" i="6"/>
  <c r="Z142" i="6"/>
  <c r="Y142" i="6"/>
  <c r="X142" i="6"/>
  <c r="W142" i="6"/>
  <c r="V142" i="6"/>
  <c r="U142" i="6"/>
  <c r="T142" i="6"/>
  <c r="S142" i="6"/>
  <c r="R142" i="6"/>
  <c r="Q142" i="6"/>
  <c r="P142" i="6"/>
  <c r="O142" i="6"/>
  <c r="N142" i="6"/>
  <c r="AI141" i="6"/>
  <c r="AH141" i="6"/>
  <c r="AG141" i="6"/>
  <c r="AF141" i="6"/>
  <c r="AE141" i="6"/>
  <c r="AD141" i="6"/>
  <c r="AC141" i="6"/>
  <c r="AB141" i="6"/>
  <c r="AA141" i="6"/>
  <c r="Z141" i="6"/>
  <c r="Y141" i="6"/>
  <c r="X141" i="6"/>
  <c r="W141" i="6"/>
  <c r="V141" i="6"/>
  <c r="U141" i="6"/>
  <c r="T141" i="6"/>
  <c r="S141" i="6"/>
  <c r="R141" i="6"/>
  <c r="Q141" i="6"/>
  <c r="P141" i="6"/>
  <c r="O141" i="6"/>
  <c r="N141" i="6"/>
  <c r="AI140" i="6"/>
  <c r="AH140" i="6"/>
  <c r="AG140" i="6"/>
  <c r="AF140" i="6"/>
  <c r="AE140" i="6"/>
  <c r="AD140" i="6"/>
  <c r="AC140" i="6"/>
  <c r="AB140" i="6"/>
  <c r="AA140" i="6"/>
  <c r="Z140" i="6"/>
  <c r="Y140" i="6"/>
  <c r="X140" i="6"/>
  <c r="W140" i="6"/>
  <c r="V140" i="6"/>
  <c r="U140" i="6"/>
  <c r="T140" i="6"/>
  <c r="S140" i="6"/>
  <c r="R140" i="6"/>
  <c r="Q140" i="6"/>
  <c r="P140" i="6"/>
  <c r="O140" i="6"/>
  <c r="N140" i="6"/>
  <c r="AI139" i="6"/>
  <c r="AH139" i="6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U139" i="6"/>
  <c r="T139" i="6"/>
  <c r="S139" i="6"/>
  <c r="R139" i="6"/>
  <c r="Q139" i="6"/>
  <c r="P139" i="6"/>
  <c r="O139" i="6"/>
  <c r="N139" i="6"/>
  <c r="AI138" i="6"/>
  <c r="AH138" i="6"/>
  <c r="AG138" i="6"/>
  <c r="AF138" i="6"/>
  <c r="AE138" i="6"/>
  <c r="AD138" i="6"/>
  <c r="AC138" i="6"/>
  <c r="AB138" i="6"/>
  <c r="AA138" i="6"/>
  <c r="Z138" i="6"/>
  <c r="Y138" i="6"/>
  <c r="X138" i="6"/>
  <c r="W138" i="6"/>
  <c r="V138" i="6"/>
  <c r="U138" i="6"/>
  <c r="T138" i="6"/>
  <c r="S138" i="6"/>
  <c r="R138" i="6"/>
  <c r="Q138" i="6"/>
  <c r="P138" i="6"/>
  <c r="O138" i="6"/>
  <c r="N138" i="6"/>
  <c r="AI137" i="6"/>
  <c r="AH137" i="6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U137" i="6"/>
  <c r="T137" i="6"/>
  <c r="S137" i="6"/>
  <c r="R137" i="6"/>
  <c r="Q137" i="6"/>
  <c r="P137" i="6"/>
  <c r="O137" i="6"/>
  <c r="N137" i="6"/>
  <c r="AI136" i="6"/>
  <c r="AH136" i="6"/>
  <c r="AG136" i="6"/>
  <c r="AF136" i="6"/>
  <c r="AE136" i="6"/>
  <c r="AD136" i="6"/>
  <c r="AC136" i="6"/>
  <c r="AB136" i="6"/>
  <c r="AA136" i="6"/>
  <c r="Z136" i="6"/>
  <c r="Y136" i="6"/>
  <c r="X136" i="6"/>
  <c r="W136" i="6"/>
  <c r="V136" i="6"/>
  <c r="U136" i="6"/>
  <c r="T136" i="6"/>
  <c r="S136" i="6"/>
  <c r="R136" i="6"/>
  <c r="Q136" i="6"/>
  <c r="P136" i="6"/>
  <c r="O136" i="6"/>
  <c r="N136" i="6"/>
  <c r="AI135" i="6"/>
  <c r="AH135" i="6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U135" i="6"/>
  <c r="T135" i="6"/>
  <c r="S135" i="6"/>
  <c r="R135" i="6"/>
  <c r="Q135" i="6"/>
  <c r="P135" i="6"/>
  <c r="O135" i="6"/>
  <c r="N135" i="6"/>
  <c r="AI134" i="6"/>
  <c r="AH134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U134" i="6"/>
  <c r="T134" i="6"/>
  <c r="S134" i="6"/>
  <c r="R134" i="6"/>
  <c r="Q134" i="6"/>
  <c r="P134" i="6"/>
  <c r="O134" i="6"/>
  <c r="N134" i="6"/>
  <c r="AI133" i="6"/>
  <c r="AH133" i="6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U133" i="6"/>
  <c r="T133" i="6"/>
  <c r="S133" i="6"/>
  <c r="R133" i="6"/>
  <c r="Q133" i="6"/>
  <c r="P133" i="6"/>
  <c r="O133" i="6"/>
  <c r="N133" i="6"/>
  <c r="AI132" i="6"/>
  <c r="AH132" i="6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U132" i="6"/>
  <c r="T132" i="6"/>
  <c r="S132" i="6"/>
  <c r="R132" i="6"/>
  <c r="Q132" i="6"/>
  <c r="P132" i="6"/>
  <c r="O132" i="6"/>
  <c r="N132" i="6"/>
  <c r="AI131" i="6"/>
  <c r="AH131" i="6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U131" i="6"/>
  <c r="T131" i="6"/>
  <c r="S131" i="6"/>
  <c r="R131" i="6"/>
  <c r="Q131" i="6"/>
  <c r="P131" i="6"/>
  <c r="O131" i="6"/>
  <c r="N131" i="6"/>
  <c r="AI130" i="6"/>
  <c r="AH130" i="6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U130" i="6"/>
  <c r="T130" i="6"/>
  <c r="S130" i="6"/>
  <c r="R130" i="6"/>
  <c r="Q130" i="6"/>
  <c r="P130" i="6"/>
  <c r="O130" i="6"/>
  <c r="N130" i="6"/>
  <c r="AI129" i="6"/>
  <c r="AH129" i="6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U129" i="6"/>
  <c r="T129" i="6"/>
  <c r="S129" i="6"/>
  <c r="R129" i="6"/>
  <c r="Q129" i="6"/>
  <c r="P129" i="6"/>
  <c r="O129" i="6"/>
  <c r="N129" i="6"/>
  <c r="AH128" i="6"/>
  <c r="AF128" i="6"/>
  <c r="AD128" i="6"/>
  <c r="AB128" i="6"/>
  <c r="Z128" i="6"/>
  <c r="X128" i="6"/>
  <c r="AH127" i="6"/>
  <c r="AF127" i="6"/>
  <c r="AD127" i="6"/>
  <c r="AB127" i="6"/>
  <c r="Z127" i="6"/>
  <c r="X127" i="6"/>
  <c r="AH126" i="6"/>
  <c r="AF126" i="6"/>
  <c r="AD126" i="6"/>
  <c r="AB126" i="6"/>
  <c r="Z126" i="6"/>
  <c r="X126" i="6"/>
  <c r="AH125" i="6"/>
  <c r="AF125" i="6"/>
  <c r="AD125" i="6"/>
  <c r="AB125" i="6"/>
  <c r="Z125" i="6"/>
  <c r="X125" i="6"/>
  <c r="AH124" i="6"/>
  <c r="AF124" i="6"/>
  <c r="AD124" i="6"/>
  <c r="AB124" i="6"/>
  <c r="Z124" i="6"/>
  <c r="X124" i="6"/>
  <c r="AH123" i="6"/>
  <c r="AF123" i="6"/>
  <c r="AD123" i="6"/>
  <c r="AB123" i="6"/>
  <c r="Z123" i="6"/>
  <c r="X123" i="6"/>
  <c r="AH122" i="6"/>
  <c r="AF122" i="6"/>
  <c r="AD122" i="6"/>
  <c r="AB122" i="6"/>
  <c r="Z122" i="6"/>
  <c r="X122" i="6"/>
  <c r="V122" i="6"/>
  <c r="T122" i="6"/>
  <c r="R122" i="6"/>
  <c r="P122" i="6"/>
  <c r="N122" i="6"/>
  <c r="AH121" i="6"/>
  <c r="AF121" i="6"/>
  <c r="AD121" i="6"/>
  <c r="AB121" i="6"/>
  <c r="Z121" i="6"/>
  <c r="X121" i="6"/>
  <c r="V121" i="6"/>
  <c r="T121" i="6"/>
  <c r="R121" i="6"/>
  <c r="P121" i="6"/>
  <c r="N121" i="6"/>
  <c r="AH120" i="6"/>
  <c r="AF120" i="6"/>
  <c r="AD120" i="6"/>
  <c r="AB120" i="6"/>
  <c r="Z120" i="6"/>
  <c r="X120" i="6"/>
  <c r="V120" i="6"/>
  <c r="T120" i="6"/>
  <c r="R120" i="6"/>
  <c r="P120" i="6"/>
  <c r="N120" i="6"/>
  <c r="AH119" i="6"/>
  <c r="AF119" i="6"/>
  <c r="AD119" i="6"/>
  <c r="AB119" i="6"/>
  <c r="Z119" i="6"/>
  <c r="X119" i="6"/>
  <c r="V119" i="6"/>
  <c r="T119" i="6"/>
  <c r="R119" i="6"/>
  <c r="P119" i="6"/>
  <c r="N119" i="6"/>
  <c r="AH118" i="6"/>
  <c r="AF118" i="6"/>
  <c r="AD118" i="6"/>
  <c r="AB118" i="6"/>
  <c r="Z118" i="6"/>
  <c r="X118" i="6"/>
  <c r="V118" i="6"/>
  <c r="T118" i="6"/>
  <c r="R118" i="6"/>
  <c r="P118" i="6"/>
  <c r="N118" i="6"/>
  <c r="AH117" i="6"/>
  <c r="AF117" i="6"/>
  <c r="AD117" i="6"/>
  <c r="AB117" i="6"/>
  <c r="Z117" i="6"/>
  <c r="X117" i="6"/>
  <c r="V117" i="6"/>
  <c r="T117" i="6"/>
  <c r="R117" i="6"/>
  <c r="P117" i="6"/>
  <c r="N117" i="6"/>
  <c r="AH116" i="6"/>
  <c r="AF116" i="6"/>
  <c r="AD116" i="6"/>
  <c r="AB116" i="6"/>
  <c r="Z116" i="6"/>
  <c r="X116" i="6"/>
  <c r="V116" i="6"/>
  <c r="T116" i="6"/>
  <c r="R116" i="6"/>
  <c r="P116" i="6"/>
  <c r="N116" i="6"/>
  <c r="AH115" i="6"/>
  <c r="AF115" i="6"/>
  <c r="AD115" i="6"/>
  <c r="AB115" i="6"/>
  <c r="Z115" i="6"/>
  <c r="X115" i="6"/>
  <c r="V115" i="6"/>
  <c r="T115" i="6"/>
  <c r="R115" i="6"/>
  <c r="P115" i="6"/>
  <c r="N115" i="6"/>
  <c r="AH114" i="6"/>
  <c r="AF114" i="6"/>
  <c r="AD114" i="6"/>
  <c r="AB114" i="6"/>
  <c r="Z114" i="6"/>
  <c r="X114" i="6"/>
  <c r="V114" i="6"/>
  <c r="T114" i="6"/>
  <c r="R114" i="6"/>
  <c r="P114" i="6"/>
  <c r="N114" i="6"/>
  <c r="AH113" i="6"/>
  <c r="AF113" i="6"/>
  <c r="AD113" i="6"/>
  <c r="AB113" i="6"/>
  <c r="Z113" i="6"/>
  <c r="X113" i="6"/>
  <c r="V113" i="6"/>
  <c r="T113" i="6"/>
  <c r="R113" i="6"/>
  <c r="P113" i="6"/>
  <c r="N113" i="6"/>
  <c r="AH112" i="6"/>
  <c r="AF112" i="6"/>
  <c r="AD112" i="6"/>
  <c r="AB112" i="6"/>
  <c r="Z112" i="6"/>
  <c r="X112" i="6"/>
  <c r="V112" i="6"/>
  <c r="T112" i="6"/>
  <c r="R112" i="6"/>
  <c r="P112" i="6"/>
  <c r="N112" i="6"/>
  <c r="AH111" i="6"/>
  <c r="AF111" i="6"/>
  <c r="AD111" i="6"/>
  <c r="AB111" i="6"/>
  <c r="Z111" i="6"/>
  <c r="X111" i="6"/>
  <c r="V111" i="6"/>
  <c r="T111" i="6"/>
  <c r="R111" i="6"/>
  <c r="P111" i="6"/>
  <c r="N111" i="6"/>
  <c r="AH110" i="6"/>
  <c r="AF110" i="6"/>
  <c r="AD110" i="6"/>
  <c r="AB110" i="6"/>
  <c r="Z110" i="6"/>
  <c r="X110" i="6"/>
  <c r="V110" i="6"/>
  <c r="T110" i="6"/>
  <c r="R110" i="6"/>
  <c r="P110" i="6"/>
  <c r="N110" i="6"/>
  <c r="AH109" i="6"/>
  <c r="AF109" i="6"/>
  <c r="AD109" i="6"/>
  <c r="AB109" i="6"/>
  <c r="Z109" i="6"/>
  <c r="X109" i="6"/>
  <c r="V109" i="6"/>
  <c r="T109" i="6"/>
  <c r="R109" i="6"/>
  <c r="P109" i="6"/>
  <c r="N109" i="6"/>
  <c r="AH108" i="6"/>
  <c r="AF108" i="6"/>
  <c r="AD108" i="6"/>
  <c r="AB108" i="6"/>
  <c r="Z108" i="6"/>
  <c r="X108" i="6"/>
  <c r="V108" i="6"/>
  <c r="T108" i="6"/>
  <c r="R108" i="6"/>
  <c r="P108" i="6"/>
  <c r="N108" i="6"/>
  <c r="AH107" i="6"/>
  <c r="AF107" i="6"/>
  <c r="AD107" i="6"/>
  <c r="AB107" i="6"/>
  <c r="Z107" i="6"/>
  <c r="X107" i="6"/>
  <c r="V107" i="6"/>
  <c r="T107" i="6"/>
  <c r="R107" i="6"/>
  <c r="P107" i="6"/>
  <c r="N107" i="6"/>
  <c r="AH106" i="6"/>
  <c r="AF106" i="6"/>
  <c r="AD106" i="6"/>
  <c r="AB106" i="6"/>
  <c r="Z106" i="6"/>
  <c r="X106" i="6"/>
  <c r="V106" i="6"/>
  <c r="T106" i="6"/>
  <c r="R106" i="6"/>
  <c r="P106" i="6"/>
  <c r="N106" i="6"/>
  <c r="AH105" i="6"/>
  <c r="AF105" i="6"/>
  <c r="AD105" i="6"/>
  <c r="AB105" i="6"/>
  <c r="Z105" i="6"/>
  <c r="X105" i="6"/>
  <c r="V105" i="6"/>
  <c r="T105" i="6"/>
  <c r="R105" i="6"/>
  <c r="P105" i="6"/>
  <c r="N105" i="6"/>
  <c r="AH104" i="6"/>
  <c r="AF104" i="6"/>
  <c r="AD104" i="6"/>
  <c r="AB104" i="6"/>
  <c r="Z104" i="6"/>
  <c r="X104" i="6"/>
  <c r="V104" i="6"/>
  <c r="T104" i="6"/>
  <c r="R104" i="6"/>
  <c r="P104" i="6"/>
  <c r="N104" i="6"/>
  <c r="AH103" i="6"/>
  <c r="AF103" i="6"/>
  <c r="AD103" i="6"/>
  <c r="AB103" i="6"/>
  <c r="Z103" i="6"/>
  <c r="X103" i="6"/>
  <c r="V103" i="6"/>
  <c r="T103" i="6"/>
  <c r="R103" i="6"/>
  <c r="P103" i="6"/>
  <c r="N103" i="6"/>
  <c r="AH102" i="6"/>
  <c r="AF102" i="6"/>
  <c r="AD102" i="6"/>
  <c r="AB102" i="6"/>
  <c r="Z102" i="6"/>
  <c r="X102" i="6"/>
  <c r="V102" i="6"/>
  <c r="T102" i="6"/>
  <c r="R102" i="6"/>
  <c r="P102" i="6"/>
  <c r="N102" i="6"/>
  <c r="AH101" i="6"/>
  <c r="AF101" i="6"/>
  <c r="AD101" i="6"/>
  <c r="AB101" i="6"/>
  <c r="Z101" i="6"/>
  <c r="X101" i="6"/>
  <c r="V101" i="6"/>
  <c r="T101" i="6"/>
  <c r="R101" i="6"/>
  <c r="P101" i="6"/>
  <c r="N101" i="6"/>
  <c r="AH100" i="6"/>
  <c r="AF100" i="6"/>
  <c r="AD100" i="6"/>
  <c r="AB100" i="6"/>
  <c r="Z100" i="6"/>
  <c r="X100" i="6"/>
  <c r="V100" i="6"/>
  <c r="T100" i="6"/>
  <c r="R100" i="6"/>
  <c r="P100" i="6"/>
  <c r="N100" i="6"/>
  <c r="AH99" i="6"/>
  <c r="AF99" i="6"/>
  <c r="AD99" i="6"/>
  <c r="AB99" i="6"/>
  <c r="Z99" i="6"/>
  <c r="X99" i="6"/>
  <c r="V99" i="6"/>
  <c r="T99" i="6"/>
  <c r="R99" i="6"/>
  <c r="P99" i="6"/>
  <c r="N99" i="6"/>
  <c r="AH98" i="6"/>
  <c r="AF98" i="6"/>
  <c r="AD98" i="6"/>
  <c r="AB98" i="6"/>
  <c r="Z98" i="6"/>
  <c r="X98" i="6"/>
  <c r="V98" i="6"/>
  <c r="T98" i="6"/>
  <c r="R98" i="6"/>
  <c r="P98" i="6"/>
  <c r="N98" i="6"/>
  <c r="AH97" i="6"/>
  <c r="AF97" i="6"/>
  <c r="AD97" i="6"/>
  <c r="AB97" i="6"/>
  <c r="Z97" i="6"/>
  <c r="X97" i="6"/>
  <c r="V97" i="6"/>
  <c r="T97" i="6"/>
  <c r="R97" i="6"/>
  <c r="P97" i="6"/>
  <c r="N97" i="6"/>
  <c r="AH96" i="6"/>
  <c r="AF96" i="6"/>
  <c r="AD96" i="6"/>
  <c r="AB96" i="6"/>
  <c r="Z96" i="6"/>
  <c r="X96" i="6"/>
  <c r="V96" i="6"/>
  <c r="T96" i="6"/>
  <c r="R96" i="6"/>
  <c r="P96" i="6"/>
  <c r="N96" i="6"/>
  <c r="AH95" i="6"/>
  <c r="AF95" i="6"/>
  <c r="AD95" i="6"/>
  <c r="AB95" i="6"/>
  <c r="Z95" i="6"/>
  <c r="X95" i="6"/>
  <c r="V95" i="6"/>
  <c r="T95" i="6"/>
  <c r="R95" i="6"/>
  <c r="P95" i="6"/>
  <c r="N95" i="6"/>
  <c r="AH94" i="6"/>
  <c r="AF94" i="6"/>
  <c r="AD94" i="6"/>
  <c r="AB94" i="6"/>
  <c r="Z94" i="6"/>
  <c r="X94" i="6"/>
  <c r="V94" i="6"/>
  <c r="T94" i="6"/>
  <c r="R94" i="6"/>
  <c r="P94" i="6"/>
  <c r="N94" i="6"/>
  <c r="AH93" i="6"/>
  <c r="AF93" i="6"/>
  <c r="AD93" i="6"/>
  <c r="AB93" i="6"/>
  <c r="Z93" i="6"/>
  <c r="X93" i="6"/>
  <c r="V93" i="6"/>
  <c r="T93" i="6"/>
  <c r="R93" i="6"/>
  <c r="P93" i="6"/>
  <c r="N93" i="6"/>
  <c r="AH92" i="6"/>
  <c r="AF92" i="6"/>
  <c r="AD92" i="6"/>
  <c r="AB92" i="6"/>
  <c r="Z92" i="6"/>
  <c r="X92" i="6"/>
  <c r="V92" i="6"/>
  <c r="T92" i="6"/>
  <c r="R92" i="6"/>
  <c r="P92" i="6"/>
  <c r="N92" i="6"/>
  <c r="AH91" i="6"/>
  <c r="AF91" i="6"/>
  <c r="AD91" i="6"/>
  <c r="AB91" i="6"/>
  <c r="Z91" i="6"/>
  <c r="X91" i="6"/>
  <c r="V91" i="6"/>
  <c r="T91" i="6"/>
  <c r="R91" i="6"/>
  <c r="P91" i="6"/>
  <c r="N91" i="6"/>
  <c r="AH90" i="6"/>
  <c r="AF90" i="6"/>
  <c r="AD90" i="6"/>
  <c r="AB90" i="6"/>
  <c r="Z90" i="6"/>
  <c r="X90" i="6"/>
  <c r="V90" i="6"/>
  <c r="T90" i="6"/>
  <c r="R90" i="6"/>
  <c r="P90" i="6"/>
  <c r="N90" i="6"/>
  <c r="AH89" i="6"/>
  <c r="AF89" i="6"/>
  <c r="AD89" i="6"/>
  <c r="AB89" i="6"/>
  <c r="Z89" i="6"/>
  <c r="X89" i="6"/>
  <c r="V89" i="6"/>
  <c r="T89" i="6"/>
  <c r="R89" i="6"/>
  <c r="P89" i="6"/>
  <c r="N89" i="6"/>
  <c r="AH88" i="6"/>
  <c r="AF88" i="6"/>
  <c r="AD88" i="6"/>
  <c r="AB88" i="6"/>
  <c r="Z88" i="6"/>
  <c r="X88" i="6"/>
  <c r="V88" i="6"/>
  <c r="T88" i="6"/>
  <c r="R88" i="6"/>
  <c r="P88" i="6"/>
  <c r="N88" i="6"/>
  <c r="AH87" i="6"/>
  <c r="AF87" i="6"/>
  <c r="AD87" i="6"/>
  <c r="AB87" i="6"/>
  <c r="Z87" i="6"/>
  <c r="X87" i="6"/>
  <c r="V87" i="6"/>
  <c r="T87" i="6"/>
  <c r="R87" i="6"/>
  <c r="P87" i="6"/>
  <c r="N87" i="6"/>
  <c r="AH86" i="6"/>
  <c r="AF86" i="6"/>
  <c r="AD86" i="6"/>
  <c r="AB86" i="6"/>
  <c r="Z86" i="6"/>
  <c r="X86" i="6"/>
  <c r="V86" i="6"/>
  <c r="T86" i="6"/>
  <c r="R86" i="6"/>
  <c r="P86" i="6"/>
  <c r="N86" i="6"/>
  <c r="AH85" i="6"/>
  <c r="AF85" i="6"/>
  <c r="AD85" i="6"/>
  <c r="AB85" i="6"/>
  <c r="Z85" i="6"/>
  <c r="X85" i="6"/>
  <c r="V85" i="6"/>
  <c r="T85" i="6"/>
  <c r="R85" i="6"/>
  <c r="P85" i="6"/>
  <c r="N85" i="6"/>
  <c r="AH84" i="6"/>
  <c r="AF84" i="6"/>
  <c r="AD84" i="6"/>
  <c r="AB84" i="6"/>
  <c r="Z84" i="6"/>
  <c r="X84" i="6"/>
  <c r="V84" i="6"/>
  <c r="T84" i="6"/>
  <c r="R84" i="6"/>
  <c r="P84" i="6"/>
  <c r="N84" i="6"/>
  <c r="AH83" i="6"/>
  <c r="AF83" i="6"/>
  <c r="AD83" i="6"/>
  <c r="AB83" i="6"/>
  <c r="Z83" i="6"/>
  <c r="X83" i="6"/>
  <c r="V83" i="6"/>
  <c r="T83" i="6"/>
  <c r="R83" i="6"/>
  <c r="P83" i="6"/>
  <c r="N83" i="6"/>
  <c r="AH82" i="6"/>
  <c r="AF82" i="6"/>
  <c r="AD82" i="6"/>
  <c r="AB82" i="6"/>
  <c r="Z82" i="6"/>
  <c r="X82" i="6"/>
  <c r="V82" i="6"/>
  <c r="T82" i="6"/>
  <c r="R82" i="6"/>
  <c r="P82" i="6"/>
  <c r="N82" i="6"/>
  <c r="AH81" i="6"/>
  <c r="AF81" i="6"/>
  <c r="AD81" i="6"/>
  <c r="AB81" i="6"/>
  <c r="Z81" i="6"/>
  <c r="X81" i="6"/>
  <c r="V81" i="6"/>
  <c r="T81" i="6"/>
  <c r="R81" i="6"/>
  <c r="P81" i="6"/>
  <c r="N81" i="6"/>
  <c r="AH80" i="6"/>
  <c r="AF80" i="6"/>
  <c r="AD80" i="6"/>
  <c r="AB80" i="6"/>
  <c r="Z80" i="6"/>
  <c r="X80" i="6"/>
  <c r="V80" i="6"/>
  <c r="T80" i="6"/>
  <c r="R80" i="6"/>
  <c r="P80" i="6"/>
  <c r="N80" i="6"/>
  <c r="AH79" i="6"/>
  <c r="AF79" i="6"/>
  <c r="AD79" i="6"/>
  <c r="AB79" i="6"/>
  <c r="Z79" i="6"/>
  <c r="X79" i="6"/>
  <c r="V79" i="6"/>
  <c r="T79" i="6"/>
  <c r="R79" i="6"/>
  <c r="P79" i="6"/>
  <c r="N79" i="6"/>
  <c r="AH78" i="6"/>
  <c r="AF78" i="6"/>
  <c r="AD78" i="6"/>
  <c r="AB78" i="6"/>
  <c r="Z78" i="6"/>
  <c r="X78" i="6"/>
  <c r="V78" i="6"/>
  <c r="T78" i="6"/>
  <c r="R78" i="6"/>
  <c r="P78" i="6"/>
  <c r="N78" i="6"/>
  <c r="AH77" i="6"/>
  <c r="AF77" i="6"/>
  <c r="AD77" i="6"/>
  <c r="AB77" i="6"/>
  <c r="Z77" i="6"/>
  <c r="X77" i="6"/>
  <c r="V77" i="6"/>
  <c r="T77" i="6"/>
  <c r="R77" i="6"/>
  <c r="P77" i="6"/>
  <c r="N77" i="6"/>
  <c r="AH76" i="6"/>
  <c r="AF76" i="6"/>
  <c r="AD76" i="6"/>
  <c r="AB76" i="6"/>
  <c r="Z76" i="6"/>
  <c r="X76" i="6"/>
  <c r="V76" i="6"/>
  <c r="T76" i="6"/>
  <c r="R76" i="6"/>
  <c r="P76" i="6"/>
  <c r="N76" i="6"/>
  <c r="AH75" i="6"/>
  <c r="AF75" i="6"/>
  <c r="AD75" i="6"/>
  <c r="AB75" i="6"/>
  <c r="Z75" i="6"/>
  <c r="X75" i="6"/>
  <c r="V75" i="6"/>
  <c r="T75" i="6"/>
  <c r="R75" i="6"/>
  <c r="P75" i="6"/>
  <c r="N75" i="6"/>
  <c r="AH74" i="6"/>
  <c r="AF74" i="6"/>
  <c r="AD74" i="6"/>
  <c r="AB74" i="6"/>
  <c r="Z74" i="6"/>
  <c r="X74" i="6"/>
  <c r="V74" i="6"/>
  <c r="T74" i="6"/>
  <c r="R74" i="6"/>
  <c r="P74" i="6"/>
  <c r="N74" i="6"/>
  <c r="AH73" i="6"/>
  <c r="AF73" i="6"/>
  <c r="AD73" i="6"/>
  <c r="AB73" i="6"/>
  <c r="Z73" i="6"/>
  <c r="X73" i="6"/>
  <c r="V73" i="6"/>
  <c r="T73" i="6"/>
  <c r="R73" i="6"/>
  <c r="P73" i="6"/>
  <c r="N73" i="6"/>
  <c r="AH72" i="6"/>
  <c r="AF72" i="6"/>
  <c r="AD72" i="6"/>
  <c r="AB72" i="6"/>
  <c r="Z72" i="6"/>
  <c r="X72" i="6"/>
  <c r="V72" i="6"/>
  <c r="T72" i="6"/>
  <c r="R72" i="6"/>
  <c r="P72" i="6"/>
  <c r="N72" i="6"/>
  <c r="AH71" i="6"/>
  <c r="AF71" i="6"/>
  <c r="AD71" i="6"/>
  <c r="AB71" i="6"/>
  <c r="Z71" i="6"/>
  <c r="X71" i="6"/>
  <c r="V71" i="6"/>
  <c r="T71" i="6"/>
  <c r="R71" i="6"/>
  <c r="P71" i="6"/>
  <c r="N71" i="6"/>
  <c r="AH70" i="6"/>
  <c r="AF70" i="6"/>
  <c r="AD70" i="6"/>
  <c r="AB70" i="6"/>
  <c r="Z70" i="6"/>
  <c r="X70" i="6"/>
  <c r="V70" i="6"/>
  <c r="T70" i="6"/>
  <c r="R70" i="6"/>
  <c r="P70" i="6"/>
  <c r="N70" i="6"/>
  <c r="AH69" i="6"/>
  <c r="AF69" i="6"/>
  <c r="AD69" i="6"/>
  <c r="AB69" i="6"/>
  <c r="Z69" i="6"/>
  <c r="X69" i="6"/>
  <c r="V69" i="6"/>
  <c r="T69" i="6"/>
  <c r="R69" i="6"/>
  <c r="P69" i="6"/>
  <c r="N69" i="6"/>
  <c r="AH68" i="6"/>
  <c r="AF68" i="6"/>
  <c r="AD68" i="6"/>
  <c r="AB68" i="6"/>
  <c r="Z68" i="6"/>
  <c r="X68" i="6"/>
  <c r="V68" i="6"/>
  <c r="T68" i="6"/>
  <c r="R68" i="6"/>
  <c r="P68" i="6"/>
  <c r="N68" i="6"/>
  <c r="AH67" i="6"/>
  <c r="AF67" i="6"/>
  <c r="AD67" i="6"/>
  <c r="AB67" i="6"/>
  <c r="Z67" i="6"/>
  <c r="X67" i="6"/>
  <c r="V67" i="6"/>
  <c r="T67" i="6"/>
  <c r="R67" i="6"/>
  <c r="P67" i="6"/>
  <c r="N67" i="6"/>
  <c r="AH66" i="6"/>
  <c r="AF66" i="6"/>
  <c r="AD66" i="6"/>
  <c r="AB66" i="6"/>
  <c r="Z66" i="6"/>
  <c r="X66" i="6"/>
  <c r="V66" i="6"/>
  <c r="T66" i="6"/>
  <c r="R66" i="6"/>
  <c r="P66" i="6"/>
  <c r="N66" i="6"/>
  <c r="AH65" i="6"/>
  <c r="AF65" i="6"/>
  <c r="AD65" i="6"/>
  <c r="AB65" i="6"/>
  <c r="Z65" i="6"/>
  <c r="X65" i="6"/>
  <c r="V65" i="6"/>
  <c r="T65" i="6"/>
  <c r="R65" i="6"/>
  <c r="P65" i="6"/>
  <c r="N65" i="6"/>
  <c r="AH64" i="6"/>
  <c r="AF64" i="6"/>
  <c r="AD64" i="6"/>
  <c r="AB64" i="6"/>
  <c r="Z64" i="6"/>
  <c r="X64" i="6"/>
  <c r="V64" i="6"/>
  <c r="T64" i="6"/>
  <c r="R64" i="6"/>
  <c r="P64" i="6"/>
  <c r="N64" i="6"/>
  <c r="AH63" i="6"/>
  <c r="AF63" i="6"/>
  <c r="AD63" i="6"/>
  <c r="AB63" i="6"/>
  <c r="Z63" i="6"/>
  <c r="X63" i="6"/>
  <c r="V63" i="6"/>
  <c r="T63" i="6"/>
  <c r="R63" i="6"/>
  <c r="P63" i="6"/>
  <c r="N63" i="6"/>
  <c r="AH62" i="6"/>
  <c r="AF62" i="6"/>
  <c r="AD62" i="6"/>
  <c r="AB62" i="6"/>
  <c r="Z62" i="6"/>
  <c r="X62" i="6"/>
  <c r="V62" i="6"/>
  <c r="T62" i="6"/>
  <c r="R62" i="6"/>
  <c r="P62" i="6"/>
  <c r="N62" i="6"/>
  <c r="AH61" i="6"/>
  <c r="AF61" i="6"/>
  <c r="AD61" i="6"/>
  <c r="AB61" i="6"/>
  <c r="Z61" i="6"/>
  <c r="X61" i="6"/>
  <c r="V61" i="6"/>
  <c r="T61" i="6"/>
  <c r="R61" i="6"/>
  <c r="P61" i="6"/>
  <c r="N61" i="6"/>
  <c r="AH60" i="6"/>
  <c r="AF60" i="6"/>
  <c r="AD60" i="6"/>
  <c r="AB60" i="6"/>
  <c r="Z60" i="6"/>
  <c r="X60" i="6"/>
  <c r="V60" i="6"/>
  <c r="T60" i="6"/>
  <c r="R60" i="6"/>
  <c r="P60" i="6"/>
  <c r="N60" i="6"/>
  <c r="AH59" i="6"/>
  <c r="AF59" i="6"/>
  <c r="AD59" i="6"/>
  <c r="AB59" i="6"/>
  <c r="Z59" i="6"/>
  <c r="X59" i="6"/>
  <c r="V59" i="6"/>
  <c r="T59" i="6"/>
  <c r="R59" i="6"/>
  <c r="P59" i="6"/>
  <c r="N59" i="6"/>
  <c r="AH58" i="6"/>
  <c r="AF58" i="6"/>
  <c r="AD58" i="6"/>
  <c r="AB58" i="6"/>
  <c r="Z58" i="6"/>
  <c r="X58" i="6"/>
  <c r="V58" i="6"/>
  <c r="T58" i="6"/>
  <c r="R58" i="6"/>
  <c r="P58" i="6"/>
  <c r="N58" i="6"/>
  <c r="AH57" i="6"/>
  <c r="AF57" i="6"/>
  <c r="AD57" i="6"/>
  <c r="AB57" i="6"/>
  <c r="Z57" i="6"/>
  <c r="X57" i="6"/>
  <c r="V57" i="6"/>
  <c r="T57" i="6"/>
  <c r="R57" i="6"/>
  <c r="P57" i="6"/>
  <c r="N57" i="6"/>
  <c r="AH56" i="6"/>
  <c r="AF56" i="6"/>
  <c r="AD56" i="6"/>
  <c r="AB56" i="6"/>
  <c r="Z56" i="6"/>
  <c r="X56" i="6"/>
  <c r="V56" i="6"/>
  <c r="T56" i="6"/>
  <c r="R56" i="6"/>
  <c r="P56" i="6"/>
  <c r="N56" i="6"/>
  <c r="AH55" i="6"/>
  <c r="AF55" i="6"/>
  <c r="AD55" i="6"/>
  <c r="AB55" i="6"/>
  <c r="Z55" i="6"/>
  <c r="X55" i="6"/>
  <c r="V55" i="6"/>
  <c r="T55" i="6"/>
  <c r="R55" i="6"/>
  <c r="P55" i="6"/>
  <c r="N55" i="6"/>
  <c r="AH54" i="6"/>
  <c r="AF54" i="6"/>
  <c r="AD54" i="6"/>
  <c r="AB54" i="6"/>
  <c r="Z54" i="6"/>
  <c r="X54" i="6"/>
  <c r="V54" i="6"/>
  <c r="T54" i="6"/>
  <c r="R54" i="6"/>
  <c r="P54" i="6"/>
  <c r="N54" i="6"/>
  <c r="AH53" i="6"/>
  <c r="AF53" i="6"/>
  <c r="AD53" i="6"/>
  <c r="AB53" i="6"/>
  <c r="Z53" i="6"/>
  <c r="X53" i="6"/>
  <c r="V53" i="6"/>
  <c r="T53" i="6"/>
  <c r="R53" i="6"/>
  <c r="P53" i="6"/>
  <c r="N53" i="6"/>
  <c r="AH52" i="6"/>
  <c r="AF52" i="6"/>
  <c r="AD52" i="6"/>
  <c r="AB52" i="6"/>
  <c r="Z52" i="6"/>
  <c r="X52" i="6"/>
  <c r="V52" i="6"/>
  <c r="T52" i="6"/>
  <c r="R52" i="6"/>
  <c r="P52" i="6"/>
  <c r="N52" i="6"/>
  <c r="AH51" i="6"/>
  <c r="AF51" i="6"/>
  <c r="AD51" i="6"/>
  <c r="AB51" i="6"/>
  <c r="Z51" i="6"/>
  <c r="X51" i="6"/>
  <c r="V51" i="6"/>
  <c r="T51" i="6"/>
  <c r="R51" i="6"/>
  <c r="P51" i="6"/>
  <c r="N51" i="6"/>
  <c r="AH50" i="6"/>
  <c r="AF50" i="6"/>
  <c r="AD50" i="6"/>
  <c r="AB50" i="6"/>
  <c r="Z50" i="6"/>
  <c r="X50" i="6"/>
  <c r="V50" i="6"/>
  <c r="T50" i="6"/>
  <c r="R50" i="6"/>
  <c r="P50" i="6"/>
  <c r="N50" i="6"/>
  <c r="AH49" i="6"/>
  <c r="AF49" i="6"/>
  <c r="AD49" i="6"/>
  <c r="AB49" i="6"/>
  <c r="Z49" i="6"/>
  <c r="X49" i="6"/>
  <c r="V49" i="6"/>
  <c r="T49" i="6"/>
  <c r="R49" i="6"/>
  <c r="P49" i="6"/>
  <c r="N49" i="6"/>
  <c r="AH48" i="6"/>
  <c r="AF48" i="6"/>
  <c r="AD48" i="6"/>
  <c r="AB48" i="6"/>
  <c r="Z48" i="6"/>
  <c r="X48" i="6"/>
  <c r="V48" i="6"/>
  <c r="T48" i="6"/>
  <c r="R48" i="6"/>
  <c r="P48" i="6"/>
  <c r="N48" i="6"/>
  <c r="AH47" i="6"/>
  <c r="AF47" i="6"/>
  <c r="AD47" i="6"/>
  <c r="AB47" i="6"/>
  <c r="Z47" i="6"/>
  <c r="X47" i="6"/>
  <c r="V47" i="6"/>
  <c r="T47" i="6"/>
  <c r="R47" i="6"/>
  <c r="P47" i="6"/>
  <c r="N47" i="6"/>
  <c r="AH46" i="6"/>
  <c r="AF46" i="6"/>
  <c r="AD46" i="6"/>
  <c r="AB46" i="6"/>
  <c r="Z46" i="6"/>
  <c r="X46" i="6"/>
  <c r="V46" i="6"/>
  <c r="T46" i="6"/>
  <c r="R46" i="6"/>
  <c r="P46" i="6"/>
  <c r="N46" i="6"/>
  <c r="AH45" i="6"/>
  <c r="AF45" i="6"/>
  <c r="AD45" i="6"/>
  <c r="AB45" i="6"/>
  <c r="Z45" i="6"/>
  <c r="X45" i="6"/>
  <c r="V45" i="6"/>
  <c r="T45" i="6"/>
  <c r="R45" i="6"/>
  <c r="P45" i="6"/>
  <c r="N45" i="6"/>
  <c r="AH44" i="6"/>
  <c r="AF44" i="6"/>
  <c r="AD44" i="6"/>
  <c r="AB44" i="6"/>
  <c r="Z44" i="6"/>
  <c r="X44" i="6"/>
  <c r="V44" i="6"/>
  <c r="T44" i="6"/>
  <c r="R44" i="6"/>
  <c r="P44" i="6"/>
  <c r="N44" i="6"/>
  <c r="AH43" i="6"/>
  <c r="AF43" i="6"/>
  <c r="AD43" i="6"/>
  <c r="AB43" i="6"/>
  <c r="Z43" i="6"/>
  <c r="X43" i="6"/>
  <c r="V43" i="6"/>
  <c r="T43" i="6"/>
  <c r="R43" i="6"/>
  <c r="P43" i="6"/>
  <c r="N43" i="6"/>
  <c r="AH42" i="6"/>
  <c r="AF42" i="6"/>
  <c r="AD42" i="6"/>
  <c r="AB42" i="6"/>
  <c r="Z42" i="6"/>
  <c r="X42" i="6"/>
  <c r="V42" i="6"/>
  <c r="T42" i="6"/>
  <c r="R42" i="6"/>
  <c r="P42" i="6"/>
  <c r="N42" i="6"/>
  <c r="AH41" i="6"/>
  <c r="AF41" i="6"/>
  <c r="AD41" i="6"/>
  <c r="AB41" i="6"/>
  <c r="Z41" i="6"/>
  <c r="X41" i="6"/>
  <c r="V41" i="6"/>
  <c r="T41" i="6"/>
  <c r="R41" i="6"/>
  <c r="P41" i="6"/>
  <c r="N41" i="6"/>
  <c r="AH40" i="6"/>
  <c r="AF40" i="6"/>
  <c r="AD40" i="6"/>
  <c r="AB40" i="6"/>
  <c r="Z40" i="6"/>
  <c r="X40" i="6"/>
  <c r="V40" i="6"/>
  <c r="T40" i="6"/>
  <c r="R40" i="6"/>
  <c r="P40" i="6"/>
  <c r="N40" i="6"/>
  <c r="AH39" i="6"/>
  <c r="AF39" i="6"/>
  <c r="AD39" i="6"/>
  <c r="AB39" i="6"/>
  <c r="Z39" i="6"/>
  <c r="X39" i="6"/>
  <c r="V39" i="6"/>
  <c r="T39" i="6"/>
  <c r="R39" i="6"/>
  <c r="P39" i="6"/>
  <c r="N39" i="6"/>
  <c r="AH38" i="6"/>
  <c r="AF38" i="6"/>
  <c r="AD38" i="6"/>
  <c r="AB38" i="6"/>
  <c r="Z38" i="6"/>
  <c r="X38" i="6"/>
  <c r="V38" i="6"/>
  <c r="T38" i="6"/>
  <c r="R38" i="6"/>
  <c r="P38" i="6"/>
  <c r="N38" i="6"/>
  <c r="AH37" i="6"/>
  <c r="AF37" i="6"/>
  <c r="AD37" i="6"/>
  <c r="AB37" i="6"/>
  <c r="Z37" i="6"/>
  <c r="X37" i="6"/>
  <c r="V37" i="6"/>
  <c r="T37" i="6"/>
  <c r="R37" i="6"/>
  <c r="P37" i="6"/>
  <c r="N37" i="6"/>
  <c r="AH36" i="6"/>
  <c r="AF36" i="6"/>
  <c r="AD36" i="6"/>
  <c r="AB36" i="6"/>
  <c r="Z36" i="6"/>
  <c r="X36" i="6"/>
  <c r="V36" i="6"/>
  <c r="T36" i="6"/>
  <c r="R36" i="6"/>
  <c r="P36" i="6"/>
  <c r="N36" i="6"/>
  <c r="AH35" i="6"/>
  <c r="AF35" i="6"/>
  <c r="AD35" i="6"/>
  <c r="AB35" i="6"/>
  <c r="Z35" i="6"/>
  <c r="X35" i="6"/>
  <c r="V35" i="6"/>
  <c r="T35" i="6"/>
  <c r="R35" i="6"/>
  <c r="P35" i="6"/>
  <c r="N35" i="6"/>
  <c r="AH34" i="6"/>
  <c r="AF34" i="6"/>
  <c r="AD34" i="6"/>
  <c r="AB34" i="6"/>
  <c r="Z34" i="6"/>
  <c r="X34" i="6"/>
  <c r="V34" i="6"/>
  <c r="T34" i="6"/>
  <c r="R34" i="6"/>
  <c r="P34" i="6"/>
  <c r="N34" i="6"/>
  <c r="AH33" i="6"/>
  <c r="AF33" i="6"/>
  <c r="AD33" i="6"/>
  <c r="AB33" i="6"/>
  <c r="Z33" i="6"/>
  <c r="X33" i="6"/>
  <c r="V33" i="6"/>
  <c r="T33" i="6"/>
  <c r="R33" i="6"/>
  <c r="P33" i="6"/>
  <c r="N33" i="6"/>
  <c r="AH32" i="6"/>
  <c r="AF32" i="6"/>
  <c r="AD32" i="6"/>
  <c r="AB32" i="6"/>
  <c r="Z32" i="6"/>
  <c r="X32" i="6"/>
  <c r="V32" i="6"/>
  <c r="T32" i="6"/>
  <c r="R32" i="6"/>
  <c r="P32" i="6"/>
  <c r="N32" i="6"/>
  <c r="AH31" i="6"/>
  <c r="AF31" i="6"/>
  <c r="AD31" i="6"/>
  <c r="AB31" i="6"/>
  <c r="Z31" i="6"/>
  <c r="X31" i="6"/>
  <c r="V31" i="6"/>
  <c r="T31" i="6"/>
  <c r="R31" i="6"/>
  <c r="P31" i="6"/>
  <c r="N31" i="6"/>
  <c r="AH30" i="6"/>
  <c r="AF30" i="6"/>
  <c r="AD30" i="6"/>
  <c r="AB30" i="6"/>
  <c r="Z30" i="6"/>
  <c r="X30" i="6"/>
  <c r="V30" i="6"/>
  <c r="T30" i="6"/>
  <c r="R30" i="6"/>
  <c r="P30" i="6"/>
  <c r="N30" i="6"/>
  <c r="AH29" i="6"/>
  <c r="AF29" i="6"/>
  <c r="AD29" i="6"/>
  <c r="AB29" i="6"/>
  <c r="Z29" i="6"/>
  <c r="X29" i="6"/>
  <c r="V29" i="6"/>
  <c r="T29" i="6"/>
  <c r="R29" i="6"/>
  <c r="P29" i="6"/>
  <c r="N29" i="6"/>
  <c r="AH28" i="6"/>
  <c r="AF28" i="6"/>
  <c r="AD28" i="6"/>
  <c r="AB28" i="6"/>
  <c r="Z28" i="6"/>
  <c r="X28" i="6"/>
  <c r="V28" i="6"/>
  <c r="T28" i="6"/>
  <c r="R28" i="6"/>
  <c r="P28" i="6"/>
  <c r="N28" i="6"/>
  <c r="AH27" i="6"/>
  <c r="AF27" i="6"/>
  <c r="AD27" i="6"/>
  <c r="AB27" i="6"/>
  <c r="Z27" i="6"/>
  <c r="X27" i="6"/>
  <c r="V27" i="6"/>
  <c r="T27" i="6"/>
  <c r="R27" i="6"/>
  <c r="P27" i="6"/>
  <c r="N27" i="6"/>
  <c r="AH26" i="6"/>
  <c r="AF26" i="6"/>
  <c r="AD26" i="6"/>
  <c r="AB26" i="6"/>
  <c r="Z26" i="6"/>
  <c r="X26" i="6"/>
  <c r="V26" i="6"/>
  <c r="T26" i="6"/>
  <c r="R26" i="6"/>
  <c r="P26" i="6"/>
  <c r="N26" i="6"/>
  <c r="AH25" i="6"/>
  <c r="AF25" i="6"/>
  <c r="AD25" i="6"/>
  <c r="AB25" i="6"/>
  <c r="Z25" i="6"/>
  <c r="X25" i="6"/>
  <c r="V25" i="6"/>
  <c r="T25" i="6"/>
  <c r="R25" i="6"/>
  <c r="P25" i="6"/>
  <c r="N25" i="6"/>
  <c r="AH24" i="6"/>
  <c r="AF24" i="6"/>
  <c r="AD24" i="6"/>
  <c r="AB24" i="6"/>
  <c r="Z24" i="6"/>
  <c r="X24" i="6"/>
  <c r="V24" i="6"/>
  <c r="T24" i="6"/>
  <c r="R24" i="6"/>
  <c r="P24" i="6"/>
  <c r="N24" i="6"/>
  <c r="AH23" i="6"/>
  <c r="AF23" i="6"/>
  <c r="AD23" i="6"/>
  <c r="AB23" i="6"/>
  <c r="Z23" i="6"/>
  <c r="X23" i="6"/>
  <c r="V23" i="6"/>
  <c r="T23" i="6"/>
  <c r="R23" i="6"/>
  <c r="P23" i="6"/>
  <c r="N23" i="6"/>
  <c r="AH22" i="6"/>
  <c r="AF22" i="6"/>
  <c r="AD22" i="6"/>
  <c r="AB22" i="6"/>
  <c r="Z22" i="6"/>
  <c r="X22" i="6"/>
  <c r="V22" i="6"/>
  <c r="T22" i="6"/>
  <c r="R22" i="6"/>
  <c r="P22" i="6"/>
  <c r="N22" i="6"/>
  <c r="AH21" i="6"/>
  <c r="AF21" i="6"/>
  <c r="AD21" i="6"/>
  <c r="AB21" i="6"/>
  <c r="Z21" i="6"/>
  <c r="X21" i="6"/>
  <c r="V21" i="6"/>
  <c r="T21" i="6"/>
  <c r="R21" i="6"/>
  <c r="P21" i="6"/>
  <c r="N21" i="6"/>
  <c r="AH20" i="6"/>
  <c r="AF20" i="6"/>
  <c r="AD20" i="6"/>
  <c r="AB20" i="6"/>
  <c r="Z20" i="6"/>
  <c r="X20" i="6"/>
  <c r="V20" i="6"/>
  <c r="T20" i="6"/>
  <c r="R20" i="6"/>
  <c r="P20" i="6"/>
  <c r="N20" i="6"/>
  <c r="AH19" i="6"/>
  <c r="AF19" i="6"/>
  <c r="AD19" i="6"/>
  <c r="AB19" i="6"/>
  <c r="Z19" i="6"/>
  <c r="X19" i="6"/>
  <c r="V19" i="6"/>
  <c r="T19" i="6"/>
  <c r="R19" i="6"/>
  <c r="P19" i="6"/>
  <c r="N19" i="6"/>
  <c r="AH18" i="6"/>
  <c r="AF18" i="6"/>
  <c r="AD18" i="6"/>
  <c r="AB18" i="6"/>
  <c r="Z18" i="6"/>
  <c r="X18" i="6"/>
  <c r="V18" i="6"/>
  <c r="T18" i="6"/>
  <c r="R18" i="6"/>
  <c r="P18" i="6"/>
  <c r="N18" i="6"/>
  <c r="AH17" i="6"/>
  <c r="AF17" i="6"/>
  <c r="AD17" i="6"/>
  <c r="AB17" i="6"/>
  <c r="Z17" i="6"/>
  <c r="X17" i="6"/>
  <c r="V17" i="6"/>
  <c r="T17" i="6"/>
  <c r="R17" i="6"/>
  <c r="P17" i="6"/>
  <c r="N17" i="6"/>
  <c r="AH16" i="6"/>
  <c r="AF16" i="6"/>
  <c r="AD16" i="6"/>
  <c r="AB16" i="6"/>
  <c r="Z16" i="6"/>
  <c r="X16" i="6"/>
  <c r="V16" i="6"/>
  <c r="T16" i="6"/>
  <c r="R16" i="6"/>
  <c r="P16" i="6"/>
  <c r="N16" i="6"/>
  <c r="AH15" i="6"/>
  <c r="AF15" i="6"/>
  <c r="AD15" i="6"/>
  <c r="AB15" i="6"/>
  <c r="Z15" i="6"/>
  <c r="X15" i="6"/>
  <c r="V15" i="6"/>
  <c r="T15" i="6"/>
  <c r="R15" i="6"/>
  <c r="P15" i="6"/>
  <c r="N15" i="6"/>
  <c r="AH14" i="6"/>
  <c r="AF14" i="6"/>
  <c r="AD14" i="6"/>
  <c r="AB14" i="6"/>
  <c r="Z14" i="6"/>
  <c r="X14" i="6"/>
  <c r="V14" i="6"/>
  <c r="T14" i="6"/>
  <c r="R14" i="6"/>
  <c r="P14" i="6"/>
  <c r="N14" i="6"/>
  <c r="AH13" i="6"/>
  <c r="AF13" i="6"/>
  <c r="AD13" i="6"/>
  <c r="AB13" i="6"/>
  <c r="Z13" i="6"/>
  <c r="X13" i="6"/>
  <c r="V13" i="6"/>
  <c r="T13" i="6"/>
  <c r="R13" i="6"/>
  <c r="P13" i="6"/>
  <c r="N13" i="6"/>
  <c r="AH12" i="6"/>
  <c r="AF12" i="6"/>
  <c r="AD12" i="6"/>
  <c r="AB12" i="6"/>
  <c r="Z12" i="6"/>
  <c r="X12" i="6"/>
  <c r="V12" i="6"/>
  <c r="T12" i="6"/>
  <c r="R12" i="6"/>
  <c r="P12" i="6"/>
  <c r="N12" i="6"/>
  <c r="AH11" i="6"/>
  <c r="AF11" i="6"/>
  <c r="AD11" i="6"/>
  <c r="AB11" i="6"/>
  <c r="Z11" i="6"/>
  <c r="X11" i="6"/>
  <c r="V11" i="6"/>
  <c r="T11" i="6"/>
  <c r="R11" i="6"/>
  <c r="P11" i="6"/>
  <c r="N11" i="6"/>
  <c r="AH10" i="6"/>
  <c r="AF10" i="6"/>
  <c r="AD10" i="6"/>
  <c r="AB10" i="6"/>
  <c r="Z10" i="6"/>
  <c r="X10" i="6"/>
  <c r="V10" i="6"/>
  <c r="T10" i="6"/>
  <c r="R10" i="6"/>
  <c r="P10" i="6"/>
  <c r="N10" i="6"/>
  <c r="AH9" i="6"/>
  <c r="AF9" i="6"/>
  <c r="AD9" i="6"/>
  <c r="AB9" i="6"/>
  <c r="Z9" i="6"/>
  <c r="X9" i="6"/>
  <c r="V9" i="6"/>
  <c r="T9" i="6"/>
  <c r="R9" i="6"/>
  <c r="P9" i="6"/>
  <c r="N9" i="6"/>
  <c r="AH8" i="6"/>
  <c r="AF8" i="6"/>
  <c r="AD8" i="6"/>
  <c r="AB8" i="6"/>
  <c r="Z8" i="6"/>
  <c r="X8" i="6"/>
  <c r="V8" i="6"/>
  <c r="T8" i="6"/>
  <c r="R8" i="6"/>
  <c r="P8" i="6"/>
  <c r="N8" i="6"/>
  <c r="AH7" i="6"/>
  <c r="AF7" i="6"/>
  <c r="AD7" i="6"/>
  <c r="AB7" i="6"/>
  <c r="Z7" i="6"/>
  <c r="X7" i="6"/>
  <c r="V7" i="6"/>
  <c r="T7" i="6"/>
  <c r="R7" i="6"/>
  <c r="P7" i="6"/>
  <c r="N7" i="6"/>
  <c r="AH6" i="6"/>
  <c r="AF6" i="6"/>
  <c r="AD6" i="6"/>
  <c r="AB6" i="6"/>
  <c r="Z6" i="6"/>
  <c r="X6" i="6"/>
  <c r="V6" i="6"/>
  <c r="T6" i="6"/>
  <c r="R6" i="6"/>
  <c r="P6" i="6"/>
  <c r="N6" i="6"/>
  <c r="AH5" i="6"/>
  <c r="AF5" i="6"/>
  <c r="AD5" i="6"/>
  <c r="AB5" i="6"/>
  <c r="Z5" i="6"/>
  <c r="X5" i="6"/>
  <c r="V5" i="6"/>
  <c r="T5" i="6"/>
  <c r="R5" i="6"/>
  <c r="P5" i="6"/>
  <c r="N5" i="6"/>
  <c r="O4" i="4"/>
  <c r="O14" i="4"/>
  <c r="H4" i="4" l="1"/>
  <c r="H14" i="4"/>
  <c r="H5" i="4"/>
  <c r="S123" i="6"/>
  <c r="U123" i="6"/>
  <c r="O123" i="6"/>
  <c r="Q123" i="6"/>
  <c r="G14" i="4"/>
  <c r="G5" i="4"/>
  <c r="G4" i="4"/>
  <c r="F21" i="1"/>
  <c r="F20" i="1"/>
  <c r="AG135" i="7"/>
  <c r="S129" i="7"/>
  <c r="AR135" i="7"/>
  <c r="AC131" i="7"/>
  <c r="AC128" i="6"/>
  <c r="AG128" i="6"/>
  <c r="Q129" i="7"/>
  <c r="AO129" i="7"/>
  <c r="BM167" i="7"/>
  <c r="AR129" i="7"/>
  <c r="BK139" i="7"/>
  <c r="I145" i="7"/>
  <c r="BB129" i="7"/>
  <c r="Y128" i="6"/>
  <c r="AU135" i="7"/>
  <c r="K141" i="7"/>
  <c r="W128" i="6"/>
  <c r="AA128" i="6"/>
  <c r="AE128" i="6"/>
  <c r="AI128" i="6"/>
  <c r="E132" i="7"/>
  <c r="BH162" i="7"/>
  <c r="L128" i="7"/>
  <c r="C148" i="7"/>
  <c r="AG128" i="7"/>
  <c r="N137" i="7"/>
  <c r="J148" i="7"/>
  <c r="Y164" i="7"/>
  <c r="G135" i="7"/>
  <c r="O148" i="7"/>
  <c r="N154" i="7"/>
  <c r="G171" i="7"/>
  <c r="F129" i="7"/>
  <c r="S131" i="7"/>
  <c r="H135" i="7"/>
  <c r="AD148" i="7"/>
  <c r="X154" i="7"/>
  <c r="AG171" i="7"/>
  <c r="I162" i="7"/>
  <c r="AH171" i="7"/>
  <c r="AM162" i="7"/>
  <c r="AF132" i="7"/>
  <c r="AA136" i="7"/>
  <c r="BB142" i="7"/>
  <c r="R145" i="7"/>
  <c r="AR146" i="7"/>
  <c r="AH132" i="7"/>
  <c r="AF136" i="7"/>
  <c r="AN145" i="7"/>
  <c r="BI146" i="7"/>
  <c r="C164" i="7"/>
  <c r="AW129" i="7"/>
  <c r="AY131" i="7"/>
  <c r="AV132" i="7"/>
  <c r="BA136" i="7"/>
  <c r="AP145" i="7"/>
  <c r="AQ154" i="7"/>
  <c r="M164" i="7"/>
  <c r="V167" i="7"/>
  <c r="M171" i="7"/>
  <c r="E129" i="7"/>
  <c r="AZ129" i="7"/>
  <c r="BI131" i="7"/>
  <c r="AZ132" i="7"/>
  <c r="BF136" i="7"/>
  <c r="AM144" i="7"/>
  <c r="AW145" i="7"/>
  <c r="R151" i="7"/>
  <c r="P164" i="7"/>
  <c r="AX167" i="7"/>
  <c r="Q171" i="7"/>
  <c r="AY145" i="7"/>
  <c r="J132" i="7"/>
  <c r="AH134" i="7"/>
  <c r="E136" i="7"/>
  <c r="Q142" i="7"/>
  <c r="J145" i="7"/>
  <c r="F146" i="7"/>
  <c r="L153" i="7"/>
  <c r="K165" i="7"/>
  <c r="BM171" i="7"/>
  <c r="T129" i="7"/>
  <c r="G131" i="7"/>
  <c r="R132" i="7"/>
  <c r="F136" i="7"/>
  <c r="AQ138" i="7"/>
  <c r="AG142" i="7"/>
  <c r="Q145" i="7"/>
  <c r="Y146" i="7"/>
  <c r="AM165" i="7"/>
  <c r="W136" i="7"/>
  <c r="AW136" i="7"/>
  <c r="W143" i="7"/>
  <c r="BJ143" i="7"/>
  <c r="Q146" i="7"/>
  <c r="AK146" i="7"/>
  <c r="BB146" i="7"/>
  <c r="BO150" i="7"/>
  <c r="T155" i="7"/>
  <c r="Z165" i="7"/>
  <c r="BD165" i="7"/>
  <c r="AM135" i="7"/>
  <c r="D136" i="7"/>
  <c r="X136" i="7"/>
  <c r="AY136" i="7"/>
  <c r="K138" i="7"/>
  <c r="X143" i="7"/>
  <c r="C146" i="7"/>
  <c r="S146" i="7"/>
  <c r="AM146" i="7"/>
  <c r="BG146" i="7"/>
  <c r="R149" i="7"/>
  <c r="AG155" i="7"/>
  <c r="Q156" i="7"/>
  <c r="AZ162" i="7"/>
  <c r="C165" i="7"/>
  <c r="AE165" i="7"/>
  <c r="BH165" i="7"/>
  <c r="AA138" i="7"/>
  <c r="AC143" i="7"/>
  <c r="L144" i="7"/>
  <c r="E146" i="7"/>
  <c r="W146" i="7"/>
  <c r="AN146" i="7"/>
  <c r="BH146" i="7"/>
  <c r="AT149" i="7"/>
  <c r="Q151" i="7"/>
  <c r="I153" i="7"/>
  <c r="AH155" i="7"/>
  <c r="G162" i="7"/>
  <c r="BB162" i="7"/>
  <c r="D165" i="7"/>
  <c r="AF165" i="7"/>
  <c r="BJ165" i="7"/>
  <c r="E178" i="7"/>
  <c r="AI143" i="7"/>
  <c r="AO155" i="7"/>
  <c r="T178" i="7"/>
  <c r="BJ128" i="7"/>
  <c r="AA129" i="7"/>
  <c r="BI129" i="7"/>
  <c r="BI132" i="7"/>
  <c r="L135" i="7"/>
  <c r="BE135" i="7"/>
  <c r="I136" i="7"/>
  <c r="AI136" i="7"/>
  <c r="BH136" i="7"/>
  <c r="BE138" i="7"/>
  <c r="AA141" i="7"/>
  <c r="B143" i="7"/>
  <c r="AM143" i="7"/>
  <c r="BI144" i="7"/>
  <c r="Z145" i="7"/>
  <c r="BD145" i="7"/>
  <c r="H146" i="7"/>
  <c r="AA146" i="7"/>
  <c r="AT146" i="7"/>
  <c r="BL146" i="7"/>
  <c r="AN148" i="7"/>
  <c r="H150" i="7"/>
  <c r="X151" i="7"/>
  <c r="AT153" i="7"/>
  <c r="D155" i="7"/>
  <c r="AS155" i="7"/>
  <c r="U162" i="7"/>
  <c r="BL162" i="7"/>
  <c r="AK164" i="7"/>
  <c r="L165" i="7"/>
  <c r="AN165" i="7"/>
  <c r="AN178" i="7"/>
  <c r="AC129" i="7"/>
  <c r="P135" i="7"/>
  <c r="BG135" i="7"/>
  <c r="L136" i="7"/>
  <c r="AN136" i="7"/>
  <c r="BK136" i="7"/>
  <c r="AS141" i="7"/>
  <c r="E143" i="7"/>
  <c r="AP143" i="7"/>
  <c r="AA145" i="7"/>
  <c r="BF145" i="7"/>
  <c r="I146" i="7"/>
  <c r="AD146" i="7"/>
  <c r="AV146" i="7"/>
  <c r="AT148" i="7"/>
  <c r="S150" i="7"/>
  <c r="AP151" i="7"/>
  <c r="E155" i="7"/>
  <c r="AV155" i="7"/>
  <c r="V162" i="7"/>
  <c r="AN164" i="7"/>
  <c r="P165" i="7"/>
  <c r="AU165" i="7"/>
  <c r="U167" i="7"/>
  <c r="AS178" i="7"/>
  <c r="B129" i="7"/>
  <c r="T135" i="7"/>
  <c r="BL135" i="7"/>
  <c r="M136" i="7"/>
  <c r="AO136" i="7"/>
  <c r="O139" i="7"/>
  <c r="BN141" i="7"/>
  <c r="L143" i="7"/>
  <c r="AY143" i="7"/>
  <c r="C145" i="7"/>
  <c r="AE145" i="7"/>
  <c r="BM145" i="7"/>
  <c r="M146" i="7"/>
  <c r="AE146" i="7"/>
  <c r="AY146" i="7"/>
  <c r="AL147" i="7"/>
  <c r="BD148" i="7"/>
  <c r="AE150" i="7"/>
  <c r="AR151" i="7"/>
  <c r="M155" i="7"/>
  <c r="BG155" i="7"/>
  <c r="AB162" i="7"/>
  <c r="BA164" i="7"/>
  <c r="T165" i="7"/>
  <c r="AV165" i="7"/>
  <c r="AB135" i="7"/>
  <c r="BO135" i="7"/>
  <c r="U136" i="7"/>
  <c r="AP136" i="7"/>
  <c r="N143" i="7"/>
  <c r="F145" i="7"/>
  <c r="AI145" i="7"/>
  <c r="BN145" i="7"/>
  <c r="P146" i="7"/>
  <c r="AG146" i="7"/>
  <c r="AZ146" i="7"/>
  <c r="BD150" i="7"/>
  <c r="BM151" i="7"/>
  <c r="Q155" i="7"/>
  <c r="BI155" i="7"/>
  <c r="AL162" i="7"/>
  <c r="B164" i="7"/>
  <c r="BK164" i="7"/>
  <c r="W165" i="7"/>
  <c r="BA165" i="7"/>
  <c r="AA104" i="7"/>
  <c r="I111" i="7"/>
  <c r="B102" i="7"/>
  <c r="R104" i="7"/>
  <c r="T115" i="7"/>
  <c r="E111" i="7"/>
  <c r="AV122" i="7"/>
  <c r="H128" i="7"/>
  <c r="AZ128" i="7"/>
  <c r="X134" i="7"/>
  <c r="U138" i="7"/>
  <c r="U141" i="7"/>
  <c r="BF143" i="7"/>
  <c r="AR143" i="7"/>
  <c r="AD143" i="7"/>
  <c r="S143" i="7"/>
  <c r="G143" i="7"/>
  <c r="BL143" i="7"/>
  <c r="AZ143" i="7"/>
  <c r="AL143" i="7"/>
  <c r="AA143" i="7"/>
  <c r="O143" i="7"/>
  <c r="C143" i="7"/>
  <c r="BK143" i="7"/>
  <c r="BH143" i="7"/>
  <c r="AS143" i="7"/>
  <c r="AH143" i="7"/>
  <c r="T143" i="7"/>
  <c r="H143" i="7"/>
  <c r="R143" i="7"/>
  <c r="AK143" i="7"/>
  <c r="BI143" i="7"/>
  <c r="S147" i="7"/>
  <c r="H149" i="7"/>
  <c r="BL149" i="7"/>
  <c r="BF153" i="7"/>
  <c r="BK153" i="7"/>
  <c r="W153" i="7"/>
  <c r="AR153" i="7"/>
  <c r="H153" i="7"/>
  <c r="AO153" i="7"/>
  <c r="D153" i="7"/>
  <c r="BL153" i="7"/>
  <c r="Z153" i="7"/>
  <c r="BL156" i="7"/>
  <c r="AF156" i="7"/>
  <c r="N156" i="7"/>
  <c r="BB156" i="7"/>
  <c r="M156" i="7"/>
  <c r="AI156" i="7"/>
  <c r="AA160" i="7"/>
  <c r="BM160" i="7"/>
  <c r="AZ160" i="7"/>
  <c r="AM160" i="7"/>
  <c r="W160" i="7"/>
  <c r="H160" i="7"/>
  <c r="BI160" i="7"/>
  <c r="AV160" i="7"/>
  <c r="AF160" i="7"/>
  <c r="R160" i="7"/>
  <c r="D160" i="7"/>
  <c r="BH160" i="7"/>
  <c r="AS160" i="7"/>
  <c r="AE160" i="7"/>
  <c r="O160" i="7"/>
  <c r="C160" i="7"/>
  <c r="BB160" i="7"/>
  <c r="AN160" i="7"/>
  <c r="X160" i="7"/>
  <c r="L160" i="7"/>
  <c r="AD160" i="7"/>
  <c r="BG160" i="7"/>
  <c r="BF163" i="7"/>
  <c r="AH163" i="7"/>
  <c r="L163" i="7"/>
  <c r="AZ163" i="7"/>
  <c r="J163" i="7"/>
  <c r="AI163" i="7"/>
  <c r="AZ113" i="7"/>
  <c r="O119" i="7"/>
  <c r="BM128" i="7"/>
  <c r="BL133" i="7"/>
  <c r="Z133" i="7"/>
  <c r="AZ134" i="7"/>
  <c r="BO138" i="7"/>
  <c r="AU138" i="7"/>
  <c r="Z138" i="7"/>
  <c r="B138" i="7"/>
  <c r="BI138" i="7"/>
  <c r="AJ138" i="7"/>
  <c r="L138" i="7"/>
  <c r="AD138" i="7"/>
  <c r="BJ138" i="7"/>
  <c r="BJ141" i="7"/>
  <c r="BE141" i="7"/>
  <c r="AI141" i="7"/>
  <c r="AW141" i="7"/>
  <c r="Z141" i="7"/>
  <c r="B141" i="7"/>
  <c r="BI141" i="7"/>
  <c r="AJ141" i="7"/>
  <c r="L141" i="7"/>
  <c r="AD141" i="7"/>
  <c r="BC142" i="7"/>
  <c r="BG142" i="7"/>
  <c r="AH142" i="7"/>
  <c r="I142" i="7"/>
  <c r="AY142" i="7"/>
  <c r="Z142" i="7"/>
  <c r="C142" i="7"/>
  <c r="BK142" i="7"/>
  <c r="AN142" i="7"/>
  <c r="O142" i="7"/>
  <c r="AP142" i="7"/>
  <c r="BC144" i="7"/>
  <c r="AC144" i="7"/>
  <c r="F144" i="7"/>
  <c r="AS144" i="7"/>
  <c r="T144" i="7"/>
  <c r="AO144" i="7"/>
  <c r="R144" i="7"/>
  <c r="BG144" i="7"/>
  <c r="AG144" i="7"/>
  <c r="I144" i="7"/>
  <c r="AX144" i="7"/>
  <c r="T149" i="7"/>
  <c r="E160" i="7"/>
  <c r="AH160" i="7"/>
  <c r="BK160" i="7"/>
  <c r="M163" i="7"/>
  <c r="AN119" i="7"/>
  <c r="V128" i="7"/>
  <c r="BO129" i="7"/>
  <c r="BG129" i="7"/>
  <c r="AJ129" i="7"/>
  <c r="L129" i="7"/>
  <c r="Z129" i="7"/>
  <c r="AX129" i="7"/>
  <c r="I133" i="7"/>
  <c r="X135" i="7"/>
  <c r="C138" i="7"/>
  <c r="AH138" i="7"/>
  <c r="BN138" i="7"/>
  <c r="F141" i="7"/>
  <c r="AN141" i="7"/>
  <c r="F142" i="7"/>
  <c r="AS142" i="7"/>
  <c r="F143" i="7"/>
  <c r="Z143" i="7"/>
  <c r="AT143" i="7"/>
  <c r="C144" i="7"/>
  <c r="BB144" i="7"/>
  <c r="BK148" i="7"/>
  <c r="AU148" i="7"/>
  <c r="S148" i="7"/>
  <c r="BN148" i="7"/>
  <c r="AI148" i="7"/>
  <c r="I148" i="7"/>
  <c r="BJ148" i="7"/>
  <c r="AE148" i="7"/>
  <c r="F148" i="7"/>
  <c r="AY148" i="7"/>
  <c r="Y148" i="7"/>
  <c r="BA148" i="7"/>
  <c r="AD149" i="7"/>
  <c r="AA153" i="7"/>
  <c r="Y155" i="7"/>
  <c r="AW156" i="7"/>
  <c r="F160" i="7"/>
  <c r="AJ160" i="7"/>
  <c r="BO160" i="7"/>
  <c r="AB163" i="7"/>
  <c r="AT133" i="7"/>
  <c r="BD135" i="7"/>
  <c r="AW135" i="7"/>
  <c r="AF135" i="7"/>
  <c r="K135" i="7"/>
  <c r="BH135" i="7"/>
  <c r="AO135" i="7"/>
  <c r="W135" i="7"/>
  <c r="C135" i="7"/>
  <c r="Y135" i="7"/>
  <c r="BC135" i="7"/>
  <c r="G138" i="7"/>
  <c r="AM138" i="7"/>
  <c r="BH139" i="7"/>
  <c r="C139" i="7"/>
  <c r="AY139" i="7"/>
  <c r="H141" i="7"/>
  <c r="AQ141" i="7"/>
  <c r="H142" i="7"/>
  <c r="AT142" i="7"/>
  <c r="J143" i="7"/>
  <c r="AB143" i="7"/>
  <c r="AV143" i="7"/>
  <c r="J144" i="7"/>
  <c r="BH144" i="7"/>
  <c r="AE153" i="7"/>
  <c r="BJ155" i="7"/>
  <c r="BL155" i="7"/>
  <c r="AW155" i="7"/>
  <c r="AI155" i="7"/>
  <c r="V155" i="7"/>
  <c r="F155" i="7"/>
  <c r="BF155" i="7"/>
  <c r="AR155" i="7"/>
  <c r="AD155" i="7"/>
  <c r="P155" i="7"/>
  <c r="C155" i="7"/>
  <c r="BE155" i="7"/>
  <c r="AQ155" i="7"/>
  <c r="AA155" i="7"/>
  <c r="N155" i="7"/>
  <c r="B155" i="7"/>
  <c r="BN155" i="7"/>
  <c r="AY155" i="7"/>
  <c r="AJ155" i="7"/>
  <c r="X155" i="7"/>
  <c r="I155" i="7"/>
  <c r="Z155" i="7"/>
  <c r="BB155" i="7"/>
  <c r="AX156" i="7"/>
  <c r="M160" i="7"/>
  <c r="AP160" i="7"/>
  <c r="AW163" i="7"/>
  <c r="N160" i="7"/>
  <c r="AQ160" i="7"/>
  <c r="AX163" i="7"/>
  <c r="J86" i="7"/>
  <c r="B101" i="7"/>
  <c r="BE128" i="7"/>
  <c r="BB128" i="7"/>
  <c r="BM134" i="7"/>
  <c r="AQ134" i="7"/>
  <c r="F134" i="7"/>
  <c r="Q138" i="7"/>
  <c r="AS138" i="7"/>
  <c r="Q141" i="7"/>
  <c r="AZ141" i="7"/>
  <c r="V142" i="7"/>
  <c r="BF142" i="7"/>
  <c r="W144" i="7"/>
  <c r="AY147" i="7"/>
  <c r="AW147" i="7"/>
  <c r="C147" i="7"/>
  <c r="AD147" i="7"/>
  <c r="AC147" i="7"/>
  <c r="BO147" i="7"/>
  <c r="J147" i="7"/>
  <c r="BO149" i="7"/>
  <c r="BA149" i="7"/>
  <c r="U149" i="7"/>
  <c r="C149" i="7"/>
  <c r="AS149" i="7"/>
  <c r="P149" i="7"/>
  <c r="BN149" i="7"/>
  <c r="AK149" i="7"/>
  <c r="J149" i="7"/>
  <c r="BF149" i="7"/>
  <c r="AC149" i="7"/>
  <c r="E149" i="7"/>
  <c r="AV149" i="7"/>
  <c r="G152" i="7"/>
  <c r="AE152" i="7"/>
  <c r="U160" i="7"/>
  <c r="AX160" i="7"/>
  <c r="R101" i="7"/>
  <c r="Q111" i="7"/>
  <c r="B122" i="7"/>
  <c r="E128" i="7"/>
  <c r="AU128" i="7"/>
  <c r="J129" i="7"/>
  <c r="AL129" i="7"/>
  <c r="BJ129" i="7"/>
  <c r="BO132" i="7"/>
  <c r="AN132" i="7"/>
  <c r="D132" i="7"/>
  <c r="BH132" i="7"/>
  <c r="S132" i="7"/>
  <c r="AW132" i="7"/>
  <c r="O134" i="7"/>
  <c r="I135" i="7"/>
  <c r="AJ135" i="7"/>
  <c r="BK135" i="7"/>
  <c r="R138" i="7"/>
  <c r="AZ138" i="7"/>
  <c r="AN139" i="7"/>
  <c r="T141" i="7"/>
  <c r="BB141" i="7"/>
  <c r="W142" i="7"/>
  <c r="BO142" i="7"/>
  <c r="P143" i="7"/>
  <c r="AJ143" i="7"/>
  <c r="BC143" i="7"/>
  <c r="AB144" i="7"/>
  <c r="N147" i="7"/>
  <c r="Z148" i="7"/>
  <c r="G149" i="7"/>
  <c r="BJ149" i="7"/>
  <c r="BI152" i="7"/>
  <c r="BC154" i="7"/>
  <c r="AT154" i="7"/>
  <c r="W154" i="7"/>
  <c r="O154" i="7"/>
  <c r="AY154" i="7"/>
  <c r="L155" i="7"/>
  <c r="AL155" i="7"/>
  <c r="BO155" i="7"/>
  <c r="W159" i="7"/>
  <c r="AH159" i="7"/>
  <c r="V160" i="7"/>
  <c r="AY160" i="7"/>
  <c r="AM131" i="7"/>
  <c r="H136" i="7"/>
  <c r="Z136" i="7"/>
  <c r="AS136" i="7"/>
  <c r="BL136" i="7"/>
  <c r="H145" i="7"/>
  <c r="X145" i="7"/>
  <c r="AM145" i="7"/>
  <c r="BC145" i="7"/>
  <c r="O146" i="7"/>
  <c r="AB146" i="7"/>
  <c r="AO146" i="7"/>
  <c r="BE146" i="7"/>
  <c r="AR150" i="7"/>
  <c r="AK151" i="7"/>
  <c r="AK162" i="7"/>
  <c r="BK162" i="7"/>
  <c r="B165" i="7"/>
  <c r="N165" i="7"/>
  <c r="AD165" i="7"/>
  <c r="AR165" i="7"/>
  <c r="BG165" i="7"/>
  <c r="D167" i="7"/>
  <c r="R169" i="7"/>
  <c r="AM169" i="7"/>
  <c r="BH169" i="7"/>
  <c r="AD171" i="7"/>
  <c r="AQ172" i="7"/>
  <c r="AL175" i="7"/>
  <c r="U176" i="7"/>
  <c r="AT176" i="7"/>
  <c r="D178" i="7"/>
  <c r="BI178" i="7"/>
  <c r="S169" i="7"/>
  <c r="AN169" i="7"/>
  <c r="BJ169" i="7"/>
  <c r="V176" i="7"/>
  <c r="AU176" i="7"/>
  <c r="D169" i="7"/>
  <c r="Z169" i="7"/>
  <c r="AU169" i="7"/>
  <c r="E176" i="7"/>
  <c r="AD176" i="7"/>
  <c r="BC176" i="7"/>
  <c r="O145" i="7"/>
  <c r="AB145" i="7"/>
  <c r="AR145" i="7"/>
  <c r="BJ145" i="7"/>
  <c r="AU151" i="7"/>
  <c r="L162" i="7"/>
  <c r="AN162" i="7"/>
  <c r="E165" i="7"/>
  <c r="U165" i="7"/>
  <c r="AI165" i="7"/>
  <c r="AX165" i="7"/>
  <c r="BN165" i="7"/>
  <c r="X167" i="7"/>
  <c r="F169" i="7"/>
  <c r="AA169" i="7"/>
  <c r="AV169" i="7"/>
  <c r="AJ171" i="7"/>
  <c r="L174" i="7"/>
  <c r="F176" i="7"/>
  <c r="AE176" i="7"/>
  <c r="BF176" i="7"/>
  <c r="X178" i="7"/>
  <c r="J180" i="7"/>
  <c r="R136" i="7"/>
  <c r="AJ136" i="7"/>
  <c r="BC136" i="7"/>
  <c r="B145" i="7"/>
  <c r="P145" i="7"/>
  <c r="AD145" i="7"/>
  <c r="AU145" i="7"/>
  <c r="BK145" i="7"/>
  <c r="G146" i="7"/>
  <c r="U146" i="7"/>
  <c r="AJ146" i="7"/>
  <c r="AW146" i="7"/>
  <c r="BJ146" i="7"/>
  <c r="N151" i="7"/>
  <c r="BJ151" i="7"/>
  <c r="P162" i="7"/>
  <c r="AQ164" i="7"/>
  <c r="G165" i="7"/>
  <c r="V165" i="7"/>
  <c r="AL165" i="7"/>
  <c r="AY165" i="7"/>
  <c r="BO165" i="7"/>
  <c r="AN167" i="7"/>
  <c r="G169" i="7"/>
  <c r="AB169" i="7"/>
  <c r="AX169" i="7"/>
  <c r="F171" i="7"/>
  <c r="BB171" i="7"/>
  <c r="AC174" i="7"/>
  <c r="G176" i="7"/>
  <c r="AH176" i="7"/>
  <c r="BG176" i="7"/>
  <c r="AB178" i="7"/>
  <c r="Z180" i="7"/>
  <c r="H169" i="7"/>
  <c r="AD169" i="7"/>
  <c r="AY169" i="7"/>
  <c r="AV174" i="7"/>
  <c r="J176" i="7"/>
  <c r="AI176" i="7"/>
  <c r="BI176" i="7"/>
  <c r="AP180" i="7"/>
  <c r="O169" i="7"/>
  <c r="AJ169" i="7"/>
  <c r="BF169" i="7"/>
  <c r="BL174" i="7"/>
  <c r="R176" i="7"/>
  <c r="AQ176" i="7"/>
  <c r="BF180" i="7"/>
  <c r="G145" i="7"/>
  <c r="S145" i="7"/>
  <c r="AL145" i="7"/>
  <c r="AZ145" i="7"/>
  <c r="BO145" i="7"/>
  <c r="M165" i="7"/>
  <c r="AC165" i="7"/>
  <c r="AP165" i="7"/>
  <c r="BF165" i="7"/>
  <c r="P169" i="7"/>
  <c r="AL169" i="7"/>
  <c r="BG169" i="7"/>
  <c r="R172" i="7"/>
  <c r="S176" i="7"/>
  <c r="AS176" i="7"/>
  <c r="AV178" i="7"/>
  <c r="AH86" i="7"/>
  <c r="D92" i="7"/>
  <c r="AL120" i="7"/>
  <c r="Z124" i="7"/>
  <c r="AS86" i="7"/>
  <c r="F92" i="7"/>
  <c r="AL124" i="7"/>
  <c r="BE124" i="7"/>
  <c r="U86" i="7"/>
  <c r="AG111" i="7"/>
  <c r="AR115" i="7"/>
  <c r="AR119" i="7"/>
  <c r="V86" i="7"/>
  <c r="BM111" i="7"/>
  <c r="BM115" i="7"/>
  <c r="AF86" i="7"/>
  <c r="B120" i="7"/>
  <c r="E124" i="7"/>
  <c r="AM83" i="7"/>
  <c r="K89" i="7"/>
  <c r="W111" i="7"/>
  <c r="I113" i="7"/>
  <c r="AM122" i="7"/>
  <c r="AT124" i="7"/>
  <c r="P90" i="7"/>
  <c r="AR111" i="7"/>
  <c r="R117" i="7"/>
  <c r="BF86" i="7"/>
  <c r="R90" i="7"/>
  <c r="AO92" i="7"/>
  <c r="AF101" i="7"/>
  <c r="BH104" i="7"/>
  <c r="B111" i="7"/>
  <c r="AS111" i="7"/>
  <c r="AH125" i="7"/>
  <c r="H86" i="7"/>
  <c r="AJ90" i="7"/>
  <c r="BE92" i="7"/>
  <c r="Q97" i="7"/>
  <c r="AX101" i="7"/>
  <c r="C111" i="7"/>
  <c r="BD111" i="7"/>
  <c r="L115" i="7"/>
  <c r="R121" i="7"/>
  <c r="D124" i="7"/>
  <c r="AN90" i="7"/>
  <c r="U88" i="7"/>
  <c r="BH90" i="7"/>
  <c r="AJ93" i="7"/>
  <c r="AT93" i="7"/>
  <c r="R122" i="7"/>
  <c r="U69" i="6"/>
  <c r="Y71" i="6"/>
  <c r="AC73" i="6"/>
  <c r="AA76" i="6"/>
  <c r="Y45" i="6"/>
  <c r="S46" i="6"/>
  <c r="O101" i="7"/>
  <c r="AD101" i="7"/>
  <c r="AU101" i="7"/>
  <c r="BH102" i="7"/>
  <c r="V107" i="7"/>
  <c r="AV107" i="7"/>
  <c r="V110" i="7"/>
  <c r="AS110" i="7"/>
  <c r="F131" i="7"/>
  <c r="P131" i="7"/>
  <c r="AB131" i="7"/>
  <c r="AL131" i="7"/>
  <c r="AV131" i="7"/>
  <c r="BH131" i="7"/>
  <c r="G133" i="7"/>
  <c r="Y133" i="7"/>
  <c r="AO133" i="7"/>
  <c r="BF133" i="7"/>
  <c r="E134" i="7"/>
  <c r="N134" i="7"/>
  <c r="W134" i="7"/>
  <c r="AF134" i="7"/>
  <c r="AP134" i="7"/>
  <c r="AY134" i="7"/>
  <c r="BH134" i="7"/>
  <c r="N139" i="7"/>
  <c r="Y139" i="7"/>
  <c r="AJ139" i="7"/>
  <c r="AX139" i="7"/>
  <c r="BJ139" i="7"/>
  <c r="BG152" i="7"/>
  <c r="AW152" i="7"/>
  <c r="AL152" i="7"/>
  <c r="AA152" i="7"/>
  <c r="Q152" i="7"/>
  <c r="F152" i="7"/>
  <c r="BF152" i="7"/>
  <c r="AU152" i="7"/>
  <c r="AJ152" i="7"/>
  <c r="Z152" i="7"/>
  <c r="O152" i="7"/>
  <c r="E152" i="7"/>
  <c r="BO152" i="7"/>
  <c r="BE152" i="7"/>
  <c r="AS152" i="7"/>
  <c r="AI152" i="7"/>
  <c r="Y152" i="7"/>
  <c r="N152" i="7"/>
  <c r="D152" i="7"/>
  <c r="BN152" i="7"/>
  <c r="BB152" i="7"/>
  <c r="AR152" i="7"/>
  <c r="AH152" i="7"/>
  <c r="W152" i="7"/>
  <c r="M152" i="7"/>
  <c r="C152" i="7"/>
  <c r="BK152" i="7"/>
  <c r="BA152" i="7"/>
  <c r="AQ152" i="7"/>
  <c r="AG152" i="7"/>
  <c r="V152" i="7"/>
  <c r="L152" i="7"/>
  <c r="B152" i="7"/>
  <c r="AD152" i="7"/>
  <c r="BH152" i="7"/>
  <c r="X107" i="7"/>
  <c r="AY107" i="7"/>
  <c r="W110" i="7"/>
  <c r="AY110" i="7"/>
  <c r="I87" i="7"/>
  <c r="O89" i="7"/>
  <c r="K92" i="7"/>
  <c r="BK92" i="7"/>
  <c r="O96" i="7"/>
  <c r="K99" i="7"/>
  <c r="C101" i="7"/>
  <c r="T101" i="7"/>
  <c r="AH101" i="7"/>
  <c r="BA101" i="7"/>
  <c r="E102" i="7"/>
  <c r="C107" i="7"/>
  <c r="AA107" i="7"/>
  <c r="BB107" i="7"/>
  <c r="B110" i="7"/>
  <c r="AA110" i="7"/>
  <c r="BA110" i="7"/>
  <c r="K116" i="7"/>
  <c r="AC117" i="7"/>
  <c r="BN119" i="7"/>
  <c r="AY121" i="7"/>
  <c r="BG122" i="7"/>
  <c r="T128" i="7"/>
  <c r="AM128" i="7"/>
  <c r="BK128" i="7"/>
  <c r="I129" i="7"/>
  <c r="V129" i="7"/>
  <c r="AK129" i="7"/>
  <c r="AY129" i="7"/>
  <c r="BN129" i="7"/>
  <c r="H131" i="7"/>
  <c r="T131" i="7"/>
  <c r="AD131" i="7"/>
  <c r="AN131" i="7"/>
  <c r="AZ131" i="7"/>
  <c r="BJ131" i="7"/>
  <c r="H132" i="7"/>
  <c r="T132" i="7"/>
  <c r="AJ132" i="7"/>
  <c r="AX132" i="7"/>
  <c r="BL132" i="7"/>
  <c r="N133" i="7"/>
  <c r="AC133" i="7"/>
  <c r="AU133" i="7"/>
  <c r="BK133" i="7"/>
  <c r="G134" i="7"/>
  <c r="P134" i="7"/>
  <c r="Z134" i="7"/>
  <c r="AI134" i="7"/>
  <c r="AR134" i="7"/>
  <c r="BA134" i="7"/>
  <c r="BJ134" i="7"/>
  <c r="O138" i="7"/>
  <c r="AC138" i="7"/>
  <c r="AR138" i="7"/>
  <c r="BF138" i="7"/>
  <c r="D139" i="7"/>
  <c r="P139" i="7"/>
  <c r="AA139" i="7"/>
  <c r="AO139" i="7"/>
  <c r="AZ139" i="7"/>
  <c r="BL139" i="7"/>
  <c r="I141" i="7"/>
  <c r="Y141" i="7"/>
  <c r="AL141" i="7"/>
  <c r="BA141" i="7"/>
  <c r="BO141" i="7"/>
  <c r="M142" i="7"/>
  <c r="X142" i="7"/>
  <c r="AI142" i="7"/>
  <c r="AW142" i="7"/>
  <c r="BI142" i="7"/>
  <c r="P147" i="7"/>
  <c r="AH147" i="7"/>
  <c r="S149" i="7"/>
  <c r="AI149" i="7"/>
  <c r="AU149" i="7"/>
  <c r="BK149" i="7"/>
  <c r="I152" i="7"/>
  <c r="AM152" i="7"/>
  <c r="BJ152" i="7"/>
  <c r="AI46" i="6"/>
  <c r="W48" i="6"/>
  <c r="Q49" i="6"/>
  <c r="AG49" i="6"/>
  <c r="U51" i="6"/>
  <c r="O52" i="6"/>
  <c r="AE52" i="6"/>
  <c r="S54" i="6"/>
  <c r="AI54" i="6"/>
  <c r="AC55" i="6"/>
  <c r="W56" i="6"/>
  <c r="Q57" i="6"/>
  <c r="AG57" i="6"/>
  <c r="AA58" i="6"/>
  <c r="U59" i="6"/>
  <c r="O60" i="6"/>
  <c r="AE60" i="6"/>
  <c r="Y61" i="6"/>
  <c r="S62" i="6"/>
  <c r="AI62" i="6"/>
  <c r="W72" i="6"/>
  <c r="Q73" i="6"/>
  <c r="AG73" i="6"/>
  <c r="U75" i="6"/>
  <c r="S78" i="6"/>
  <c r="Q87" i="7"/>
  <c r="W89" i="7"/>
  <c r="P92" i="7"/>
  <c r="AJ96" i="7"/>
  <c r="X99" i="7"/>
  <c r="D101" i="7"/>
  <c r="U101" i="7"/>
  <c r="AI101" i="7"/>
  <c r="BD101" i="7"/>
  <c r="T102" i="7"/>
  <c r="E107" i="7"/>
  <c r="AB107" i="7"/>
  <c r="BG107" i="7"/>
  <c r="E110" i="7"/>
  <c r="AB110" i="7"/>
  <c r="BF110" i="7"/>
  <c r="Q116" i="7"/>
  <c r="BN117" i="7"/>
  <c r="BM122" i="7"/>
  <c r="U128" i="7"/>
  <c r="AN128" i="7"/>
  <c r="BL128" i="7"/>
  <c r="K131" i="7"/>
  <c r="U131" i="7"/>
  <c r="AE131" i="7"/>
  <c r="AQ131" i="7"/>
  <c r="BA131" i="7"/>
  <c r="BK131" i="7"/>
  <c r="I132" i="7"/>
  <c r="X132" i="7"/>
  <c r="AK132" i="7"/>
  <c r="AY132" i="7"/>
  <c r="BN132" i="7"/>
  <c r="O133" i="7"/>
  <c r="AE133" i="7"/>
  <c r="AV133" i="7"/>
  <c r="BN133" i="7"/>
  <c r="H134" i="7"/>
  <c r="R134" i="7"/>
  <c r="AA134" i="7"/>
  <c r="AJ134" i="7"/>
  <c r="AS134" i="7"/>
  <c r="BB134" i="7"/>
  <c r="BK134" i="7"/>
  <c r="F139" i="7"/>
  <c r="Q139" i="7"/>
  <c r="AE139" i="7"/>
  <c r="AP139" i="7"/>
  <c r="BB139" i="7"/>
  <c r="BO139" i="7"/>
  <c r="N142" i="7"/>
  <c r="Y142" i="7"/>
  <c r="AK142" i="7"/>
  <c r="AX142" i="7"/>
  <c r="BJ142" i="7"/>
  <c r="BD147" i="7"/>
  <c r="AN147" i="7"/>
  <c r="AA147" i="7"/>
  <c r="M147" i="7"/>
  <c r="BN147" i="7"/>
  <c r="AX147" i="7"/>
  <c r="AK147" i="7"/>
  <c r="X147" i="7"/>
  <c r="I147" i="7"/>
  <c r="R147" i="7"/>
  <c r="AJ147" i="7"/>
  <c r="BE147" i="7"/>
  <c r="K152" i="7"/>
  <c r="AO152" i="7"/>
  <c r="AO87" i="7"/>
  <c r="AI89" i="7"/>
  <c r="T92" i="7"/>
  <c r="AU96" i="7"/>
  <c r="AA99" i="7"/>
  <c r="F101" i="7"/>
  <c r="W101" i="7"/>
  <c r="AL101" i="7"/>
  <c r="BG101" i="7"/>
  <c r="X102" i="7"/>
  <c r="F107" i="7"/>
  <c r="AI107" i="7"/>
  <c r="BK107" i="7"/>
  <c r="H110" i="7"/>
  <c r="AH110" i="7"/>
  <c r="BG110" i="7"/>
  <c r="AG116" i="7"/>
  <c r="L131" i="7"/>
  <c r="V131" i="7"/>
  <c r="AF131" i="7"/>
  <c r="AR131" i="7"/>
  <c r="BB131" i="7"/>
  <c r="BL131" i="7"/>
  <c r="P133" i="7"/>
  <c r="AH133" i="7"/>
  <c r="AW133" i="7"/>
  <c r="J134" i="7"/>
  <c r="S134" i="7"/>
  <c r="AB134" i="7"/>
  <c r="AK134" i="7"/>
  <c r="AT134" i="7"/>
  <c r="BC134" i="7"/>
  <c r="BL134" i="7"/>
  <c r="G139" i="7"/>
  <c r="R139" i="7"/>
  <c r="AF139" i="7"/>
  <c r="AQ139" i="7"/>
  <c r="BC139" i="7"/>
  <c r="BF147" i="7"/>
  <c r="R152" i="7"/>
  <c r="AP152" i="7"/>
  <c r="BG89" i="7"/>
  <c r="AC92" i="7"/>
  <c r="AO93" i="7"/>
  <c r="BF99" i="7"/>
  <c r="H101" i="7"/>
  <c r="X101" i="7"/>
  <c r="AM101" i="7"/>
  <c r="BK101" i="7"/>
  <c r="AB102" i="7"/>
  <c r="BB104" i="7"/>
  <c r="I107" i="7"/>
  <c r="AJ107" i="7"/>
  <c r="BL107" i="7"/>
  <c r="J110" i="7"/>
  <c r="AM110" i="7"/>
  <c r="BH110" i="7"/>
  <c r="AJ115" i="7"/>
  <c r="AJ116" i="7"/>
  <c r="L120" i="7"/>
  <c r="I122" i="7"/>
  <c r="V123" i="7"/>
  <c r="W128" i="7"/>
  <c r="N129" i="7"/>
  <c r="AB129" i="7"/>
  <c r="AP129" i="7"/>
  <c r="BF129" i="7"/>
  <c r="C131" i="7"/>
  <c r="M131" i="7"/>
  <c r="W131" i="7"/>
  <c r="AI131" i="7"/>
  <c r="AS131" i="7"/>
  <c r="BC131" i="7"/>
  <c r="BO131" i="7"/>
  <c r="L132" i="7"/>
  <c r="AA132" i="7"/>
  <c r="AO132" i="7"/>
  <c r="BD132" i="7"/>
  <c r="B133" i="7"/>
  <c r="Q133" i="7"/>
  <c r="AK133" i="7"/>
  <c r="BA133" i="7"/>
  <c r="B134" i="7"/>
  <c r="K134" i="7"/>
  <c r="T134" i="7"/>
  <c r="AC134" i="7"/>
  <c r="AL134" i="7"/>
  <c r="AU134" i="7"/>
  <c r="BD134" i="7"/>
  <c r="BN134" i="7"/>
  <c r="F138" i="7"/>
  <c r="T138" i="7"/>
  <c r="AI138" i="7"/>
  <c r="AW138" i="7"/>
  <c r="BK138" i="7"/>
  <c r="H139" i="7"/>
  <c r="V139" i="7"/>
  <c r="AG139" i="7"/>
  <c r="AR139" i="7"/>
  <c r="BF139" i="7"/>
  <c r="P141" i="7"/>
  <c r="AC141" i="7"/>
  <c r="AR141" i="7"/>
  <c r="BF141" i="7"/>
  <c r="E142" i="7"/>
  <c r="P142" i="7"/>
  <c r="AA142" i="7"/>
  <c r="AO142" i="7"/>
  <c r="BA142" i="7"/>
  <c r="BL142" i="7"/>
  <c r="D147" i="7"/>
  <c r="T147" i="7"/>
  <c r="AO147" i="7"/>
  <c r="BG147" i="7"/>
  <c r="K149" i="7"/>
  <c r="Z149" i="7"/>
  <c r="AL149" i="7"/>
  <c r="BB149" i="7"/>
  <c r="T152" i="7"/>
  <c r="AX152" i="7"/>
  <c r="BK89" i="7"/>
  <c r="AM92" i="7"/>
  <c r="BH99" i="7"/>
  <c r="J101" i="7"/>
  <c r="Z101" i="7"/>
  <c r="AS101" i="7"/>
  <c r="BL101" i="7"/>
  <c r="AM102" i="7"/>
  <c r="N107" i="7"/>
  <c r="AO107" i="7"/>
  <c r="K110" i="7"/>
  <c r="AN110" i="7"/>
  <c r="BN110" i="7"/>
  <c r="AZ116" i="7"/>
  <c r="BA123" i="7"/>
  <c r="D131" i="7"/>
  <c r="N131" i="7"/>
  <c r="X131" i="7"/>
  <c r="AJ131" i="7"/>
  <c r="AT131" i="7"/>
  <c r="BD131" i="7"/>
  <c r="P132" i="7"/>
  <c r="AB132" i="7"/>
  <c r="AP132" i="7"/>
  <c r="BF132" i="7"/>
  <c r="E133" i="7"/>
  <c r="U133" i="7"/>
  <c r="AL133" i="7"/>
  <c r="BD133" i="7"/>
  <c r="C134" i="7"/>
  <c r="L134" i="7"/>
  <c r="U134" i="7"/>
  <c r="AD134" i="7"/>
  <c r="AM134" i="7"/>
  <c r="AV134" i="7"/>
  <c r="BF134" i="7"/>
  <c r="BO134" i="7"/>
  <c r="I139" i="7"/>
  <c r="W139" i="7"/>
  <c r="AH139" i="7"/>
  <c r="AT139" i="7"/>
  <c r="BG139" i="7"/>
  <c r="E147" i="7"/>
  <c r="Y147" i="7"/>
  <c r="AS147" i="7"/>
  <c r="BH147" i="7"/>
  <c r="BM149" i="7"/>
  <c r="BI149" i="7"/>
  <c r="AZ149" i="7"/>
  <c r="AQ149" i="7"/>
  <c r="AH149" i="7"/>
  <c r="X149" i="7"/>
  <c r="O149" i="7"/>
  <c r="F149" i="7"/>
  <c r="BH149" i="7"/>
  <c r="AY149" i="7"/>
  <c r="AP149" i="7"/>
  <c r="AF149" i="7"/>
  <c r="W149" i="7"/>
  <c r="BG149" i="7"/>
  <c r="AX149" i="7"/>
  <c r="AN149" i="7"/>
  <c r="AE149" i="7"/>
  <c r="V149" i="7"/>
  <c r="M149" i="7"/>
  <c r="D149" i="7"/>
  <c r="L149" i="7"/>
  <c r="AA149" i="7"/>
  <c r="AM149" i="7"/>
  <c r="BC149" i="7"/>
  <c r="U152" i="7"/>
  <c r="AY152" i="7"/>
  <c r="AG69" i="6"/>
  <c r="BD86" i="7"/>
  <c r="AF88" i="7"/>
  <c r="C92" i="7"/>
  <c r="AN92" i="7"/>
  <c r="BH97" i="7"/>
  <c r="L101" i="7"/>
  <c r="AC101" i="7"/>
  <c r="AT101" i="7"/>
  <c r="BN101" i="7"/>
  <c r="BA102" i="7"/>
  <c r="Q107" i="7"/>
  <c r="AS107" i="7"/>
  <c r="AX108" i="7"/>
  <c r="R110" i="7"/>
  <c r="AP110" i="7"/>
  <c r="AI111" i="7"/>
  <c r="L113" i="7"/>
  <c r="BE115" i="7"/>
  <c r="BF116" i="7"/>
  <c r="U119" i="7"/>
  <c r="BK120" i="7"/>
  <c r="Z122" i="7"/>
  <c r="J125" i="7"/>
  <c r="I128" i="7"/>
  <c r="AF128" i="7"/>
  <c r="BA128" i="7"/>
  <c r="D129" i="7"/>
  <c r="R129" i="7"/>
  <c r="AD129" i="7"/>
  <c r="AT129" i="7"/>
  <c r="BH129" i="7"/>
  <c r="E131" i="7"/>
  <c r="O131" i="7"/>
  <c r="AA131" i="7"/>
  <c r="AK131" i="7"/>
  <c r="AU131" i="7"/>
  <c r="BG131" i="7"/>
  <c r="B132" i="7"/>
  <c r="Q132" i="7"/>
  <c r="AC132" i="7"/>
  <c r="AR132" i="7"/>
  <c r="BG132" i="7"/>
  <c r="F133" i="7"/>
  <c r="X133" i="7"/>
  <c r="AM133" i="7"/>
  <c r="BE133" i="7"/>
  <c r="D134" i="7"/>
  <c r="M134" i="7"/>
  <c r="V134" i="7"/>
  <c r="AE134" i="7"/>
  <c r="AN134" i="7"/>
  <c r="AX134" i="7"/>
  <c r="BG134" i="7"/>
  <c r="S135" i="7"/>
  <c r="AI135" i="7"/>
  <c r="AY135" i="7"/>
  <c r="Q136" i="7"/>
  <c r="AG136" i="7"/>
  <c r="AX136" i="7"/>
  <c r="I138" i="7"/>
  <c r="Y138" i="7"/>
  <c r="AL138" i="7"/>
  <c r="BA138" i="7"/>
  <c r="L139" i="7"/>
  <c r="X139" i="7"/>
  <c r="AI139" i="7"/>
  <c r="AW139" i="7"/>
  <c r="C141" i="7"/>
  <c r="R141" i="7"/>
  <c r="AH141" i="7"/>
  <c r="AV141" i="7"/>
  <c r="G142" i="7"/>
  <c r="R142" i="7"/>
  <c r="AF142" i="7"/>
  <c r="AQ142" i="7"/>
  <c r="BO143" i="7"/>
  <c r="BG143" i="7"/>
  <c r="AX143" i="7"/>
  <c r="AN143" i="7"/>
  <c r="AE143" i="7"/>
  <c r="V143" i="7"/>
  <c r="M143" i="7"/>
  <c r="D143" i="7"/>
  <c r="BN143" i="7"/>
  <c r="BD143" i="7"/>
  <c r="AU143" i="7"/>
  <c r="K143" i="7"/>
  <c r="U143" i="7"/>
  <c r="AF143" i="7"/>
  <c r="AQ143" i="7"/>
  <c r="BB143" i="7"/>
  <c r="AY144" i="7"/>
  <c r="AH144" i="7"/>
  <c r="S144" i="7"/>
  <c r="B144" i="7"/>
  <c r="BM144" i="7"/>
  <c r="AW144" i="7"/>
  <c r="AD144" i="7"/>
  <c r="M144" i="7"/>
  <c r="V144" i="7"/>
  <c r="AQ144" i="7"/>
  <c r="BN144" i="7"/>
  <c r="F147" i="7"/>
  <c r="AB147" i="7"/>
  <c r="AT147" i="7"/>
  <c r="BI147" i="7"/>
  <c r="B149" i="7"/>
  <c r="N149" i="7"/>
  <c r="AB149" i="7"/>
  <c r="AR149" i="7"/>
  <c r="BD149" i="7"/>
  <c r="AC152" i="7"/>
  <c r="AZ152" i="7"/>
  <c r="BM157" i="7"/>
  <c r="BK157" i="7"/>
  <c r="BO157" i="7"/>
  <c r="BF157" i="7"/>
  <c r="J157" i="7"/>
  <c r="S157" i="7"/>
  <c r="AB157" i="7"/>
  <c r="AK157" i="7"/>
  <c r="AT157" i="7"/>
  <c r="BC157" i="7"/>
  <c r="BL158" i="7"/>
  <c r="AV158" i="7"/>
  <c r="AI158" i="7"/>
  <c r="T158" i="7"/>
  <c r="H158" i="7"/>
  <c r="BO158" i="7"/>
  <c r="BB158" i="7"/>
  <c r="AN158" i="7"/>
  <c r="AA158" i="7"/>
  <c r="K158" i="7"/>
  <c r="R158" i="7"/>
  <c r="AJ158" i="7"/>
  <c r="BD158" i="7"/>
  <c r="AU161" i="7"/>
  <c r="S161" i="7"/>
  <c r="BO161" i="7"/>
  <c r="AO161" i="7"/>
  <c r="K161" i="7"/>
  <c r="AX161" i="7"/>
  <c r="T161" i="7"/>
  <c r="AP161" i="7"/>
  <c r="AK168" i="7"/>
  <c r="AS170" i="7"/>
  <c r="BE170" i="7"/>
  <c r="BC170" i="7"/>
  <c r="W170" i="7"/>
  <c r="BI173" i="7"/>
  <c r="BJ173" i="7"/>
  <c r="AV173" i="7"/>
  <c r="AJ173" i="7"/>
  <c r="W173" i="7"/>
  <c r="K173" i="7"/>
  <c r="BH173" i="7"/>
  <c r="AU173" i="7"/>
  <c r="AI173" i="7"/>
  <c r="V173" i="7"/>
  <c r="H173" i="7"/>
  <c r="BG173" i="7"/>
  <c r="AT173" i="7"/>
  <c r="AF173" i="7"/>
  <c r="T173" i="7"/>
  <c r="G173" i="7"/>
  <c r="BD173" i="7"/>
  <c r="AR173" i="7"/>
  <c r="AE173" i="7"/>
  <c r="S173" i="7"/>
  <c r="F173" i="7"/>
  <c r="BC173" i="7"/>
  <c r="AQ173" i="7"/>
  <c r="AD173" i="7"/>
  <c r="P173" i="7"/>
  <c r="D173" i="7"/>
  <c r="BO173" i="7"/>
  <c r="BB173" i="7"/>
  <c r="AN173" i="7"/>
  <c r="AB173" i="7"/>
  <c r="O173" i="7"/>
  <c r="C173" i="7"/>
  <c r="BK173" i="7"/>
  <c r="AY173" i="7"/>
  <c r="AL173" i="7"/>
  <c r="X173" i="7"/>
  <c r="L173" i="7"/>
  <c r="B157" i="7"/>
  <c r="K157" i="7"/>
  <c r="T157" i="7"/>
  <c r="AC157" i="7"/>
  <c r="AL157" i="7"/>
  <c r="AU157" i="7"/>
  <c r="BD157" i="7"/>
  <c r="B158" i="7"/>
  <c r="S158" i="7"/>
  <c r="AL158" i="7"/>
  <c r="BE158" i="7"/>
  <c r="C161" i="7"/>
  <c r="BC161" i="7"/>
  <c r="AR166" i="7"/>
  <c r="AF166" i="7"/>
  <c r="O166" i="7"/>
  <c r="AS166" i="7"/>
  <c r="X170" i="7"/>
  <c r="N173" i="7"/>
  <c r="C157" i="7"/>
  <c r="L157" i="7"/>
  <c r="U157" i="7"/>
  <c r="AD157" i="7"/>
  <c r="AM157" i="7"/>
  <c r="AV157" i="7"/>
  <c r="BG157" i="7"/>
  <c r="C158" i="7"/>
  <c r="U158" i="7"/>
  <c r="AO158" i="7"/>
  <c r="BF158" i="7"/>
  <c r="H161" i="7"/>
  <c r="BD161" i="7"/>
  <c r="AX168" i="7"/>
  <c r="AA168" i="7"/>
  <c r="I168" i="7"/>
  <c r="AP168" i="7"/>
  <c r="Z168" i="7"/>
  <c r="G168" i="7"/>
  <c r="BM168" i="7"/>
  <c r="AO168" i="7"/>
  <c r="V168" i="7"/>
  <c r="F168" i="7"/>
  <c r="AY168" i="7"/>
  <c r="AC168" i="7"/>
  <c r="J168" i="7"/>
  <c r="AM168" i="7"/>
  <c r="AA173" i="7"/>
  <c r="BN177" i="7"/>
  <c r="BK177" i="7"/>
  <c r="AV177" i="7"/>
  <c r="AI177" i="7"/>
  <c r="W177" i="7"/>
  <c r="J177" i="7"/>
  <c r="BH177" i="7"/>
  <c r="AU177" i="7"/>
  <c r="AH177" i="7"/>
  <c r="T177" i="7"/>
  <c r="H177" i="7"/>
  <c r="BG177" i="7"/>
  <c r="AR177" i="7"/>
  <c r="AF177" i="7"/>
  <c r="S177" i="7"/>
  <c r="G177" i="7"/>
  <c r="BD177" i="7"/>
  <c r="AQ177" i="7"/>
  <c r="AE177" i="7"/>
  <c r="R177" i="7"/>
  <c r="D177" i="7"/>
  <c r="BC177" i="7"/>
  <c r="AP177" i="7"/>
  <c r="AB177" i="7"/>
  <c r="P177" i="7"/>
  <c r="C177" i="7"/>
  <c r="AZ177" i="7"/>
  <c r="AN177" i="7"/>
  <c r="AA177" i="7"/>
  <c r="O177" i="7"/>
  <c r="B177" i="7"/>
  <c r="BL177" i="7"/>
  <c r="AX177" i="7"/>
  <c r="AJ177" i="7"/>
  <c r="X177" i="7"/>
  <c r="K177" i="7"/>
  <c r="AW153" i="7"/>
  <c r="BO153" i="7"/>
  <c r="R156" i="7"/>
  <c r="AK156" i="7"/>
  <c r="BC156" i="7"/>
  <c r="D157" i="7"/>
  <c r="M157" i="7"/>
  <c r="V157" i="7"/>
  <c r="AE157" i="7"/>
  <c r="AN157" i="7"/>
  <c r="AX157" i="7"/>
  <c r="BH157" i="7"/>
  <c r="D158" i="7"/>
  <c r="V158" i="7"/>
  <c r="AR158" i="7"/>
  <c r="BG158" i="7"/>
  <c r="L161" i="7"/>
  <c r="BK161" i="7"/>
  <c r="Q163" i="7"/>
  <c r="AJ163" i="7"/>
  <c r="BG166" i="7"/>
  <c r="K168" i="7"/>
  <c r="BA168" i="7"/>
  <c r="AM173" i="7"/>
  <c r="L177" i="7"/>
  <c r="Y151" i="7"/>
  <c r="AX151" i="7"/>
  <c r="N153" i="7"/>
  <c r="AF153" i="7"/>
  <c r="AX153" i="7"/>
  <c r="AB154" i="7"/>
  <c r="BH154" i="7"/>
  <c r="C156" i="7"/>
  <c r="V156" i="7"/>
  <c r="AN156" i="7"/>
  <c r="BF156" i="7"/>
  <c r="E157" i="7"/>
  <c r="N157" i="7"/>
  <c r="W157" i="7"/>
  <c r="AF157" i="7"/>
  <c r="AP157" i="7"/>
  <c r="AY157" i="7"/>
  <c r="BI157" i="7"/>
  <c r="I158" i="7"/>
  <c r="AB158" i="7"/>
  <c r="AS158" i="7"/>
  <c r="BM158" i="7"/>
  <c r="Y161" i="7"/>
  <c r="BL161" i="7"/>
  <c r="BO163" i="7"/>
  <c r="BB163" i="7"/>
  <c r="AP163" i="7"/>
  <c r="AC163" i="7"/>
  <c r="R163" i="7"/>
  <c r="E163" i="7"/>
  <c r="BJ163" i="7"/>
  <c r="AY163" i="7"/>
  <c r="AL163" i="7"/>
  <c r="AA163" i="7"/>
  <c r="N163" i="7"/>
  <c r="C163" i="7"/>
  <c r="BE163" i="7"/>
  <c r="AR163" i="7"/>
  <c r="AD163" i="7"/>
  <c r="S163" i="7"/>
  <c r="F163" i="7"/>
  <c r="T163" i="7"/>
  <c r="AK163" i="7"/>
  <c r="BG163" i="7"/>
  <c r="BD167" i="7"/>
  <c r="BI167" i="7"/>
  <c r="AH167" i="7"/>
  <c r="J167" i="7"/>
  <c r="BA167" i="7"/>
  <c r="AG167" i="7"/>
  <c r="I167" i="7"/>
  <c r="AZ167" i="7"/>
  <c r="AF167" i="7"/>
  <c r="H167" i="7"/>
  <c r="BJ167" i="7"/>
  <c r="AJ167" i="7"/>
  <c r="R167" i="7"/>
  <c r="AS167" i="7"/>
  <c r="O168" i="7"/>
  <c r="BB168" i="7"/>
  <c r="AZ173" i="7"/>
  <c r="Z177" i="7"/>
  <c r="T145" i="7"/>
  <c r="AH145" i="7"/>
  <c r="AT145" i="7"/>
  <c r="BE145" i="7"/>
  <c r="L146" i="7"/>
  <c r="V146" i="7"/>
  <c r="AF146" i="7"/>
  <c r="AQ146" i="7"/>
  <c r="BA146" i="7"/>
  <c r="BK146" i="7"/>
  <c r="P148" i="7"/>
  <c r="AK148" i="7"/>
  <c r="BE148" i="7"/>
  <c r="F151" i="7"/>
  <c r="AC151" i="7"/>
  <c r="BB151" i="7"/>
  <c r="Q153" i="7"/>
  <c r="AI153" i="7"/>
  <c r="BB153" i="7"/>
  <c r="E154" i="7"/>
  <c r="AF154" i="7"/>
  <c r="BI154" i="7"/>
  <c r="H155" i="7"/>
  <c r="R155" i="7"/>
  <c r="AC155" i="7"/>
  <c r="AN155" i="7"/>
  <c r="AX155" i="7"/>
  <c r="BH155" i="7"/>
  <c r="E156" i="7"/>
  <c r="W156" i="7"/>
  <c r="AO156" i="7"/>
  <c r="BG156" i="7"/>
  <c r="F157" i="7"/>
  <c r="O157" i="7"/>
  <c r="X157" i="7"/>
  <c r="AH157" i="7"/>
  <c r="AQ157" i="7"/>
  <c r="AZ157" i="7"/>
  <c r="BJ157" i="7"/>
  <c r="J158" i="7"/>
  <c r="AC158" i="7"/>
  <c r="AT158" i="7"/>
  <c r="BN158" i="7"/>
  <c r="AB161" i="7"/>
  <c r="BI162" i="7"/>
  <c r="AU162" i="7"/>
  <c r="AE162" i="7"/>
  <c r="Q162" i="7"/>
  <c r="E162" i="7"/>
  <c r="BE162" i="7"/>
  <c r="AO162" i="7"/>
  <c r="AC162" i="7"/>
  <c r="O162" i="7"/>
  <c r="BJ162" i="7"/>
  <c r="AV162" i="7"/>
  <c r="AF162" i="7"/>
  <c r="T162" i="7"/>
  <c r="F162" i="7"/>
  <c r="Y162" i="7"/>
  <c r="AW162" i="7"/>
  <c r="B163" i="7"/>
  <c r="V163" i="7"/>
  <c r="AO163" i="7"/>
  <c r="BH163" i="7"/>
  <c r="B167" i="7"/>
  <c r="AT167" i="7"/>
  <c r="S168" i="7"/>
  <c r="BF168" i="7"/>
  <c r="BL173" i="7"/>
  <c r="AM177" i="7"/>
  <c r="G151" i="7"/>
  <c r="AF151" i="7"/>
  <c r="BC151" i="7"/>
  <c r="R153" i="7"/>
  <c r="AJ153" i="7"/>
  <c r="BC153" i="7"/>
  <c r="F154" i="7"/>
  <c r="AG154" i="7"/>
  <c r="BL154" i="7"/>
  <c r="H156" i="7"/>
  <c r="Z156" i="7"/>
  <c r="AS156" i="7"/>
  <c r="BK156" i="7"/>
  <c r="G157" i="7"/>
  <c r="P157" i="7"/>
  <c r="Z157" i="7"/>
  <c r="AI157" i="7"/>
  <c r="AR157" i="7"/>
  <c r="BA157" i="7"/>
  <c r="BL157" i="7"/>
  <c r="M158" i="7"/>
  <c r="AD158" i="7"/>
  <c r="AX158" i="7"/>
  <c r="BJ159" i="7"/>
  <c r="AT159" i="7"/>
  <c r="AG161" i="7"/>
  <c r="D163" i="7"/>
  <c r="Y163" i="7"/>
  <c r="AS163" i="7"/>
  <c r="BI163" i="7"/>
  <c r="U168" i="7"/>
  <c r="BI168" i="7"/>
  <c r="AY177" i="7"/>
  <c r="L145" i="7"/>
  <c r="Y145" i="7"/>
  <c r="AJ145" i="7"/>
  <c r="AV145" i="7"/>
  <c r="D146" i="7"/>
  <c r="N146" i="7"/>
  <c r="X146" i="7"/>
  <c r="AI146" i="7"/>
  <c r="AS146" i="7"/>
  <c r="BC146" i="7"/>
  <c r="U148" i="7"/>
  <c r="AP148" i="7"/>
  <c r="J151" i="7"/>
  <c r="AJ151" i="7"/>
  <c r="BI151" i="7"/>
  <c r="C153" i="7"/>
  <c r="V153" i="7"/>
  <c r="AN153" i="7"/>
  <c r="I154" i="7"/>
  <c r="AO154" i="7"/>
  <c r="K155" i="7"/>
  <c r="U155" i="7"/>
  <c r="AF155" i="7"/>
  <c r="AP155" i="7"/>
  <c r="AZ155" i="7"/>
  <c r="I156" i="7"/>
  <c r="AA156" i="7"/>
  <c r="AT156" i="7"/>
  <c r="H157" i="7"/>
  <c r="R157" i="7"/>
  <c r="AA157" i="7"/>
  <c r="AJ157" i="7"/>
  <c r="AS157" i="7"/>
  <c r="BB157" i="7"/>
  <c r="BN157" i="7"/>
  <c r="Q158" i="7"/>
  <c r="AF158" i="7"/>
  <c r="BA158" i="7"/>
  <c r="I159" i="7"/>
  <c r="AH161" i="7"/>
  <c r="H162" i="7"/>
  <c r="AD162" i="7"/>
  <c r="BA162" i="7"/>
  <c r="I163" i="7"/>
  <c r="Z163" i="7"/>
  <c r="AT163" i="7"/>
  <c r="BN163" i="7"/>
  <c r="T167" i="7"/>
  <c r="BL167" i="7"/>
  <c r="AG168" i="7"/>
  <c r="BO177" i="7"/>
  <c r="B160" i="7"/>
  <c r="K160" i="7"/>
  <c r="T160" i="7"/>
  <c r="AC160" i="7"/>
  <c r="AL160" i="7"/>
  <c r="AU160" i="7"/>
  <c r="BD160" i="7"/>
  <c r="BN160" i="7"/>
  <c r="AD164" i="7"/>
  <c r="J165" i="7"/>
  <c r="S165" i="7"/>
  <c r="AB165" i="7"/>
  <c r="AK165" i="7"/>
  <c r="AT165" i="7"/>
  <c r="BC165" i="7"/>
  <c r="BL165" i="7"/>
  <c r="C169" i="7"/>
  <c r="N169" i="7"/>
  <c r="X169" i="7"/>
  <c r="AI169" i="7"/>
  <c r="AT169" i="7"/>
  <c r="BD169" i="7"/>
  <c r="BO169" i="7"/>
  <c r="D171" i="7"/>
  <c r="AB171" i="7"/>
  <c r="BA171" i="7"/>
  <c r="Q172" i="7"/>
  <c r="AP172" i="7"/>
  <c r="BO172" i="7"/>
  <c r="K174" i="7"/>
  <c r="AB174" i="7"/>
  <c r="AR174" i="7"/>
  <c r="BI174" i="7"/>
  <c r="AF175" i="7"/>
  <c r="C176" i="7"/>
  <c r="O176" i="7"/>
  <c r="AC176" i="7"/>
  <c r="AP176" i="7"/>
  <c r="BB176" i="7"/>
  <c r="BO176" i="7"/>
  <c r="P178" i="7"/>
  <c r="AK178" i="7"/>
  <c r="BH178" i="7"/>
  <c r="G180" i="7"/>
  <c r="W180" i="7"/>
  <c r="AM180" i="7"/>
  <c r="BC180" i="7"/>
  <c r="W172" i="7"/>
  <c r="AW172" i="7"/>
  <c r="P174" i="7"/>
  <c r="AF174" i="7"/>
  <c r="AW174" i="7"/>
  <c r="BO174" i="7"/>
  <c r="AS175" i="7"/>
  <c r="U178" i="7"/>
  <c r="AR178" i="7"/>
  <c r="BL178" i="7"/>
  <c r="K180" i="7"/>
  <c r="AA180" i="7"/>
  <c r="AQ180" i="7"/>
  <c r="BG180" i="7"/>
  <c r="Y172" i="7"/>
  <c r="AX172" i="7"/>
  <c r="Q174" i="7"/>
  <c r="AI174" i="7"/>
  <c r="AY174" i="7"/>
  <c r="AX175" i="7"/>
  <c r="N180" i="7"/>
  <c r="AD180" i="7"/>
  <c r="AT180" i="7"/>
  <c r="BJ180" i="7"/>
  <c r="C172" i="7"/>
  <c r="AD172" i="7"/>
  <c r="BC172" i="7"/>
  <c r="C174" i="7"/>
  <c r="S174" i="7"/>
  <c r="AJ174" i="7"/>
  <c r="BA174" i="7"/>
  <c r="F175" i="7"/>
  <c r="BE175" i="7"/>
  <c r="O180" i="7"/>
  <c r="AE180" i="7"/>
  <c r="AU180" i="7"/>
  <c r="BK180" i="7"/>
  <c r="G160" i="7"/>
  <c r="P160" i="7"/>
  <c r="Z160" i="7"/>
  <c r="AI160" i="7"/>
  <c r="AR160" i="7"/>
  <c r="BA160" i="7"/>
  <c r="BJ160" i="7"/>
  <c r="Q164" i="7"/>
  <c r="BB164" i="7"/>
  <c r="F165" i="7"/>
  <c r="O165" i="7"/>
  <c r="X165" i="7"/>
  <c r="AH165" i="7"/>
  <c r="AQ165" i="7"/>
  <c r="AZ165" i="7"/>
  <c r="BI165" i="7"/>
  <c r="J169" i="7"/>
  <c r="T169" i="7"/>
  <c r="AE169" i="7"/>
  <c r="AP169" i="7"/>
  <c r="AZ169" i="7"/>
  <c r="BK169" i="7"/>
  <c r="R171" i="7"/>
  <c r="AP171" i="7"/>
  <c r="F172" i="7"/>
  <c r="AE172" i="7"/>
  <c r="BE172" i="7"/>
  <c r="D174" i="7"/>
  <c r="U174" i="7"/>
  <c r="AK174" i="7"/>
  <c r="BD174" i="7"/>
  <c r="M175" i="7"/>
  <c r="BL175" i="7"/>
  <c r="K176" i="7"/>
  <c r="W176" i="7"/>
  <c r="AK176" i="7"/>
  <c r="AX176" i="7"/>
  <c r="BJ176" i="7"/>
  <c r="H178" i="7"/>
  <c r="AC178" i="7"/>
  <c r="AZ178" i="7"/>
  <c r="B180" i="7"/>
  <c r="R180" i="7"/>
  <c r="AH180" i="7"/>
  <c r="AX180" i="7"/>
  <c r="BN180" i="7"/>
  <c r="K169" i="7"/>
  <c r="V169" i="7"/>
  <c r="AF169" i="7"/>
  <c r="AQ169" i="7"/>
  <c r="BB169" i="7"/>
  <c r="BL169" i="7"/>
  <c r="T171" i="7"/>
  <c r="AT171" i="7"/>
  <c r="J172" i="7"/>
  <c r="AI172" i="7"/>
  <c r="BJ172" i="7"/>
  <c r="E174" i="7"/>
  <c r="X174" i="7"/>
  <c r="AO174" i="7"/>
  <c r="BE174" i="7"/>
  <c r="R175" i="7"/>
  <c r="M176" i="7"/>
  <c r="Z176" i="7"/>
  <c r="AL176" i="7"/>
  <c r="AY176" i="7"/>
  <c r="BK176" i="7"/>
  <c r="L178" i="7"/>
  <c r="AF178" i="7"/>
  <c r="BA178" i="7"/>
  <c r="C180" i="7"/>
  <c r="S180" i="7"/>
  <c r="AI180" i="7"/>
  <c r="AY180" i="7"/>
  <c r="BO180" i="7"/>
  <c r="J160" i="7"/>
  <c r="S160" i="7"/>
  <c r="AB160" i="7"/>
  <c r="AK160" i="7"/>
  <c r="AT160" i="7"/>
  <c r="BC160" i="7"/>
  <c r="BL160" i="7"/>
  <c r="Z164" i="7"/>
  <c r="BL164" i="7"/>
  <c r="H165" i="7"/>
  <c r="R165" i="7"/>
  <c r="AA165" i="7"/>
  <c r="AJ165" i="7"/>
  <c r="AS165" i="7"/>
  <c r="BB165" i="7"/>
  <c r="BK165" i="7"/>
  <c r="B169" i="7"/>
  <c r="L169" i="7"/>
  <c r="W169" i="7"/>
  <c r="AH169" i="7"/>
  <c r="AR169" i="7"/>
  <c r="BC169" i="7"/>
  <c r="BN169" i="7"/>
  <c r="B171" i="7"/>
  <c r="V171" i="7"/>
  <c r="AZ171" i="7"/>
  <c r="K172" i="7"/>
  <c r="AL172" i="7"/>
  <c r="I174" i="7"/>
  <c r="Y174" i="7"/>
  <c r="AQ174" i="7"/>
  <c r="BH174" i="7"/>
  <c r="Y175" i="7"/>
  <c r="B176" i="7"/>
  <c r="N176" i="7"/>
  <c r="AA176" i="7"/>
  <c r="AM176" i="7"/>
  <c r="BA176" i="7"/>
  <c r="BN176" i="7"/>
  <c r="M178" i="7"/>
  <c r="AJ178" i="7"/>
  <c r="BD178" i="7"/>
  <c r="F180" i="7"/>
  <c r="V180" i="7"/>
  <c r="AL180" i="7"/>
  <c r="BB180" i="7"/>
  <c r="AC34" i="6"/>
  <c r="W35" i="6"/>
  <c r="Q36" i="6"/>
  <c r="AG36" i="6"/>
  <c r="AA37" i="6"/>
  <c r="U38" i="6"/>
  <c r="O39" i="6"/>
  <c r="AE39" i="6"/>
  <c r="Y40" i="6"/>
  <c r="S41" i="6"/>
  <c r="AI41" i="6"/>
  <c r="AC42" i="6"/>
  <c r="W43" i="6"/>
  <c r="Q44" i="6"/>
  <c r="AG44" i="6"/>
  <c r="AA45" i="6"/>
  <c r="U46" i="6"/>
  <c r="O47" i="6"/>
  <c r="AE47" i="6"/>
  <c r="Y48" i="6"/>
  <c r="S49" i="6"/>
  <c r="AI49" i="6"/>
  <c r="AC50" i="6"/>
  <c r="W51" i="6"/>
  <c r="Q52" i="6"/>
  <c r="AG52" i="6"/>
  <c r="AA53" i="6"/>
  <c r="U54" i="6"/>
  <c r="O55" i="6"/>
  <c r="AE55" i="6"/>
  <c r="Y56" i="6"/>
  <c r="S57" i="6"/>
  <c r="AI57" i="6"/>
  <c r="AC58" i="6"/>
  <c r="W59" i="6"/>
  <c r="Q60" i="6"/>
  <c r="AG60" i="6"/>
  <c r="AA61" i="6"/>
  <c r="U62" i="6"/>
  <c r="AE63" i="6"/>
  <c r="S65" i="6"/>
  <c r="AI65" i="6"/>
  <c r="AC66" i="6"/>
  <c r="W67" i="6"/>
  <c r="Q68" i="6"/>
  <c r="AG68" i="6"/>
  <c r="S72" i="6"/>
  <c r="AE34" i="6"/>
  <c r="S34" i="6"/>
  <c r="W36" i="6"/>
  <c r="AG37" i="6"/>
  <c r="U39" i="6"/>
  <c r="AE40" i="6"/>
  <c r="S42" i="6"/>
  <c r="AC45" i="6"/>
  <c r="AG47" i="6"/>
  <c r="AG71" i="6"/>
  <c r="S76" i="6"/>
  <c r="O34" i="6"/>
  <c r="AI34" i="6"/>
  <c r="AC35" i="6"/>
  <c r="Q37" i="6"/>
  <c r="AA38" i="6"/>
  <c r="O40" i="6"/>
  <c r="Y41" i="6"/>
  <c r="AI42" i="6"/>
  <c r="Q34" i="6"/>
  <c r="AG34" i="6"/>
  <c r="AA35" i="6"/>
  <c r="U36" i="6"/>
  <c r="O37" i="6"/>
  <c r="AE37" i="6"/>
  <c r="Y38" i="6"/>
  <c r="S39" i="6"/>
  <c r="AI39" i="6"/>
  <c r="AC40" i="6"/>
  <c r="W41" i="6"/>
  <c r="Q42" i="6"/>
  <c r="AG42" i="6"/>
  <c r="AA43" i="6"/>
  <c r="U44" i="6"/>
  <c r="S63" i="6"/>
  <c r="AI63" i="6"/>
  <c r="AC64" i="6"/>
  <c r="W65" i="6"/>
  <c r="Q66" i="6"/>
  <c r="AG66" i="6"/>
  <c r="AA67" i="6"/>
  <c r="Q45" i="6"/>
  <c r="AA46" i="6"/>
  <c r="O48" i="6"/>
  <c r="Y49" i="6"/>
  <c r="AI50" i="6"/>
  <c r="W52" i="6"/>
  <c r="AG53" i="6"/>
  <c r="U55" i="6"/>
  <c r="AE56" i="6"/>
  <c r="S58" i="6"/>
  <c r="AC59" i="6"/>
  <c r="W60" i="6"/>
  <c r="Q61" i="6"/>
  <c r="AG61" i="6"/>
  <c r="AA62" i="6"/>
  <c r="AA70" i="6"/>
  <c r="AE72" i="6"/>
  <c r="Y73" i="6"/>
  <c r="AI74" i="6"/>
  <c r="AG77" i="6"/>
  <c r="U79" i="6"/>
  <c r="Y81" i="6"/>
  <c r="AG45" i="6"/>
  <c r="U47" i="6"/>
  <c r="AE48" i="6"/>
  <c r="S50" i="6"/>
  <c r="AC51" i="6"/>
  <c r="Q53" i="6"/>
  <c r="AA54" i="6"/>
  <c r="O56" i="6"/>
  <c r="Y57" i="6"/>
  <c r="AI58" i="6"/>
  <c r="U34" i="6"/>
  <c r="O35" i="6"/>
  <c r="AE35" i="6"/>
  <c r="Y36" i="6"/>
  <c r="S37" i="6"/>
  <c r="AI37" i="6"/>
  <c r="AC38" i="6"/>
  <c r="W39" i="6"/>
  <c r="Q40" i="6"/>
  <c r="AG40" i="6"/>
  <c r="AA41" i="6"/>
  <c r="U42" i="6"/>
  <c r="O43" i="6"/>
  <c r="AE43" i="6"/>
  <c r="Y44" i="6"/>
  <c r="S45" i="6"/>
  <c r="AI45" i="6"/>
  <c r="AC46" i="6"/>
  <c r="W47" i="6"/>
  <c r="Q48" i="6"/>
  <c r="AG48" i="6"/>
  <c r="AA49" i="6"/>
  <c r="U50" i="6"/>
  <c r="O51" i="6"/>
  <c r="AE51" i="6"/>
  <c r="Y52" i="6"/>
  <c r="S53" i="6"/>
  <c r="AI53" i="6"/>
  <c r="Y60" i="6"/>
  <c r="S61" i="6"/>
  <c r="AI61" i="6"/>
  <c r="AC62" i="6"/>
  <c r="W63" i="6"/>
  <c r="AA65" i="6"/>
  <c r="U66" i="6"/>
  <c r="AE67" i="6"/>
  <c r="Y68" i="6"/>
  <c r="Q35" i="6"/>
  <c r="Y47" i="6"/>
  <c r="AI48" i="6"/>
  <c r="W50" i="6"/>
  <c r="AG51" i="6"/>
  <c r="O54" i="6"/>
  <c r="AI64" i="6"/>
  <c r="AG67" i="6"/>
  <c r="W34" i="6"/>
  <c r="AG35" i="6"/>
  <c r="O46" i="6"/>
  <c r="S48" i="6"/>
  <c r="Q51" i="6"/>
  <c r="U53" i="6"/>
  <c r="AE54" i="6"/>
  <c r="W66" i="6"/>
  <c r="AA63" i="6"/>
  <c r="U64" i="6"/>
  <c r="AE65" i="6"/>
  <c r="Y66" i="6"/>
  <c r="S67" i="6"/>
  <c r="AI67" i="6"/>
  <c r="AC68" i="6"/>
  <c r="W69" i="6"/>
  <c r="Q70" i="6"/>
  <c r="AG70" i="6"/>
  <c r="Y74" i="6"/>
  <c r="AI75" i="6"/>
  <c r="Q74" i="6"/>
  <c r="O77" i="6"/>
  <c r="Y127" i="6"/>
  <c r="K83" i="7"/>
  <c r="AT86" i="7"/>
  <c r="F88" i="7"/>
  <c r="AT88" i="7"/>
  <c r="AM89" i="7"/>
  <c r="BF90" i="7"/>
  <c r="L92" i="7"/>
  <c r="AZ92" i="7"/>
  <c r="AL94" i="7"/>
  <c r="AZ96" i="7"/>
  <c r="F98" i="7"/>
  <c r="AB99" i="7"/>
  <c r="AF100" i="7"/>
  <c r="AZ101" i="7"/>
  <c r="AP102" i="7"/>
  <c r="P103" i="7"/>
  <c r="AR103" i="7"/>
  <c r="D104" i="7"/>
  <c r="AJ104" i="7"/>
  <c r="C105" i="7"/>
  <c r="L107" i="7"/>
  <c r="AG107" i="7"/>
  <c r="AZ107" i="7"/>
  <c r="L108" i="7"/>
  <c r="O110" i="7"/>
  <c r="AC110" i="7"/>
  <c r="AU110" i="7"/>
  <c r="BK110" i="7"/>
  <c r="L111" i="7"/>
  <c r="AV111" i="7"/>
  <c r="AG113" i="7"/>
  <c r="C115" i="7"/>
  <c r="X115" i="7"/>
  <c r="AU115" i="7"/>
  <c r="C116" i="7"/>
  <c r="U116" i="7"/>
  <c r="AP116" i="7"/>
  <c r="BL116" i="7"/>
  <c r="B119" i="7"/>
  <c r="X119" i="7"/>
  <c r="AZ119" i="7"/>
  <c r="T120" i="7"/>
  <c r="F121" i="7"/>
  <c r="AI121" i="7"/>
  <c r="BJ121" i="7"/>
  <c r="AH122" i="7"/>
  <c r="BN122" i="7"/>
  <c r="H124" i="7"/>
  <c r="BF124" i="7"/>
  <c r="AO125" i="7"/>
  <c r="O126" i="7"/>
  <c r="AT126" i="7"/>
  <c r="O83" i="7"/>
  <c r="H88" i="7"/>
  <c r="BF88" i="7"/>
  <c r="BE96" i="7"/>
  <c r="AY98" i="7"/>
  <c r="AN99" i="7"/>
  <c r="AS100" i="7"/>
  <c r="Q103" i="7"/>
  <c r="AV103" i="7"/>
  <c r="E104" i="7"/>
  <c r="AP104" i="7"/>
  <c r="AD105" i="7"/>
  <c r="V108" i="7"/>
  <c r="P110" i="7"/>
  <c r="AF110" i="7"/>
  <c r="AV110" i="7"/>
  <c r="BL110" i="7"/>
  <c r="AH113" i="7"/>
  <c r="F115" i="7"/>
  <c r="AC115" i="7"/>
  <c r="AV115" i="7"/>
  <c r="D116" i="7"/>
  <c r="Z116" i="7"/>
  <c r="AR116" i="7"/>
  <c r="C119" i="7"/>
  <c r="AF119" i="7"/>
  <c r="BA119" i="7"/>
  <c r="AD120" i="7"/>
  <c r="I121" i="7"/>
  <c r="AJ121" i="7"/>
  <c r="AI122" i="7"/>
  <c r="P124" i="7"/>
  <c r="BH124" i="7"/>
  <c r="BA125" i="7"/>
  <c r="P126" i="7"/>
  <c r="AU126" i="7"/>
  <c r="AA34" i="6"/>
  <c r="U35" i="6"/>
  <c r="O36" i="6"/>
  <c r="AE36" i="6"/>
  <c r="Y37" i="6"/>
  <c r="S38" i="6"/>
  <c r="AI38" i="6"/>
  <c r="AC39" i="6"/>
  <c r="W40" i="6"/>
  <c r="Q41" i="6"/>
  <c r="AG41" i="6"/>
  <c r="AA42" i="6"/>
  <c r="U43" i="6"/>
  <c r="AE44" i="6"/>
  <c r="AC47" i="6"/>
  <c r="AA50" i="6"/>
  <c r="Y54" i="6"/>
  <c r="S55" i="6"/>
  <c r="AI55" i="6"/>
  <c r="AC56" i="6"/>
  <c r="W57" i="6"/>
  <c r="Q58" i="6"/>
  <c r="AG58" i="6"/>
  <c r="AA59" i="6"/>
  <c r="U60" i="6"/>
  <c r="O61" i="6"/>
  <c r="AE61" i="6"/>
  <c r="W83" i="7"/>
  <c r="J88" i="7"/>
  <c r="BH88" i="7"/>
  <c r="AP99" i="7"/>
  <c r="BE100" i="7"/>
  <c r="V103" i="7"/>
  <c r="BA103" i="7"/>
  <c r="F104" i="7"/>
  <c r="AS104" i="7"/>
  <c r="AA108" i="7"/>
  <c r="H115" i="7"/>
  <c r="AD115" i="7"/>
  <c r="BB115" i="7"/>
  <c r="E116" i="7"/>
  <c r="AA116" i="7"/>
  <c r="AX116" i="7"/>
  <c r="E119" i="7"/>
  <c r="AG119" i="7"/>
  <c r="BG119" i="7"/>
  <c r="O121" i="7"/>
  <c r="AP121" i="7"/>
  <c r="BD125" i="7"/>
  <c r="X126" i="7"/>
  <c r="AZ126" i="7"/>
  <c r="AI83" i="7"/>
  <c r="T88" i="7"/>
  <c r="D96" i="7"/>
  <c r="F97" i="7"/>
  <c r="J99" i="7"/>
  <c r="AT99" i="7"/>
  <c r="N101" i="7"/>
  <c r="AB101" i="7"/>
  <c r="AP101" i="7"/>
  <c r="BF101" i="7"/>
  <c r="J102" i="7"/>
  <c r="BM102" i="7"/>
  <c r="Z103" i="7"/>
  <c r="BE103" i="7"/>
  <c r="O104" i="7"/>
  <c r="AX104" i="7"/>
  <c r="U107" i="7"/>
  <c r="AN107" i="7"/>
  <c r="AH108" i="7"/>
  <c r="D110" i="7"/>
  <c r="U110" i="7"/>
  <c r="AJ110" i="7"/>
  <c r="AA111" i="7"/>
  <c r="BN111" i="7"/>
  <c r="BE113" i="7"/>
  <c r="K115" i="7"/>
  <c r="AG115" i="7"/>
  <c r="BD115" i="7"/>
  <c r="I116" i="7"/>
  <c r="AC116" i="7"/>
  <c r="AY116" i="7"/>
  <c r="AA117" i="7"/>
  <c r="K119" i="7"/>
  <c r="AI119" i="7"/>
  <c r="BH119" i="7"/>
  <c r="AS120" i="7"/>
  <c r="Q121" i="7"/>
  <c r="AS121" i="7"/>
  <c r="H122" i="7"/>
  <c r="AR122" i="7"/>
  <c r="AB124" i="7"/>
  <c r="B125" i="7"/>
  <c r="BM125" i="7"/>
  <c r="Z126" i="7"/>
  <c r="BA126" i="7"/>
  <c r="AD103" i="7"/>
  <c r="BH103" i="7"/>
  <c r="AC126" i="7"/>
  <c r="BJ126" i="7"/>
  <c r="BM83" i="7"/>
  <c r="AD88" i="7"/>
  <c r="L99" i="7"/>
  <c r="BG99" i="7"/>
  <c r="D103" i="7"/>
  <c r="AF103" i="7"/>
  <c r="BK103" i="7"/>
  <c r="V104" i="7"/>
  <c r="BE104" i="7"/>
  <c r="BB108" i="7"/>
  <c r="AY114" i="7"/>
  <c r="P115" i="7"/>
  <c r="AM115" i="7"/>
  <c r="BL115" i="7"/>
  <c r="N116" i="7"/>
  <c r="AH116" i="7"/>
  <c r="BE116" i="7"/>
  <c r="P119" i="7"/>
  <c r="AP119" i="7"/>
  <c r="BN120" i="7"/>
  <c r="Z121" i="7"/>
  <c r="AZ121" i="7"/>
  <c r="Q122" i="7"/>
  <c r="N125" i="7"/>
  <c r="D126" i="7"/>
  <c r="AF126" i="7"/>
  <c r="BL126" i="7"/>
  <c r="Y34" i="6"/>
  <c r="H103" i="7"/>
  <c r="AN103" i="7"/>
  <c r="BN103" i="7"/>
  <c r="BF108" i="7"/>
  <c r="BM114" i="7"/>
  <c r="AA121" i="7"/>
  <c r="BB121" i="7"/>
  <c r="H126" i="7"/>
  <c r="AJ126" i="7"/>
  <c r="AR88" i="7"/>
  <c r="I103" i="7"/>
  <c r="AO103" i="7"/>
  <c r="AH104" i="7"/>
  <c r="I108" i="7"/>
  <c r="BN108" i="7"/>
  <c r="U115" i="7"/>
  <c r="AT115" i="7"/>
  <c r="T116" i="7"/>
  <c r="AN116" i="7"/>
  <c r="W119" i="7"/>
  <c r="E121" i="7"/>
  <c r="AG121" i="7"/>
  <c r="BH121" i="7"/>
  <c r="J126" i="7"/>
  <c r="AR126" i="7"/>
  <c r="C83" i="7"/>
  <c r="BG83" i="7"/>
  <c r="J84" i="7"/>
  <c r="X84" i="7"/>
  <c r="AJ84" i="7"/>
  <c r="AY84" i="7"/>
  <c r="BL84" i="7"/>
  <c r="W85" i="7"/>
  <c r="BA85" i="7"/>
  <c r="F86" i="7"/>
  <c r="T86" i="7"/>
  <c r="AD86" i="7"/>
  <c r="AR86" i="7"/>
  <c r="BB86" i="7"/>
  <c r="E88" i="7"/>
  <c r="R88" i="7"/>
  <c r="AC88" i="7"/>
  <c r="AP88" i="7"/>
  <c r="BD88" i="7"/>
  <c r="C89" i="7"/>
  <c r="AY89" i="7"/>
  <c r="L90" i="7"/>
  <c r="AH90" i="7"/>
  <c r="AR92" i="7"/>
  <c r="W92" i="7"/>
  <c r="H92" i="7"/>
  <c r="BH92" i="7"/>
  <c r="AJ92" i="7"/>
  <c r="N92" i="7"/>
  <c r="B92" i="7"/>
  <c r="R92" i="7"/>
  <c r="AU92" i="7"/>
  <c r="T93" i="7"/>
  <c r="L95" i="7"/>
  <c r="AA95" i="7"/>
  <c r="AR95" i="7"/>
  <c r="BH95" i="7"/>
  <c r="F99" i="7"/>
  <c r="W99" i="7"/>
  <c r="AM99" i="7"/>
  <c r="BB99" i="7"/>
  <c r="N103" i="7"/>
  <c r="AH103" i="7"/>
  <c r="N104" i="7"/>
  <c r="AL104" i="7"/>
  <c r="X105" i="7"/>
  <c r="E108" i="7"/>
  <c r="AS108" i="7"/>
  <c r="F113" i="7"/>
  <c r="AA113" i="7"/>
  <c r="AY113" i="7"/>
  <c r="K117" i="7"/>
  <c r="BM117" i="7"/>
  <c r="O118" i="7"/>
  <c r="AI118" i="7"/>
  <c r="BA118" i="7"/>
  <c r="BK122" i="7"/>
  <c r="BD122" i="7"/>
  <c r="AL122" i="7"/>
  <c r="W122" i="7"/>
  <c r="D122" i="7"/>
  <c r="BJ122" i="7"/>
  <c r="AT122" i="7"/>
  <c r="AD122" i="7"/>
  <c r="N122" i="7"/>
  <c r="AU122" i="7"/>
  <c r="AA122" i="7"/>
  <c r="C122" i="7"/>
  <c r="BF122" i="7"/>
  <c r="AJ122" i="7"/>
  <c r="P122" i="7"/>
  <c r="AB122" i="7"/>
  <c r="BE122" i="7"/>
  <c r="C126" i="7"/>
  <c r="V126" i="7"/>
  <c r="AN126" i="7"/>
  <c r="BG126" i="7"/>
  <c r="K84" i="7"/>
  <c r="Z84" i="7"/>
  <c r="AL84" i="7"/>
  <c r="AZ84" i="7"/>
  <c r="BN84" i="7"/>
  <c r="AA85" i="7"/>
  <c r="BG85" i="7"/>
  <c r="N95" i="7"/>
  <c r="AD95" i="7"/>
  <c r="AT95" i="7"/>
  <c r="BK98" i="7"/>
  <c r="AL98" i="7"/>
  <c r="C98" i="7"/>
  <c r="BE98" i="7"/>
  <c r="Q98" i="7"/>
  <c r="AT98" i="7"/>
  <c r="BN105" i="7"/>
  <c r="BB105" i="7"/>
  <c r="AG105" i="7"/>
  <c r="L105" i="7"/>
  <c r="BG105" i="7"/>
  <c r="AI105" i="7"/>
  <c r="K105" i="7"/>
  <c r="AR105" i="7"/>
  <c r="V105" i="7"/>
  <c r="B105" i="7"/>
  <c r="Z105" i="7"/>
  <c r="BM105" i="7"/>
  <c r="T118" i="7"/>
  <c r="AJ118" i="7"/>
  <c r="L84" i="7"/>
  <c r="AA84" i="7"/>
  <c r="AN84" i="7"/>
  <c r="BB84" i="7"/>
  <c r="AC85" i="7"/>
  <c r="BK85" i="7"/>
  <c r="BG95" i="7"/>
  <c r="AU95" i="7"/>
  <c r="AI95" i="7"/>
  <c r="W95" i="7"/>
  <c r="K95" i="7"/>
  <c r="BL95" i="7"/>
  <c r="AZ95" i="7"/>
  <c r="AN95" i="7"/>
  <c r="AB95" i="7"/>
  <c r="P95" i="7"/>
  <c r="D95" i="7"/>
  <c r="O95" i="7"/>
  <c r="AF95" i="7"/>
  <c r="AV95" i="7"/>
  <c r="BK95" i="7"/>
  <c r="BM112" i="7"/>
  <c r="L112" i="7"/>
  <c r="BB112" i="7"/>
  <c r="BM118" i="7"/>
  <c r="BN118" i="7"/>
  <c r="BB118" i="7"/>
  <c r="AS118" i="7"/>
  <c r="AH118" i="7"/>
  <c r="W118" i="7"/>
  <c r="L118" i="7"/>
  <c r="B118" i="7"/>
  <c r="BH118" i="7"/>
  <c r="AX118" i="7"/>
  <c r="AM118" i="7"/>
  <c r="AB118" i="7"/>
  <c r="R118" i="7"/>
  <c r="F118" i="7"/>
  <c r="BG118" i="7"/>
  <c r="AT118" i="7"/>
  <c r="AD118" i="7"/>
  <c r="P118" i="7"/>
  <c r="C118" i="7"/>
  <c r="AZ118" i="7"/>
  <c r="AL118" i="7"/>
  <c r="X118" i="7"/>
  <c r="J118" i="7"/>
  <c r="U118" i="7"/>
  <c r="AN118" i="7"/>
  <c r="BF118" i="7"/>
  <c r="B84" i="7"/>
  <c r="N84" i="7"/>
  <c r="AB84" i="7"/>
  <c r="AP84" i="7"/>
  <c r="BD84" i="7"/>
  <c r="C85" i="7"/>
  <c r="AI85" i="7"/>
  <c r="K86" i="7"/>
  <c r="X86" i="7"/>
  <c r="AI86" i="7"/>
  <c r="AV86" i="7"/>
  <c r="BG86" i="7"/>
  <c r="V88" i="7"/>
  <c r="AH88" i="7"/>
  <c r="AU88" i="7"/>
  <c r="BJ88" i="7"/>
  <c r="BM90" i="7"/>
  <c r="BB90" i="7"/>
  <c r="AL90" i="7"/>
  <c r="V90" i="7"/>
  <c r="F90" i="7"/>
  <c r="BJ90" i="7"/>
  <c r="AT90" i="7"/>
  <c r="AD90" i="7"/>
  <c r="N90" i="7"/>
  <c r="T90" i="7"/>
  <c r="AP90" i="7"/>
  <c r="BL90" i="7"/>
  <c r="B95" i="7"/>
  <c r="R95" i="7"/>
  <c r="AH95" i="7"/>
  <c r="AX95" i="7"/>
  <c r="BN95" i="7"/>
  <c r="I98" i="7"/>
  <c r="BG98" i="7"/>
  <c r="F105" i="7"/>
  <c r="AM105" i="7"/>
  <c r="L106" i="7"/>
  <c r="W112" i="7"/>
  <c r="O113" i="7"/>
  <c r="AJ113" i="7"/>
  <c r="BF113" i="7"/>
  <c r="D118" i="7"/>
  <c r="V118" i="7"/>
  <c r="AP118" i="7"/>
  <c r="BJ118" i="7"/>
  <c r="BD127" i="7"/>
  <c r="AG127" i="7"/>
  <c r="R127" i="7"/>
  <c r="AA83" i="7"/>
  <c r="C84" i="7"/>
  <c r="P84" i="7"/>
  <c r="AD84" i="7"/>
  <c r="AR84" i="7"/>
  <c r="BF84" i="7"/>
  <c r="E85" i="7"/>
  <c r="AM85" i="7"/>
  <c r="B86" i="7"/>
  <c r="L86" i="7"/>
  <c r="Z86" i="7"/>
  <c r="AJ86" i="7"/>
  <c r="AX86" i="7"/>
  <c r="BH86" i="7"/>
  <c r="L88" i="7"/>
  <c r="W88" i="7"/>
  <c r="AJ88" i="7"/>
  <c r="AV88" i="7"/>
  <c r="BK88" i="7"/>
  <c r="AA89" i="7"/>
  <c r="B90" i="7"/>
  <c r="X90" i="7"/>
  <c r="AR90" i="7"/>
  <c r="BN90" i="7"/>
  <c r="J92" i="7"/>
  <c r="AG92" i="7"/>
  <c r="BM92" i="7"/>
  <c r="C95" i="7"/>
  <c r="T95" i="7"/>
  <c r="AJ95" i="7"/>
  <c r="AY95" i="7"/>
  <c r="BL96" i="7"/>
  <c r="BK96" i="7"/>
  <c r="I96" i="7"/>
  <c r="AO96" i="7"/>
  <c r="BL97" i="7"/>
  <c r="AB97" i="7"/>
  <c r="N98" i="7"/>
  <c r="BJ98" i="7"/>
  <c r="O99" i="7"/>
  <c r="AD99" i="7"/>
  <c r="AU99" i="7"/>
  <c r="BL103" i="7"/>
  <c r="AX103" i="7"/>
  <c r="AJ103" i="7"/>
  <c r="U103" i="7"/>
  <c r="E103" i="7"/>
  <c r="BB103" i="7"/>
  <c r="AM103" i="7"/>
  <c r="R103" i="7"/>
  <c r="B103" i="7"/>
  <c r="BJ103" i="7"/>
  <c r="AS103" i="7"/>
  <c r="AB103" i="7"/>
  <c r="L103" i="7"/>
  <c r="W103" i="7"/>
  <c r="AT103" i="7"/>
  <c r="BJ104" i="7"/>
  <c r="BK104" i="7"/>
  <c r="AU104" i="7"/>
  <c r="AC104" i="7"/>
  <c r="K104" i="7"/>
  <c r="BG104" i="7"/>
  <c r="AO104" i="7"/>
  <c r="T104" i="7"/>
  <c r="B104" i="7"/>
  <c r="AY104" i="7"/>
  <c r="AG104" i="7"/>
  <c r="I104" i="7"/>
  <c r="W104" i="7"/>
  <c r="AZ104" i="7"/>
  <c r="H105" i="7"/>
  <c r="AN105" i="7"/>
  <c r="X108" i="7"/>
  <c r="AG112" i="7"/>
  <c r="R113" i="7"/>
  <c r="AM113" i="7"/>
  <c r="E118" i="7"/>
  <c r="Z118" i="7"/>
  <c r="AR118" i="7"/>
  <c r="BK118" i="7"/>
  <c r="L122" i="7"/>
  <c r="AN122" i="7"/>
  <c r="K126" i="7"/>
  <c r="AD126" i="7"/>
  <c r="C127" i="7"/>
  <c r="D84" i="7"/>
  <c r="R84" i="7"/>
  <c r="AF84" i="7"/>
  <c r="AT84" i="7"/>
  <c r="BG84" i="7"/>
  <c r="K85" i="7"/>
  <c r="AS85" i="7"/>
  <c r="C86" i="7"/>
  <c r="N86" i="7"/>
  <c r="AA86" i="7"/>
  <c r="AL86" i="7"/>
  <c r="AY86" i="7"/>
  <c r="BJ86" i="7"/>
  <c r="N88" i="7"/>
  <c r="X88" i="7"/>
  <c r="AL88" i="7"/>
  <c r="AX88" i="7"/>
  <c r="BL88" i="7"/>
  <c r="D90" i="7"/>
  <c r="Z90" i="7"/>
  <c r="AV90" i="7"/>
  <c r="AG91" i="7"/>
  <c r="I91" i="7"/>
  <c r="BL93" i="7"/>
  <c r="AZ93" i="7"/>
  <c r="D93" i="7"/>
  <c r="AD93" i="7"/>
  <c r="BJ93" i="7"/>
  <c r="F95" i="7"/>
  <c r="V95" i="7"/>
  <c r="AL95" i="7"/>
  <c r="BB95" i="7"/>
  <c r="AA98" i="7"/>
  <c r="BM99" i="7"/>
  <c r="BJ99" i="7"/>
  <c r="AX99" i="7"/>
  <c r="AL99" i="7"/>
  <c r="Z99" i="7"/>
  <c r="N99" i="7"/>
  <c r="B99" i="7"/>
  <c r="BD99" i="7"/>
  <c r="AR99" i="7"/>
  <c r="AF99" i="7"/>
  <c r="T99" i="7"/>
  <c r="H99" i="7"/>
  <c r="P99" i="7"/>
  <c r="AH99" i="7"/>
  <c r="AV99" i="7"/>
  <c r="BL99" i="7"/>
  <c r="O105" i="7"/>
  <c r="AP105" i="7"/>
  <c r="BG113" i="7"/>
  <c r="AU113" i="7"/>
  <c r="AI113" i="7"/>
  <c r="V113" i="7"/>
  <c r="K113" i="7"/>
  <c r="BN113" i="7"/>
  <c r="BA113" i="7"/>
  <c r="AO113" i="7"/>
  <c r="AC113" i="7"/>
  <c r="Q113" i="7"/>
  <c r="D113" i="7"/>
  <c r="BB113" i="7"/>
  <c r="AL113" i="7"/>
  <c r="U113" i="7"/>
  <c r="E113" i="7"/>
  <c r="BJ113" i="7"/>
  <c r="AS113" i="7"/>
  <c r="AD113" i="7"/>
  <c r="N113" i="7"/>
  <c r="T113" i="7"/>
  <c r="AP113" i="7"/>
  <c r="BK113" i="7"/>
  <c r="AU117" i="7"/>
  <c r="U117" i="7"/>
  <c r="BL117" i="7"/>
  <c r="AD117" i="7"/>
  <c r="I117" i="7"/>
  <c r="AN117" i="7"/>
  <c r="C117" i="7"/>
  <c r="BF117" i="7"/>
  <c r="V117" i="7"/>
  <c r="AT117" i="7"/>
  <c r="H118" i="7"/>
  <c r="AA118" i="7"/>
  <c r="AU118" i="7"/>
  <c r="BL118" i="7"/>
  <c r="AU127" i="7"/>
  <c r="F84" i="7"/>
  <c r="T84" i="7"/>
  <c r="AH84" i="7"/>
  <c r="AV84" i="7"/>
  <c r="BH84" i="7"/>
  <c r="O85" i="7"/>
  <c r="AU85" i="7"/>
  <c r="D86" i="7"/>
  <c r="P86" i="7"/>
  <c r="AB86" i="7"/>
  <c r="AN86" i="7"/>
  <c r="AZ86" i="7"/>
  <c r="BL86" i="7"/>
  <c r="B88" i="7"/>
  <c r="O88" i="7"/>
  <c r="Z88" i="7"/>
  <c r="AM88" i="7"/>
  <c r="AZ88" i="7"/>
  <c r="BN88" i="7"/>
  <c r="H90" i="7"/>
  <c r="AB90" i="7"/>
  <c r="AX90" i="7"/>
  <c r="AO91" i="7"/>
  <c r="I93" i="7"/>
  <c r="BK94" i="7"/>
  <c r="BG94" i="7"/>
  <c r="F94" i="7"/>
  <c r="H95" i="7"/>
  <c r="X95" i="7"/>
  <c r="AM95" i="7"/>
  <c r="BD95" i="7"/>
  <c r="AD98" i="7"/>
  <c r="C99" i="7"/>
  <c r="R99" i="7"/>
  <c r="AI99" i="7"/>
  <c r="AY99" i="7"/>
  <c r="BN99" i="7"/>
  <c r="Q105" i="7"/>
  <c r="AV105" i="7"/>
  <c r="B113" i="7"/>
  <c r="W113" i="7"/>
  <c r="AR113" i="7"/>
  <c r="BG114" i="7"/>
  <c r="AB114" i="7"/>
  <c r="O114" i="7"/>
  <c r="B117" i="7"/>
  <c r="AV117" i="7"/>
  <c r="K118" i="7"/>
  <c r="AC118" i="7"/>
  <c r="AV118" i="7"/>
  <c r="BH127" i="7"/>
  <c r="H84" i="7"/>
  <c r="V84" i="7"/>
  <c r="AI84" i="7"/>
  <c r="AX84" i="7"/>
  <c r="BJ84" i="7"/>
  <c r="U85" i="7"/>
  <c r="AY85" i="7"/>
  <c r="E86" i="7"/>
  <c r="R86" i="7"/>
  <c r="AC86" i="7"/>
  <c r="AP86" i="7"/>
  <c r="BA86" i="7"/>
  <c r="BN86" i="7"/>
  <c r="D88" i="7"/>
  <c r="P88" i="7"/>
  <c r="AB88" i="7"/>
  <c r="AN88" i="7"/>
  <c r="J90" i="7"/>
  <c r="AF90" i="7"/>
  <c r="AZ90" i="7"/>
  <c r="BE91" i="7"/>
  <c r="N93" i="7"/>
  <c r="Q94" i="7"/>
  <c r="J95" i="7"/>
  <c r="Z95" i="7"/>
  <c r="AP95" i="7"/>
  <c r="BF95" i="7"/>
  <c r="AI98" i="7"/>
  <c r="D99" i="7"/>
  <c r="V99" i="7"/>
  <c r="AJ99" i="7"/>
  <c r="AZ99" i="7"/>
  <c r="T105" i="7"/>
  <c r="AY105" i="7"/>
  <c r="BD108" i="7"/>
  <c r="AC108" i="7"/>
  <c r="C108" i="7"/>
  <c r="BH108" i="7"/>
  <c r="AG108" i="7"/>
  <c r="B108" i="7"/>
  <c r="AV108" i="7"/>
  <c r="P108" i="7"/>
  <c r="AN108" i="7"/>
  <c r="C113" i="7"/>
  <c r="Z113" i="7"/>
  <c r="AX113" i="7"/>
  <c r="C114" i="7"/>
  <c r="J117" i="7"/>
  <c r="BE117" i="7"/>
  <c r="N118" i="7"/>
  <c r="AF118" i="7"/>
  <c r="AY118" i="7"/>
  <c r="BM126" i="7"/>
  <c r="BH126" i="7"/>
  <c r="AX126" i="7"/>
  <c r="AM126" i="7"/>
  <c r="AB126" i="7"/>
  <c r="R126" i="7"/>
  <c r="F126" i="7"/>
  <c r="BN126" i="7"/>
  <c r="BB126" i="7"/>
  <c r="AS126" i="7"/>
  <c r="AH126" i="7"/>
  <c r="W126" i="7"/>
  <c r="L126" i="7"/>
  <c r="B126" i="7"/>
  <c r="BD126" i="7"/>
  <c r="AP126" i="7"/>
  <c r="AA126" i="7"/>
  <c r="N126" i="7"/>
  <c r="BK126" i="7"/>
  <c r="AV126" i="7"/>
  <c r="AI126" i="7"/>
  <c r="U126" i="7"/>
  <c r="E126" i="7"/>
  <c r="T126" i="7"/>
  <c r="AL126" i="7"/>
  <c r="BF126" i="7"/>
  <c r="E101" i="7"/>
  <c r="P101" i="7"/>
  <c r="AA101" i="7"/>
  <c r="AJ101" i="7"/>
  <c r="AV101" i="7"/>
  <c r="Q102" i="7"/>
  <c r="BE107" i="7"/>
  <c r="AR107" i="7"/>
  <c r="AD107" i="7"/>
  <c r="P107" i="7"/>
  <c r="D107" i="7"/>
  <c r="O107" i="7"/>
  <c r="AF107" i="7"/>
  <c r="AT107" i="7"/>
  <c r="BJ107" i="7"/>
  <c r="BM110" i="7"/>
  <c r="BD110" i="7"/>
  <c r="AT110" i="7"/>
  <c r="AI110" i="7"/>
  <c r="X110" i="7"/>
  <c r="N110" i="7"/>
  <c r="C110" i="7"/>
  <c r="L110" i="7"/>
  <c r="Z110" i="7"/>
  <c r="AL110" i="7"/>
  <c r="AX110" i="7"/>
  <c r="BJ110" i="7"/>
  <c r="BN116" i="7"/>
  <c r="BA116" i="7"/>
  <c r="AO116" i="7"/>
  <c r="AD116" i="7"/>
  <c r="R116" i="7"/>
  <c r="F116" i="7"/>
  <c r="BG116" i="7"/>
  <c r="AV116" i="7"/>
  <c r="AI116" i="7"/>
  <c r="X116" i="7"/>
  <c r="L116" i="7"/>
  <c r="B116" i="7"/>
  <c r="P116" i="7"/>
  <c r="AF116" i="7"/>
  <c r="AS116" i="7"/>
  <c r="BJ116" i="7"/>
  <c r="BL119" i="7"/>
  <c r="BE119" i="7"/>
  <c r="AO119" i="7"/>
  <c r="Z119" i="7"/>
  <c r="L119" i="7"/>
  <c r="BK119" i="7"/>
  <c r="AX119" i="7"/>
  <c r="AH119" i="7"/>
  <c r="T119" i="7"/>
  <c r="D119" i="7"/>
  <c r="Q119" i="7"/>
  <c r="AM119" i="7"/>
  <c r="BF119" i="7"/>
  <c r="BG124" i="7"/>
  <c r="AI124" i="7"/>
  <c r="F124" i="7"/>
  <c r="AV124" i="7"/>
  <c r="Q124" i="7"/>
  <c r="AC124" i="7"/>
  <c r="BK125" i="7"/>
  <c r="W125" i="7"/>
  <c r="AS125" i="7"/>
  <c r="C125" i="7"/>
  <c r="AT125" i="7"/>
  <c r="BM101" i="7"/>
  <c r="BJ101" i="7"/>
  <c r="AY101" i="7"/>
  <c r="AN101" i="7"/>
  <c r="K101" i="7"/>
  <c r="V101" i="7"/>
  <c r="AR101" i="7"/>
  <c r="BB101" i="7"/>
  <c r="BD102" i="7"/>
  <c r="AU102" i="7"/>
  <c r="L102" i="7"/>
  <c r="AI102" i="7"/>
  <c r="H107" i="7"/>
  <c r="W107" i="7"/>
  <c r="AM107" i="7"/>
  <c r="BA107" i="7"/>
  <c r="F110" i="7"/>
  <c r="T110" i="7"/>
  <c r="AD110" i="7"/>
  <c r="AR110" i="7"/>
  <c r="BB110" i="7"/>
  <c r="H116" i="7"/>
  <c r="V116" i="7"/>
  <c r="AL116" i="7"/>
  <c r="BB116" i="7"/>
  <c r="H119" i="7"/>
  <c r="AC119" i="7"/>
  <c r="AV119" i="7"/>
  <c r="AU120" i="7"/>
  <c r="BB120" i="7"/>
  <c r="H120" i="7"/>
  <c r="AC120" i="7"/>
  <c r="BD120" i="7"/>
  <c r="BJ123" i="7"/>
  <c r="K123" i="7"/>
  <c r="BK123" i="7"/>
  <c r="N124" i="7"/>
  <c r="AX124" i="7"/>
  <c r="U125" i="7"/>
  <c r="BN125" i="7"/>
  <c r="Q115" i="7"/>
  <c r="AI115" i="7"/>
  <c r="BA115" i="7"/>
  <c r="W121" i="7"/>
  <c r="AR121" i="7"/>
  <c r="BK121" i="7"/>
  <c r="X111" i="7"/>
  <c r="BF111" i="7"/>
  <c r="I115" i="7"/>
  <c r="AB115" i="7"/>
  <c r="AS115" i="7"/>
  <c r="N121" i="7"/>
  <c r="AH121" i="7"/>
  <c r="S69" i="6"/>
  <c r="AI69" i="6"/>
  <c r="W71" i="6"/>
  <c r="Q72" i="6"/>
  <c r="AG72" i="6"/>
  <c r="AA73" i="6"/>
  <c r="U74" i="6"/>
  <c r="O72" i="6"/>
  <c r="AE74" i="6"/>
  <c r="Y76" i="6"/>
  <c r="AC77" i="6"/>
  <c r="W78" i="6"/>
  <c r="AG79" i="6"/>
  <c r="U81" i="6"/>
  <c r="AA71" i="6"/>
  <c r="AE73" i="6"/>
  <c r="S75" i="6"/>
  <c r="AC76" i="6"/>
  <c r="W76" i="6"/>
  <c r="Q78" i="6"/>
  <c r="U80" i="6"/>
  <c r="Q79" i="6"/>
  <c r="AA69" i="6"/>
  <c r="AE71" i="6"/>
  <c r="Y72" i="6"/>
  <c r="S73" i="6"/>
  <c r="AI73" i="6"/>
  <c r="AC74" i="6"/>
  <c r="W75" i="6"/>
  <c r="Q76" i="6"/>
  <c r="U78" i="6"/>
  <c r="O79" i="6"/>
  <c r="S80" i="6"/>
  <c r="W77" i="6"/>
  <c r="AI72" i="6"/>
  <c r="Q75" i="6"/>
  <c r="O78" i="6"/>
  <c r="AE69" i="6"/>
  <c r="Y70" i="6"/>
  <c r="S71" i="6"/>
  <c r="AI71" i="6"/>
  <c r="W73" i="6"/>
  <c r="AG74" i="6"/>
  <c r="AA74" i="6"/>
  <c r="U76" i="6"/>
  <c r="O76" i="6"/>
  <c r="AE77" i="6"/>
  <c r="Y77" i="6"/>
  <c r="O80" i="6"/>
  <c r="AE70" i="6"/>
  <c r="O63" i="6"/>
  <c r="Q62" i="6"/>
  <c r="Q64" i="6"/>
  <c r="Y62" i="6"/>
  <c r="Y64" i="6"/>
  <c r="AG62" i="6"/>
  <c r="AG64" i="6"/>
  <c r="O67" i="6"/>
  <c r="U70" i="6"/>
  <c r="AC70" i="6"/>
  <c r="O71" i="6"/>
  <c r="U45" i="6"/>
  <c r="AC81" i="6"/>
  <c r="AC63" i="6"/>
  <c r="Q65" i="6"/>
  <c r="AA66" i="6"/>
  <c r="O68" i="6"/>
  <c r="Y69" i="6"/>
  <c r="AI70" i="6"/>
  <c r="S104" i="6"/>
  <c r="S105" i="6"/>
  <c r="S82" i="6"/>
  <c r="W45" i="6"/>
  <c r="Q46" i="6"/>
  <c r="AA47" i="6"/>
  <c r="U48" i="6"/>
  <c r="O49" i="6"/>
  <c r="AE49" i="6"/>
  <c r="Y50" i="6"/>
  <c r="S51" i="6"/>
  <c r="AI51" i="6"/>
  <c r="AC52" i="6"/>
  <c r="W53" i="6"/>
  <c r="Q54" i="6"/>
  <c r="AG54" i="6"/>
  <c r="AA55" i="6"/>
  <c r="U56" i="6"/>
  <c r="O57" i="6"/>
  <c r="AE57" i="6"/>
  <c r="Y58" i="6"/>
  <c r="S59" i="6"/>
  <c r="AI59" i="6"/>
  <c r="AC60" i="6"/>
  <c r="W61" i="6"/>
  <c r="Y35" i="6"/>
  <c r="S36" i="6"/>
  <c r="AA36" i="6"/>
  <c r="AI36" i="6"/>
  <c r="U37" i="6"/>
  <c r="AC37" i="6"/>
  <c r="O38" i="6"/>
  <c r="W38" i="6"/>
  <c r="AE38" i="6"/>
  <c r="Q39" i="6"/>
  <c r="Y39" i="6"/>
  <c r="AG39" i="6"/>
  <c r="S40" i="6"/>
  <c r="AA40" i="6"/>
  <c r="AI40" i="6"/>
  <c r="U41" i="6"/>
  <c r="AC41" i="6"/>
  <c r="O42" i="6"/>
  <c r="W42" i="6"/>
  <c r="AE42" i="6"/>
  <c r="Q43" i="6"/>
  <c r="Y43" i="6"/>
  <c r="AG43" i="6"/>
  <c r="S44" i="6"/>
  <c r="AA44" i="6"/>
  <c r="AI44" i="6"/>
  <c r="AE50" i="6"/>
  <c r="AC53" i="6"/>
  <c r="Y55" i="6"/>
  <c r="AI56" i="6"/>
  <c r="W58" i="6"/>
  <c r="AG59" i="6"/>
  <c r="U61" i="6"/>
  <c r="AE62" i="6"/>
  <c r="S64" i="6"/>
  <c r="AC65" i="6"/>
  <c r="Q67" i="6"/>
  <c r="AA68" i="6"/>
  <c r="O70" i="6"/>
  <c r="Q109" i="6"/>
  <c r="AG46" i="6"/>
  <c r="O45" i="6"/>
  <c r="AE45" i="6"/>
  <c r="Y46" i="6"/>
  <c r="S47" i="6"/>
  <c r="AI47" i="6"/>
  <c r="AC48" i="6"/>
  <c r="W49" i="6"/>
  <c r="Q50" i="6"/>
  <c r="AG50" i="6"/>
  <c r="AA51" i="6"/>
  <c r="U52" i="6"/>
  <c r="O53" i="6"/>
  <c r="AE53" i="6"/>
  <c r="U63" i="6"/>
  <c r="AE64" i="6"/>
  <c r="S66" i="6"/>
  <c r="AC67" i="6"/>
  <c r="Q69" i="6"/>
  <c r="AA102" i="6"/>
  <c r="AA103" i="6"/>
  <c r="Y105" i="6"/>
  <c r="Y106" i="6"/>
  <c r="AA108" i="6"/>
  <c r="AA109" i="6"/>
  <c r="S35" i="6"/>
  <c r="AI35" i="6"/>
  <c r="AC36" i="6"/>
  <c r="W37" i="6"/>
  <c r="Q38" i="6"/>
  <c r="AG38" i="6"/>
  <c r="AA39" i="6"/>
  <c r="U40" i="6"/>
  <c r="O41" i="6"/>
  <c r="AE41" i="6"/>
  <c r="Y42" i="6"/>
  <c r="S43" i="6"/>
  <c r="AI43" i="6"/>
  <c r="AC44" i="6"/>
  <c r="Q47" i="6"/>
  <c r="O50" i="6"/>
  <c r="AI52" i="6"/>
  <c r="Q55" i="6"/>
  <c r="AA56" i="6"/>
  <c r="O58" i="6"/>
  <c r="Y59" i="6"/>
  <c r="AI60" i="6"/>
  <c r="W62" i="6"/>
  <c r="AG63" i="6"/>
  <c r="U65" i="6"/>
  <c r="AE66" i="6"/>
  <c r="S68" i="6"/>
  <c r="AC69" i="6"/>
  <c r="Q71" i="6"/>
  <c r="AA72" i="6"/>
  <c r="AG103" i="6"/>
  <c r="AG104" i="6"/>
  <c r="AG81" i="6"/>
  <c r="AG78" i="6"/>
  <c r="AE106" i="6"/>
  <c r="AE107" i="6"/>
  <c r="AA80" i="6"/>
  <c r="AC54" i="6"/>
  <c r="W55" i="6"/>
  <c r="Q56" i="6"/>
  <c r="AG56" i="6"/>
  <c r="AA57" i="6"/>
  <c r="U58" i="6"/>
  <c r="O59" i="6"/>
  <c r="AE59" i="6"/>
  <c r="O65" i="6"/>
  <c r="U68" i="6"/>
  <c r="O69" i="6"/>
  <c r="U72" i="6"/>
  <c r="AC72" i="6"/>
  <c r="O73" i="6"/>
  <c r="AE46" i="6"/>
  <c r="AC49" i="6"/>
  <c r="AA52" i="6"/>
  <c r="AE82" i="6"/>
  <c r="W64" i="6"/>
  <c r="AG65" i="6"/>
  <c r="U67" i="6"/>
  <c r="AE68" i="6"/>
  <c r="S70" i="6"/>
  <c r="AC71" i="6"/>
  <c r="AE102" i="6"/>
  <c r="AE103" i="6"/>
  <c r="AE80" i="6"/>
  <c r="AE76" i="6"/>
  <c r="O110" i="6"/>
  <c r="O111" i="6"/>
  <c r="O82" i="6"/>
  <c r="AC43" i="6"/>
  <c r="O44" i="6"/>
  <c r="W44" i="6"/>
  <c r="O75" i="6"/>
  <c r="O74" i="6"/>
  <c r="W46" i="6"/>
  <c r="U49" i="6"/>
  <c r="S52" i="6"/>
  <c r="Y53" i="6"/>
  <c r="S56" i="6"/>
  <c r="AC57" i="6"/>
  <c r="Q59" i="6"/>
  <c r="AA60" i="6"/>
  <c r="O62" i="6"/>
  <c r="Y63" i="6"/>
  <c r="S112" i="6"/>
  <c r="S113" i="6"/>
  <c r="AI112" i="6"/>
  <c r="AI113" i="6"/>
  <c r="AC113" i="6"/>
  <c r="AC114" i="6"/>
  <c r="W114" i="6"/>
  <c r="W115" i="6"/>
  <c r="Q115" i="6"/>
  <c r="Q116" i="6"/>
  <c r="AG115" i="6"/>
  <c r="AG116" i="6"/>
  <c r="AA116" i="6"/>
  <c r="AA117" i="6"/>
  <c r="U117" i="6"/>
  <c r="U118" i="6"/>
  <c r="O118" i="6"/>
  <c r="O119" i="6"/>
  <c r="AE118" i="6"/>
  <c r="AE119" i="6"/>
  <c r="Y119" i="6"/>
  <c r="Y120" i="6"/>
  <c r="S120" i="6"/>
  <c r="S121" i="6"/>
  <c r="AI120" i="6"/>
  <c r="AI121" i="6"/>
  <c r="AC121" i="6"/>
  <c r="AC122" i="6"/>
  <c r="W122" i="6"/>
  <c r="W123" i="6"/>
  <c r="AG123" i="6"/>
  <c r="AG124" i="6"/>
  <c r="AA124" i="6"/>
  <c r="AA125" i="6"/>
  <c r="AE126" i="6"/>
  <c r="AE127" i="6"/>
  <c r="O64" i="6"/>
  <c r="Y65" i="6"/>
  <c r="AI66" i="6"/>
  <c r="W68" i="6"/>
  <c r="U71" i="6"/>
  <c r="AI102" i="6"/>
  <c r="AI103" i="6"/>
  <c r="AG105" i="6"/>
  <c r="AG106" i="6"/>
  <c r="AA48" i="6"/>
  <c r="Y51" i="6"/>
  <c r="W54" i="6"/>
  <c r="AG55" i="6"/>
  <c r="U57" i="6"/>
  <c r="AE58" i="6"/>
  <c r="S60" i="6"/>
  <c r="AC61" i="6"/>
  <c r="Q63" i="6"/>
  <c r="AA64" i="6"/>
  <c r="O66" i="6"/>
  <c r="Y67" i="6"/>
  <c r="AI68" i="6"/>
  <c r="W70" i="6"/>
  <c r="U73" i="6"/>
  <c r="Q107" i="6"/>
  <c r="Q108" i="6"/>
  <c r="AC107" i="6"/>
  <c r="AC108" i="6"/>
  <c r="AI82" i="6"/>
  <c r="S79" i="6"/>
  <c r="AA79" i="6"/>
  <c r="AI79" i="6"/>
  <c r="AC80" i="6"/>
  <c r="O81" i="6"/>
  <c r="W81" i="6"/>
  <c r="AE81" i="6"/>
  <c r="Q82" i="6"/>
  <c r="Y82" i="6"/>
  <c r="AG82" i="6"/>
  <c r="S83" i="6"/>
  <c r="AA83" i="6"/>
  <c r="AI83" i="6"/>
  <c r="U84" i="6"/>
  <c r="AC84" i="6"/>
  <c r="O84" i="6"/>
  <c r="O85" i="6"/>
  <c r="W84" i="6"/>
  <c r="W85" i="6"/>
  <c r="AE84" i="6"/>
  <c r="AE85" i="6"/>
  <c r="Q85" i="6"/>
  <c r="Q86" i="6"/>
  <c r="Y85" i="6"/>
  <c r="Y86" i="6"/>
  <c r="AG85" i="6"/>
  <c r="AG86" i="6"/>
  <c r="S86" i="6"/>
  <c r="S87" i="6"/>
  <c r="AA86" i="6"/>
  <c r="AA87" i="6"/>
  <c r="AI86" i="6"/>
  <c r="AI87" i="6"/>
  <c r="U87" i="6"/>
  <c r="U88" i="6"/>
  <c r="AC87" i="6"/>
  <c r="AC88" i="6"/>
  <c r="O88" i="6"/>
  <c r="O89" i="6"/>
  <c r="W88" i="6"/>
  <c r="W89" i="6"/>
  <c r="AE88" i="6"/>
  <c r="AE89" i="6"/>
  <c r="Q89" i="6"/>
  <c r="Q90" i="6"/>
  <c r="Y89" i="6"/>
  <c r="Y90" i="6"/>
  <c r="AG89" i="6"/>
  <c r="AG90" i="6"/>
  <c r="S90" i="6"/>
  <c r="S91" i="6"/>
  <c r="AA90" i="6"/>
  <c r="AA91" i="6"/>
  <c r="AI90" i="6"/>
  <c r="AI91" i="6"/>
  <c r="U91" i="6"/>
  <c r="U92" i="6"/>
  <c r="AC91" i="6"/>
  <c r="AC92" i="6"/>
  <c r="O92" i="6"/>
  <c r="O93" i="6"/>
  <c r="W92" i="6"/>
  <c r="W93" i="6"/>
  <c r="AE92" i="6"/>
  <c r="AE93" i="6"/>
  <c r="Q93" i="6"/>
  <c r="Q94" i="6"/>
  <c r="Y93" i="6"/>
  <c r="Y94" i="6"/>
  <c r="AG93" i="6"/>
  <c r="AG94" i="6"/>
  <c r="S94" i="6"/>
  <c r="S95" i="6"/>
  <c r="AA94" i="6"/>
  <c r="AA95" i="6"/>
  <c r="AI94" i="6"/>
  <c r="AI95" i="6"/>
  <c r="U95" i="6"/>
  <c r="U96" i="6"/>
  <c r="AC95" i="6"/>
  <c r="AC96" i="6"/>
  <c r="O96" i="6"/>
  <c r="O97" i="6"/>
  <c r="W96" i="6"/>
  <c r="W97" i="6"/>
  <c r="AE96" i="6"/>
  <c r="AE97" i="6"/>
  <c r="Q97" i="6"/>
  <c r="Q98" i="6"/>
  <c r="Y97" i="6"/>
  <c r="Y98" i="6"/>
  <c r="AG97" i="6"/>
  <c r="AG98" i="6"/>
  <c r="S98" i="6"/>
  <c r="S99" i="6"/>
  <c r="AA98" i="6"/>
  <c r="AA99" i="6"/>
  <c r="AI98" i="6"/>
  <c r="AI99" i="6"/>
  <c r="U99" i="6"/>
  <c r="U100" i="6"/>
  <c r="AC99" i="6"/>
  <c r="AC100" i="6"/>
  <c r="O100" i="6"/>
  <c r="O101" i="6"/>
  <c r="W100" i="6"/>
  <c r="W101" i="6"/>
  <c r="AE100" i="6"/>
  <c r="AE101" i="6"/>
  <c r="Q101" i="6"/>
  <c r="Q102" i="6"/>
  <c r="Y101" i="6"/>
  <c r="Y102" i="6"/>
  <c r="AG101" i="6"/>
  <c r="AG102" i="6"/>
  <c r="S74" i="6"/>
  <c r="Q103" i="6"/>
  <c r="Q104" i="6"/>
  <c r="Y75" i="6"/>
  <c r="AE104" i="6"/>
  <c r="AE105" i="6"/>
  <c r="Q77" i="6"/>
  <c r="O106" i="6"/>
  <c r="O107" i="6"/>
  <c r="U107" i="6"/>
  <c r="U108" i="6"/>
  <c r="AE108" i="6"/>
  <c r="AE109" i="6"/>
  <c r="S110" i="6"/>
  <c r="W104" i="6"/>
  <c r="W105" i="6"/>
  <c r="AC105" i="6"/>
  <c r="AC106" i="6"/>
  <c r="AG107" i="6"/>
  <c r="AG108" i="6"/>
  <c r="U109" i="6"/>
  <c r="U110" i="6"/>
  <c r="AE110" i="6"/>
  <c r="AE111" i="6"/>
  <c r="U111" i="6"/>
  <c r="AG111" i="6"/>
  <c r="AG112" i="6"/>
  <c r="AA112" i="6"/>
  <c r="AA113" i="6"/>
  <c r="U113" i="6"/>
  <c r="U114" i="6"/>
  <c r="O114" i="6"/>
  <c r="O115" i="6"/>
  <c r="AE114" i="6"/>
  <c r="AE115" i="6"/>
  <c r="Y115" i="6"/>
  <c r="Y116" i="6"/>
  <c r="S116" i="6"/>
  <c r="S117" i="6"/>
  <c r="AI116" i="6"/>
  <c r="AI117" i="6"/>
  <c r="AC117" i="6"/>
  <c r="AC118" i="6"/>
  <c r="W118" i="6"/>
  <c r="W119" i="6"/>
  <c r="Q119" i="6"/>
  <c r="Q120" i="6"/>
  <c r="AG119" i="6"/>
  <c r="AG120" i="6"/>
  <c r="AA120" i="6"/>
  <c r="AA121" i="6"/>
  <c r="U121" i="6"/>
  <c r="U122" i="6"/>
  <c r="O122" i="6"/>
  <c r="AE122" i="6"/>
  <c r="AE123" i="6"/>
  <c r="Y123" i="6"/>
  <c r="Y124" i="6"/>
  <c r="AI124" i="6"/>
  <c r="AI125" i="6"/>
  <c r="AC125" i="6"/>
  <c r="AC126" i="6"/>
  <c r="W126" i="6"/>
  <c r="W127" i="6"/>
  <c r="AG127" i="6"/>
  <c r="W102" i="6"/>
  <c r="W103" i="6"/>
  <c r="AA75" i="6"/>
  <c r="O104" i="6"/>
  <c r="O105" i="6"/>
  <c r="U105" i="6"/>
  <c r="U106" i="6"/>
  <c r="Y78" i="6"/>
  <c r="AI106" i="6"/>
  <c r="AI107" i="6"/>
  <c r="W108" i="6"/>
  <c r="W109" i="6"/>
  <c r="AG109" i="6"/>
  <c r="U83" i="6"/>
  <c r="O102" i="6"/>
  <c r="O103" i="6"/>
  <c r="W74" i="6"/>
  <c r="AC103" i="6"/>
  <c r="AC104" i="6"/>
  <c r="AI104" i="6"/>
  <c r="AI105" i="6"/>
  <c r="U77" i="6"/>
  <c r="AA106" i="6"/>
  <c r="AA107" i="6"/>
  <c r="AI78" i="6"/>
  <c r="Y107" i="6"/>
  <c r="Y108" i="6"/>
  <c r="W80" i="6"/>
  <c r="AI108" i="6"/>
  <c r="AI109" i="6"/>
  <c r="W110" i="6"/>
  <c r="W111" i="6"/>
  <c r="O112" i="6"/>
  <c r="AE112" i="6"/>
  <c r="Y113" i="6"/>
  <c r="S114" i="6"/>
  <c r="AI114" i="6"/>
  <c r="AC115" i="6"/>
  <c r="W116" i="6"/>
  <c r="Q117" i="6"/>
  <c r="AG117" i="6"/>
  <c r="AA118" i="6"/>
  <c r="U119" i="6"/>
  <c r="O120" i="6"/>
  <c r="AE120" i="6"/>
  <c r="Y121" i="6"/>
  <c r="S122" i="6"/>
  <c r="AI122" i="6"/>
  <c r="AC123" i="6"/>
  <c r="W124" i="6"/>
  <c r="AG125" i="6"/>
  <c r="AA126" i="6"/>
  <c r="AE75" i="6"/>
  <c r="AG76" i="6"/>
  <c r="S77" i="6"/>
  <c r="AA77" i="6"/>
  <c r="AI77" i="6"/>
  <c r="AC78" i="6"/>
  <c r="W79" i="6"/>
  <c r="AE79" i="6"/>
  <c r="Q80" i="6"/>
  <c r="Y80" i="6"/>
  <c r="AG80" i="6"/>
  <c r="S81" i="6"/>
  <c r="AA81" i="6"/>
  <c r="AI81" i="6"/>
  <c r="U82" i="6"/>
  <c r="AC82" i="6"/>
  <c r="O83" i="6"/>
  <c r="W83" i="6"/>
  <c r="AE83" i="6"/>
  <c r="Q83" i="6"/>
  <c r="Q84" i="6"/>
  <c r="Y83" i="6"/>
  <c r="Y84" i="6"/>
  <c r="AG83" i="6"/>
  <c r="AG84" i="6"/>
  <c r="S84" i="6"/>
  <c r="S85" i="6"/>
  <c r="AA84" i="6"/>
  <c r="AA85" i="6"/>
  <c r="AI84" i="6"/>
  <c r="AI85" i="6"/>
  <c r="U85" i="6"/>
  <c r="U86" i="6"/>
  <c r="AC85" i="6"/>
  <c r="AC86" i="6"/>
  <c r="O86" i="6"/>
  <c r="O87" i="6"/>
  <c r="W86" i="6"/>
  <c r="W87" i="6"/>
  <c r="AE86" i="6"/>
  <c r="AE87" i="6"/>
  <c r="Q87" i="6"/>
  <c r="Q88" i="6"/>
  <c r="Y87" i="6"/>
  <c r="Y88" i="6"/>
  <c r="AG87" i="6"/>
  <c r="AG88" i="6"/>
  <c r="S88" i="6"/>
  <c r="S89" i="6"/>
  <c r="AA88" i="6"/>
  <c r="AA89" i="6"/>
  <c r="AI88" i="6"/>
  <c r="AI89" i="6"/>
  <c r="U89" i="6"/>
  <c r="U90" i="6"/>
  <c r="AC89" i="6"/>
  <c r="AC90" i="6"/>
  <c r="O90" i="6"/>
  <c r="O91" i="6"/>
  <c r="W90" i="6"/>
  <c r="W91" i="6"/>
  <c r="AE90" i="6"/>
  <c r="AE91" i="6"/>
  <c r="Q91" i="6"/>
  <c r="Q92" i="6"/>
  <c r="Y91" i="6"/>
  <c r="Y92" i="6"/>
  <c r="AG91" i="6"/>
  <c r="AG92" i="6"/>
  <c r="S92" i="6"/>
  <c r="S93" i="6"/>
  <c r="AA92" i="6"/>
  <c r="AA93" i="6"/>
  <c r="AI92" i="6"/>
  <c r="AI93" i="6"/>
  <c r="U93" i="6"/>
  <c r="U94" i="6"/>
  <c r="AC93" i="6"/>
  <c r="AC94" i="6"/>
  <c r="O94" i="6"/>
  <c r="O95" i="6"/>
  <c r="W94" i="6"/>
  <c r="W95" i="6"/>
  <c r="AE94" i="6"/>
  <c r="AE95" i="6"/>
  <c r="Q95" i="6"/>
  <c r="Q96" i="6"/>
  <c r="Y95" i="6"/>
  <c r="Y96" i="6"/>
  <c r="AG95" i="6"/>
  <c r="AG96" i="6"/>
  <c r="S96" i="6"/>
  <c r="S97" i="6"/>
  <c r="AA96" i="6"/>
  <c r="AA97" i="6"/>
  <c r="AI96" i="6"/>
  <c r="AI97" i="6"/>
  <c r="U97" i="6"/>
  <c r="U98" i="6"/>
  <c r="AC97" i="6"/>
  <c r="AC98" i="6"/>
  <c r="O98" i="6"/>
  <c r="O99" i="6"/>
  <c r="W98" i="6"/>
  <c r="W99" i="6"/>
  <c r="AE98" i="6"/>
  <c r="AE99" i="6"/>
  <c r="Q99" i="6"/>
  <c r="Q100" i="6"/>
  <c r="Y99" i="6"/>
  <c r="Y100" i="6"/>
  <c r="AG99" i="6"/>
  <c r="AG100" i="6"/>
  <c r="S100" i="6"/>
  <c r="S101" i="6"/>
  <c r="AA100" i="6"/>
  <c r="AA101" i="6"/>
  <c r="AI100" i="6"/>
  <c r="AI101" i="6"/>
  <c r="U101" i="6"/>
  <c r="U102" i="6"/>
  <c r="AC101" i="6"/>
  <c r="AC102" i="6"/>
  <c r="U103" i="6"/>
  <c r="U104" i="6"/>
  <c r="AC75" i="6"/>
  <c r="AA104" i="6"/>
  <c r="AA105" i="6"/>
  <c r="AI76" i="6"/>
  <c r="S106" i="6"/>
  <c r="S107" i="6"/>
  <c r="AA78" i="6"/>
  <c r="Y79" i="6"/>
  <c r="O108" i="6"/>
  <c r="O109" i="6"/>
  <c r="AI80" i="6"/>
  <c r="Y109" i="6"/>
  <c r="W82" i="6"/>
  <c r="AI110" i="6"/>
  <c r="Y111" i="6"/>
  <c r="Y112" i="6"/>
  <c r="AA110" i="6"/>
  <c r="AC111" i="6"/>
  <c r="S102" i="6"/>
  <c r="S103" i="6"/>
  <c r="Y103" i="6"/>
  <c r="Y104" i="6"/>
  <c r="AG75" i="6"/>
  <c r="Q105" i="6"/>
  <c r="Q106" i="6"/>
  <c r="W106" i="6"/>
  <c r="W107" i="6"/>
  <c r="AE78" i="6"/>
  <c r="AC79" i="6"/>
  <c r="S108" i="6"/>
  <c r="S109" i="6"/>
  <c r="Q81" i="6"/>
  <c r="AC109" i="6"/>
  <c r="AC110" i="6"/>
  <c r="AA82" i="6"/>
  <c r="Q111" i="6"/>
  <c r="Q112" i="6"/>
  <c r="AC83" i="6"/>
  <c r="W112" i="6"/>
  <c r="Q113" i="6"/>
  <c r="AG113" i="6"/>
  <c r="AA114" i="6"/>
  <c r="U115" i="6"/>
  <c r="O116" i="6"/>
  <c r="AE116" i="6"/>
  <c r="Y117" i="6"/>
  <c r="S118" i="6"/>
  <c r="AI118" i="6"/>
  <c r="AC119" i="6"/>
  <c r="W120" i="6"/>
  <c r="Q121" i="6"/>
  <c r="AG121" i="6"/>
  <c r="AA122" i="6"/>
  <c r="AE124" i="6"/>
  <c r="Y125" i="6"/>
  <c r="AI126" i="6"/>
  <c r="AC127" i="6"/>
  <c r="AC83" i="7"/>
  <c r="AS83" i="7"/>
  <c r="E87" i="7"/>
  <c r="Q91" i="7"/>
  <c r="BK83" i="7"/>
  <c r="AU83" i="7"/>
  <c r="BJ83" i="7"/>
  <c r="BB83" i="7"/>
  <c r="AT83" i="7"/>
  <c r="AL83" i="7"/>
  <c r="AD83" i="7"/>
  <c r="V83" i="7"/>
  <c r="N83" i="7"/>
  <c r="F83" i="7"/>
  <c r="BH83" i="7"/>
  <c r="AZ83" i="7"/>
  <c r="AR83" i="7"/>
  <c r="AJ83" i="7"/>
  <c r="AB83" i="7"/>
  <c r="T83" i="7"/>
  <c r="L83" i="7"/>
  <c r="D83" i="7"/>
  <c r="BN83" i="7"/>
  <c r="BF83" i="7"/>
  <c r="AX83" i="7"/>
  <c r="AP83" i="7"/>
  <c r="AH83" i="7"/>
  <c r="Z83" i="7"/>
  <c r="R83" i="7"/>
  <c r="J83" i="7"/>
  <c r="B83" i="7"/>
  <c r="BL83" i="7"/>
  <c r="BD83" i="7"/>
  <c r="AV83" i="7"/>
  <c r="AN83" i="7"/>
  <c r="AF83" i="7"/>
  <c r="X83" i="7"/>
  <c r="P83" i="7"/>
  <c r="H83" i="7"/>
  <c r="Q83" i="7"/>
  <c r="AG83" i="7"/>
  <c r="AY83" i="7"/>
  <c r="AS87" i="7"/>
  <c r="Q110" i="6"/>
  <c r="Y110" i="6"/>
  <c r="AG110" i="6"/>
  <c r="S111" i="6"/>
  <c r="AA111" i="6"/>
  <c r="AI111" i="6"/>
  <c r="U112" i="6"/>
  <c r="AC112" i="6"/>
  <c r="O113" i="6"/>
  <c r="W113" i="6"/>
  <c r="AE113" i="6"/>
  <c r="Q114" i="6"/>
  <c r="Y114" i="6"/>
  <c r="AG114" i="6"/>
  <c r="S115" i="6"/>
  <c r="AA115" i="6"/>
  <c r="AI115" i="6"/>
  <c r="U116" i="6"/>
  <c r="AC116" i="6"/>
  <c r="O117" i="6"/>
  <c r="W117" i="6"/>
  <c r="AE117" i="6"/>
  <c r="Q118" i="6"/>
  <c r="Y118" i="6"/>
  <c r="AG118" i="6"/>
  <c r="S119" i="6"/>
  <c r="AA119" i="6"/>
  <c r="AI119" i="6"/>
  <c r="U120" i="6"/>
  <c r="AC120" i="6"/>
  <c r="O121" i="6"/>
  <c r="W121" i="6"/>
  <c r="AE121" i="6"/>
  <c r="Q122" i="6"/>
  <c r="Y122" i="6"/>
  <c r="AG122" i="6"/>
  <c r="AA123" i="6"/>
  <c r="AI123" i="6"/>
  <c r="AC124" i="6"/>
  <c r="W125" i="6"/>
  <c r="AE125" i="6"/>
  <c r="Y126" i="6"/>
  <c r="AG126" i="6"/>
  <c r="AA127" i="6"/>
  <c r="AI127" i="6"/>
  <c r="E83" i="7"/>
  <c r="U83" i="7"/>
  <c r="BE83" i="7"/>
  <c r="U87" i="7"/>
  <c r="BA87" i="7"/>
  <c r="I83" i="7"/>
  <c r="AO83" i="7"/>
  <c r="AC87" i="7"/>
  <c r="BK91" i="7"/>
  <c r="AU91" i="7"/>
  <c r="AM91" i="7"/>
  <c r="W91" i="7"/>
  <c r="O91" i="7"/>
  <c r="BJ91" i="7"/>
  <c r="BB91" i="7"/>
  <c r="AT91" i="7"/>
  <c r="AL91" i="7"/>
  <c r="AD91" i="7"/>
  <c r="V91" i="7"/>
  <c r="N91" i="7"/>
  <c r="F91" i="7"/>
  <c r="BA91" i="7"/>
  <c r="AS91" i="7"/>
  <c r="AC91" i="7"/>
  <c r="U91" i="7"/>
  <c r="E91" i="7"/>
  <c r="BH91" i="7"/>
  <c r="AZ91" i="7"/>
  <c r="AR91" i="7"/>
  <c r="AJ91" i="7"/>
  <c r="AB91" i="7"/>
  <c r="T91" i="7"/>
  <c r="L91" i="7"/>
  <c r="D91" i="7"/>
  <c r="BG91" i="7"/>
  <c r="AY91" i="7"/>
  <c r="AI91" i="7"/>
  <c r="AA91" i="7"/>
  <c r="K91" i="7"/>
  <c r="C91" i="7"/>
  <c r="BN91" i="7"/>
  <c r="BF91" i="7"/>
  <c r="AX91" i="7"/>
  <c r="AP91" i="7"/>
  <c r="AH91" i="7"/>
  <c r="Z91" i="7"/>
  <c r="R91" i="7"/>
  <c r="J91" i="7"/>
  <c r="B91" i="7"/>
  <c r="BL91" i="7"/>
  <c r="BD91" i="7"/>
  <c r="AV91" i="7"/>
  <c r="AN91" i="7"/>
  <c r="AF91" i="7"/>
  <c r="X91" i="7"/>
  <c r="P91" i="7"/>
  <c r="H91" i="7"/>
  <c r="BM91" i="7"/>
  <c r="BG87" i="7"/>
  <c r="AY87" i="7"/>
  <c r="AI87" i="7"/>
  <c r="AA87" i="7"/>
  <c r="K87" i="7"/>
  <c r="C87" i="7"/>
  <c r="BN87" i="7"/>
  <c r="BF87" i="7"/>
  <c r="AX87" i="7"/>
  <c r="AP87" i="7"/>
  <c r="AH87" i="7"/>
  <c r="Z87" i="7"/>
  <c r="R87" i="7"/>
  <c r="J87" i="7"/>
  <c r="B87" i="7"/>
  <c r="BL87" i="7"/>
  <c r="BD87" i="7"/>
  <c r="AV87" i="7"/>
  <c r="AN87" i="7"/>
  <c r="AF87" i="7"/>
  <c r="X87" i="7"/>
  <c r="P87" i="7"/>
  <c r="H87" i="7"/>
  <c r="BK87" i="7"/>
  <c r="AU87" i="7"/>
  <c r="AM87" i="7"/>
  <c r="W87" i="7"/>
  <c r="O87" i="7"/>
  <c r="BJ87" i="7"/>
  <c r="BB87" i="7"/>
  <c r="AT87" i="7"/>
  <c r="AL87" i="7"/>
  <c r="AD87" i="7"/>
  <c r="V87" i="7"/>
  <c r="N87" i="7"/>
  <c r="F87" i="7"/>
  <c r="BH87" i="7"/>
  <c r="AZ87" i="7"/>
  <c r="AR87" i="7"/>
  <c r="AJ87" i="7"/>
  <c r="AB87" i="7"/>
  <c r="T87" i="7"/>
  <c r="L87" i="7"/>
  <c r="D87" i="7"/>
  <c r="AG87" i="7"/>
  <c r="BM87" i="7"/>
  <c r="E84" i="7"/>
  <c r="U84" i="7"/>
  <c r="AC84" i="7"/>
  <c r="AS84" i="7"/>
  <c r="BA84" i="7"/>
  <c r="B85" i="7"/>
  <c r="J85" i="7"/>
  <c r="R85" i="7"/>
  <c r="Z85" i="7"/>
  <c r="AH85" i="7"/>
  <c r="AP85" i="7"/>
  <c r="AX85" i="7"/>
  <c r="BF85" i="7"/>
  <c r="BN85" i="7"/>
  <c r="O86" i="7"/>
  <c r="W86" i="7"/>
  <c r="AM86" i="7"/>
  <c r="AU86" i="7"/>
  <c r="BK86" i="7"/>
  <c r="I88" i="7"/>
  <c r="Q88" i="7"/>
  <c r="AG88" i="7"/>
  <c r="AO88" i="7"/>
  <c r="BE88" i="7"/>
  <c r="BM88" i="7"/>
  <c r="F89" i="7"/>
  <c r="N89" i="7"/>
  <c r="V89" i="7"/>
  <c r="AD89" i="7"/>
  <c r="AL89" i="7"/>
  <c r="AT89" i="7"/>
  <c r="BB89" i="7"/>
  <c r="BJ89" i="7"/>
  <c r="C90" i="7"/>
  <c r="K90" i="7"/>
  <c r="AA90" i="7"/>
  <c r="AI90" i="7"/>
  <c r="AY90" i="7"/>
  <c r="BG90" i="7"/>
  <c r="E92" i="7"/>
  <c r="U92" i="7"/>
  <c r="AF92" i="7"/>
  <c r="BA92" i="7"/>
  <c r="BL92" i="7"/>
  <c r="H93" i="7"/>
  <c r="R93" i="7"/>
  <c r="AC93" i="7"/>
  <c r="AN93" i="7"/>
  <c r="AX93" i="7"/>
  <c r="E94" i="7"/>
  <c r="O94" i="7"/>
  <c r="Z94" i="7"/>
  <c r="AU94" i="7"/>
  <c r="BF94" i="7"/>
  <c r="H96" i="7"/>
  <c r="AC96" i="7"/>
  <c r="AN96" i="7"/>
  <c r="AY96" i="7"/>
  <c r="E97" i="7"/>
  <c r="P97" i="7"/>
  <c r="Z97" i="7"/>
  <c r="AV97" i="7"/>
  <c r="BF97" i="7"/>
  <c r="B98" i="7"/>
  <c r="W98" i="7"/>
  <c r="AH98" i="7"/>
  <c r="AS98" i="7"/>
  <c r="BN98" i="7"/>
  <c r="E100" i="7"/>
  <c r="Q100" i="7"/>
  <c r="BD100" i="7"/>
  <c r="C102" i="7"/>
  <c r="AG102" i="7"/>
  <c r="AV102" i="7"/>
  <c r="BK102" i="7"/>
  <c r="K106" i="7"/>
  <c r="AJ106" i="7"/>
  <c r="BM106" i="7"/>
  <c r="AG109" i="7"/>
  <c r="O84" i="7"/>
  <c r="W84" i="7"/>
  <c r="AM84" i="7"/>
  <c r="AU84" i="7"/>
  <c r="BK84" i="7"/>
  <c r="D85" i="7"/>
  <c r="L85" i="7"/>
  <c r="T85" i="7"/>
  <c r="AB85" i="7"/>
  <c r="AJ85" i="7"/>
  <c r="AR85" i="7"/>
  <c r="AZ85" i="7"/>
  <c r="BH85" i="7"/>
  <c r="I86" i="7"/>
  <c r="Q86" i="7"/>
  <c r="AG86" i="7"/>
  <c r="AO86" i="7"/>
  <c r="BE86" i="7"/>
  <c r="C88" i="7"/>
  <c r="K88" i="7"/>
  <c r="AA88" i="7"/>
  <c r="AI88" i="7"/>
  <c r="AY88" i="7"/>
  <c r="BG88" i="7"/>
  <c r="H89" i="7"/>
  <c r="P89" i="7"/>
  <c r="X89" i="7"/>
  <c r="AF89" i="7"/>
  <c r="AN89" i="7"/>
  <c r="AV89" i="7"/>
  <c r="BD89" i="7"/>
  <c r="BL89" i="7"/>
  <c r="E90" i="7"/>
  <c r="U90" i="7"/>
  <c r="AC90" i="7"/>
  <c r="AS90" i="7"/>
  <c r="BA90" i="7"/>
  <c r="O92" i="7"/>
  <c r="X92" i="7"/>
  <c r="AI92" i="7"/>
  <c r="AS92" i="7"/>
  <c r="BD92" i="7"/>
  <c r="J93" i="7"/>
  <c r="U93" i="7"/>
  <c r="AF93" i="7"/>
  <c r="AP93" i="7"/>
  <c r="BA93" i="7"/>
  <c r="R94" i="7"/>
  <c r="AC94" i="7"/>
  <c r="AM94" i="7"/>
  <c r="AX94" i="7"/>
  <c r="K96" i="7"/>
  <c r="U96" i="7"/>
  <c r="AF96" i="7"/>
  <c r="BA96" i="7"/>
  <c r="H97" i="7"/>
  <c r="R97" i="7"/>
  <c r="AC97" i="7"/>
  <c r="AN97" i="7"/>
  <c r="AX97" i="7"/>
  <c r="E98" i="7"/>
  <c r="O98" i="7"/>
  <c r="Z98" i="7"/>
  <c r="AU98" i="7"/>
  <c r="BF98" i="7"/>
  <c r="H100" i="7"/>
  <c r="U100" i="7"/>
  <c r="AG100" i="7"/>
  <c r="AU100" i="7"/>
  <c r="BG100" i="7"/>
  <c r="H102" i="7"/>
  <c r="U102" i="7"/>
  <c r="AY102" i="7"/>
  <c r="BN102" i="7"/>
  <c r="P106" i="7"/>
  <c r="AR106" i="7"/>
  <c r="BB109" i="7"/>
  <c r="BG112" i="7"/>
  <c r="AY112" i="7"/>
  <c r="AI112" i="7"/>
  <c r="AA112" i="7"/>
  <c r="K112" i="7"/>
  <c r="C112" i="7"/>
  <c r="BH112" i="7"/>
  <c r="BF112" i="7"/>
  <c r="AN112" i="7"/>
  <c r="V112" i="7"/>
  <c r="D112" i="7"/>
  <c r="BK112" i="7"/>
  <c r="AZ112" i="7"/>
  <c r="AO112" i="7"/>
  <c r="AD112" i="7"/>
  <c r="T112" i="7"/>
  <c r="I112" i="7"/>
  <c r="BJ112" i="7"/>
  <c r="AX112" i="7"/>
  <c r="AM112" i="7"/>
  <c r="AC112" i="7"/>
  <c r="R112" i="7"/>
  <c r="H112" i="7"/>
  <c r="AV112" i="7"/>
  <c r="AL112" i="7"/>
  <c r="AB112" i="7"/>
  <c r="Q112" i="7"/>
  <c r="BE112" i="7"/>
  <c r="AU112" i="7"/>
  <c r="Z112" i="7"/>
  <c r="P112" i="7"/>
  <c r="F112" i="7"/>
  <c r="BD112" i="7"/>
  <c r="AT112" i="7"/>
  <c r="AJ112" i="7"/>
  <c r="O112" i="7"/>
  <c r="E112" i="7"/>
  <c r="BN112" i="7"/>
  <c r="AS112" i="7"/>
  <c r="AH112" i="7"/>
  <c r="X112" i="7"/>
  <c r="N112" i="7"/>
  <c r="B112" i="7"/>
  <c r="BL112" i="7"/>
  <c r="BA112" i="7"/>
  <c r="AP112" i="7"/>
  <c r="AF112" i="7"/>
  <c r="U112" i="7"/>
  <c r="J112" i="7"/>
  <c r="I89" i="7"/>
  <c r="Q89" i="7"/>
  <c r="AG89" i="7"/>
  <c r="AO89" i="7"/>
  <c r="BE89" i="7"/>
  <c r="BM89" i="7"/>
  <c r="BG93" i="7"/>
  <c r="AY93" i="7"/>
  <c r="AI93" i="7"/>
  <c r="AA93" i="7"/>
  <c r="K93" i="7"/>
  <c r="C93" i="7"/>
  <c r="BK93" i="7"/>
  <c r="AU93" i="7"/>
  <c r="AM93" i="7"/>
  <c r="W93" i="7"/>
  <c r="O93" i="7"/>
  <c r="L93" i="7"/>
  <c r="V93" i="7"/>
  <c r="AG93" i="7"/>
  <c r="AR93" i="7"/>
  <c r="BB93" i="7"/>
  <c r="BM93" i="7"/>
  <c r="I94" i="7"/>
  <c r="AD94" i="7"/>
  <c r="AO94" i="7"/>
  <c r="AY94" i="7"/>
  <c r="BJ94" i="7"/>
  <c r="BN96" i="7"/>
  <c r="BF96" i="7"/>
  <c r="AX96" i="7"/>
  <c r="AP96" i="7"/>
  <c r="AH96" i="7"/>
  <c r="Z96" i="7"/>
  <c r="R96" i="7"/>
  <c r="J96" i="7"/>
  <c r="B96" i="7"/>
  <c r="BJ96" i="7"/>
  <c r="BB96" i="7"/>
  <c r="AT96" i="7"/>
  <c r="AL96" i="7"/>
  <c r="AD96" i="7"/>
  <c r="V96" i="7"/>
  <c r="N96" i="7"/>
  <c r="F96" i="7"/>
  <c r="L96" i="7"/>
  <c r="W96" i="7"/>
  <c r="AG96" i="7"/>
  <c r="AR96" i="7"/>
  <c r="BM96" i="7"/>
  <c r="I97" i="7"/>
  <c r="T97" i="7"/>
  <c r="AD97" i="7"/>
  <c r="AO97" i="7"/>
  <c r="AZ97" i="7"/>
  <c r="BJ97" i="7"/>
  <c r="I100" i="7"/>
  <c r="W100" i="7"/>
  <c r="AI100" i="7"/>
  <c r="AV100" i="7"/>
  <c r="V106" i="7"/>
  <c r="AU106" i="7"/>
  <c r="I84" i="7"/>
  <c r="Q84" i="7"/>
  <c r="AG84" i="7"/>
  <c r="AO84" i="7"/>
  <c r="BE84" i="7"/>
  <c r="F85" i="7"/>
  <c r="N85" i="7"/>
  <c r="V85" i="7"/>
  <c r="AD85" i="7"/>
  <c r="AL85" i="7"/>
  <c r="AT85" i="7"/>
  <c r="BB85" i="7"/>
  <c r="BJ85" i="7"/>
  <c r="AS88" i="7"/>
  <c r="BA88" i="7"/>
  <c r="B89" i="7"/>
  <c r="J89" i="7"/>
  <c r="R89" i="7"/>
  <c r="Z89" i="7"/>
  <c r="AH89" i="7"/>
  <c r="AP89" i="7"/>
  <c r="AX89" i="7"/>
  <c r="BF89" i="7"/>
  <c r="BN89" i="7"/>
  <c r="O90" i="7"/>
  <c r="W90" i="7"/>
  <c r="AM90" i="7"/>
  <c r="AU90" i="7"/>
  <c r="BK90" i="7"/>
  <c r="BJ92" i="7"/>
  <c r="BB92" i="7"/>
  <c r="AT92" i="7"/>
  <c r="AL92" i="7"/>
  <c r="AD92" i="7"/>
  <c r="V92" i="7"/>
  <c r="BN92" i="7"/>
  <c r="BF92" i="7"/>
  <c r="AX92" i="7"/>
  <c r="AP92" i="7"/>
  <c r="AH92" i="7"/>
  <c r="Z92" i="7"/>
  <c r="I92" i="7"/>
  <c r="Q92" i="7"/>
  <c r="AA92" i="7"/>
  <c r="AV92" i="7"/>
  <c r="BG92" i="7"/>
  <c r="B93" i="7"/>
  <c r="X93" i="7"/>
  <c r="AH93" i="7"/>
  <c r="AS93" i="7"/>
  <c r="BD93" i="7"/>
  <c r="BN93" i="7"/>
  <c r="J94" i="7"/>
  <c r="U94" i="7"/>
  <c r="AP94" i="7"/>
  <c r="BA94" i="7"/>
  <c r="C96" i="7"/>
  <c r="X96" i="7"/>
  <c r="AI96" i="7"/>
  <c r="AS96" i="7"/>
  <c r="BD96" i="7"/>
  <c r="J97" i="7"/>
  <c r="U97" i="7"/>
  <c r="AF97" i="7"/>
  <c r="AP97" i="7"/>
  <c r="BA97" i="7"/>
  <c r="R98" i="7"/>
  <c r="AC98" i="7"/>
  <c r="AM98" i="7"/>
  <c r="AX98" i="7"/>
  <c r="K100" i="7"/>
  <c r="X100" i="7"/>
  <c r="K102" i="7"/>
  <c r="Z102" i="7"/>
  <c r="AN102" i="7"/>
  <c r="X106" i="7"/>
  <c r="BL94" i="7"/>
  <c r="BD94" i="7"/>
  <c r="AV94" i="7"/>
  <c r="AN94" i="7"/>
  <c r="AF94" i="7"/>
  <c r="X94" i="7"/>
  <c r="P94" i="7"/>
  <c r="H94" i="7"/>
  <c r="BH94" i="7"/>
  <c r="AZ94" i="7"/>
  <c r="AR94" i="7"/>
  <c r="AJ94" i="7"/>
  <c r="AB94" i="7"/>
  <c r="T94" i="7"/>
  <c r="L94" i="7"/>
  <c r="D94" i="7"/>
  <c r="K94" i="7"/>
  <c r="V94" i="7"/>
  <c r="AG94" i="7"/>
  <c r="BB94" i="7"/>
  <c r="BM94" i="7"/>
  <c r="BK97" i="7"/>
  <c r="AU97" i="7"/>
  <c r="AM97" i="7"/>
  <c r="W97" i="7"/>
  <c r="O97" i="7"/>
  <c r="BG97" i="7"/>
  <c r="AY97" i="7"/>
  <c r="AI97" i="7"/>
  <c r="AA97" i="7"/>
  <c r="K97" i="7"/>
  <c r="C97" i="7"/>
  <c r="L97" i="7"/>
  <c r="V97" i="7"/>
  <c r="AG97" i="7"/>
  <c r="AR97" i="7"/>
  <c r="BB97" i="7"/>
  <c r="BM97" i="7"/>
  <c r="BJ100" i="7"/>
  <c r="BB100" i="7"/>
  <c r="AT100" i="7"/>
  <c r="AL100" i="7"/>
  <c r="AD100" i="7"/>
  <c r="V100" i="7"/>
  <c r="N100" i="7"/>
  <c r="F100" i="7"/>
  <c r="BH100" i="7"/>
  <c r="AZ100" i="7"/>
  <c r="AR100" i="7"/>
  <c r="AJ100" i="7"/>
  <c r="AB100" i="7"/>
  <c r="T100" i="7"/>
  <c r="L100" i="7"/>
  <c r="BN100" i="7"/>
  <c r="BF100" i="7"/>
  <c r="AX100" i="7"/>
  <c r="AP100" i="7"/>
  <c r="AH100" i="7"/>
  <c r="Z100" i="7"/>
  <c r="R100" i="7"/>
  <c r="J100" i="7"/>
  <c r="B100" i="7"/>
  <c r="AM100" i="7"/>
  <c r="AY100" i="7"/>
  <c r="BL100" i="7"/>
  <c r="BA106" i="7"/>
  <c r="AS106" i="7"/>
  <c r="AC106" i="7"/>
  <c r="U106" i="7"/>
  <c r="E106" i="7"/>
  <c r="BG106" i="7"/>
  <c r="AX106" i="7"/>
  <c r="AO106" i="7"/>
  <c r="AF106" i="7"/>
  <c r="W106" i="7"/>
  <c r="N106" i="7"/>
  <c r="D106" i="7"/>
  <c r="BK106" i="7"/>
  <c r="AZ106" i="7"/>
  <c r="AP106" i="7"/>
  <c r="T106" i="7"/>
  <c r="J106" i="7"/>
  <c r="BJ106" i="7"/>
  <c r="AY106" i="7"/>
  <c r="AN106" i="7"/>
  <c r="AD106" i="7"/>
  <c r="I106" i="7"/>
  <c r="BH106" i="7"/>
  <c r="AM106" i="7"/>
  <c r="AB106" i="7"/>
  <c r="R106" i="7"/>
  <c r="H106" i="7"/>
  <c r="BF106" i="7"/>
  <c r="AV106" i="7"/>
  <c r="AL106" i="7"/>
  <c r="AA106" i="7"/>
  <c r="Q106" i="7"/>
  <c r="BN106" i="7"/>
  <c r="BD106" i="7"/>
  <c r="AT106" i="7"/>
  <c r="AI106" i="7"/>
  <c r="O106" i="7"/>
  <c r="C106" i="7"/>
  <c r="Z106" i="7"/>
  <c r="BH109" i="7"/>
  <c r="AZ109" i="7"/>
  <c r="AR109" i="7"/>
  <c r="AJ109" i="7"/>
  <c r="AB109" i="7"/>
  <c r="T109" i="7"/>
  <c r="L109" i="7"/>
  <c r="D109" i="7"/>
  <c r="BG109" i="7"/>
  <c r="AX109" i="7"/>
  <c r="AO109" i="7"/>
  <c r="AF109" i="7"/>
  <c r="W109" i="7"/>
  <c r="N109" i="7"/>
  <c r="E109" i="7"/>
  <c r="BJ109" i="7"/>
  <c r="AY109" i="7"/>
  <c r="AN109" i="7"/>
  <c r="AD109" i="7"/>
  <c r="I109" i="7"/>
  <c r="AM109" i="7"/>
  <c r="AC109" i="7"/>
  <c r="R109" i="7"/>
  <c r="H109" i="7"/>
  <c r="BF109" i="7"/>
  <c r="AV109" i="7"/>
  <c r="AL109" i="7"/>
  <c r="AA109" i="7"/>
  <c r="Q109" i="7"/>
  <c r="BE109" i="7"/>
  <c r="AU109" i="7"/>
  <c r="Z109" i="7"/>
  <c r="P109" i="7"/>
  <c r="F109" i="7"/>
  <c r="BN109" i="7"/>
  <c r="BD109" i="7"/>
  <c r="AT109" i="7"/>
  <c r="AI109" i="7"/>
  <c r="O109" i="7"/>
  <c r="C109" i="7"/>
  <c r="BM109" i="7"/>
  <c r="AS109" i="7"/>
  <c r="AH109" i="7"/>
  <c r="X109" i="7"/>
  <c r="B109" i="7"/>
  <c r="BK109" i="7"/>
  <c r="BA109" i="7"/>
  <c r="AP109" i="7"/>
  <c r="U109" i="7"/>
  <c r="J109" i="7"/>
  <c r="H85" i="7"/>
  <c r="P85" i="7"/>
  <c r="X85" i="7"/>
  <c r="AF85" i="7"/>
  <c r="AN85" i="7"/>
  <c r="AV85" i="7"/>
  <c r="BD85" i="7"/>
  <c r="BL85" i="7"/>
  <c r="D89" i="7"/>
  <c r="L89" i="7"/>
  <c r="T89" i="7"/>
  <c r="AB89" i="7"/>
  <c r="AJ89" i="7"/>
  <c r="AR89" i="7"/>
  <c r="AZ89" i="7"/>
  <c r="BH89" i="7"/>
  <c r="I90" i="7"/>
  <c r="Q90" i="7"/>
  <c r="AG90" i="7"/>
  <c r="AO90" i="7"/>
  <c r="BE90" i="7"/>
  <c r="AY92" i="7"/>
  <c r="E93" i="7"/>
  <c r="P93" i="7"/>
  <c r="Z93" i="7"/>
  <c r="AV93" i="7"/>
  <c r="BF93" i="7"/>
  <c r="B94" i="7"/>
  <c r="W94" i="7"/>
  <c r="AH94" i="7"/>
  <c r="AS94" i="7"/>
  <c r="BN94" i="7"/>
  <c r="E96" i="7"/>
  <c r="P96" i="7"/>
  <c r="AA96" i="7"/>
  <c r="AV96" i="7"/>
  <c r="BG96" i="7"/>
  <c r="B97" i="7"/>
  <c r="X97" i="7"/>
  <c r="AH97" i="7"/>
  <c r="AS97" i="7"/>
  <c r="BD97" i="7"/>
  <c r="BN97" i="7"/>
  <c r="J98" i="7"/>
  <c r="U98" i="7"/>
  <c r="AP98" i="7"/>
  <c r="BA98" i="7"/>
  <c r="C100" i="7"/>
  <c r="O100" i="7"/>
  <c r="AA100" i="7"/>
  <c r="AN100" i="7"/>
  <c r="BA100" i="7"/>
  <c r="BM100" i="7"/>
  <c r="BJ102" i="7"/>
  <c r="BB102" i="7"/>
  <c r="AT102" i="7"/>
  <c r="AL102" i="7"/>
  <c r="AD102" i="7"/>
  <c r="V102" i="7"/>
  <c r="N102" i="7"/>
  <c r="F102" i="7"/>
  <c r="BL102" i="7"/>
  <c r="AS102" i="7"/>
  <c r="AJ102" i="7"/>
  <c r="AA102" i="7"/>
  <c r="R102" i="7"/>
  <c r="I102" i="7"/>
  <c r="AZ102" i="7"/>
  <c r="AH102" i="7"/>
  <c r="P102" i="7"/>
  <c r="BG102" i="7"/>
  <c r="AX102" i="7"/>
  <c r="AO102" i="7"/>
  <c r="AF102" i="7"/>
  <c r="W102" i="7"/>
  <c r="D102" i="7"/>
  <c r="O102" i="7"/>
  <c r="AC102" i="7"/>
  <c r="AR102" i="7"/>
  <c r="BF102" i="7"/>
  <c r="B106" i="7"/>
  <c r="AG106" i="7"/>
  <c r="BE106" i="7"/>
  <c r="K109" i="7"/>
  <c r="AR112" i="7"/>
  <c r="I85" i="7"/>
  <c r="Q85" i="7"/>
  <c r="AG85" i="7"/>
  <c r="AO85" i="7"/>
  <c r="BE85" i="7"/>
  <c r="E89" i="7"/>
  <c r="U89" i="7"/>
  <c r="AC89" i="7"/>
  <c r="AS89" i="7"/>
  <c r="BA89" i="7"/>
  <c r="F93" i="7"/>
  <c r="Q93" i="7"/>
  <c r="AB93" i="7"/>
  <c r="AL93" i="7"/>
  <c r="BH93" i="7"/>
  <c r="C94" i="7"/>
  <c r="N94" i="7"/>
  <c r="AI94" i="7"/>
  <c r="AT94" i="7"/>
  <c r="BE94" i="7"/>
  <c r="Q96" i="7"/>
  <c r="AB96" i="7"/>
  <c r="AM96" i="7"/>
  <c r="BH96" i="7"/>
  <c r="D97" i="7"/>
  <c r="N97" i="7"/>
  <c r="AJ97" i="7"/>
  <c r="AT97" i="7"/>
  <c r="BE97" i="7"/>
  <c r="BH98" i="7"/>
  <c r="AZ98" i="7"/>
  <c r="AR98" i="7"/>
  <c r="AJ98" i="7"/>
  <c r="AB98" i="7"/>
  <c r="T98" i="7"/>
  <c r="L98" i="7"/>
  <c r="D98" i="7"/>
  <c r="BL98" i="7"/>
  <c r="BD98" i="7"/>
  <c r="AV98" i="7"/>
  <c r="AN98" i="7"/>
  <c r="AF98" i="7"/>
  <c r="X98" i="7"/>
  <c r="P98" i="7"/>
  <c r="H98" i="7"/>
  <c r="K98" i="7"/>
  <c r="V98" i="7"/>
  <c r="AG98" i="7"/>
  <c r="BB98" i="7"/>
  <c r="BM98" i="7"/>
  <c r="D100" i="7"/>
  <c r="P100" i="7"/>
  <c r="AC100" i="7"/>
  <c r="AO100" i="7"/>
  <c r="F106" i="7"/>
  <c r="AH106" i="7"/>
  <c r="BL106" i="7"/>
  <c r="V109" i="7"/>
  <c r="I95" i="7"/>
  <c r="Q95" i="7"/>
  <c r="AG95" i="7"/>
  <c r="AO95" i="7"/>
  <c r="BE95" i="7"/>
  <c r="BM95" i="7"/>
  <c r="E99" i="7"/>
  <c r="U99" i="7"/>
  <c r="AC99" i="7"/>
  <c r="AS99" i="7"/>
  <c r="BA99" i="7"/>
  <c r="BG103" i="7"/>
  <c r="AY103" i="7"/>
  <c r="AI103" i="7"/>
  <c r="AA103" i="7"/>
  <c r="K103" i="7"/>
  <c r="C103" i="7"/>
  <c r="J103" i="7"/>
  <c r="T103" i="7"/>
  <c r="AC103" i="7"/>
  <c r="AL103" i="7"/>
  <c r="AU103" i="7"/>
  <c r="BD103" i="7"/>
  <c r="BM103" i="7"/>
  <c r="Q104" i="7"/>
  <c r="Z104" i="7"/>
  <c r="AI104" i="7"/>
  <c r="AR104" i="7"/>
  <c r="BA104" i="7"/>
  <c r="D105" i="7"/>
  <c r="N105" i="7"/>
  <c r="W105" i="7"/>
  <c r="AF105" i="7"/>
  <c r="AO105" i="7"/>
  <c r="AX105" i="7"/>
  <c r="BH105" i="7"/>
  <c r="D108" i="7"/>
  <c r="N108" i="7"/>
  <c r="AJ108" i="7"/>
  <c r="AT108" i="7"/>
  <c r="BE108" i="7"/>
  <c r="D111" i="7"/>
  <c r="O111" i="7"/>
  <c r="Z111" i="7"/>
  <c r="AJ111" i="7"/>
  <c r="AU111" i="7"/>
  <c r="BE111" i="7"/>
  <c r="B114" i="7"/>
  <c r="N114" i="7"/>
  <c r="AA114" i="7"/>
  <c r="AM114" i="7"/>
  <c r="AX114" i="7"/>
  <c r="BL114" i="7"/>
  <c r="J120" i="7"/>
  <c r="AJ120" i="7"/>
  <c r="BE120" i="7"/>
  <c r="BL104" i="7"/>
  <c r="BD104" i="7"/>
  <c r="AV104" i="7"/>
  <c r="AN104" i="7"/>
  <c r="AF104" i="7"/>
  <c r="X104" i="7"/>
  <c r="P104" i="7"/>
  <c r="H104" i="7"/>
  <c r="J104" i="7"/>
  <c r="AB104" i="7"/>
  <c r="AT104" i="7"/>
  <c r="BM104" i="7"/>
  <c r="P105" i="7"/>
  <c r="AH105" i="7"/>
  <c r="AZ105" i="7"/>
  <c r="BK105" i="7"/>
  <c r="F108" i="7"/>
  <c r="R108" i="7"/>
  <c r="AB108" i="7"/>
  <c r="AL108" i="7"/>
  <c r="BG108" i="7"/>
  <c r="H111" i="7"/>
  <c r="R111" i="7"/>
  <c r="AB111" i="7"/>
  <c r="AM111" i="7"/>
  <c r="BG111" i="7"/>
  <c r="D114" i="7"/>
  <c r="R114" i="7"/>
  <c r="AD114" i="7"/>
  <c r="AO114" i="7"/>
  <c r="BN114" i="7"/>
  <c r="Q120" i="7"/>
  <c r="AM120" i="7"/>
  <c r="BM120" i="7"/>
  <c r="AC111" i="7"/>
  <c r="AN111" i="7"/>
  <c r="AX111" i="7"/>
  <c r="BH111" i="7"/>
  <c r="F114" i="7"/>
  <c r="AP114" i="7"/>
  <c r="BD114" i="7"/>
  <c r="BI130" i="7"/>
  <c r="BA130" i="7"/>
  <c r="AS130" i="7"/>
  <c r="AK130" i="7"/>
  <c r="AC130" i="7"/>
  <c r="U130" i="7"/>
  <c r="M130" i="7"/>
  <c r="E130" i="7"/>
  <c r="BH130" i="7"/>
  <c r="AZ130" i="7"/>
  <c r="AR130" i="7"/>
  <c r="AJ130" i="7"/>
  <c r="AB130" i="7"/>
  <c r="T130" i="7"/>
  <c r="L130" i="7"/>
  <c r="D130" i="7"/>
  <c r="BJ130" i="7"/>
  <c r="AX130" i="7"/>
  <c r="AN130" i="7"/>
  <c r="AD130" i="7"/>
  <c r="R130" i="7"/>
  <c r="H130" i="7"/>
  <c r="BL130" i="7"/>
  <c r="BB130" i="7"/>
  <c r="AP130" i="7"/>
  <c r="AF130" i="7"/>
  <c r="V130" i="7"/>
  <c r="J130" i="7"/>
  <c r="BO130" i="7"/>
  <c r="BC130" i="7"/>
  <c r="AM130" i="7"/>
  <c r="Y130" i="7"/>
  <c r="K130" i="7"/>
  <c r="BN130" i="7"/>
  <c r="AY130" i="7"/>
  <c r="AL130" i="7"/>
  <c r="X130" i="7"/>
  <c r="I130" i="7"/>
  <c r="BM130" i="7"/>
  <c r="AW130" i="7"/>
  <c r="AI130" i="7"/>
  <c r="W130" i="7"/>
  <c r="G130" i="7"/>
  <c r="BK130" i="7"/>
  <c r="AV130" i="7"/>
  <c r="AH130" i="7"/>
  <c r="S130" i="7"/>
  <c r="F130" i="7"/>
  <c r="BG130" i="7"/>
  <c r="AU130" i="7"/>
  <c r="AG130" i="7"/>
  <c r="Q130" i="7"/>
  <c r="C130" i="7"/>
  <c r="BF130" i="7"/>
  <c r="AT130" i="7"/>
  <c r="AE130" i="7"/>
  <c r="P130" i="7"/>
  <c r="B130" i="7"/>
  <c r="BD130" i="7"/>
  <c r="AO130" i="7"/>
  <c r="Z130" i="7"/>
  <c r="N130" i="7"/>
  <c r="E95" i="7"/>
  <c r="U95" i="7"/>
  <c r="AC95" i="7"/>
  <c r="AS95" i="7"/>
  <c r="BA95" i="7"/>
  <c r="I99" i="7"/>
  <c r="Q99" i="7"/>
  <c r="AG99" i="7"/>
  <c r="AO99" i="7"/>
  <c r="BE99" i="7"/>
  <c r="F103" i="7"/>
  <c r="O103" i="7"/>
  <c r="X103" i="7"/>
  <c r="AG103" i="7"/>
  <c r="AP103" i="7"/>
  <c r="AZ103" i="7"/>
  <c r="C104" i="7"/>
  <c r="L104" i="7"/>
  <c r="U104" i="7"/>
  <c r="AD104" i="7"/>
  <c r="AM104" i="7"/>
  <c r="BF104" i="7"/>
  <c r="I105" i="7"/>
  <c r="R105" i="7"/>
  <c r="AA105" i="7"/>
  <c r="AJ105" i="7"/>
  <c r="AT105" i="7"/>
  <c r="J108" i="7"/>
  <c r="T108" i="7"/>
  <c r="AD108" i="7"/>
  <c r="AO108" i="7"/>
  <c r="AY108" i="7"/>
  <c r="J111" i="7"/>
  <c r="T111" i="7"/>
  <c r="AO111" i="7"/>
  <c r="AY111" i="7"/>
  <c r="I114" i="7"/>
  <c r="T114" i="7"/>
  <c r="AF114" i="7"/>
  <c r="AT114" i="7"/>
  <c r="BE114" i="7"/>
  <c r="BN115" i="7"/>
  <c r="BF115" i="7"/>
  <c r="AX115" i="7"/>
  <c r="AP115" i="7"/>
  <c r="AH115" i="7"/>
  <c r="Z115" i="7"/>
  <c r="R115" i="7"/>
  <c r="J115" i="7"/>
  <c r="B115" i="7"/>
  <c r="BH115" i="7"/>
  <c r="AY115" i="7"/>
  <c r="AO115" i="7"/>
  <c r="AF115" i="7"/>
  <c r="W115" i="7"/>
  <c r="N115" i="7"/>
  <c r="E115" i="7"/>
  <c r="BG115" i="7"/>
  <c r="AN115" i="7"/>
  <c r="V115" i="7"/>
  <c r="D115" i="7"/>
  <c r="O115" i="7"/>
  <c r="AA115" i="7"/>
  <c r="AL115" i="7"/>
  <c r="AZ115" i="7"/>
  <c r="BK115" i="7"/>
  <c r="BH117" i="7"/>
  <c r="AZ117" i="7"/>
  <c r="AR117" i="7"/>
  <c r="AJ117" i="7"/>
  <c r="AB117" i="7"/>
  <c r="T117" i="7"/>
  <c r="L117" i="7"/>
  <c r="D117" i="7"/>
  <c r="BK117" i="7"/>
  <c r="BB117" i="7"/>
  <c r="AS117" i="7"/>
  <c r="AI117" i="7"/>
  <c r="Z117" i="7"/>
  <c r="Q117" i="7"/>
  <c r="H117" i="7"/>
  <c r="BJ117" i="7"/>
  <c r="BA117" i="7"/>
  <c r="AH117" i="7"/>
  <c r="P117" i="7"/>
  <c r="AY117" i="7"/>
  <c r="AP117" i="7"/>
  <c r="AG117" i="7"/>
  <c r="X117" i="7"/>
  <c r="O117" i="7"/>
  <c r="F117" i="7"/>
  <c r="BG117" i="7"/>
  <c r="AX117" i="7"/>
  <c r="AO117" i="7"/>
  <c r="AF117" i="7"/>
  <c r="W117" i="7"/>
  <c r="N117" i="7"/>
  <c r="E117" i="7"/>
  <c r="AL117" i="7"/>
  <c r="BD117" i="7"/>
  <c r="O130" i="7"/>
  <c r="BL105" i="7"/>
  <c r="BD105" i="7"/>
  <c r="BJ105" i="7"/>
  <c r="BA105" i="7"/>
  <c r="AS105" i="7"/>
  <c r="AC105" i="7"/>
  <c r="U105" i="7"/>
  <c r="E105" i="7"/>
  <c r="J105" i="7"/>
  <c r="AB105" i="7"/>
  <c r="AL105" i="7"/>
  <c r="AU105" i="7"/>
  <c r="BE105" i="7"/>
  <c r="BK108" i="7"/>
  <c r="AU108" i="7"/>
  <c r="AM108" i="7"/>
  <c r="W108" i="7"/>
  <c r="O108" i="7"/>
  <c r="BJ108" i="7"/>
  <c r="BA108" i="7"/>
  <c r="AR108" i="7"/>
  <c r="AI108" i="7"/>
  <c r="Z108" i="7"/>
  <c r="Q108" i="7"/>
  <c r="H108" i="7"/>
  <c r="K108" i="7"/>
  <c r="U108" i="7"/>
  <c r="AF108" i="7"/>
  <c r="AP108" i="7"/>
  <c r="AZ108" i="7"/>
  <c r="BL108" i="7"/>
  <c r="BJ111" i="7"/>
  <c r="BB111" i="7"/>
  <c r="AT111" i="7"/>
  <c r="AL111" i="7"/>
  <c r="AD111" i="7"/>
  <c r="V111" i="7"/>
  <c r="N111" i="7"/>
  <c r="F111" i="7"/>
  <c r="AZ111" i="7"/>
  <c r="AH111" i="7"/>
  <c r="P111" i="7"/>
  <c r="K111" i="7"/>
  <c r="U111" i="7"/>
  <c r="AF111" i="7"/>
  <c r="AP111" i="7"/>
  <c r="BA111" i="7"/>
  <c r="BL111" i="7"/>
  <c r="J114" i="7"/>
  <c r="V114" i="7"/>
  <c r="AG114" i="7"/>
  <c r="AU114" i="7"/>
  <c r="BF114" i="7"/>
  <c r="BG120" i="7"/>
  <c r="AY120" i="7"/>
  <c r="AI120" i="7"/>
  <c r="AA120" i="7"/>
  <c r="K120" i="7"/>
  <c r="C120" i="7"/>
  <c r="BJ120" i="7"/>
  <c r="BA120" i="7"/>
  <c r="AR120" i="7"/>
  <c r="AH120" i="7"/>
  <c r="P120" i="7"/>
  <c r="AZ120" i="7"/>
  <c r="AP120" i="7"/>
  <c r="AG120" i="7"/>
  <c r="X120" i="7"/>
  <c r="O120" i="7"/>
  <c r="F120" i="7"/>
  <c r="BH120" i="7"/>
  <c r="AX120" i="7"/>
  <c r="AO120" i="7"/>
  <c r="AF120" i="7"/>
  <c r="W120" i="7"/>
  <c r="N120" i="7"/>
  <c r="E120" i="7"/>
  <c r="BF120" i="7"/>
  <c r="AN120" i="7"/>
  <c r="V120" i="7"/>
  <c r="D120" i="7"/>
  <c r="BL120" i="7"/>
  <c r="AT120" i="7"/>
  <c r="AB120" i="7"/>
  <c r="R120" i="7"/>
  <c r="I120" i="7"/>
  <c r="Z120" i="7"/>
  <c r="AV120" i="7"/>
  <c r="AA130" i="7"/>
  <c r="K114" i="7"/>
  <c r="W114" i="7"/>
  <c r="AJ114" i="7"/>
  <c r="AV114" i="7"/>
  <c r="AQ130" i="7"/>
  <c r="BA114" i="7"/>
  <c r="AS114" i="7"/>
  <c r="AC114" i="7"/>
  <c r="U114" i="7"/>
  <c r="E114" i="7"/>
  <c r="BK114" i="7"/>
  <c r="BB114" i="7"/>
  <c r="AR114" i="7"/>
  <c r="AI114" i="7"/>
  <c r="Z114" i="7"/>
  <c r="Q114" i="7"/>
  <c r="H114" i="7"/>
  <c r="BJ114" i="7"/>
  <c r="AZ114" i="7"/>
  <c r="AH114" i="7"/>
  <c r="P114" i="7"/>
  <c r="L114" i="7"/>
  <c r="X114" i="7"/>
  <c r="AL114" i="7"/>
  <c r="BH114" i="7"/>
  <c r="BE130" i="7"/>
  <c r="I123" i="7"/>
  <c r="T123" i="7"/>
  <c r="AO123" i="7"/>
  <c r="AZ123" i="7"/>
  <c r="BH125" i="7"/>
  <c r="AZ125" i="7"/>
  <c r="AR125" i="7"/>
  <c r="AJ125" i="7"/>
  <c r="AB125" i="7"/>
  <c r="T125" i="7"/>
  <c r="L125" i="7"/>
  <c r="D125" i="7"/>
  <c r="AY125" i="7"/>
  <c r="AP125" i="7"/>
  <c r="AG125" i="7"/>
  <c r="X125" i="7"/>
  <c r="O125" i="7"/>
  <c r="F125" i="7"/>
  <c r="K125" i="7"/>
  <c r="V125" i="7"/>
  <c r="AF125" i="7"/>
  <c r="BB125" i="7"/>
  <c r="BL125" i="7"/>
  <c r="B127" i="7"/>
  <c r="P127" i="7"/>
  <c r="AF127" i="7"/>
  <c r="AR127" i="7"/>
  <c r="BF127" i="7"/>
  <c r="BN123" i="7"/>
  <c r="BF123" i="7"/>
  <c r="AX123" i="7"/>
  <c r="AP123" i="7"/>
  <c r="AH123" i="7"/>
  <c r="Z123" i="7"/>
  <c r="R123" i="7"/>
  <c r="J123" i="7"/>
  <c r="B123" i="7"/>
  <c r="BE123" i="7"/>
  <c r="AV123" i="7"/>
  <c r="AM123" i="7"/>
  <c r="AD123" i="7"/>
  <c r="U123" i="7"/>
  <c r="L123" i="7"/>
  <c r="C123" i="7"/>
  <c r="W123" i="7"/>
  <c r="AG123" i="7"/>
  <c r="AR123" i="7"/>
  <c r="BB123" i="7"/>
  <c r="BL123" i="7"/>
  <c r="D127" i="7"/>
  <c r="T127" i="7"/>
  <c r="AH127" i="7"/>
  <c r="AV127" i="7"/>
  <c r="BL127" i="7"/>
  <c r="BL121" i="7"/>
  <c r="BD121" i="7"/>
  <c r="AV121" i="7"/>
  <c r="AN121" i="7"/>
  <c r="AF121" i="7"/>
  <c r="X121" i="7"/>
  <c r="P121" i="7"/>
  <c r="H121" i="7"/>
  <c r="J121" i="7"/>
  <c r="AB121" i="7"/>
  <c r="AT121" i="7"/>
  <c r="BM121" i="7"/>
  <c r="D123" i="7"/>
  <c r="N123" i="7"/>
  <c r="X123" i="7"/>
  <c r="AI123" i="7"/>
  <c r="AS123" i="7"/>
  <c r="BM123" i="7"/>
  <c r="J124" i="7"/>
  <c r="T124" i="7"/>
  <c r="AD124" i="7"/>
  <c r="AO124" i="7"/>
  <c r="AY124" i="7"/>
  <c r="E125" i="7"/>
  <c r="P125" i="7"/>
  <c r="Z125" i="7"/>
  <c r="AU125" i="7"/>
  <c r="BE125" i="7"/>
  <c r="H127" i="7"/>
  <c r="W127" i="7"/>
  <c r="AI127" i="7"/>
  <c r="AX127" i="7"/>
  <c r="BM127" i="7"/>
  <c r="B121" i="7"/>
  <c r="K121" i="7"/>
  <c r="T121" i="7"/>
  <c r="AC121" i="7"/>
  <c r="AL121" i="7"/>
  <c r="AU121" i="7"/>
  <c r="BE121" i="7"/>
  <c r="BN121" i="7"/>
  <c r="E123" i="7"/>
  <c r="O123" i="7"/>
  <c r="AJ123" i="7"/>
  <c r="AT123" i="7"/>
  <c r="BD123" i="7"/>
  <c r="BK124" i="7"/>
  <c r="AU124" i="7"/>
  <c r="AM124" i="7"/>
  <c r="W124" i="7"/>
  <c r="O124" i="7"/>
  <c r="BL124" i="7"/>
  <c r="BB124" i="7"/>
  <c r="AS124" i="7"/>
  <c r="AJ124" i="7"/>
  <c r="AA124" i="7"/>
  <c r="R124" i="7"/>
  <c r="I124" i="7"/>
  <c r="K124" i="7"/>
  <c r="U124" i="7"/>
  <c r="AF124" i="7"/>
  <c r="AP124" i="7"/>
  <c r="AZ124" i="7"/>
  <c r="BJ124" i="7"/>
  <c r="Q125" i="7"/>
  <c r="AA125" i="7"/>
  <c r="AL125" i="7"/>
  <c r="AV125" i="7"/>
  <c r="BF125" i="7"/>
  <c r="J127" i="7"/>
  <c r="X127" i="7"/>
  <c r="AJ127" i="7"/>
  <c r="AZ127" i="7"/>
  <c r="BN127" i="7"/>
  <c r="AC128" i="7"/>
  <c r="AO128" i="7"/>
  <c r="I101" i="7"/>
  <c r="Q101" i="7"/>
  <c r="AG101" i="7"/>
  <c r="AO101" i="7"/>
  <c r="BE101" i="7"/>
  <c r="BN107" i="7"/>
  <c r="BF107" i="7"/>
  <c r="AX107" i="7"/>
  <c r="AP107" i="7"/>
  <c r="AH107" i="7"/>
  <c r="Z107" i="7"/>
  <c r="R107" i="7"/>
  <c r="J107" i="7"/>
  <c r="B107" i="7"/>
  <c r="K107" i="7"/>
  <c r="T107" i="7"/>
  <c r="AC107" i="7"/>
  <c r="AL107" i="7"/>
  <c r="AU107" i="7"/>
  <c r="BD107" i="7"/>
  <c r="BM107" i="7"/>
  <c r="BL113" i="7"/>
  <c r="BD113" i="7"/>
  <c r="AV113" i="7"/>
  <c r="AN113" i="7"/>
  <c r="AF113" i="7"/>
  <c r="X113" i="7"/>
  <c r="P113" i="7"/>
  <c r="H113" i="7"/>
  <c r="J113" i="7"/>
  <c r="AB113" i="7"/>
  <c r="AT113" i="7"/>
  <c r="BM113" i="7"/>
  <c r="BK116" i="7"/>
  <c r="AU116" i="7"/>
  <c r="AM116" i="7"/>
  <c r="W116" i="7"/>
  <c r="O116" i="7"/>
  <c r="J116" i="7"/>
  <c r="AB116" i="7"/>
  <c r="AT116" i="7"/>
  <c r="BD116" i="7"/>
  <c r="BM116" i="7"/>
  <c r="I119" i="7"/>
  <c r="R119" i="7"/>
  <c r="AA119" i="7"/>
  <c r="AJ119" i="7"/>
  <c r="AS119" i="7"/>
  <c r="C121" i="7"/>
  <c r="L121" i="7"/>
  <c r="U121" i="7"/>
  <c r="AD121" i="7"/>
  <c r="AM121" i="7"/>
  <c r="BF121" i="7"/>
  <c r="J122" i="7"/>
  <c r="T122" i="7"/>
  <c r="AO122" i="7"/>
  <c r="AZ122" i="7"/>
  <c r="F123" i="7"/>
  <c r="P123" i="7"/>
  <c r="AA123" i="7"/>
  <c r="AU123" i="7"/>
  <c r="BG123" i="7"/>
  <c r="B124" i="7"/>
  <c r="L124" i="7"/>
  <c r="V124" i="7"/>
  <c r="AG124" i="7"/>
  <c r="BA124" i="7"/>
  <c r="BM124" i="7"/>
  <c r="H125" i="7"/>
  <c r="R125" i="7"/>
  <c r="AC125" i="7"/>
  <c r="AM125" i="7"/>
  <c r="BG125" i="7"/>
  <c r="K127" i="7"/>
  <c r="AN127" i="7"/>
  <c r="O128" i="7"/>
  <c r="AD128" i="7"/>
  <c r="AR128" i="7"/>
  <c r="BJ119" i="7"/>
  <c r="BB119" i="7"/>
  <c r="AT119" i="7"/>
  <c r="AL119" i="7"/>
  <c r="AD119" i="7"/>
  <c r="V119" i="7"/>
  <c r="N119" i="7"/>
  <c r="F119" i="7"/>
  <c r="J119" i="7"/>
  <c r="AB119" i="7"/>
  <c r="AU119" i="7"/>
  <c r="BD119" i="7"/>
  <c r="BM119" i="7"/>
  <c r="D121" i="7"/>
  <c r="V121" i="7"/>
  <c r="AO121" i="7"/>
  <c r="AX121" i="7"/>
  <c r="BG121" i="7"/>
  <c r="BA122" i="7"/>
  <c r="AS122" i="7"/>
  <c r="AC122" i="7"/>
  <c r="U122" i="7"/>
  <c r="E122" i="7"/>
  <c r="BH122" i="7"/>
  <c r="AY122" i="7"/>
  <c r="AP122" i="7"/>
  <c r="AG122" i="7"/>
  <c r="X122" i="7"/>
  <c r="O122" i="7"/>
  <c r="F122" i="7"/>
  <c r="K122" i="7"/>
  <c r="V122" i="7"/>
  <c r="AF122" i="7"/>
  <c r="BB122" i="7"/>
  <c r="BL122" i="7"/>
  <c r="Q123" i="7"/>
  <c r="AB123" i="7"/>
  <c r="AL123" i="7"/>
  <c r="BH123" i="7"/>
  <c r="C124" i="7"/>
  <c r="X124" i="7"/>
  <c r="AH124" i="7"/>
  <c r="AR124" i="7"/>
  <c r="BD124" i="7"/>
  <c r="BN124" i="7"/>
  <c r="I125" i="7"/>
  <c r="AD125" i="7"/>
  <c r="AN125" i="7"/>
  <c r="AX125" i="7"/>
  <c r="BJ125" i="7"/>
  <c r="L127" i="7"/>
  <c r="Z127" i="7"/>
  <c r="AP127" i="7"/>
  <c r="BG128" i="7"/>
  <c r="AY128" i="7"/>
  <c r="AI128" i="7"/>
  <c r="AA128" i="7"/>
  <c r="K128" i="7"/>
  <c r="C128" i="7"/>
  <c r="BN128" i="7"/>
  <c r="BF128" i="7"/>
  <c r="AX128" i="7"/>
  <c r="AP128" i="7"/>
  <c r="AH128" i="7"/>
  <c r="Z128" i="7"/>
  <c r="R128" i="7"/>
  <c r="J128" i="7"/>
  <c r="B128" i="7"/>
  <c r="BD128" i="7"/>
  <c r="AT128" i="7"/>
  <c r="AJ128" i="7"/>
  <c r="X128" i="7"/>
  <c r="N128" i="7"/>
  <c r="D128" i="7"/>
  <c r="BH128" i="7"/>
  <c r="AV128" i="7"/>
  <c r="AL128" i="7"/>
  <c r="AB128" i="7"/>
  <c r="P128" i="7"/>
  <c r="F128" i="7"/>
  <c r="Q128" i="7"/>
  <c r="AS128" i="7"/>
  <c r="H123" i="7"/>
  <c r="AC123" i="7"/>
  <c r="AN123" i="7"/>
  <c r="AY123" i="7"/>
  <c r="BJ127" i="7"/>
  <c r="BB127" i="7"/>
  <c r="AT127" i="7"/>
  <c r="AL127" i="7"/>
  <c r="AD127" i="7"/>
  <c r="V127" i="7"/>
  <c r="N127" i="7"/>
  <c r="F127" i="7"/>
  <c r="BA127" i="7"/>
  <c r="AS127" i="7"/>
  <c r="AC127" i="7"/>
  <c r="U127" i="7"/>
  <c r="E127" i="7"/>
  <c r="BG127" i="7"/>
  <c r="AM127" i="7"/>
  <c r="AA127" i="7"/>
  <c r="Q127" i="7"/>
  <c r="BK127" i="7"/>
  <c r="AY127" i="7"/>
  <c r="AO127" i="7"/>
  <c r="I127" i="7"/>
  <c r="O127" i="7"/>
  <c r="AB127" i="7"/>
  <c r="BE127" i="7"/>
  <c r="C129" i="7"/>
  <c r="M129" i="7"/>
  <c r="Y129" i="7"/>
  <c r="AI129" i="7"/>
  <c r="AS129" i="7"/>
  <c r="BE129" i="7"/>
  <c r="C132" i="7"/>
  <c r="M132" i="7"/>
  <c r="Y132" i="7"/>
  <c r="AI132" i="7"/>
  <c r="AS132" i="7"/>
  <c r="BE132" i="7"/>
  <c r="J133" i="7"/>
  <c r="V133" i="7"/>
  <c r="AF133" i="7"/>
  <c r="AP133" i="7"/>
  <c r="BB133" i="7"/>
  <c r="D135" i="7"/>
  <c r="Q135" i="7"/>
  <c r="AE135" i="7"/>
  <c r="AQ135" i="7"/>
  <c r="BJ136" i="7"/>
  <c r="BB136" i="7"/>
  <c r="AT136" i="7"/>
  <c r="AL136" i="7"/>
  <c r="AD136" i="7"/>
  <c r="V136" i="7"/>
  <c r="N136" i="7"/>
  <c r="BN136" i="7"/>
  <c r="BE136" i="7"/>
  <c r="AV136" i="7"/>
  <c r="AM136" i="7"/>
  <c r="AC136" i="7"/>
  <c r="T136" i="7"/>
  <c r="K136" i="7"/>
  <c r="C136" i="7"/>
  <c r="BM136" i="7"/>
  <c r="BD136" i="7"/>
  <c r="AU136" i="7"/>
  <c r="AK136" i="7"/>
  <c r="AB136" i="7"/>
  <c r="S136" i="7"/>
  <c r="J136" i="7"/>
  <c r="B136" i="7"/>
  <c r="BI136" i="7"/>
  <c r="AZ136" i="7"/>
  <c r="AQ136" i="7"/>
  <c r="AH136" i="7"/>
  <c r="Y136" i="7"/>
  <c r="P136" i="7"/>
  <c r="G136" i="7"/>
  <c r="O136" i="7"/>
  <c r="AE136" i="7"/>
  <c r="AR136" i="7"/>
  <c r="BG136" i="7"/>
  <c r="F137" i="7"/>
  <c r="U137" i="7"/>
  <c r="AK137" i="7"/>
  <c r="AX137" i="7"/>
  <c r="BM137" i="7"/>
  <c r="K140" i="7"/>
  <c r="AC140" i="7"/>
  <c r="AU140" i="7"/>
  <c r="BM140" i="7"/>
  <c r="BH133" i="7"/>
  <c r="AZ133" i="7"/>
  <c r="AR133" i="7"/>
  <c r="AJ133" i="7"/>
  <c r="AB133" i="7"/>
  <c r="T133" i="7"/>
  <c r="L133" i="7"/>
  <c r="D133" i="7"/>
  <c r="BO133" i="7"/>
  <c r="BG133" i="7"/>
  <c r="AY133" i="7"/>
  <c r="AQ133" i="7"/>
  <c r="AI133" i="7"/>
  <c r="AA133" i="7"/>
  <c r="S133" i="7"/>
  <c r="K133" i="7"/>
  <c r="C133" i="7"/>
  <c r="M133" i="7"/>
  <c r="W133" i="7"/>
  <c r="AG133" i="7"/>
  <c r="AS133" i="7"/>
  <c r="BC133" i="7"/>
  <c r="BM133" i="7"/>
  <c r="I137" i="7"/>
  <c r="W137" i="7"/>
  <c r="AL137" i="7"/>
  <c r="AZ137" i="7"/>
  <c r="BN137" i="7"/>
  <c r="N140" i="7"/>
  <c r="AF140" i="7"/>
  <c r="AY140" i="7"/>
  <c r="J137" i="7"/>
  <c r="X137" i="7"/>
  <c r="AM137" i="7"/>
  <c r="BC137" i="7"/>
  <c r="O140" i="7"/>
  <c r="AG140" i="7"/>
  <c r="AZ140" i="7"/>
  <c r="L137" i="7"/>
  <c r="AB137" i="7"/>
  <c r="AO137" i="7"/>
  <c r="BD137" i="7"/>
  <c r="S140" i="7"/>
  <c r="AK140" i="7"/>
  <c r="AC137" i="7"/>
  <c r="AP137" i="7"/>
  <c r="BN140" i="7"/>
  <c r="BF140" i="7"/>
  <c r="AX140" i="7"/>
  <c r="AP140" i="7"/>
  <c r="AH140" i="7"/>
  <c r="Z140" i="7"/>
  <c r="R140" i="7"/>
  <c r="J140" i="7"/>
  <c r="B140" i="7"/>
  <c r="BK140" i="7"/>
  <c r="BB140" i="7"/>
  <c r="AS140" i="7"/>
  <c r="AJ140" i="7"/>
  <c r="AA140" i="7"/>
  <c r="Q140" i="7"/>
  <c r="H140" i="7"/>
  <c r="BJ140" i="7"/>
  <c r="BA140" i="7"/>
  <c r="AR140" i="7"/>
  <c r="AI140" i="7"/>
  <c r="Y140" i="7"/>
  <c r="P140" i="7"/>
  <c r="G140" i="7"/>
  <c r="BG140" i="7"/>
  <c r="AW140" i="7"/>
  <c r="AN140" i="7"/>
  <c r="AE140" i="7"/>
  <c r="V140" i="7"/>
  <c r="M140" i="7"/>
  <c r="D140" i="7"/>
  <c r="BO140" i="7"/>
  <c r="BE140" i="7"/>
  <c r="AV140" i="7"/>
  <c r="AM140" i="7"/>
  <c r="AD140" i="7"/>
  <c r="U140" i="7"/>
  <c r="L140" i="7"/>
  <c r="C140" i="7"/>
  <c r="T140" i="7"/>
  <c r="AL140" i="7"/>
  <c r="BD140" i="7"/>
  <c r="BO137" i="7"/>
  <c r="BG137" i="7"/>
  <c r="AY137" i="7"/>
  <c r="AQ137" i="7"/>
  <c r="AI137" i="7"/>
  <c r="AA137" i="7"/>
  <c r="S137" i="7"/>
  <c r="K137" i="7"/>
  <c r="C137" i="7"/>
  <c r="BK137" i="7"/>
  <c r="BB137" i="7"/>
  <c r="AS137" i="7"/>
  <c r="AJ137" i="7"/>
  <c r="Z137" i="7"/>
  <c r="Q137" i="7"/>
  <c r="H137" i="7"/>
  <c r="BJ137" i="7"/>
  <c r="BA137" i="7"/>
  <c r="AR137" i="7"/>
  <c r="AH137" i="7"/>
  <c r="Y137" i="7"/>
  <c r="P137" i="7"/>
  <c r="G137" i="7"/>
  <c r="BF137" i="7"/>
  <c r="AW137" i="7"/>
  <c r="AN137" i="7"/>
  <c r="AE137" i="7"/>
  <c r="V137" i="7"/>
  <c r="M137" i="7"/>
  <c r="D137" i="7"/>
  <c r="O137" i="7"/>
  <c r="AD137" i="7"/>
  <c r="AT137" i="7"/>
  <c r="BH137" i="7"/>
  <c r="E140" i="7"/>
  <c r="W140" i="7"/>
  <c r="AO140" i="7"/>
  <c r="BH140" i="7"/>
  <c r="BL129" i="7"/>
  <c r="BD129" i="7"/>
  <c r="AV129" i="7"/>
  <c r="AN129" i="7"/>
  <c r="AF129" i="7"/>
  <c r="X129" i="7"/>
  <c r="P129" i="7"/>
  <c r="H129" i="7"/>
  <c r="BK129" i="7"/>
  <c r="BC129" i="7"/>
  <c r="AU129" i="7"/>
  <c r="AM129" i="7"/>
  <c r="AE129" i="7"/>
  <c r="W129" i="7"/>
  <c r="O129" i="7"/>
  <c r="G129" i="7"/>
  <c r="K129" i="7"/>
  <c r="U129" i="7"/>
  <c r="AG129" i="7"/>
  <c r="AQ129" i="7"/>
  <c r="BA129" i="7"/>
  <c r="BM129" i="7"/>
  <c r="BK132" i="7"/>
  <c r="BC132" i="7"/>
  <c r="AU132" i="7"/>
  <c r="AM132" i="7"/>
  <c r="AE132" i="7"/>
  <c r="W132" i="7"/>
  <c r="O132" i="7"/>
  <c r="G132" i="7"/>
  <c r="BJ132" i="7"/>
  <c r="BB132" i="7"/>
  <c r="AT132" i="7"/>
  <c r="AL132" i="7"/>
  <c r="AD132" i="7"/>
  <c r="V132" i="7"/>
  <c r="N132" i="7"/>
  <c r="F132" i="7"/>
  <c r="K132" i="7"/>
  <c r="U132" i="7"/>
  <c r="AG132" i="7"/>
  <c r="AQ132" i="7"/>
  <c r="BA132" i="7"/>
  <c r="BM132" i="7"/>
  <c r="H133" i="7"/>
  <c r="R133" i="7"/>
  <c r="AD133" i="7"/>
  <c r="AN133" i="7"/>
  <c r="AX133" i="7"/>
  <c r="BJ133" i="7"/>
  <c r="BJ135" i="7"/>
  <c r="BB135" i="7"/>
  <c r="AT135" i="7"/>
  <c r="AL135" i="7"/>
  <c r="AD135" i="7"/>
  <c r="V135" i="7"/>
  <c r="N135" i="7"/>
  <c r="F135" i="7"/>
  <c r="BI135" i="7"/>
  <c r="BA135" i="7"/>
  <c r="AS135" i="7"/>
  <c r="AK135" i="7"/>
  <c r="AC135" i="7"/>
  <c r="U135" i="7"/>
  <c r="M135" i="7"/>
  <c r="E135" i="7"/>
  <c r="BN135" i="7"/>
  <c r="BF135" i="7"/>
  <c r="AX135" i="7"/>
  <c r="AP135" i="7"/>
  <c r="AH135" i="7"/>
  <c r="Z135" i="7"/>
  <c r="R135" i="7"/>
  <c r="J135" i="7"/>
  <c r="B135" i="7"/>
  <c r="O135" i="7"/>
  <c r="AA135" i="7"/>
  <c r="AN135" i="7"/>
  <c r="AZ135" i="7"/>
  <c r="BM135" i="7"/>
  <c r="B137" i="7"/>
  <c r="R137" i="7"/>
  <c r="AF137" i="7"/>
  <c r="AU137" i="7"/>
  <c r="BI137" i="7"/>
  <c r="F140" i="7"/>
  <c r="X140" i="7"/>
  <c r="AQ140" i="7"/>
  <c r="BI140" i="7"/>
  <c r="E137" i="7"/>
  <c r="T137" i="7"/>
  <c r="AG137" i="7"/>
  <c r="AV137" i="7"/>
  <c r="BL137" i="7"/>
  <c r="I140" i="7"/>
  <c r="AB140" i="7"/>
  <c r="AT140" i="7"/>
  <c r="BL140" i="7"/>
  <c r="BH148" i="7"/>
  <c r="AZ148" i="7"/>
  <c r="AR148" i="7"/>
  <c r="AJ148" i="7"/>
  <c r="AB148" i="7"/>
  <c r="T148" i="7"/>
  <c r="L148" i="7"/>
  <c r="D148" i="7"/>
  <c r="BG148" i="7"/>
  <c r="AX148" i="7"/>
  <c r="AO148" i="7"/>
  <c r="AF148" i="7"/>
  <c r="W148" i="7"/>
  <c r="N148" i="7"/>
  <c r="E148" i="7"/>
  <c r="K148" i="7"/>
  <c r="V148" i="7"/>
  <c r="AG148" i="7"/>
  <c r="AQ148" i="7"/>
  <c r="BB148" i="7"/>
  <c r="BL148" i="7"/>
  <c r="B150" i="7"/>
  <c r="M150" i="7"/>
  <c r="AA150" i="7"/>
  <c r="AM150" i="7"/>
  <c r="AX150" i="7"/>
  <c r="BL150" i="7"/>
  <c r="H151" i="7"/>
  <c r="T151" i="7"/>
  <c r="AG151" i="7"/>
  <c r="AS151" i="7"/>
  <c r="BD151" i="7"/>
  <c r="S154" i="7"/>
  <c r="AK154" i="7"/>
  <c r="BL138" i="7"/>
  <c r="BD138" i="7"/>
  <c r="AV138" i="7"/>
  <c r="AN138" i="7"/>
  <c r="AF138" i="7"/>
  <c r="X138" i="7"/>
  <c r="P138" i="7"/>
  <c r="H138" i="7"/>
  <c r="J138" i="7"/>
  <c r="S138" i="7"/>
  <c r="AB138" i="7"/>
  <c r="AK138" i="7"/>
  <c r="AT138" i="7"/>
  <c r="BC138" i="7"/>
  <c r="BM138" i="7"/>
  <c r="BK141" i="7"/>
  <c r="BC141" i="7"/>
  <c r="AU141" i="7"/>
  <c r="AM141" i="7"/>
  <c r="AE141" i="7"/>
  <c r="W141" i="7"/>
  <c r="O141" i="7"/>
  <c r="G141" i="7"/>
  <c r="J141" i="7"/>
  <c r="S141" i="7"/>
  <c r="AB141" i="7"/>
  <c r="AK141" i="7"/>
  <c r="AT141" i="7"/>
  <c r="BD141" i="7"/>
  <c r="BM141" i="7"/>
  <c r="BL144" i="7"/>
  <c r="BD144" i="7"/>
  <c r="AV144" i="7"/>
  <c r="AN144" i="7"/>
  <c r="AF144" i="7"/>
  <c r="X144" i="7"/>
  <c r="P144" i="7"/>
  <c r="H144" i="7"/>
  <c r="BJ144" i="7"/>
  <c r="BA144" i="7"/>
  <c r="AR144" i="7"/>
  <c r="AI144" i="7"/>
  <c r="Z144" i="7"/>
  <c r="Q144" i="7"/>
  <c r="G144" i="7"/>
  <c r="K144" i="7"/>
  <c r="U144" i="7"/>
  <c r="AE144" i="7"/>
  <c r="AP144" i="7"/>
  <c r="AZ144" i="7"/>
  <c r="BK144" i="7"/>
  <c r="B148" i="7"/>
  <c r="M148" i="7"/>
  <c r="X148" i="7"/>
  <c r="AH148" i="7"/>
  <c r="AS148" i="7"/>
  <c r="BC148" i="7"/>
  <c r="BM148" i="7"/>
  <c r="C150" i="7"/>
  <c r="Q150" i="7"/>
  <c r="AB150" i="7"/>
  <c r="AN150" i="7"/>
  <c r="BA150" i="7"/>
  <c r="BM150" i="7"/>
  <c r="I151" i="7"/>
  <c r="W151" i="7"/>
  <c r="AH151" i="7"/>
  <c r="AT151" i="7"/>
  <c r="BN154" i="7"/>
  <c r="BF154" i="7"/>
  <c r="AX154" i="7"/>
  <c r="AP154" i="7"/>
  <c r="AH154" i="7"/>
  <c r="Z154" i="7"/>
  <c r="R154" i="7"/>
  <c r="J154" i="7"/>
  <c r="B154" i="7"/>
  <c r="BG154" i="7"/>
  <c r="AW154" i="7"/>
  <c r="AN154" i="7"/>
  <c r="AE154" i="7"/>
  <c r="V154" i="7"/>
  <c r="M154" i="7"/>
  <c r="D154" i="7"/>
  <c r="BO154" i="7"/>
  <c r="BE154" i="7"/>
  <c r="AV154" i="7"/>
  <c r="AM154" i="7"/>
  <c r="AD154" i="7"/>
  <c r="U154" i="7"/>
  <c r="L154" i="7"/>
  <c r="C154" i="7"/>
  <c r="BK154" i="7"/>
  <c r="BB154" i="7"/>
  <c r="AS154" i="7"/>
  <c r="AJ154" i="7"/>
  <c r="AA154" i="7"/>
  <c r="Q154" i="7"/>
  <c r="H154" i="7"/>
  <c r="BJ154" i="7"/>
  <c r="BA154" i="7"/>
  <c r="AR154" i="7"/>
  <c r="AI154" i="7"/>
  <c r="Y154" i="7"/>
  <c r="P154" i="7"/>
  <c r="G154" i="7"/>
  <c r="T154" i="7"/>
  <c r="AL154" i="7"/>
  <c r="BD154" i="7"/>
  <c r="D150" i="7"/>
  <c r="R150" i="7"/>
  <c r="AC150" i="7"/>
  <c r="AO150" i="7"/>
  <c r="BC150" i="7"/>
  <c r="BN150" i="7"/>
  <c r="I131" i="7"/>
  <c r="Q131" i="7"/>
  <c r="Y131" i="7"/>
  <c r="AG131" i="7"/>
  <c r="AO131" i="7"/>
  <c r="AW131" i="7"/>
  <c r="BE131" i="7"/>
  <c r="BM131" i="7"/>
  <c r="D138" i="7"/>
  <c r="M138" i="7"/>
  <c r="V138" i="7"/>
  <c r="AE138" i="7"/>
  <c r="AO138" i="7"/>
  <c r="AX138" i="7"/>
  <c r="BG138" i="7"/>
  <c r="BI139" i="7"/>
  <c r="BA139" i="7"/>
  <c r="AS139" i="7"/>
  <c r="AK139" i="7"/>
  <c r="AC139" i="7"/>
  <c r="U139" i="7"/>
  <c r="M139" i="7"/>
  <c r="E139" i="7"/>
  <c r="J139" i="7"/>
  <c r="S139" i="7"/>
  <c r="AB139" i="7"/>
  <c r="AL139" i="7"/>
  <c r="AU139" i="7"/>
  <c r="BD139" i="7"/>
  <c r="BM139" i="7"/>
  <c r="D141" i="7"/>
  <c r="M141" i="7"/>
  <c r="V141" i="7"/>
  <c r="AF141" i="7"/>
  <c r="AO141" i="7"/>
  <c r="AX141" i="7"/>
  <c r="BG141" i="7"/>
  <c r="BH142" i="7"/>
  <c r="AZ142" i="7"/>
  <c r="AR142" i="7"/>
  <c r="AJ142" i="7"/>
  <c r="AB142" i="7"/>
  <c r="T142" i="7"/>
  <c r="L142" i="7"/>
  <c r="D142" i="7"/>
  <c r="J142" i="7"/>
  <c r="S142" i="7"/>
  <c r="AC142" i="7"/>
  <c r="AL142" i="7"/>
  <c r="AU142" i="7"/>
  <c r="BD142" i="7"/>
  <c r="BM142" i="7"/>
  <c r="D144" i="7"/>
  <c r="N144" i="7"/>
  <c r="Y144" i="7"/>
  <c r="AJ144" i="7"/>
  <c r="AT144" i="7"/>
  <c r="BE144" i="7"/>
  <c r="BO144" i="7"/>
  <c r="BK147" i="7"/>
  <c r="BC147" i="7"/>
  <c r="AU147" i="7"/>
  <c r="AM147" i="7"/>
  <c r="AE147" i="7"/>
  <c r="W147" i="7"/>
  <c r="O147" i="7"/>
  <c r="G147" i="7"/>
  <c r="BJ147" i="7"/>
  <c r="BA147" i="7"/>
  <c r="AR147" i="7"/>
  <c r="AI147" i="7"/>
  <c r="Z147" i="7"/>
  <c r="Q147" i="7"/>
  <c r="H147" i="7"/>
  <c r="K147" i="7"/>
  <c r="U147" i="7"/>
  <c r="AF147" i="7"/>
  <c r="AP147" i="7"/>
  <c r="AZ147" i="7"/>
  <c r="BL147" i="7"/>
  <c r="G148" i="7"/>
  <c r="Q148" i="7"/>
  <c r="AA148" i="7"/>
  <c r="AL148" i="7"/>
  <c r="AV148" i="7"/>
  <c r="BF148" i="7"/>
  <c r="I150" i="7"/>
  <c r="T150" i="7"/>
  <c r="AF150" i="7"/>
  <c r="AS150" i="7"/>
  <c r="BE150" i="7"/>
  <c r="BO151" i="7"/>
  <c r="BG151" i="7"/>
  <c r="AY151" i="7"/>
  <c r="AQ151" i="7"/>
  <c r="AI151" i="7"/>
  <c r="AA151" i="7"/>
  <c r="S151" i="7"/>
  <c r="K151" i="7"/>
  <c r="C151" i="7"/>
  <c r="BF151" i="7"/>
  <c r="AW151" i="7"/>
  <c r="AN151" i="7"/>
  <c r="AE151" i="7"/>
  <c r="V151" i="7"/>
  <c r="M151" i="7"/>
  <c r="D151" i="7"/>
  <c r="BN151" i="7"/>
  <c r="BE151" i="7"/>
  <c r="AV151" i="7"/>
  <c r="AM151" i="7"/>
  <c r="AD151" i="7"/>
  <c r="U151" i="7"/>
  <c r="L151" i="7"/>
  <c r="B151" i="7"/>
  <c r="O151" i="7"/>
  <c r="Z151" i="7"/>
  <c r="AL151" i="7"/>
  <c r="AZ151" i="7"/>
  <c r="BK151" i="7"/>
  <c r="I110" i="7"/>
  <c r="Q110" i="7"/>
  <c r="AG110" i="7"/>
  <c r="AO110" i="7"/>
  <c r="BE110" i="7"/>
  <c r="I118" i="7"/>
  <c r="Q118" i="7"/>
  <c r="AG118" i="7"/>
  <c r="AO118" i="7"/>
  <c r="BE118" i="7"/>
  <c r="I126" i="7"/>
  <c r="Q126" i="7"/>
  <c r="AG126" i="7"/>
  <c r="AO126" i="7"/>
  <c r="BE126" i="7"/>
  <c r="B131" i="7"/>
  <c r="J131" i="7"/>
  <c r="R131" i="7"/>
  <c r="Z131" i="7"/>
  <c r="AH131" i="7"/>
  <c r="AP131" i="7"/>
  <c r="AX131" i="7"/>
  <c r="BF131" i="7"/>
  <c r="I134" i="7"/>
  <c r="Q134" i="7"/>
  <c r="Y134" i="7"/>
  <c r="AG134" i="7"/>
  <c r="AO134" i="7"/>
  <c r="AW134" i="7"/>
  <c r="BE134" i="7"/>
  <c r="E138" i="7"/>
  <c r="N138" i="7"/>
  <c r="W138" i="7"/>
  <c r="AG138" i="7"/>
  <c r="AP138" i="7"/>
  <c r="AY138" i="7"/>
  <c r="BH138" i="7"/>
  <c r="B139" i="7"/>
  <c r="K139" i="7"/>
  <c r="T139" i="7"/>
  <c r="AD139" i="7"/>
  <c r="AM139" i="7"/>
  <c r="AV139" i="7"/>
  <c r="BE139" i="7"/>
  <c r="BN139" i="7"/>
  <c r="E141" i="7"/>
  <c r="N141" i="7"/>
  <c r="X141" i="7"/>
  <c r="AG141" i="7"/>
  <c r="AP141" i="7"/>
  <c r="AY141" i="7"/>
  <c r="BH141" i="7"/>
  <c r="B142" i="7"/>
  <c r="K142" i="7"/>
  <c r="U142" i="7"/>
  <c r="AD142" i="7"/>
  <c r="AM142" i="7"/>
  <c r="AV142" i="7"/>
  <c r="BE142" i="7"/>
  <c r="BN142" i="7"/>
  <c r="E144" i="7"/>
  <c r="O144" i="7"/>
  <c r="AA144" i="7"/>
  <c r="AK144" i="7"/>
  <c r="AU144" i="7"/>
  <c r="BF144" i="7"/>
  <c r="BI145" i="7"/>
  <c r="BA145" i="7"/>
  <c r="AS145" i="7"/>
  <c r="AK145" i="7"/>
  <c r="AC145" i="7"/>
  <c r="U145" i="7"/>
  <c r="M145" i="7"/>
  <c r="E145" i="7"/>
  <c r="BG145" i="7"/>
  <c r="AX145" i="7"/>
  <c r="AO145" i="7"/>
  <c r="AF145" i="7"/>
  <c r="W145" i="7"/>
  <c r="N145" i="7"/>
  <c r="D145" i="7"/>
  <c r="K145" i="7"/>
  <c r="V145" i="7"/>
  <c r="AG145" i="7"/>
  <c r="AQ145" i="7"/>
  <c r="BB145" i="7"/>
  <c r="BL145" i="7"/>
  <c r="B147" i="7"/>
  <c r="L147" i="7"/>
  <c r="V147" i="7"/>
  <c r="AG147" i="7"/>
  <c r="AQ147" i="7"/>
  <c r="BB147" i="7"/>
  <c r="BM147" i="7"/>
  <c r="H148" i="7"/>
  <c r="R148" i="7"/>
  <c r="AC148" i="7"/>
  <c r="AM148" i="7"/>
  <c r="AW148" i="7"/>
  <c r="BI148" i="7"/>
  <c r="J150" i="7"/>
  <c r="U150" i="7"/>
  <c r="AI150" i="7"/>
  <c r="AU150" i="7"/>
  <c r="BF150" i="7"/>
  <c r="E151" i="7"/>
  <c r="P151" i="7"/>
  <c r="AB151" i="7"/>
  <c r="AO151" i="7"/>
  <c r="BA151" i="7"/>
  <c r="BL151" i="7"/>
  <c r="K154" i="7"/>
  <c r="AC154" i="7"/>
  <c r="AU154" i="7"/>
  <c r="BM154" i="7"/>
  <c r="K150" i="7"/>
  <c r="W150" i="7"/>
  <c r="AJ150" i="7"/>
  <c r="AV150" i="7"/>
  <c r="BJ150" i="7"/>
  <c r="BB150" i="7"/>
  <c r="AT150" i="7"/>
  <c r="AL150" i="7"/>
  <c r="AD150" i="7"/>
  <c r="V150" i="7"/>
  <c r="N150" i="7"/>
  <c r="F150" i="7"/>
  <c r="BI150" i="7"/>
  <c r="AZ150" i="7"/>
  <c r="AQ150" i="7"/>
  <c r="AH150" i="7"/>
  <c r="Y150" i="7"/>
  <c r="P150" i="7"/>
  <c r="G150" i="7"/>
  <c r="BH150" i="7"/>
  <c r="AY150" i="7"/>
  <c r="AP150" i="7"/>
  <c r="AG150" i="7"/>
  <c r="X150" i="7"/>
  <c r="O150" i="7"/>
  <c r="E150" i="7"/>
  <c r="L150" i="7"/>
  <c r="Z150" i="7"/>
  <c r="AK150" i="7"/>
  <c r="AW150" i="7"/>
  <c r="BK150" i="7"/>
  <c r="BI153" i="7"/>
  <c r="BA153" i="7"/>
  <c r="AS153" i="7"/>
  <c r="AK153" i="7"/>
  <c r="AC153" i="7"/>
  <c r="U153" i="7"/>
  <c r="M153" i="7"/>
  <c r="E153" i="7"/>
  <c r="J153" i="7"/>
  <c r="S153" i="7"/>
  <c r="AB153" i="7"/>
  <c r="AL153" i="7"/>
  <c r="AU153" i="7"/>
  <c r="BD153" i="7"/>
  <c r="BM153" i="7"/>
  <c r="BH156" i="7"/>
  <c r="AZ156" i="7"/>
  <c r="AR156" i="7"/>
  <c r="AJ156" i="7"/>
  <c r="AB156" i="7"/>
  <c r="T156" i="7"/>
  <c r="L156" i="7"/>
  <c r="D156" i="7"/>
  <c r="BO156" i="7"/>
  <c r="J156" i="7"/>
  <c r="S156" i="7"/>
  <c r="AC156" i="7"/>
  <c r="AL156" i="7"/>
  <c r="AU156" i="7"/>
  <c r="BD156" i="7"/>
  <c r="BM156" i="7"/>
  <c r="J159" i="7"/>
  <c r="X159" i="7"/>
  <c r="AI159" i="7"/>
  <c r="AU159" i="7"/>
  <c r="BI159" i="7"/>
  <c r="BJ161" i="7"/>
  <c r="BB161" i="7"/>
  <c r="AT161" i="7"/>
  <c r="AL161" i="7"/>
  <c r="AD161" i="7"/>
  <c r="V161" i="7"/>
  <c r="N161" i="7"/>
  <c r="F161" i="7"/>
  <c r="BI161" i="7"/>
  <c r="BA161" i="7"/>
  <c r="AS161" i="7"/>
  <c r="AK161" i="7"/>
  <c r="AC161" i="7"/>
  <c r="U161" i="7"/>
  <c r="M161" i="7"/>
  <c r="E161" i="7"/>
  <c r="BG161" i="7"/>
  <c r="AW161" i="7"/>
  <c r="AM161" i="7"/>
  <c r="AA161" i="7"/>
  <c r="Q161" i="7"/>
  <c r="G161" i="7"/>
  <c r="BF161" i="7"/>
  <c r="AV161" i="7"/>
  <c r="AJ161" i="7"/>
  <c r="Z161" i="7"/>
  <c r="P161" i="7"/>
  <c r="D161" i="7"/>
  <c r="O161" i="7"/>
  <c r="AE161" i="7"/>
  <c r="AQ161" i="7"/>
  <c r="BE161" i="7"/>
  <c r="AL164" i="7"/>
  <c r="B153" i="7"/>
  <c r="K153" i="7"/>
  <c r="T153" i="7"/>
  <c r="AD153" i="7"/>
  <c r="AM153" i="7"/>
  <c r="AV153" i="7"/>
  <c r="BE153" i="7"/>
  <c r="BN153" i="7"/>
  <c r="B156" i="7"/>
  <c r="K156" i="7"/>
  <c r="U156" i="7"/>
  <c r="AD156" i="7"/>
  <c r="AM156" i="7"/>
  <c r="AV156" i="7"/>
  <c r="BE156" i="7"/>
  <c r="BN156" i="7"/>
  <c r="N159" i="7"/>
  <c r="Y159" i="7"/>
  <c r="AK159" i="7"/>
  <c r="AX159" i="7"/>
  <c r="B161" i="7"/>
  <c r="R161" i="7"/>
  <c r="AF161" i="7"/>
  <c r="AR161" i="7"/>
  <c r="BH161" i="7"/>
  <c r="BH164" i="7"/>
  <c r="AZ164" i="7"/>
  <c r="AR164" i="7"/>
  <c r="AJ164" i="7"/>
  <c r="AB164" i="7"/>
  <c r="T164" i="7"/>
  <c r="L164" i="7"/>
  <c r="D164" i="7"/>
  <c r="BI164" i="7"/>
  <c r="AY164" i="7"/>
  <c r="AP164" i="7"/>
  <c r="AG164" i="7"/>
  <c r="X164" i="7"/>
  <c r="O164" i="7"/>
  <c r="F164" i="7"/>
  <c r="BG164" i="7"/>
  <c r="AX164" i="7"/>
  <c r="AO164" i="7"/>
  <c r="AF164" i="7"/>
  <c r="W164" i="7"/>
  <c r="N164" i="7"/>
  <c r="E164" i="7"/>
  <c r="BF164" i="7"/>
  <c r="AU164" i="7"/>
  <c r="AI164" i="7"/>
  <c r="V164" i="7"/>
  <c r="J164" i="7"/>
  <c r="BE164" i="7"/>
  <c r="AT164" i="7"/>
  <c r="AH164" i="7"/>
  <c r="U164" i="7"/>
  <c r="I164" i="7"/>
  <c r="BO164" i="7"/>
  <c r="BD164" i="7"/>
  <c r="AS164" i="7"/>
  <c r="AE164" i="7"/>
  <c r="S164" i="7"/>
  <c r="H164" i="7"/>
  <c r="R164" i="7"/>
  <c r="AM164" i="7"/>
  <c r="BJ164" i="7"/>
  <c r="BJ166" i="7"/>
  <c r="BB166" i="7"/>
  <c r="AT166" i="7"/>
  <c r="AL166" i="7"/>
  <c r="AD166" i="7"/>
  <c r="V166" i="7"/>
  <c r="N166" i="7"/>
  <c r="F166" i="7"/>
  <c r="BN166" i="7"/>
  <c r="BF166" i="7"/>
  <c r="AX166" i="7"/>
  <c r="AP166" i="7"/>
  <c r="AH166" i="7"/>
  <c r="Z166" i="7"/>
  <c r="R166" i="7"/>
  <c r="J166" i="7"/>
  <c r="B166" i="7"/>
  <c r="BK166" i="7"/>
  <c r="AZ166" i="7"/>
  <c r="AO166" i="7"/>
  <c r="AE166" i="7"/>
  <c r="T166" i="7"/>
  <c r="I166" i="7"/>
  <c r="BI166" i="7"/>
  <c r="AY166" i="7"/>
  <c r="AN166" i="7"/>
  <c r="AC166" i="7"/>
  <c r="S166" i="7"/>
  <c r="H166" i="7"/>
  <c r="BL166" i="7"/>
  <c r="AV166" i="7"/>
  <c r="AI166" i="7"/>
  <c r="U166" i="7"/>
  <c r="E166" i="7"/>
  <c r="BH166" i="7"/>
  <c r="AU166" i="7"/>
  <c r="AG166" i="7"/>
  <c r="Q166" i="7"/>
  <c r="D166" i="7"/>
  <c r="BD166" i="7"/>
  <c r="AQ166" i="7"/>
  <c r="AA166" i="7"/>
  <c r="M166" i="7"/>
  <c r="BC166" i="7"/>
  <c r="AM166" i="7"/>
  <c r="Y166" i="7"/>
  <c r="L166" i="7"/>
  <c r="BO166" i="7"/>
  <c r="BA166" i="7"/>
  <c r="AK166" i="7"/>
  <c r="X166" i="7"/>
  <c r="K166" i="7"/>
  <c r="BM166" i="7"/>
  <c r="AW166" i="7"/>
  <c r="AJ166" i="7"/>
  <c r="W166" i="7"/>
  <c r="G166" i="7"/>
  <c r="BE166" i="7"/>
  <c r="BH159" i="7"/>
  <c r="AZ159" i="7"/>
  <c r="AR159" i="7"/>
  <c r="AJ159" i="7"/>
  <c r="AB159" i="7"/>
  <c r="T159" i="7"/>
  <c r="L159" i="7"/>
  <c r="D159" i="7"/>
  <c r="BO159" i="7"/>
  <c r="BF159" i="7"/>
  <c r="AW159" i="7"/>
  <c r="AN159" i="7"/>
  <c r="AE159" i="7"/>
  <c r="V159" i="7"/>
  <c r="M159" i="7"/>
  <c r="C159" i="7"/>
  <c r="BN159" i="7"/>
  <c r="BE159" i="7"/>
  <c r="AV159" i="7"/>
  <c r="AM159" i="7"/>
  <c r="AD159" i="7"/>
  <c r="U159" i="7"/>
  <c r="K159" i="7"/>
  <c r="B159" i="7"/>
  <c r="O159" i="7"/>
  <c r="Z159" i="7"/>
  <c r="AL159" i="7"/>
  <c r="AY159" i="7"/>
  <c r="BK159" i="7"/>
  <c r="E159" i="7"/>
  <c r="P159" i="7"/>
  <c r="AA159" i="7"/>
  <c r="AO159" i="7"/>
  <c r="BA159" i="7"/>
  <c r="BL159" i="7"/>
  <c r="F153" i="7"/>
  <c r="O153" i="7"/>
  <c r="X153" i="7"/>
  <c r="AG153" i="7"/>
  <c r="AP153" i="7"/>
  <c r="AY153" i="7"/>
  <c r="BH153" i="7"/>
  <c r="F156" i="7"/>
  <c r="O156" i="7"/>
  <c r="X156" i="7"/>
  <c r="AG156" i="7"/>
  <c r="AP156" i="7"/>
  <c r="AY156" i="7"/>
  <c r="BI156" i="7"/>
  <c r="F159" i="7"/>
  <c r="Q159" i="7"/>
  <c r="AC159" i="7"/>
  <c r="AP159" i="7"/>
  <c r="BB159" i="7"/>
  <c r="BM159" i="7"/>
  <c r="I161" i="7"/>
  <c r="W161" i="7"/>
  <c r="AI161" i="7"/>
  <c r="AY161" i="7"/>
  <c r="BM161" i="7"/>
  <c r="G164" i="7"/>
  <c r="AA164" i="7"/>
  <c r="AV164" i="7"/>
  <c r="BM164" i="7"/>
  <c r="P166" i="7"/>
  <c r="I143" i="7"/>
  <c r="Q143" i="7"/>
  <c r="Y143" i="7"/>
  <c r="AG143" i="7"/>
  <c r="AO143" i="7"/>
  <c r="AW143" i="7"/>
  <c r="BE143" i="7"/>
  <c r="BM143" i="7"/>
  <c r="BN146" i="7"/>
  <c r="BF146" i="7"/>
  <c r="AX146" i="7"/>
  <c r="AP146" i="7"/>
  <c r="AH146" i="7"/>
  <c r="Z146" i="7"/>
  <c r="R146" i="7"/>
  <c r="J146" i="7"/>
  <c r="B146" i="7"/>
  <c r="K146" i="7"/>
  <c r="T146" i="7"/>
  <c r="AC146" i="7"/>
  <c r="AL146" i="7"/>
  <c r="AU146" i="7"/>
  <c r="BD146" i="7"/>
  <c r="BM146" i="7"/>
  <c r="BL152" i="7"/>
  <c r="BD152" i="7"/>
  <c r="AV152" i="7"/>
  <c r="AN152" i="7"/>
  <c r="AF152" i="7"/>
  <c r="X152" i="7"/>
  <c r="P152" i="7"/>
  <c r="H152" i="7"/>
  <c r="J152" i="7"/>
  <c r="S152" i="7"/>
  <c r="AB152" i="7"/>
  <c r="AK152" i="7"/>
  <c r="AT152" i="7"/>
  <c r="BC152" i="7"/>
  <c r="BM152" i="7"/>
  <c r="G153" i="7"/>
  <c r="P153" i="7"/>
  <c r="Y153" i="7"/>
  <c r="AH153" i="7"/>
  <c r="AQ153" i="7"/>
  <c r="AZ153" i="7"/>
  <c r="BJ153" i="7"/>
  <c r="BK155" i="7"/>
  <c r="BC155" i="7"/>
  <c r="AU155" i="7"/>
  <c r="AM155" i="7"/>
  <c r="AE155" i="7"/>
  <c r="W155" i="7"/>
  <c r="O155" i="7"/>
  <c r="G155" i="7"/>
  <c r="J155" i="7"/>
  <c r="S155" i="7"/>
  <c r="AB155" i="7"/>
  <c r="AK155" i="7"/>
  <c r="AT155" i="7"/>
  <c r="BD155" i="7"/>
  <c r="BM155" i="7"/>
  <c r="G156" i="7"/>
  <c r="P156" i="7"/>
  <c r="Y156" i="7"/>
  <c r="AH156" i="7"/>
  <c r="AQ156" i="7"/>
  <c r="BA156" i="7"/>
  <c r="BJ156" i="7"/>
  <c r="BK158" i="7"/>
  <c r="BC158" i="7"/>
  <c r="AU158" i="7"/>
  <c r="AM158" i="7"/>
  <c r="AE158" i="7"/>
  <c r="W158" i="7"/>
  <c r="O158" i="7"/>
  <c r="G158" i="7"/>
  <c r="BI158" i="7"/>
  <c r="AZ158" i="7"/>
  <c r="AQ158" i="7"/>
  <c r="AH158" i="7"/>
  <c r="Y158" i="7"/>
  <c r="P158" i="7"/>
  <c r="F158" i="7"/>
  <c r="BH158" i="7"/>
  <c r="AY158" i="7"/>
  <c r="AP158" i="7"/>
  <c r="AG158" i="7"/>
  <c r="X158" i="7"/>
  <c r="N158" i="7"/>
  <c r="E158" i="7"/>
  <c r="L158" i="7"/>
  <c r="Z158" i="7"/>
  <c r="AK158" i="7"/>
  <c r="AW158" i="7"/>
  <c r="BJ158" i="7"/>
  <c r="G159" i="7"/>
  <c r="R159" i="7"/>
  <c r="AF159" i="7"/>
  <c r="AQ159" i="7"/>
  <c r="BC159" i="7"/>
  <c r="J161" i="7"/>
  <c r="X161" i="7"/>
  <c r="AN161" i="7"/>
  <c r="AZ161" i="7"/>
  <c r="BN161" i="7"/>
  <c r="K164" i="7"/>
  <c r="AC164" i="7"/>
  <c r="AW164" i="7"/>
  <c r="BN164" i="7"/>
  <c r="AB166" i="7"/>
  <c r="H159" i="7"/>
  <c r="S159" i="7"/>
  <c r="AG159" i="7"/>
  <c r="AS159" i="7"/>
  <c r="BD159" i="7"/>
  <c r="BO162" i="7"/>
  <c r="BG162" i="7"/>
  <c r="AY162" i="7"/>
  <c r="AQ162" i="7"/>
  <c r="AI162" i="7"/>
  <c r="AA162" i="7"/>
  <c r="S162" i="7"/>
  <c r="K162" i="7"/>
  <c r="C162" i="7"/>
  <c r="BN162" i="7"/>
  <c r="BF162" i="7"/>
  <c r="AX162" i="7"/>
  <c r="AP162" i="7"/>
  <c r="AH162" i="7"/>
  <c r="Z162" i="7"/>
  <c r="R162" i="7"/>
  <c r="J162" i="7"/>
  <c r="B162" i="7"/>
  <c r="M162" i="7"/>
  <c r="W162" i="7"/>
  <c r="AG162" i="7"/>
  <c r="AS162" i="7"/>
  <c r="BC162" i="7"/>
  <c r="BM162" i="7"/>
  <c r="L167" i="7"/>
  <c r="Y167" i="7"/>
  <c r="AO167" i="7"/>
  <c r="BB167" i="7"/>
  <c r="BL168" i="7"/>
  <c r="BD168" i="7"/>
  <c r="AV168" i="7"/>
  <c r="AN168" i="7"/>
  <c r="AF168" i="7"/>
  <c r="X168" i="7"/>
  <c r="P168" i="7"/>
  <c r="H168" i="7"/>
  <c r="BH168" i="7"/>
  <c r="AZ168" i="7"/>
  <c r="AR168" i="7"/>
  <c r="AJ168" i="7"/>
  <c r="AB168" i="7"/>
  <c r="T168" i="7"/>
  <c r="L168" i="7"/>
  <c r="D168" i="7"/>
  <c r="BG168" i="7"/>
  <c r="AW168" i="7"/>
  <c r="BO168" i="7"/>
  <c r="BE168" i="7"/>
  <c r="AT168" i="7"/>
  <c r="AI168" i="7"/>
  <c r="Y168" i="7"/>
  <c r="N168" i="7"/>
  <c r="C168" i="7"/>
  <c r="BN168" i="7"/>
  <c r="BC168" i="7"/>
  <c r="AS168" i="7"/>
  <c r="AH168" i="7"/>
  <c r="W168" i="7"/>
  <c r="M168" i="7"/>
  <c r="B168" i="7"/>
  <c r="Q168" i="7"/>
  <c r="AD168" i="7"/>
  <c r="AQ168" i="7"/>
  <c r="BJ168" i="7"/>
  <c r="K170" i="7"/>
  <c r="AI170" i="7"/>
  <c r="I149" i="7"/>
  <c r="Q149" i="7"/>
  <c r="Y149" i="7"/>
  <c r="AG149" i="7"/>
  <c r="AO149" i="7"/>
  <c r="AW149" i="7"/>
  <c r="BE149" i="7"/>
  <c r="I157" i="7"/>
  <c r="Q157" i="7"/>
  <c r="Y157" i="7"/>
  <c r="AG157" i="7"/>
  <c r="AO157" i="7"/>
  <c r="AW157" i="7"/>
  <c r="BE157" i="7"/>
  <c r="D162" i="7"/>
  <c r="N162" i="7"/>
  <c r="X162" i="7"/>
  <c r="AJ162" i="7"/>
  <c r="AT162" i="7"/>
  <c r="BD162" i="7"/>
  <c r="BL163" i="7"/>
  <c r="BD163" i="7"/>
  <c r="AV163" i="7"/>
  <c r="AN163" i="7"/>
  <c r="AF163" i="7"/>
  <c r="X163" i="7"/>
  <c r="P163" i="7"/>
  <c r="H163" i="7"/>
  <c r="BK163" i="7"/>
  <c r="BC163" i="7"/>
  <c r="AU163" i="7"/>
  <c r="AM163" i="7"/>
  <c r="AE163" i="7"/>
  <c r="W163" i="7"/>
  <c r="O163" i="7"/>
  <c r="G163" i="7"/>
  <c r="K163" i="7"/>
  <c r="U163" i="7"/>
  <c r="AG163" i="7"/>
  <c r="AQ163" i="7"/>
  <c r="BA163" i="7"/>
  <c r="BM163" i="7"/>
  <c r="M167" i="7"/>
  <c r="AC167" i="7"/>
  <c r="AP167" i="7"/>
  <c r="E168" i="7"/>
  <c r="R168" i="7"/>
  <c r="AE168" i="7"/>
  <c r="AU168" i="7"/>
  <c r="BK168" i="7"/>
  <c r="L170" i="7"/>
  <c r="AQ170" i="7"/>
  <c r="BO167" i="7"/>
  <c r="BG167" i="7"/>
  <c r="AY167" i="7"/>
  <c r="AQ167" i="7"/>
  <c r="AI167" i="7"/>
  <c r="AA167" i="7"/>
  <c r="S167" i="7"/>
  <c r="K167" i="7"/>
  <c r="C167" i="7"/>
  <c r="BK167" i="7"/>
  <c r="BC167" i="7"/>
  <c r="AU167" i="7"/>
  <c r="AM167" i="7"/>
  <c r="AE167" i="7"/>
  <c r="W167" i="7"/>
  <c r="O167" i="7"/>
  <c r="G167" i="7"/>
  <c r="BH167" i="7"/>
  <c r="AW167" i="7"/>
  <c r="AL167" i="7"/>
  <c r="AB167" i="7"/>
  <c r="Q167" i="7"/>
  <c r="F167" i="7"/>
  <c r="BF167" i="7"/>
  <c r="AV167" i="7"/>
  <c r="AK167" i="7"/>
  <c r="Z167" i="7"/>
  <c r="P167" i="7"/>
  <c r="E167" i="7"/>
  <c r="N167" i="7"/>
  <c r="AD167" i="7"/>
  <c r="AR167" i="7"/>
  <c r="BE167" i="7"/>
  <c r="M170" i="7"/>
  <c r="AR170" i="7"/>
  <c r="U170" i="7"/>
  <c r="BJ170" i="7"/>
  <c r="BB170" i="7"/>
  <c r="BO170" i="7"/>
  <c r="BG170" i="7"/>
  <c r="AY170" i="7"/>
  <c r="BI170" i="7"/>
  <c r="AX170" i="7"/>
  <c r="AP170" i="7"/>
  <c r="AH170" i="7"/>
  <c r="Z170" i="7"/>
  <c r="R170" i="7"/>
  <c r="J170" i="7"/>
  <c r="B170" i="7"/>
  <c r="BN170" i="7"/>
  <c r="BD170" i="7"/>
  <c r="AT170" i="7"/>
  <c r="AL170" i="7"/>
  <c r="AD170" i="7"/>
  <c r="V170" i="7"/>
  <c r="N170" i="7"/>
  <c r="F170" i="7"/>
  <c r="BH170" i="7"/>
  <c r="AU170" i="7"/>
  <c r="AJ170" i="7"/>
  <c r="Y170" i="7"/>
  <c r="O170" i="7"/>
  <c r="D170" i="7"/>
  <c r="BA170" i="7"/>
  <c r="AO170" i="7"/>
  <c r="AE170" i="7"/>
  <c r="T170" i="7"/>
  <c r="I170" i="7"/>
  <c r="BM170" i="7"/>
  <c r="AZ170" i="7"/>
  <c r="AN170" i="7"/>
  <c r="AC170" i="7"/>
  <c r="S170" i="7"/>
  <c r="H170" i="7"/>
  <c r="BL170" i="7"/>
  <c r="AW170" i="7"/>
  <c r="AM170" i="7"/>
  <c r="AB170" i="7"/>
  <c r="Q170" i="7"/>
  <c r="G170" i="7"/>
  <c r="BK170" i="7"/>
  <c r="AV170" i="7"/>
  <c r="AK170" i="7"/>
  <c r="AA170" i="7"/>
  <c r="P170" i="7"/>
  <c r="E170" i="7"/>
  <c r="AF170" i="7"/>
  <c r="BF170" i="7"/>
  <c r="C170" i="7"/>
  <c r="AG170" i="7"/>
  <c r="I171" i="7"/>
  <c r="W171" i="7"/>
  <c r="AL171" i="7"/>
  <c r="BF171" i="7"/>
  <c r="I160" i="7"/>
  <c r="Q160" i="7"/>
  <c r="Y160" i="7"/>
  <c r="AG160" i="7"/>
  <c r="AO160" i="7"/>
  <c r="AW160" i="7"/>
  <c r="BE160" i="7"/>
  <c r="L171" i="7"/>
  <c r="Y171" i="7"/>
  <c r="AO171" i="7"/>
  <c r="BO171" i="7"/>
  <c r="BG171" i="7"/>
  <c r="AY171" i="7"/>
  <c r="AQ171" i="7"/>
  <c r="AI171" i="7"/>
  <c r="AA171" i="7"/>
  <c r="S171" i="7"/>
  <c r="K171" i="7"/>
  <c r="C171" i="7"/>
  <c r="BL171" i="7"/>
  <c r="BD171" i="7"/>
  <c r="AV171" i="7"/>
  <c r="AN171" i="7"/>
  <c r="AF171" i="7"/>
  <c r="X171" i="7"/>
  <c r="P171" i="7"/>
  <c r="H171" i="7"/>
  <c r="BK171" i="7"/>
  <c r="BC171" i="7"/>
  <c r="AU171" i="7"/>
  <c r="AM171" i="7"/>
  <c r="BJ171" i="7"/>
  <c r="AX171" i="7"/>
  <c r="AK171" i="7"/>
  <c r="Z171" i="7"/>
  <c r="O171" i="7"/>
  <c r="E171" i="7"/>
  <c r="BI171" i="7"/>
  <c r="AW171" i="7"/>
  <c r="BE171" i="7"/>
  <c r="AR171" i="7"/>
  <c r="AE171" i="7"/>
  <c r="U171" i="7"/>
  <c r="J171" i="7"/>
  <c r="N171" i="7"/>
  <c r="AC171" i="7"/>
  <c r="AS171" i="7"/>
  <c r="BN171" i="7"/>
  <c r="BL172" i="7"/>
  <c r="BD172" i="7"/>
  <c r="AV172" i="7"/>
  <c r="AN172" i="7"/>
  <c r="AF172" i="7"/>
  <c r="X172" i="7"/>
  <c r="P172" i="7"/>
  <c r="H172" i="7"/>
  <c r="BI172" i="7"/>
  <c r="BA172" i="7"/>
  <c r="AS172" i="7"/>
  <c r="AK172" i="7"/>
  <c r="AC172" i="7"/>
  <c r="U172" i="7"/>
  <c r="M172" i="7"/>
  <c r="E172" i="7"/>
  <c r="BH172" i="7"/>
  <c r="AZ172" i="7"/>
  <c r="AR172" i="7"/>
  <c r="AJ172" i="7"/>
  <c r="AB172" i="7"/>
  <c r="T172" i="7"/>
  <c r="L172" i="7"/>
  <c r="D172" i="7"/>
  <c r="N172" i="7"/>
  <c r="Z172" i="7"/>
  <c r="AM172" i="7"/>
  <c r="AY172" i="7"/>
  <c r="BM172" i="7"/>
  <c r="B175" i="7"/>
  <c r="P175" i="7"/>
  <c r="AC175" i="7"/>
  <c r="AO175" i="7"/>
  <c r="BB175" i="7"/>
  <c r="BN175" i="7"/>
  <c r="F179" i="7"/>
  <c r="AC179" i="7"/>
  <c r="AW179" i="7"/>
  <c r="I169" i="7"/>
  <c r="Q169" i="7"/>
  <c r="Y169" i="7"/>
  <c r="AG169" i="7"/>
  <c r="AO169" i="7"/>
  <c r="AW169" i="7"/>
  <c r="BE169" i="7"/>
  <c r="BM169" i="7"/>
  <c r="B172" i="7"/>
  <c r="O172" i="7"/>
  <c r="AA172" i="7"/>
  <c r="AO172" i="7"/>
  <c r="BB172" i="7"/>
  <c r="BN172" i="7"/>
  <c r="H174" i="7"/>
  <c r="T174" i="7"/>
  <c r="AG174" i="7"/>
  <c r="AS174" i="7"/>
  <c r="E175" i="7"/>
  <c r="Q175" i="7"/>
  <c r="AD175" i="7"/>
  <c r="AP175" i="7"/>
  <c r="BD175" i="7"/>
  <c r="I178" i="7"/>
  <c r="Y178" i="7"/>
  <c r="AO178" i="7"/>
  <c r="I179" i="7"/>
  <c r="AD179" i="7"/>
  <c r="BA179" i="7"/>
  <c r="M179" i="7"/>
  <c r="AG179" i="7"/>
  <c r="BE179" i="7"/>
  <c r="H175" i="7"/>
  <c r="U175" i="7"/>
  <c r="AG175" i="7"/>
  <c r="AT175" i="7"/>
  <c r="BF175" i="7"/>
  <c r="N179" i="7"/>
  <c r="AK179" i="7"/>
  <c r="BI179" i="7"/>
  <c r="G172" i="7"/>
  <c r="S172" i="7"/>
  <c r="AG172" i="7"/>
  <c r="AT172" i="7"/>
  <c r="BF172" i="7"/>
  <c r="I175" i="7"/>
  <c r="V175" i="7"/>
  <c r="AH175" i="7"/>
  <c r="AV175" i="7"/>
  <c r="BI175" i="7"/>
  <c r="Q179" i="7"/>
  <c r="AL179" i="7"/>
  <c r="BM179" i="7"/>
  <c r="I165" i="7"/>
  <c r="Q165" i="7"/>
  <c r="Y165" i="7"/>
  <c r="AG165" i="7"/>
  <c r="AO165" i="7"/>
  <c r="AW165" i="7"/>
  <c r="BE165" i="7"/>
  <c r="E169" i="7"/>
  <c r="M169" i="7"/>
  <c r="U169" i="7"/>
  <c r="AC169" i="7"/>
  <c r="AK169" i="7"/>
  <c r="AS169" i="7"/>
  <c r="BA169" i="7"/>
  <c r="I172" i="7"/>
  <c r="V172" i="7"/>
  <c r="AH172" i="7"/>
  <c r="AU172" i="7"/>
  <c r="BG172" i="7"/>
  <c r="BN174" i="7"/>
  <c r="BF174" i="7"/>
  <c r="AX174" i="7"/>
  <c r="AP174" i="7"/>
  <c r="AH174" i="7"/>
  <c r="Z174" i="7"/>
  <c r="R174" i="7"/>
  <c r="J174" i="7"/>
  <c r="B174" i="7"/>
  <c r="BK174" i="7"/>
  <c r="BC174" i="7"/>
  <c r="AU174" i="7"/>
  <c r="AM174" i="7"/>
  <c r="AE174" i="7"/>
  <c r="W174" i="7"/>
  <c r="O174" i="7"/>
  <c r="G174" i="7"/>
  <c r="BJ174" i="7"/>
  <c r="BB174" i="7"/>
  <c r="AT174" i="7"/>
  <c r="AL174" i="7"/>
  <c r="AD174" i="7"/>
  <c r="V174" i="7"/>
  <c r="N174" i="7"/>
  <c r="F174" i="7"/>
  <c r="M174" i="7"/>
  <c r="AA174" i="7"/>
  <c r="AN174" i="7"/>
  <c r="AZ174" i="7"/>
  <c r="BM174" i="7"/>
  <c r="J175" i="7"/>
  <c r="X175" i="7"/>
  <c r="AK175" i="7"/>
  <c r="AW175" i="7"/>
  <c r="BK178" i="7"/>
  <c r="BC178" i="7"/>
  <c r="AU178" i="7"/>
  <c r="AM178" i="7"/>
  <c r="AE178" i="7"/>
  <c r="W178" i="7"/>
  <c r="O178" i="7"/>
  <c r="G178" i="7"/>
  <c r="BJ178" i="7"/>
  <c r="BB178" i="7"/>
  <c r="AT178" i="7"/>
  <c r="AL178" i="7"/>
  <c r="AD178" i="7"/>
  <c r="V178" i="7"/>
  <c r="N178" i="7"/>
  <c r="F178" i="7"/>
  <c r="BO178" i="7"/>
  <c r="BG178" i="7"/>
  <c r="AY178" i="7"/>
  <c r="AQ178" i="7"/>
  <c r="AI178" i="7"/>
  <c r="AA178" i="7"/>
  <c r="S178" i="7"/>
  <c r="K178" i="7"/>
  <c r="C178" i="7"/>
  <c r="BN178" i="7"/>
  <c r="BF178" i="7"/>
  <c r="AX178" i="7"/>
  <c r="AP178" i="7"/>
  <c r="AH178" i="7"/>
  <c r="Z178" i="7"/>
  <c r="R178" i="7"/>
  <c r="J178" i="7"/>
  <c r="B178" i="7"/>
  <c r="Q178" i="7"/>
  <c r="AG178" i="7"/>
  <c r="AW178" i="7"/>
  <c r="BM178" i="7"/>
  <c r="U179" i="7"/>
  <c r="BJ179" i="7"/>
  <c r="BB179" i="7"/>
  <c r="BH179" i="7"/>
  <c r="AZ179" i="7"/>
  <c r="AR179" i="7"/>
  <c r="AJ179" i="7"/>
  <c r="AB179" i="7"/>
  <c r="T179" i="7"/>
  <c r="L179" i="7"/>
  <c r="D179" i="7"/>
  <c r="BO179" i="7"/>
  <c r="BG179" i="7"/>
  <c r="AY179" i="7"/>
  <c r="AQ179" i="7"/>
  <c r="AI179" i="7"/>
  <c r="AA179" i="7"/>
  <c r="S179" i="7"/>
  <c r="K179" i="7"/>
  <c r="C179" i="7"/>
  <c r="BN179" i="7"/>
  <c r="BF179" i="7"/>
  <c r="AX179" i="7"/>
  <c r="AP179" i="7"/>
  <c r="AH179" i="7"/>
  <c r="Z179" i="7"/>
  <c r="R179" i="7"/>
  <c r="J179" i="7"/>
  <c r="B179" i="7"/>
  <c r="BL179" i="7"/>
  <c r="BD179" i="7"/>
  <c r="AV179" i="7"/>
  <c r="AN179" i="7"/>
  <c r="AF179" i="7"/>
  <c r="X179" i="7"/>
  <c r="P179" i="7"/>
  <c r="H179" i="7"/>
  <c r="BK179" i="7"/>
  <c r="BC179" i="7"/>
  <c r="AU179" i="7"/>
  <c r="AM179" i="7"/>
  <c r="AE179" i="7"/>
  <c r="W179" i="7"/>
  <c r="O179" i="7"/>
  <c r="G179" i="7"/>
  <c r="V179" i="7"/>
  <c r="AS179" i="7"/>
  <c r="BK175" i="7"/>
  <c r="BC175" i="7"/>
  <c r="AU175" i="7"/>
  <c r="AM175" i="7"/>
  <c r="AE175" i="7"/>
  <c r="W175" i="7"/>
  <c r="O175" i="7"/>
  <c r="G175" i="7"/>
  <c r="BH175" i="7"/>
  <c r="AZ175" i="7"/>
  <c r="AR175" i="7"/>
  <c r="AJ175" i="7"/>
  <c r="AB175" i="7"/>
  <c r="T175" i="7"/>
  <c r="L175" i="7"/>
  <c r="D175" i="7"/>
  <c r="BO175" i="7"/>
  <c r="BG175" i="7"/>
  <c r="AY175" i="7"/>
  <c r="AQ175" i="7"/>
  <c r="AI175" i="7"/>
  <c r="AA175" i="7"/>
  <c r="S175" i="7"/>
  <c r="K175" i="7"/>
  <c r="C175" i="7"/>
  <c r="N175" i="7"/>
  <c r="Z175" i="7"/>
  <c r="AN175" i="7"/>
  <c r="BA175" i="7"/>
  <c r="BM175" i="7"/>
  <c r="E179" i="7"/>
  <c r="Y179" i="7"/>
  <c r="AT179" i="7"/>
  <c r="I173" i="7"/>
  <c r="Q173" i="7"/>
  <c r="Y173" i="7"/>
  <c r="AG173" i="7"/>
  <c r="AO173" i="7"/>
  <c r="AW173" i="7"/>
  <c r="BE173" i="7"/>
  <c r="BM173" i="7"/>
  <c r="H176" i="7"/>
  <c r="P176" i="7"/>
  <c r="X176" i="7"/>
  <c r="AF176" i="7"/>
  <c r="AN176" i="7"/>
  <c r="AV176" i="7"/>
  <c r="BD176" i="7"/>
  <c r="BL176" i="7"/>
  <c r="E177" i="7"/>
  <c r="M177" i="7"/>
  <c r="U177" i="7"/>
  <c r="AC177" i="7"/>
  <c r="AK177" i="7"/>
  <c r="AS177" i="7"/>
  <c r="BA177" i="7"/>
  <c r="BI177" i="7"/>
  <c r="D180" i="7"/>
  <c r="L180" i="7"/>
  <c r="T180" i="7"/>
  <c r="AB180" i="7"/>
  <c r="AJ180" i="7"/>
  <c r="AR180" i="7"/>
  <c r="AZ180" i="7"/>
  <c r="BH180" i="7"/>
  <c r="B173" i="7"/>
  <c r="J173" i="7"/>
  <c r="R173" i="7"/>
  <c r="Z173" i="7"/>
  <c r="AH173" i="7"/>
  <c r="AP173" i="7"/>
  <c r="AX173" i="7"/>
  <c r="BF173" i="7"/>
  <c r="BN173" i="7"/>
  <c r="I176" i="7"/>
  <c r="Q176" i="7"/>
  <c r="Y176" i="7"/>
  <c r="AG176" i="7"/>
  <c r="AO176" i="7"/>
  <c r="AW176" i="7"/>
  <c r="BE176" i="7"/>
  <c r="BM176" i="7"/>
  <c r="F177" i="7"/>
  <c r="N177" i="7"/>
  <c r="V177" i="7"/>
  <c r="AD177" i="7"/>
  <c r="AL177" i="7"/>
  <c r="AT177" i="7"/>
  <c r="BB177" i="7"/>
  <c r="BJ177" i="7"/>
  <c r="E180" i="7"/>
  <c r="M180" i="7"/>
  <c r="U180" i="7"/>
  <c r="AC180" i="7"/>
  <c r="AK180" i="7"/>
  <c r="AS180" i="7"/>
  <c r="BA180" i="7"/>
  <c r="BI180" i="7"/>
  <c r="E173" i="7"/>
  <c r="M173" i="7"/>
  <c r="U173" i="7"/>
  <c r="AC173" i="7"/>
  <c r="AK173" i="7"/>
  <c r="AS173" i="7"/>
  <c r="BA173" i="7"/>
  <c r="D176" i="7"/>
  <c r="L176" i="7"/>
  <c r="T176" i="7"/>
  <c r="AB176" i="7"/>
  <c r="AJ176" i="7"/>
  <c r="AR176" i="7"/>
  <c r="AZ176" i="7"/>
  <c r="I177" i="7"/>
  <c r="Q177" i="7"/>
  <c r="Y177" i="7"/>
  <c r="AG177" i="7"/>
  <c r="AO177" i="7"/>
  <c r="AW177" i="7"/>
  <c r="BE177" i="7"/>
  <c r="BM177" i="7"/>
  <c r="H180" i="7"/>
  <c r="P180" i="7"/>
  <c r="X180" i="7"/>
  <c r="AF180" i="7"/>
  <c r="AN180" i="7"/>
  <c r="AV180" i="7"/>
  <c r="BD180" i="7"/>
  <c r="BL180" i="7"/>
  <c r="BF177" i="7"/>
  <c r="I180" i="7"/>
  <c r="Q180" i="7"/>
  <c r="Y180" i="7"/>
  <c r="AG180" i="7"/>
  <c r="AO180" i="7"/>
  <c r="AW180" i="7"/>
  <c r="BE180" i="7"/>
  <c r="R20" i="1" l="1"/>
  <c r="Q20" i="1"/>
  <c r="E5" i="5"/>
  <c r="D5" i="5"/>
  <c r="K5" i="5"/>
  <c r="F5" i="5"/>
  <c r="G5" i="5"/>
  <c r="H5" i="5"/>
  <c r="AK95" i="7"/>
  <c r="C5" i="5"/>
  <c r="L5" i="5"/>
  <c r="AW99" i="7"/>
  <c r="BI110" i="7"/>
  <c r="BI101" i="7"/>
  <c r="AK110" i="7"/>
  <c r="AE122" i="7"/>
  <c r="J5" i="5"/>
  <c r="BO128" i="7"/>
  <c r="AE116" i="7"/>
  <c r="I5" i="5"/>
  <c r="AE113" i="7"/>
  <c r="G95" i="7"/>
  <c r="G116" i="7"/>
  <c r="AQ99" i="7"/>
  <c r="BI86" i="7"/>
  <c r="S110" i="7"/>
  <c r="BC119" i="7"/>
  <c r="BC126" i="7"/>
  <c r="M99" i="7"/>
  <c r="BO95" i="7"/>
  <c r="AQ98" i="7"/>
  <c r="AE128" i="7"/>
  <c r="G111" i="7"/>
  <c r="B5" i="5"/>
  <c r="Y88" i="7"/>
  <c r="AW128" i="7"/>
  <c r="AQ118" i="7"/>
  <c r="AK101" i="7"/>
  <c r="M118" i="7"/>
  <c r="BO84" i="7"/>
  <c r="G98" i="7"/>
  <c r="Y116" i="7"/>
  <c r="AW122" i="7"/>
  <c r="BO103" i="7"/>
  <c r="M128" i="7"/>
  <c r="Y100" i="7"/>
  <c r="AK92" i="7"/>
  <c r="S128" i="7"/>
  <c r="AK128" i="7"/>
  <c r="BC128" i="7"/>
  <c r="Y128" i="7"/>
  <c r="AQ128" i="7"/>
  <c r="BI128" i="7"/>
  <c r="G128" i="7"/>
  <c r="BC105" i="7"/>
  <c r="M105" i="7"/>
  <c r="BC118" i="7"/>
  <c r="BC95" i="7"/>
  <c r="AE111" i="7"/>
  <c r="Y85" i="7"/>
  <c r="AW124" i="7"/>
  <c r="AW100" i="7"/>
  <c r="BC86" i="7"/>
  <c r="Y118" i="7"/>
  <c r="BI92" i="7"/>
  <c r="AE101" i="7"/>
  <c r="AW115" i="7"/>
  <c r="AK93" i="7"/>
  <c r="G107" i="7"/>
  <c r="AW95" i="7"/>
  <c r="AQ95" i="7"/>
  <c r="Y86" i="7"/>
  <c r="AQ119" i="7"/>
  <c r="M115" i="7"/>
  <c r="AE95" i="7"/>
  <c r="M84" i="7"/>
  <c r="S88" i="7"/>
  <c r="BO122" i="7"/>
  <c r="M89" i="7"/>
  <c r="BC84" i="7"/>
  <c r="BC121" i="7"/>
  <c r="S99" i="7"/>
  <c r="AW88" i="7"/>
  <c r="M110" i="7"/>
  <c r="G119" i="7"/>
  <c r="AE108" i="7"/>
  <c r="AW103" i="7"/>
  <c r="BO90" i="7"/>
  <c r="G92" i="7"/>
  <c r="AW96" i="7"/>
  <c r="AK100" i="7"/>
  <c r="Y126" i="7"/>
  <c r="M124" i="7"/>
  <c r="BI103" i="7"/>
  <c r="BC94" i="7"/>
  <c r="BC110" i="7"/>
  <c r="G90" i="7"/>
  <c r="G86" i="7"/>
  <c r="Y90" i="7"/>
  <c r="AW118" i="7"/>
  <c r="Y101" i="7"/>
  <c r="M122" i="7"/>
  <c r="AW123" i="7"/>
  <c r="BO101" i="7"/>
  <c r="AK116" i="7"/>
  <c r="G126" i="7"/>
  <c r="AE86" i="7"/>
  <c r="AW116" i="7"/>
  <c r="AQ126" i="7"/>
  <c r="AK118" i="7"/>
  <c r="BO108" i="7"/>
  <c r="AQ105" i="7"/>
  <c r="AW104" i="7"/>
  <c r="BC99" i="7"/>
  <c r="AQ93" i="7"/>
  <c r="BO126" i="7"/>
  <c r="Y127" i="7"/>
  <c r="BI123" i="7"/>
  <c r="S125" i="7"/>
  <c r="AQ113" i="7"/>
  <c r="S101" i="7"/>
  <c r="AK125" i="7"/>
  <c r="AE117" i="7"/>
  <c r="S105" i="7"/>
  <c r="BI84" i="7"/>
  <c r="M93" i="7"/>
  <c r="AW84" i="7"/>
  <c r="AW110" i="7"/>
  <c r="M116" i="7"/>
  <c r="AW113" i="7"/>
  <c r="Y107" i="7"/>
  <c r="BC107" i="7"/>
  <c r="G108" i="7"/>
  <c r="AE99" i="7"/>
  <c r="M95" i="7"/>
  <c r="AK89" i="7"/>
  <c r="BO100" i="7"/>
  <c r="M97" i="7"/>
  <c r="BO86" i="7"/>
  <c r="Y119" i="7"/>
  <c r="BI113" i="7"/>
  <c r="AK99" i="7"/>
  <c r="Y99" i="7"/>
  <c r="AK90" i="7"/>
  <c r="AE97" i="7"/>
  <c r="M92" i="7"/>
  <c r="M117" i="7"/>
  <c r="M126" i="7"/>
  <c r="BI124" i="7"/>
  <c r="S122" i="7"/>
  <c r="AK123" i="7"/>
  <c r="AK103" i="7"/>
  <c r="S97" i="7"/>
  <c r="AW102" i="7"/>
  <c r="Y97" i="7"/>
  <c r="AE94" i="7"/>
  <c r="AK86" i="7"/>
  <c r="M121" i="7"/>
  <c r="BI116" i="7"/>
  <c r="AQ116" i="7"/>
  <c r="S107" i="7"/>
  <c r="Y104" i="7"/>
  <c r="S103" i="7"/>
  <c r="AK104" i="7"/>
  <c r="M90" i="7"/>
  <c r="BO96" i="7"/>
  <c r="BC93" i="7"/>
  <c r="AK112" i="7"/>
  <c r="M109" i="7"/>
  <c r="BC100" i="7"/>
  <c r="BO110" i="7"/>
  <c r="AW125" i="7"/>
  <c r="AE109" i="7"/>
  <c r="AQ107" i="7"/>
  <c r="Y117" i="7"/>
  <c r="BI114" i="7"/>
  <c r="AK96" i="7"/>
  <c r="Y123" i="7"/>
  <c r="Y114" i="7"/>
  <c r="BC90" i="7"/>
  <c r="Y84" i="7"/>
  <c r="BO127" i="7"/>
  <c r="G105" i="7"/>
  <c r="BO104" i="7"/>
  <c r="BO107" i="7"/>
  <c r="BI111" i="7"/>
  <c r="Y94" i="7"/>
  <c r="AW85" i="7"/>
  <c r="AW126" i="7"/>
  <c r="BC113" i="7"/>
  <c r="AQ88" i="7"/>
  <c r="BO99" i="7"/>
  <c r="G84" i="7"/>
  <c r="AE118" i="7"/>
  <c r="BC104" i="7"/>
  <c r="AW90" i="7"/>
  <c r="AE90" i="7"/>
  <c r="BO88" i="7"/>
  <c r="BO118" i="7"/>
  <c r="AE84" i="7"/>
  <c r="AW86" i="7"/>
  <c r="BC101" i="7"/>
  <c r="BC116" i="7"/>
  <c r="AW101" i="7"/>
  <c r="G101" i="7"/>
  <c r="Y110" i="7"/>
  <c r="AQ122" i="7"/>
  <c r="AQ92" i="7"/>
  <c r="S126" i="7"/>
  <c r="BI122" i="7"/>
  <c r="S121" i="7"/>
  <c r="AQ114" i="7"/>
  <c r="AK105" i="7"/>
  <c r="BI108" i="7"/>
  <c r="M98" i="7"/>
  <c r="AW112" i="7"/>
  <c r="BI100" i="7"/>
  <c r="G88" i="7"/>
  <c r="BI118" i="7"/>
  <c r="S119" i="7"/>
  <c r="S113" i="7"/>
  <c r="AK121" i="7"/>
  <c r="AK114" i="7"/>
  <c r="AW111" i="7"/>
  <c r="G104" i="7"/>
  <c r="BI99" i="7"/>
  <c r="G99" i="7"/>
  <c r="M102" i="7"/>
  <c r="AW87" i="7"/>
  <c r="AE110" i="7"/>
  <c r="BI126" i="7"/>
  <c r="AQ110" i="7"/>
  <c r="AK119" i="7"/>
  <c r="Y113" i="7"/>
  <c r="AW107" i="7"/>
  <c r="AQ101" i="7"/>
  <c r="AE98" i="7"/>
  <c r="AK109" i="7"/>
  <c r="AE92" i="7"/>
  <c r="G110" i="7"/>
  <c r="AK113" i="7"/>
  <c r="AK107" i="7"/>
  <c r="AK115" i="7"/>
  <c r="BI95" i="7"/>
  <c r="AQ102" i="7"/>
  <c r="AQ94" i="7"/>
  <c r="AK83" i="7"/>
  <c r="BO125" i="7"/>
  <c r="BI119" i="7"/>
  <c r="AE124" i="7"/>
  <c r="BO121" i="7"/>
  <c r="Y105" i="7"/>
  <c r="Y95" i="7"/>
  <c r="BI90" i="7"/>
  <c r="AK84" i="7"/>
  <c r="AE88" i="7"/>
  <c r="AK126" i="7"/>
  <c r="BC125" i="7"/>
  <c r="AE121" i="7"/>
  <c r="S116" i="7"/>
  <c r="G114" i="7"/>
  <c r="AQ104" i="7"/>
  <c r="S94" i="7"/>
  <c r="BI102" i="7"/>
  <c r="G96" i="7"/>
  <c r="AW93" i="7"/>
  <c r="BO109" i="7"/>
  <c r="M86" i="7"/>
  <c r="AQ91" i="7"/>
  <c r="S118" i="7"/>
  <c r="M127" i="7"/>
  <c r="AK122" i="7"/>
  <c r="M101" i="7"/>
  <c r="BO117" i="7"/>
  <c r="M103" i="7"/>
  <c r="S95" i="7"/>
  <c r="BO98" i="7"/>
  <c r="BO94" i="7"/>
  <c r="AW127" i="7"/>
  <c r="G124" i="7"/>
  <c r="BC120" i="7"/>
  <c r="M108" i="7"/>
  <c r="G103" i="7"/>
  <c r="AW89" i="7"/>
  <c r="BI94" i="7"/>
  <c r="BC124" i="7"/>
  <c r="BO111" i="7"/>
  <c r="AQ117" i="7"/>
  <c r="S115" i="7"/>
  <c r="BC106" i="7"/>
  <c r="G87" i="7"/>
  <c r="AW121" i="7"/>
  <c r="AK127" i="7"/>
  <c r="AE115" i="7"/>
  <c r="S109" i="7"/>
  <c r="S87" i="7"/>
  <c r="S123" i="7"/>
  <c r="BO114" i="7"/>
  <c r="G120" i="7"/>
  <c r="AK111" i="7"/>
  <c r="G102" i="7"/>
  <c r="Y89" i="7"/>
  <c r="M94" i="7"/>
  <c r="Y87" i="7"/>
  <c r="S127" i="7"/>
  <c r="BO120" i="7"/>
  <c r="Y115" i="7"/>
  <c r="BC97" i="7"/>
  <c r="AQ125" i="7"/>
  <c r="AW120" i="7"/>
  <c r="AK102" i="7"/>
  <c r="BI97" i="7"/>
  <c r="AQ97" i="7"/>
  <c r="AE126" i="7"/>
  <c r="BC122" i="7"/>
  <c r="AE114" i="7"/>
  <c r="AK120" i="7"/>
  <c r="BI98" i="7"/>
  <c r="G94" i="7"/>
  <c r="AW106" i="7"/>
  <c r="M91" i="7"/>
  <c r="G91" i="7"/>
  <c r="Y109" i="7"/>
  <c r="AQ111" i="7"/>
  <c r="G118" i="7"/>
  <c r="AW114" i="7"/>
  <c r="Y111" i="7"/>
  <c r="AE87" i="7"/>
  <c r="G113" i="7"/>
  <c r="AE120" i="7"/>
  <c r="BO105" i="7"/>
  <c r="AE106" i="7"/>
  <c r="BC112" i="7"/>
  <c r="S91" i="7"/>
  <c r="BC127" i="7"/>
  <c r="AQ127" i="7"/>
  <c r="BO113" i="7"/>
  <c r="BC123" i="7"/>
  <c r="BC114" i="7"/>
  <c r="M120" i="7"/>
  <c r="Y120" i="7"/>
  <c r="BI117" i="7"/>
  <c r="BC102" i="7"/>
  <c r="BI109" i="7"/>
  <c r="BC98" i="7"/>
  <c r="G93" i="7"/>
  <c r="BI112" i="7"/>
  <c r="S86" i="7"/>
  <c r="BC87" i="7"/>
  <c r="Y83" i="7"/>
  <c r="M83" i="7"/>
  <c r="BO83" i="7"/>
  <c r="M123" i="7"/>
  <c r="M107" i="7"/>
  <c r="AQ120" i="7"/>
  <c r="S120" i="7"/>
  <c r="S104" i="7"/>
  <c r="AE103" i="7"/>
  <c r="BI96" i="7"/>
  <c r="S90" i="7"/>
  <c r="G112" i="7"/>
  <c r="M88" i="7"/>
  <c r="BO87" i="7"/>
  <c r="G123" i="7"/>
  <c r="BO116" i="7"/>
  <c r="S124" i="7"/>
  <c r="BI125" i="7"/>
  <c r="M114" i="7"/>
  <c r="BI120" i="7"/>
  <c r="Y108" i="7"/>
  <c r="AK98" i="7"/>
  <c r="G109" i="7"/>
  <c r="BO97" i="7"/>
  <c r="Y106" i="7"/>
  <c r="BO92" i="7"/>
  <c r="AQ96" i="7"/>
  <c r="S112" i="7"/>
  <c r="BO112" i="7"/>
  <c r="Y112" i="7"/>
  <c r="AW92" i="7"/>
  <c r="S84" i="7"/>
  <c r="AK87" i="7"/>
  <c r="AK91" i="7"/>
  <c r="AE91" i="7"/>
  <c r="BI127" i="7"/>
  <c r="S117" i="7"/>
  <c r="G117" i="7"/>
  <c r="BO115" i="7"/>
  <c r="AQ103" i="7"/>
  <c r="AW109" i="7"/>
  <c r="M106" i="7"/>
  <c r="BI93" i="7"/>
  <c r="G122" i="7"/>
  <c r="AQ124" i="7"/>
  <c r="BI115" i="7"/>
  <c r="G97" i="7"/>
  <c r="BC109" i="7"/>
  <c r="BI106" i="7"/>
  <c r="S106" i="7"/>
  <c r="BC96" i="7"/>
  <c r="BI88" i="7"/>
  <c r="AE127" i="7"/>
  <c r="AE123" i="7"/>
  <c r="G125" i="7"/>
  <c r="Y125" i="7"/>
  <c r="S102" i="7"/>
  <c r="AE93" i="7"/>
  <c r="AE100" i="7"/>
  <c r="AK94" i="7"/>
  <c r="M96" i="7"/>
  <c r="M112" i="7"/>
  <c r="S98" i="7"/>
  <c r="S92" i="7"/>
  <c r="BI89" i="7"/>
  <c r="AQ86" i="7"/>
  <c r="BI87" i="7"/>
  <c r="BI91" i="7"/>
  <c r="BC91" i="7"/>
  <c r="G127" i="7"/>
  <c r="BO123" i="7"/>
  <c r="AW108" i="7"/>
  <c r="Y102" i="7"/>
  <c r="S93" i="7"/>
  <c r="AK106" i="7"/>
  <c r="AQ100" i="7"/>
  <c r="AK97" i="7"/>
  <c r="AQ90" i="7"/>
  <c r="BO93" i="7"/>
  <c r="AE112" i="7"/>
  <c r="AQ112" i="7"/>
  <c r="Y96" i="7"/>
  <c r="BC88" i="7"/>
  <c r="AK88" i="7"/>
  <c r="AQ87" i="7"/>
  <c r="BO91" i="7"/>
  <c r="BI83" i="7"/>
  <c r="BC83" i="7"/>
  <c r="AK108" i="7"/>
  <c r="BC108" i="7"/>
  <c r="AE105" i="7"/>
  <c r="S114" i="7"/>
  <c r="G106" i="7"/>
  <c r="M100" i="7"/>
  <c r="S96" i="7"/>
  <c r="Y93" i="7"/>
  <c r="AQ84" i="7"/>
  <c r="M87" i="7"/>
  <c r="BO119" i="7"/>
  <c r="AQ121" i="7"/>
  <c r="G115" i="7"/>
  <c r="AW98" i="7"/>
  <c r="BO106" i="7"/>
  <c r="S89" i="7"/>
  <c r="AW83" i="7"/>
  <c r="BI105" i="7"/>
  <c r="M104" i="7"/>
  <c r="S108" i="7"/>
  <c r="BO102" i="7"/>
  <c r="BI85" i="7"/>
  <c r="AE89" i="7"/>
  <c r="AW91" i="7"/>
  <c r="AQ123" i="7"/>
  <c r="AW119" i="7"/>
  <c r="BO124" i="7"/>
  <c r="Y121" i="7"/>
  <c r="BI121" i="7"/>
  <c r="AW117" i="7"/>
  <c r="BC111" i="7"/>
  <c r="AQ106" i="7"/>
  <c r="AQ85" i="7"/>
  <c r="BO89" i="7"/>
  <c r="G85" i="7"/>
  <c r="G83" i="7"/>
  <c r="G100" i="7"/>
  <c r="BC92" i="7"/>
  <c r="AE119" i="7"/>
  <c r="G121" i="7"/>
  <c r="Y124" i="7"/>
  <c r="AK117" i="7"/>
  <c r="M111" i="7"/>
  <c r="AK85" i="7"/>
  <c r="S100" i="7"/>
  <c r="G89" i="7"/>
  <c r="BC85" i="7"/>
  <c r="S83" i="7"/>
  <c r="M113" i="7"/>
  <c r="AK124" i="7"/>
  <c r="AE104" i="7"/>
  <c r="Y103" i="7"/>
  <c r="BC103" i="7"/>
  <c r="Y98" i="7"/>
  <c r="AW97" i="7"/>
  <c r="AW94" i="7"/>
  <c r="S85" i="7"/>
  <c r="AQ89" i="7"/>
  <c r="AE83" i="7"/>
  <c r="M125" i="7"/>
  <c r="M119" i="7"/>
  <c r="BI107" i="7"/>
  <c r="AE125" i="7"/>
  <c r="S111" i="7"/>
  <c r="AW105" i="7"/>
  <c r="BC117" i="7"/>
  <c r="BC115" i="7"/>
  <c r="AE102" i="7"/>
  <c r="BC89" i="7"/>
  <c r="Y92" i="7"/>
  <c r="Y91" i="7"/>
  <c r="Y122" i="7"/>
  <c r="AE107" i="7"/>
  <c r="AQ115" i="7"/>
  <c r="AQ108" i="7"/>
  <c r="BI104" i="7"/>
  <c r="M85" i="7"/>
  <c r="AQ109" i="7"/>
  <c r="BO85" i="7"/>
  <c r="AE96" i="7"/>
  <c r="AE85" i="7"/>
  <c r="AQ83" i="7"/>
  <c r="I5" i="4"/>
  <c r="I14" i="4"/>
  <c r="J14" i="4"/>
  <c r="E12" i="5" l="1"/>
  <c r="F12" i="5"/>
  <c r="I6" i="5"/>
  <c r="H6" i="5"/>
  <c r="J4" i="4"/>
  <c r="J13" i="4"/>
  <c r="I13" i="4"/>
  <c r="D6" i="5"/>
  <c r="F6" i="5"/>
  <c r="L6" i="5"/>
  <c r="B6" i="5"/>
  <c r="J6" i="5"/>
  <c r="G6" i="5"/>
  <c r="D12" i="5"/>
  <c r="E6" i="5"/>
  <c r="K6" i="5"/>
  <c r="C6" i="5"/>
  <c r="B12" i="5"/>
  <c r="C12" i="5"/>
  <c r="C14" i="5" s="1"/>
  <c r="V21" i="4" l="1"/>
  <c r="S21" i="4"/>
  <c r="T21" i="4"/>
  <c r="V19" i="4"/>
  <c r="V20" i="4"/>
  <c r="S20" i="4"/>
  <c r="T20" i="4"/>
  <c r="T19" i="4"/>
  <c r="S19" i="4"/>
  <c r="S18" i="4"/>
  <c r="T18" i="4"/>
  <c r="V17" i="4"/>
  <c r="V18" i="4"/>
  <c r="T17" i="4"/>
  <c r="S17" i="4"/>
  <c r="S13" i="4"/>
  <c r="T13" i="4"/>
  <c r="V12" i="4"/>
  <c r="V13" i="4"/>
  <c r="D14" i="5"/>
  <c r="D13" i="5"/>
  <c r="S12" i="4"/>
  <c r="T12" i="4"/>
  <c r="T11" i="4"/>
  <c r="S11" i="4"/>
  <c r="V10" i="4"/>
  <c r="V11" i="4"/>
  <c r="S10" i="4"/>
  <c r="T10" i="4"/>
  <c r="V9" i="4"/>
  <c r="S9" i="4"/>
  <c r="T9" i="4"/>
  <c r="T8" i="4"/>
  <c r="S8" i="4"/>
  <c r="V8" i="4"/>
  <c r="V7" i="4"/>
  <c r="S7" i="4"/>
  <c r="T7" i="4"/>
  <c r="V6" i="4"/>
  <c r="V5" i="4"/>
  <c r="T6" i="4"/>
  <c r="S6" i="4"/>
  <c r="F13" i="5"/>
  <c r="F14" i="5"/>
  <c r="E14" i="5"/>
  <c r="E13" i="5"/>
  <c r="S5" i="4"/>
  <c r="T5" i="4"/>
  <c r="T4" i="4"/>
  <c r="R4" i="4"/>
  <c r="W4" i="4" s="1"/>
  <c r="S4" i="4"/>
  <c r="B13" i="5"/>
  <c r="B14" i="5"/>
  <c r="C13" i="5"/>
  <c r="U21" i="4" l="1"/>
  <c r="U20" i="4"/>
  <c r="U19" i="4"/>
  <c r="U18" i="4"/>
  <c r="U17" i="4"/>
  <c r="U13" i="4"/>
  <c r="U12" i="4"/>
  <c r="U11" i="4"/>
  <c r="U10" i="4"/>
  <c r="U9" i="4"/>
  <c r="U8" i="4"/>
  <c r="U7" i="4"/>
  <c r="U6" i="4"/>
  <c r="R5" i="4"/>
  <c r="W5" i="4" s="1"/>
  <c r="U5" i="4"/>
  <c r="U4" i="4"/>
  <c r="R6" i="4" l="1"/>
  <c r="W6" i="4" l="1"/>
  <c r="R7" i="4"/>
  <c r="W7" i="4" l="1"/>
  <c r="R8" i="4"/>
  <c r="W8" i="4" l="1"/>
  <c r="R9" i="4"/>
  <c r="W9" i="4" l="1"/>
  <c r="R10" i="4"/>
  <c r="W10" i="4" l="1"/>
  <c r="R11" i="4"/>
  <c r="W11" i="4" l="1"/>
  <c r="R12" i="4"/>
  <c r="W12" i="4" l="1"/>
  <c r="R13" i="4"/>
  <c r="W13" i="4" l="1"/>
  <c r="R14" i="4"/>
  <c r="W14" i="4" l="1"/>
  <c r="R15" i="4"/>
  <c r="W15" i="4" l="1"/>
  <c r="R16" i="4"/>
  <c r="W16" i="4" l="1"/>
  <c r="R17" i="4"/>
  <c r="W17" i="4" l="1"/>
  <c r="R18" i="4"/>
  <c r="W18" i="4" l="1"/>
  <c r="R19" i="4"/>
  <c r="W19" i="4" l="1"/>
  <c r="R20" i="4"/>
  <c r="R21" i="4" s="1"/>
  <c r="W20" i="4" l="1"/>
  <c r="W21" i="4"/>
</calcChain>
</file>

<file path=xl/comments1.xml><?xml version="1.0" encoding="utf-8"?>
<comments xmlns="http://schemas.openxmlformats.org/spreadsheetml/2006/main">
  <authors>
    <author>Administrator</author>
  </authors>
  <commentList>
    <comment ref="O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I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cgBvAHcAcwA9ADYAOAAsAGMAbwBsAHMAPQAxADIA</t>
        </r>
      </text>
    </comment>
  </commentList>
</comments>
</file>

<file path=xl/sharedStrings.xml><?xml version="1.0" encoding="utf-8"?>
<sst xmlns="http://schemas.openxmlformats.org/spreadsheetml/2006/main" count="271" uniqueCount="147">
  <si>
    <t>日期</t>
  </si>
  <si>
    <t>日期</t>
    <phoneticPr fontId="1" type="noConversion"/>
  </si>
  <si>
    <t>合约</t>
    <phoneticPr fontId="1" type="noConversion"/>
  </si>
  <si>
    <t>Wind</t>
    <phoneticPr fontId="1" type="noConversion"/>
  </si>
  <si>
    <t>买卖</t>
    <phoneticPr fontId="1" type="noConversion"/>
  </si>
  <si>
    <t>手数</t>
    <phoneticPr fontId="1" type="noConversion"/>
  </si>
  <si>
    <t>吨数</t>
    <phoneticPr fontId="1" type="noConversion"/>
  </si>
  <si>
    <t>上一结算价(或本日交易价)</t>
    <phoneticPr fontId="1" type="noConversion"/>
  </si>
  <si>
    <t>本日结算价</t>
    <phoneticPr fontId="1" type="noConversion"/>
  </si>
  <si>
    <t>名义本金</t>
    <phoneticPr fontId="1" type="noConversion"/>
  </si>
  <si>
    <t>盈亏</t>
    <phoneticPr fontId="1" type="noConversion"/>
  </si>
  <si>
    <t>当日交易</t>
    <phoneticPr fontId="1" type="noConversion"/>
  </si>
  <si>
    <t>前日持仓</t>
    <phoneticPr fontId="1" type="noConversion"/>
  </si>
  <si>
    <t>铜</t>
    <phoneticPr fontId="1" type="noConversion"/>
  </si>
  <si>
    <t>铅</t>
    <phoneticPr fontId="1" type="noConversion"/>
  </si>
  <si>
    <t>锌</t>
    <phoneticPr fontId="1" type="noConversion"/>
  </si>
  <si>
    <t>镍</t>
    <phoneticPr fontId="1" type="noConversion"/>
  </si>
  <si>
    <t>铁矿</t>
    <phoneticPr fontId="1" type="noConversion"/>
  </si>
  <si>
    <t>螺纹</t>
    <phoneticPr fontId="1" type="noConversion"/>
  </si>
  <si>
    <t>热卷</t>
    <phoneticPr fontId="1" type="noConversion"/>
  </si>
  <si>
    <t>焦煤</t>
    <phoneticPr fontId="1" type="noConversion"/>
  </si>
  <si>
    <t>焦炭</t>
    <phoneticPr fontId="1" type="noConversion"/>
  </si>
  <si>
    <t>动力煤</t>
    <phoneticPr fontId="1" type="noConversion"/>
  </si>
  <si>
    <t>铝</t>
    <phoneticPr fontId="1" type="noConversion"/>
  </si>
  <si>
    <t>CU</t>
    <phoneticPr fontId="1" type="noConversion"/>
  </si>
  <si>
    <t>AL</t>
    <phoneticPr fontId="1" type="noConversion"/>
  </si>
  <si>
    <t>PB</t>
    <phoneticPr fontId="1" type="noConversion"/>
  </si>
  <si>
    <t>ZN</t>
    <phoneticPr fontId="1" type="noConversion"/>
  </si>
  <si>
    <t>NI</t>
    <phoneticPr fontId="1" type="noConversion"/>
  </si>
  <si>
    <t>I</t>
    <phoneticPr fontId="1" type="noConversion"/>
  </si>
  <si>
    <t>RB</t>
    <phoneticPr fontId="1" type="noConversion"/>
  </si>
  <si>
    <t>HC</t>
    <phoneticPr fontId="1" type="noConversion"/>
  </si>
  <si>
    <t>JM</t>
    <phoneticPr fontId="1" type="noConversion"/>
  </si>
  <si>
    <t>J</t>
    <phoneticPr fontId="1" type="noConversion"/>
  </si>
  <si>
    <t>ZC</t>
    <phoneticPr fontId="1" type="noConversion"/>
  </si>
  <si>
    <t>ZC</t>
    <phoneticPr fontId="1" type="noConversion"/>
  </si>
  <si>
    <t>头寸规模</t>
    <phoneticPr fontId="1" type="noConversion"/>
  </si>
  <si>
    <t>头寸</t>
    <phoneticPr fontId="1" type="noConversion"/>
  </si>
  <si>
    <t>总吨数</t>
    <phoneticPr fontId="1" type="noConversion"/>
  </si>
  <si>
    <t>名义规模</t>
    <phoneticPr fontId="1" type="noConversion"/>
  </si>
  <si>
    <t>当日持仓及盈亏</t>
    <phoneticPr fontId="1" type="noConversion"/>
  </si>
  <si>
    <t>当日盈亏</t>
    <phoneticPr fontId="1" type="noConversion"/>
  </si>
  <si>
    <t>累计盈亏</t>
    <phoneticPr fontId="1" type="noConversion"/>
  </si>
  <si>
    <t>策略1</t>
    <phoneticPr fontId="1" type="noConversion"/>
  </si>
  <si>
    <t>多头总规模</t>
    <phoneticPr fontId="1" type="noConversion"/>
  </si>
  <si>
    <t>空头总规模</t>
    <phoneticPr fontId="1" type="noConversion"/>
  </si>
  <si>
    <t>当日盈亏</t>
    <phoneticPr fontId="1" type="noConversion"/>
  </si>
  <si>
    <t>多空净规模</t>
    <phoneticPr fontId="1" type="noConversion"/>
  </si>
  <si>
    <t>Date</t>
    <phoneticPr fontId="7" type="noConversion"/>
  </si>
  <si>
    <t>沪铝指数</t>
  </si>
  <si>
    <t>沪铜指数</t>
  </si>
  <si>
    <t>热卷指数</t>
  </si>
  <si>
    <t>铁矿指数</t>
  </si>
  <si>
    <t>焦炭指数</t>
  </si>
  <si>
    <t>焦煤指数</t>
  </si>
  <si>
    <t>沪镍指数</t>
  </si>
  <si>
    <t>沪铅指数</t>
  </si>
  <si>
    <t>螺纹指数</t>
  </si>
  <si>
    <t>动煤指数</t>
  </si>
  <si>
    <t>沪锌指数</t>
  </si>
  <si>
    <t>Sigma</t>
    <phoneticPr fontId="7" type="noConversion"/>
  </si>
  <si>
    <t>Trend</t>
    <phoneticPr fontId="7" type="noConversion"/>
  </si>
  <si>
    <t>总名义本金</t>
    <phoneticPr fontId="7" type="noConversion"/>
  </si>
  <si>
    <t>Commodity</t>
    <phoneticPr fontId="7" type="noConversion"/>
  </si>
  <si>
    <t>规模</t>
    <phoneticPr fontId="7" type="noConversion"/>
  </si>
  <si>
    <t>ALFI.WI</t>
  </si>
  <si>
    <t>CUFI.WI</t>
  </si>
  <si>
    <t>HCFI.WI</t>
  </si>
  <si>
    <t>IFI.WI</t>
  </si>
  <si>
    <t>JFI.WI</t>
  </si>
  <si>
    <t>JMFI.WI</t>
  </si>
  <si>
    <t>NIFI.WI</t>
  </si>
  <si>
    <t>PBFI.WI</t>
  </si>
  <si>
    <t>RBFI.WI</t>
  </si>
  <si>
    <t>ZCFI.WI</t>
  </si>
  <si>
    <t>ZNFI.WI</t>
  </si>
  <si>
    <t>填充到180行</t>
    <phoneticPr fontId="7" type="noConversion"/>
  </si>
  <si>
    <t>Return</t>
    <phoneticPr fontId="7" type="noConversion"/>
  </si>
  <si>
    <t>Sd</t>
    <phoneticPr fontId="7" type="noConversion"/>
  </si>
  <si>
    <t>收盘价</t>
  </si>
  <si>
    <t>沪铜指数</t>
    <phoneticPr fontId="7" type="noConversion"/>
  </si>
  <si>
    <t>热卷指数</t>
    <phoneticPr fontId="7" type="noConversion"/>
  </si>
  <si>
    <t>铁矿指数</t>
    <phoneticPr fontId="7" type="noConversion"/>
  </si>
  <si>
    <t>焦炭指数</t>
    <phoneticPr fontId="7" type="noConversion"/>
  </si>
  <si>
    <t>焦煤指数</t>
    <phoneticPr fontId="7" type="noConversion"/>
  </si>
  <si>
    <t>沪镍指数</t>
    <phoneticPr fontId="7" type="noConversion"/>
  </si>
  <si>
    <t>沪铅指数</t>
    <phoneticPr fontId="7" type="noConversion"/>
  </si>
  <si>
    <t>螺纹指数</t>
    <phoneticPr fontId="7" type="noConversion"/>
  </si>
  <si>
    <t>动力煤指数</t>
    <phoneticPr fontId="7" type="noConversion"/>
  </si>
  <si>
    <t>沪锌指数</t>
    <phoneticPr fontId="7" type="noConversion"/>
  </si>
  <si>
    <t>填充到180行</t>
    <phoneticPr fontId="7" type="noConversion"/>
  </si>
  <si>
    <t>沪铜指数</t>
    <phoneticPr fontId="7" type="noConversion"/>
  </si>
  <si>
    <t>热卷指数</t>
    <phoneticPr fontId="7" type="noConversion"/>
  </si>
  <si>
    <t>铁矿指数</t>
    <phoneticPr fontId="7" type="noConversion"/>
  </si>
  <si>
    <t>焦炭指数</t>
    <phoneticPr fontId="7" type="noConversion"/>
  </si>
  <si>
    <t>焦煤指数</t>
    <phoneticPr fontId="7" type="noConversion"/>
  </si>
  <si>
    <t>沪镍指数</t>
    <phoneticPr fontId="7" type="noConversion"/>
  </si>
  <si>
    <t>沪铅指数</t>
    <phoneticPr fontId="7" type="noConversion"/>
  </si>
  <si>
    <t>螺纹指数</t>
    <phoneticPr fontId="7" type="noConversion"/>
  </si>
  <si>
    <t>动力煤指数</t>
    <phoneticPr fontId="7" type="noConversion"/>
  </si>
  <si>
    <t>沪锌指数</t>
    <phoneticPr fontId="7" type="noConversion"/>
  </si>
  <si>
    <t>MA10</t>
    <phoneticPr fontId="7" type="noConversion"/>
  </si>
  <si>
    <t>MA20</t>
    <phoneticPr fontId="7" type="noConversion"/>
  </si>
  <si>
    <t>MA40</t>
    <phoneticPr fontId="7" type="noConversion"/>
  </si>
  <si>
    <t>MA60</t>
    <phoneticPr fontId="7" type="noConversion"/>
  </si>
  <si>
    <t>MA80</t>
    <phoneticPr fontId="7" type="noConversion"/>
  </si>
  <si>
    <t>Trend</t>
    <phoneticPr fontId="7" type="noConversion"/>
  </si>
  <si>
    <t>策略1</t>
    <phoneticPr fontId="1" type="noConversion"/>
  </si>
  <si>
    <t>累计盈亏</t>
    <phoneticPr fontId="1" type="noConversion"/>
  </si>
  <si>
    <t>多头总规模</t>
    <phoneticPr fontId="1" type="noConversion"/>
  </si>
  <si>
    <t>空头总规模</t>
    <phoneticPr fontId="1" type="noConversion"/>
  </si>
  <si>
    <t>多空净规模</t>
    <phoneticPr fontId="1" type="noConversion"/>
  </si>
  <si>
    <t>当日盈亏</t>
    <phoneticPr fontId="1" type="noConversion"/>
  </si>
  <si>
    <t>止损价</t>
    <phoneticPr fontId="1" type="noConversion"/>
  </si>
  <si>
    <t>回撤止盈启动价</t>
    <phoneticPr fontId="1" type="noConversion"/>
  </si>
  <si>
    <t>累计净值</t>
    <phoneticPr fontId="1" type="noConversion"/>
  </si>
  <si>
    <t>CU</t>
    <phoneticPr fontId="1" type="noConversion"/>
  </si>
  <si>
    <t>AL</t>
    <phoneticPr fontId="1" type="noConversion"/>
  </si>
  <si>
    <t>ZN</t>
    <phoneticPr fontId="1" type="noConversion"/>
  </si>
  <si>
    <t>PB</t>
    <phoneticPr fontId="1" type="noConversion"/>
  </si>
  <si>
    <t>NI</t>
    <phoneticPr fontId="1" type="noConversion"/>
  </si>
  <si>
    <t>I</t>
    <phoneticPr fontId="1" type="noConversion"/>
  </si>
  <si>
    <t>RB</t>
    <phoneticPr fontId="1" type="noConversion"/>
  </si>
  <si>
    <t>HC</t>
    <phoneticPr fontId="1" type="noConversion"/>
  </si>
  <si>
    <t>JM</t>
    <phoneticPr fontId="1" type="noConversion"/>
  </si>
  <si>
    <t>J</t>
    <phoneticPr fontId="1" type="noConversion"/>
  </si>
  <si>
    <t>已持仓天数</t>
    <phoneticPr fontId="1" type="noConversion"/>
  </si>
  <si>
    <t>开仓日期</t>
    <phoneticPr fontId="1" type="noConversion"/>
  </si>
  <si>
    <t>ZC705.CZC</t>
    <phoneticPr fontId="1" type="noConversion"/>
  </si>
  <si>
    <t>开仓价</t>
    <phoneticPr fontId="1" type="noConversion"/>
  </si>
  <si>
    <t>潜在回撤止盈价</t>
    <phoneticPr fontId="1" type="noConversion"/>
  </si>
  <si>
    <t>止损价</t>
    <phoneticPr fontId="1" type="noConversion"/>
  </si>
  <si>
    <t>今日回撤止盈价</t>
    <phoneticPr fontId="1" type="noConversion"/>
  </si>
  <si>
    <t>回撤止盈价</t>
    <phoneticPr fontId="1" type="noConversion"/>
  </si>
  <si>
    <t>回撤止盈价</t>
    <phoneticPr fontId="1" type="noConversion"/>
  </si>
  <si>
    <t>NI1709.SHF</t>
    <phoneticPr fontId="1" type="noConversion"/>
  </si>
  <si>
    <t>ZC705.CZC</t>
    <phoneticPr fontId="1" type="noConversion"/>
  </si>
  <si>
    <t>建仓日期</t>
    <phoneticPr fontId="1" type="noConversion"/>
  </si>
  <si>
    <t>持仓成本</t>
    <phoneticPr fontId="1" type="noConversion"/>
  </si>
  <si>
    <t>盈亏</t>
    <phoneticPr fontId="1" type="noConversion"/>
  </si>
  <si>
    <t>收益率</t>
    <phoneticPr fontId="1" type="noConversion"/>
  </si>
  <si>
    <t>NI1709.SHF</t>
    <phoneticPr fontId="1" type="noConversion"/>
  </si>
  <si>
    <t>合约</t>
    <phoneticPr fontId="1" type="noConversion"/>
  </si>
  <si>
    <t>累计盈亏</t>
    <phoneticPr fontId="1" type="noConversion"/>
  </si>
  <si>
    <t>累计盈亏</t>
    <phoneticPr fontId="1" type="noConversion"/>
  </si>
  <si>
    <t>CU1705.SHF</t>
    <phoneticPr fontId="1" type="noConversion"/>
  </si>
  <si>
    <t>CU1705.SHF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</si>
</sst>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.00_ ;[Red]\-0.00\ "/>
    <numFmt numFmtId="177" formatCode="##0.0000"/>
    <numFmt numFmtId="178" formatCode="yyyy\-mm\-dd"/>
    <numFmt numFmtId="179" formatCode="0_ ;[Red]\-0\ "/>
    <numFmt numFmtId="180" formatCode="0.00_ "/>
    <numFmt numFmtId="181" formatCode="#,##0.0000_ ;\-#,##0.0000\ "/>
    <numFmt numFmtId="182" formatCode="#,##0.00_ "/>
    <numFmt numFmtId="183" formatCode="0.0000_ 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楷体"/>
      <family val="3"/>
      <charset val="134"/>
    </font>
    <font>
      <sz val="9"/>
      <color theme="1"/>
      <name val="Arial"/>
      <family val="2"/>
    </font>
    <font>
      <b/>
      <sz val="9"/>
      <color indexed="81"/>
      <name val="宋体"/>
      <family val="3"/>
      <charset val="134"/>
    </font>
    <font>
      <sz val="9"/>
      <color theme="1"/>
      <name val="楷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楷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/>
  </cellStyleXfs>
  <cellXfs count="46">
    <xf numFmtId="0" fontId="0" fillId="0" borderId="0" xfId="0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6" fontId="2" fillId="0" borderId="0" xfId="0" applyNumberFormat="1" applyFont="1" applyAlignment="1"/>
    <xf numFmtId="177" fontId="5" fillId="0" borderId="0" xfId="0" applyNumberFormat="1" applyFont="1" applyAlignment="1">
      <alignment horizontal="right" vertical="center"/>
    </xf>
    <xf numFmtId="177" fontId="3" fillId="0" borderId="0" xfId="0" applyNumberFormat="1" applyFont="1" applyAlignment="1">
      <alignment horizontal="right"/>
    </xf>
    <xf numFmtId="179" fontId="2" fillId="0" borderId="0" xfId="0" applyNumberFormat="1" applyFont="1">
      <alignment vertical="center"/>
    </xf>
    <xf numFmtId="0" fontId="2" fillId="0" borderId="0" xfId="1" applyFont="1"/>
    <xf numFmtId="178" fontId="2" fillId="2" borderId="0" xfId="1" applyNumberFormat="1" applyFont="1" applyFill="1" applyAlignment="1">
      <alignment horizontal="right"/>
    </xf>
    <xf numFmtId="0" fontId="2" fillId="0" borderId="0" xfId="1" applyNumberFormat="1" applyFont="1" applyAlignment="1">
      <alignment horizontal="right"/>
    </xf>
    <xf numFmtId="180" fontId="2" fillId="0" borderId="0" xfId="1" applyNumberFormat="1" applyFont="1"/>
    <xf numFmtId="0" fontId="2" fillId="2" borderId="0" xfId="1" applyFont="1" applyFill="1"/>
    <xf numFmtId="176" fontId="2" fillId="0" borderId="0" xfId="1" applyNumberFormat="1" applyFont="1"/>
    <xf numFmtId="0" fontId="8" fillId="0" borderId="0" xfId="1" applyNumberFormat="1" applyFont="1" applyAlignment="1">
      <alignment horizontal="right"/>
    </xf>
    <xf numFmtId="178" fontId="2" fillId="0" borderId="0" xfId="1" applyNumberFormat="1" applyFont="1" applyAlignment="1">
      <alignment horizontal="right"/>
    </xf>
    <xf numFmtId="181" fontId="2" fillId="0" borderId="0" xfId="1" applyNumberFormat="1" applyFont="1" applyAlignment="1">
      <alignment horizontal="right"/>
    </xf>
    <xf numFmtId="10" fontId="2" fillId="0" borderId="0" xfId="1" applyNumberFormat="1" applyFont="1" applyAlignment="1">
      <alignment horizontal="right"/>
    </xf>
    <xf numFmtId="182" fontId="2" fillId="0" borderId="0" xfId="1" applyNumberFormat="1" applyFont="1" applyAlignment="1">
      <alignment horizontal="right"/>
    </xf>
    <xf numFmtId="0" fontId="2" fillId="0" borderId="0" xfId="1" applyNumberFormat="1" applyFont="1" applyAlignment="1"/>
    <xf numFmtId="0" fontId="2" fillId="0" borderId="0" xfId="1" applyNumberFormat="1" applyFont="1" applyAlignment="1">
      <alignment horizontal="center"/>
    </xf>
    <xf numFmtId="180" fontId="2" fillId="0" borderId="0" xfId="1" applyNumberFormat="1" applyFont="1" applyAlignment="1">
      <alignment horizontal="right"/>
    </xf>
    <xf numFmtId="0" fontId="2" fillId="0" borderId="0" xfId="1" applyFont="1" applyAlignment="1">
      <alignment vertical="center"/>
    </xf>
    <xf numFmtId="14" fontId="2" fillId="0" borderId="0" xfId="1" applyNumberFormat="1" applyFont="1" applyAlignment="1">
      <alignment vertical="center"/>
    </xf>
    <xf numFmtId="179" fontId="2" fillId="0" borderId="0" xfId="1" applyNumberFormat="1" applyFont="1" applyAlignment="1">
      <alignment vertical="center"/>
    </xf>
    <xf numFmtId="180" fontId="2" fillId="0" borderId="0" xfId="0" applyNumberFormat="1" applyFont="1">
      <alignment vertical="center"/>
    </xf>
    <xf numFmtId="0" fontId="2" fillId="2" borderId="0" xfId="0" applyFont="1" applyFill="1">
      <alignment vertical="center"/>
    </xf>
    <xf numFmtId="176" fontId="2" fillId="0" borderId="0" xfId="0" applyNumberFormat="1" applyFont="1" applyFill="1" applyAlignment="1"/>
    <xf numFmtId="179" fontId="2" fillId="2" borderId="0" xfId="0" applyNumberFormat="1" applyFont="1" applyFill="1">
      <alignment vertical="center"/>
    </xf>
    <xf numFmtId="183" fontId="2" fillId="0" borderId="0" xfId="0" applyNumberFormat="1" applyFont="1">
      <alignment vertical="center"/>
    </xf>
    <xf numFmtId="176" fontId="2" fillId="2" borderId="0" xfId="0" applyNumberFormat="1" applyFont="1" applyFill="1" applyAlignment="1"/>
    <xf numFmtId="37" fontId="2" fillId="0" borderId="0" xfId="0" applyNumberFormat="1" applyFont="1" applyAlignment="1">
      <alignment horizontal="right" vertical="center"/>
    </xf>
    <xf numFmtId="0" fontId="2" fillId="0" borderId="0" xfId="0" applyFont="1" applyFill="1">
      <alignment vertical="center"/>
    </xf>
    <xf numFmtId="178" fontId="2" fillId="0" borderId="0" xfId="0" applyNumberFormat="1" applyFont="1" applyAlignment="1">
      <alignment horizontal="right" vertical="center"/>
    </xf>
    <xf numFmtId="14" fontId="2" fillId="2" borderId="0" xfId="0" applyNumberFormat="1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176" fontId="2" fillId="0" borderId="0" xfId="1" applyNumberFormat="1" applyFont="1" applyAlignment="1">
      <alignment vertical="center"/>
    </xf>
    <xf numFmtId="10" fontId="2" fillId="0" borderId="0" xfId="0" applyNumberFormat="1" applyFont="1">
      <alignment vertical="center"/>
    </xf>
    <xf numFmtId="176" fontId="2" fillId="0" borderId="0" xfId="0" applyNumberFormat="1" applyFont="1" applyFill="1" applyBorder="1">
      <alignment vertical="center"/>
    </xf>
    <xf numFmtId="0" fontId="2" fillId="3" borderId="0" xfId="0" applyFont="1" applyFill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178" fontId="2" fillId="0" borderId="0" xfId="0" applyNumberFormat="1" applyFont="1" applyFill="1" applyAlignment="1">
      <alignment horizontal="right" vertical="center"/>
    </xf>
    <xf numFmtId="178" fontId="2" fillId="0" borderId="0" xfId="0" applyNumberFormat="1" applyFont="1" applyFill="1" applyAlignment="1">
      <alignment horizontal="center" vertical="center"/>
    </xf>
    <xf numFmtId="0" fontId="2" fillId="0" borderId="0" xfId="1" applyNumberFormat="1" applyFon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241666666666664"/>
          <c:y val="4.6296296296296294E-3"/>
        </c:manualLayout>
      </c:layout>
      <c:overlay val="0"/>
      <c:txPr>
        <a:bodyPr/>
        <a:lstStyle/>
        <a:p>
          <a:pPr>
            <a:defRPr sz="1600">
              <a:latin typeface="楷体" panose="02010609060101010101" pitchFamily="49" charset="-122"/>
              <a:ea typeface="楷体" panose="02010609060101010101" pitchFamily="49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459951881014873"/>
          <c:y val="0.10880796150481188"/>
          <c:w val="0.83484492563429569"/>
          <c:h val="0.69380540974044924"/>
        </c:manualLayout>
      </c:layout>
      <c:barChart>
        <c:barDir val="col"/>
        <c:grouping val="clustered"/>
        <c:varyColors val="0"/>
        <c:ser>
          <c:idx val="0"/>
          <c:order val="0"/>
          <c:tx>
            <c:v>累计盈亏</c:v>
          </c:tx>
          <c:invertIfNegative val="0"/>
          <c:cat>
            <c:strRef>
              <c:f>当日汇总!$C$4:$C$14</c:f>
              <c:strCache>
                <c:ptCount val="11"/>
                <c:pt idx="0">
                  <c:v>铜</c:v>
                </c:pt>
                <c:pt idx="1">
                  <c:v>铝</c:v>
                </c:pt>
                <c:pt idx="2">
                  <c:v>铅</c:v>
                </c:pt>
                <c:pt idx="3">
                  <c:v>锌</c:v>
                </c:pt>
                <c:pt idx="4">
                  <c:v>镍</c:v>
                </c:pt>
                <c:pt idx="5">
                  <c:v>铁矿</c:v>
                </c:pt>
                <c:pt idx="6">
                  <c:v>螺纹</c:v>
                </c:pt>
                <c:pt idx="7">
                  <c:v>热卷</c:v>
                </c:pt>
                <c:pt idx="8">
                  <c:v>焦煤</c:v>
                </c:pt>
                <c:pt idx="9">
                  <c:v>焦炭</c:v>
                </c:pt>
                <c:pt idx="10">
                  <c:v>动力煤</c:v>
                </c:pt>
              </c:strCache>
            </c:strRef>
          </c:cat>
          <c:val>
            <c:numRef>
              <c:f>当日汇总!$M$4:$M$14</c:f>
              <c:numCache>
                <c:formatCode>0_ ;[Red]\-0\ </c:formatCode>
                <c:ptCount val="11"/>
                <c:pt idx="0">
                  <c:v>205975</c:v>
                </c:pt>
                <c:pt idx="1">
                  <c:v>191250</c:v>
                </c:pt>
                <c:pt idx="2">
                  <c:v>0</c:v>
                </c:pt>
                <c:pt idx="3">
                  <c:v>0</c:v>
                </c:pt>
                <c:pt idx="4">
                  <c:v>86339.999999998719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72479.999999999796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7-4600-9512-F3D47DB3B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3036928"/>
        <c:axId val="393062272"/>
      </c:barChart>
      <c:catAx>
        <c:axId val="33303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楷体" panose="02010609060101010101" pitchFamily="49" charset="-122"/>
                <a:ea typeface="楷体" panose="02010609060101010101" pitchFamily="49" charset="-122"/>
              </a:defRPr>
            </a:pPr>
            <a:endParaRPr lang="zh-CN"/>
          </a:p>
        </c:txPr>
        <c:crossAx val="393062272"/>
        <c:crosses val="autoZero"/>
        <c:auto val="1"/>
        <c:lblAlgn val="ctr"/>
        <c:lblOffset val="100"/>
        <c:noMultiLvlLbl val="0"/>
      </c:catAx>
      <c:valAx>
        <c:axId val="393062272"/>
        <c:scaling>
          <c:orientation val="minMax"/>
        </c:scaling>
        <c:delete val="0"/>
        <c:axPos val="l"/>
        <c:majorGridlines>
          <c:spPr>
            <a:ln>
              <a:solidFill>
                <a:schemeClr val="accent6">
                  <a:lumMod val="20000"/>
                  <a:lumOff val="80000"/>
                </a:schemeClr>
              </a:solidFill>
              <a:prstDash val="sysDash"/>
            </a:ln>
          </c:spPr>
        </c:majorGridlines>
        <c:numFmt formatCode="0_ ;[Red]\-0\ " sourceLinked="1"/>
        <c:majorTickMark val="out"/>
        <c:minorTickMark val="none"/>
        <c:tickLblPos val="nextTo"/>
        <c:crossAx val="333036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1219200</xdr:colOff>
      <xdr:row>15</xdr:row>
      <xdr:rowOff>0</xdr:rowOff>
    </xdr:from>
    <xdr:to>
      <xdr:col>11</xdr:col>
      <xdr:colOff>742950</xdr:colOff>
      <xdr:row>31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isQuote"/>
      <definedName name="TDays"/>
      <definedName name="TDaysCount"/>
      <definedName name="TDaysOffset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22"/>
  <sheetViews>
    <sheetView topLeftCell="K1" workbookViewId="0">
      <selection activeCell="W22" sqref="W22"/>
    </sheetView>
  </sheetViews>
  <sheetFormatPr defaultRowHeight="13.5" outlineLevelRow="1" outlineLevelCol="1" x14ac:dyDescent="0.15"/>
  <cols>
    <col min="1" max="1" width="2.875" style="1" customWidth="1"/>
    <col min="2" max="2" width="16.125" style="1" bestFit="1" customWidth="1"/>
    <col min="3" max="3" width="7.5" style="1" bestFit="1" customWidth="1"/>
    <col min="4" max="4" width="3.5" style="1" bestFit="1" customWidth="1"/>
    <col min="5" max="5" width="4.5" style="1" hidden="1" customWidth="1" outlineLevel="1"/>
    <col min="6" max="6" width="5.5" style="1" bestFit="1" customWidth="1" collapsed="1"/>
    <col min="7" max="7" width="7.5" style="1" bestFit="1" customWidth="1"/>
    <col min="8" max="8" width="11.625" bestFit="1" customWidth="1"/>
    <col min="9" max="10" width="9.5" style="1" bestFit="1" customWidth="1"/>
    <col min="11" max="11" width="7.5" style="1" bestFit="1" customWidth="1"/>
    <col min="12" max="12" width="11.625" style="1" bestFit="1" customWidth="1"/>
    <col min="13" max="13" width="9.5" style="1" bestFit="1" customWidth="1"/>
    <col min="14" max="14" width="10.5" style="1" bestFit="1" customWidth="1"/>
    <col min="15" max="15" width="11.625" style="1" bestFit="1" customWidth="1"/>
    <col min="16" max="16" width="2.875" style="1" customWidth="1"/>
    <col min="17" max="17" width="10.5" style="1" bestFit="1" customWidth="1"/>
    <col min="18" max="18" width="9.5" style="1" bestFit="1" customWidth="1"/>
    <col min="19" max="20" width="11.625" style="1" bestFit="1" customWidth="1"/>
    <col min="21" max="21" width="11.625" style="1" customWidth="1"/>
    <col min="22" max="23" width="9.5" style="1" bestFit="1" customWidth="1"/>
    <col min="24" max="16384" width="9" style="1"/>
  </cols>
  <sheetData>
    <row r="1" spans="2:23" x14ac:dyDescent="0.15">
      <c r="R1" s="1" t="s">
        <v>43</v>
      </c>
    </row>
    <row r="2" spans="2:23" x14ac:dyDescent="0.15">
      <c r="F2" s="1" t="s">
        <v>37</v>
      </c>
      <c r="G2" s="1" t="s">
        <v>38</v>
      </c>
      <c r="H2" s="1" t="s">
        <v>142</v>
      </c>
      <c r="I2" s="1" t="s">
        <v>39</v>
      </c>
      <c r="J2" s="1" t="s">
        <v>41</v>
      </c>
      <c r="K2" s="1" t="s">
        <v>131</v>
      </c>
      <c r="L2" s="1" t="s">
        <v>134</v>
      </c>
      <c r="M2" s="1" t="s">
        <v>144</v>
      </c>
      <c r="N2" s="1" t="s">
        <v>127</v>
      </c>
      <c r="O2" s="1" t="s">
        <v>126</v>
      </c>
      <c r="R2" s="1" t="s">
        <v>42</v>
      </c>
      <c r="S2" s="1" t="s">
        <v>44</v>
      </c>
      <c r="T2" s="1" t="s">
        <v>45</v>
      </c>
      <c r="U2" s="1" t="s">
        <v>47</v>
      </c>
      <c r="V2" s="1" t="s">
        <v>46</v>
      </c>
      <c r="W2" s="1" t="s">
        <v>115</v>
      </c>
    </row>
    <row r="3" spans="2:23" ht="4.5" hidden="1" customHeight="1" outlineLevel="1" x14ac:dyDescent="0.15"/>
    <row r="4" spans="2:23" collapsed="1" x14ac:dyDescent="0.15">
      <c r="B4" s="41" t="s">
        <v>40</v>
      </c>
      <c r="C4" s="1" t="s">
        <v>13</v>
      </c>
      <c r="D4" s="1" t="s">
        <v>24</v>
      </c>
      <c r="E4" s="1">
        <v>5</v>
      </c>
      <c r="F4" s="6">
        <f>SUMIFS(策略1!$G$7:$G$21,策略1!$D$7:$D$21,当日汇总!D4)</f>
        <v>14</v>
      </c>
      <c r="G4" s="6">
        <f t="shared" ref="G4:G14" si="0">F4*E4</f>
        <v>70</v>
      </c>
      <c r="H4" s="6" t="str">
        <f>IF(F4=0,"",VLOOKUP(D4,策略1!D7:E17,2,FALSE))</f>
        <v>CU1705.SHF</v>
      </c>
      <c r="I4" s="6">
        <f>SUMIFS(策略1!$N$7:$N$21,策略1!$D$7:$D$21,当日汇总!D4)</f>
        <v>3434900</v>
      </c>
      <c r="J4" s="6">
        <f>SUMIFS(策略1!$O$7:$O$21,策略1!$D$7:$D$21,当日汇总!D4)</f>
        <v>-9100</v>
      </c>
      <c r="K4" s="6">
        <f>VLOOKUP(D4,策略1!D7:S17,14,FALSE)</f>
        <v>47627</v>
      </c>
      <c r="L4" s="6" t="str">
        <f>IF(VLOOKUP(D4,策略1!D7:S17,16,FALSE)=0,"未启动",VLOOKUP(D4,策略1!D7:S17,16,FALSE))</f>
        <v>未启动</v>
      </c>
      <c r="M4" s="6">
        <f>SUM(历史盈亏!Y:Y)</f>
        <v>205975</v>
      </c>
      <c r="N4" s="33">
        <v>42787</v>
      </c>
      <c r="O4" s="30">
        <f>IF(F4=0,"",[1]!TDaysCount(N4,策略1!$C$19)-1)</f>
        <v>1</v>
      </c>
      <c r="Q4" s="2">
        <v>42755</v>
      </c>
      <c r="R4" s="6">
        <f>IF(策略1!$C$19-Q4&gt;0,VLOOKUP(当日汇总!Q4,历史盈亏!$B:$G,2,FALSE),V4+R3)</f>
        <v>15390.000000000226</v>
      </c>
      <c r="S4" s="6">
        <f>IF(策略1!$C$19-Q4&gt;0,VLOOKUP(当日汇总!Q4,历史盈亏!$B:$G,3,FALSE),SUMIFS($I$4:$I$14,$I$4:$I$14,"&gt;0"))</f>
        <v>6613050</v>
      </c>
      <c r="T4" s="6">
        <f>IF(策略1!$C$19-Q4&gt;0,VLOOKUP(当日汇总!Q4,历史盈亏!$B:$G,4,FALSE),SUMIFS($I$4:$I$14,$I$4:$I$14,"&lt;0"))</f>
        <v>-3362040</v>
      </c>
      <c r="U4" s="6">
        <f t="shared" ref="U4:U9" si="1">S4+T4</f>
        <v>3251010</v>
      </c>
      <c r="V4" s="6">
        <f>IF(策略1!$C$19-Q4&gt;0,VLOOKUP(当日汇总!Q4,历史盈亏!$B:$G,6,FALSE),SUM($J$4:$J$14))</f>
        <v>15390.000000000226</v>
      </c>
      <c r="W4" s="28">
        <f t="shared" ref="W4:W9" si="2">R4/10^7+1</f>
        <v>1.001539</v>
      </c>
    </row>
    <row r="5" spans="2:23" x14ac:dyDescent="0.15">
      <c r="B5" s="41"/>
      <c r="C5" s="1" t="s">
        <v>23</v>
      </c>
      <c r="D5" s="1" t="s">
        <v>25</v>
      </c>
      <c r="E5" s="1">
        <v>5</v>
      </c>
      <c r="F5" s="6">
        <f>SUMIFS(策略1!$G$7:$G$21,策略1!$D$7:$D$21,当日汇总!D5)</f>
        <v>0</v>
      </c>
      <c r="G5" s="6">
        <f t="shared" si="0"/>
        <v>0</v>
      </c>
      <c r="H5" s="6" t="str">
        <f>IF(F5=0,"",VLOOKUP(D5,策略1!D8:E18,2,FALSE))</f>
        <v/>
      </c>
      <c r="I5" s="6">
        <f>SUMIFS(策略1!$N$7:$N$21,策略1!$D$7:$D$21,当日汇总!D5)</f>
        <v>0</v>
      </c>
      <c r="J5" s="6">
        <f>SUMIFS(策略1!$O$7:$O$21,策略1!$D$7:$D$21,当日汇总!D5)</f>
        <v>0</v>
      </c>
      <c r="K5" s="6" t="str">
        <f>VLOOKUP(D5,策略1!D8:S18,14,FALSE)</f>
        <v/>
      </c>
      <c r="L5" s="6" t="str">
        <f>IF(VLOOKUP(D5,策略1!D8:S18,16,FALSE)=0,"未启动",VLOOKUP(D5,策略1!D8:S18,16,FALSE))</f>
        <v/>
      </c>
      <c r="M5" s="6">
        <f>SUM(历史盈亏!Z:Z)</f>
        <v>191250</v>
      </c>
      <c r="N5" s="33"/>
      <c r="O5" s="30" t="str">
        <f>IF(F5=0,"",[1]!TDaysCount(N5,策略1!$C$19)-1)</f>
        <v/>
      </c>
      <c r="Q5" s="2">
        <v>42758</v>
      </c>
      <c r="R5" s="6">
        <f>IF(策略1!$C$19-Q5&gt;0,VLOOKUP(当日汇总!Q5,历史盈亏!$B:$G,2,FALSE),V5+R4)</f>
        <v>113940.00000000023</v>
      </c>
      <c r="S5" s="6">
        <f>IF(策略1!$C$19-Q5&gt;0,VLOOKUP(当日汇总!Q5,历史盈亏!$B:$G,3,FALSE),SUMIFS($I$4:$I$14,$I$4:$I$14,"&gt;0"))</f>
        <v>6724800</v>
      </c>
      <c r="T5" s="6">
        <f>IF(策略1!$C$19-Q5&gt;0,VLOOKUP(当日汇总!Q5,历史盈亏!$B:$G,4,FALSE),SUMIFS($I$4:$I$14,$I$4:$I$14,"&lt;0"))</f>
        <v>-3375240</v>
      </c>
      <c r="U5" s="6">
        <f t="shared" si="1"/>
        <v>3349560</v>
      </c>
      <c r="V5" s="6">
        <f>IF(策略1!$C$19-Q5&gt;0,VLOOKUP(当日汇总!Q5,历史盈亏!$B:$G,6,FALSE),SUM($J$4:$J$14))</f>
        <v>98550</v>
      </c>
      <c r="W5" s="28">
        <f t="shared" si="2"/>
        <v>1.0113940000000001</v>
      </c>
    </row>
    <row r="6" spans="2:23" x14ac:dyDescent="0.15">
      <c r="B6" s="41"/>
      <c r="C6" s="1" t="s">
        <v>14</v>
      </c>
      <c r="D6" s="1" t="s">
        <v>26</v>
      </c>
      <c r="E6" s="1">
        <v>5</v>
      </c>
      <c r="F6" s="6">
        <f>SUMIFS(策略1!$G$7:$G$21,策略1!$D$7:$D$21,当日汇总!D6)</f>
        <v>0</v>
      </c>
      <c r="G6" s="6">
        <f t="shared" si="0"/>
        <v>0</v>
      </c>
      <c r="H6" s="6" t="str">
        <f>IF(F6=0,"",VLOOKUP(D6,策略1!D9:E19,2,FALSE))</f>
        <v/>
      </c>
      <c r="I6" s="6">
        <f>SUMIFS(策略1!$N$7:$N$21,策略1!$D$7:$D$21,当日汇总!D6)</f>
        <v>0</v>
      </c>
      <c r="J6" s="6">
        <f>SUMIFS(策略1!$O$7:$O$21,策略1!$D$7:$D$21,当日汇总!D6)</f>
        <v>0</v>
      </c>
      <c r="K6" s="6" t="str">
        <f>VLOOKUP(D6,策略1!D9:S19,14,FALSE)</f>
        <v/>
      </c>
      <c r="L6" s="6" t="str">
        <f>IF(VLOOKUP(D6,策略1!D9:S19,16,FALSE)=0,"未启动",VLOOKUP(D6,策略1!D9:S19,16,FALSE))</f>
        <v/>
      </c>
      <c r="M6" s="6">
        <f>SUM(历史盈亏!AA:AA)</f>
        <v>0</v>
      </c>
      <c r="N6" s="33"/>
      <c r="O6" s="30" t="str">
        <f>IF(F6=0,"",[1]!TDaysCount(N6,策略1!$C$19)-1)</f>
        <v/>
      </c>
      <c r="Q6" s="2">
        <v>42759</v>
      </c>
      <c r="R6" s="6">
        <f>IF(策略1!$C$19-Q6&gt;0,VLOOKUP(当日汇总!Q6,历史盈亏!$B:$G,2,FALSE),V6+R5)</f>
        <v>60030.000000000087</v>
      </c>
      <c r="S6" s="6">
        <f>IF(策略1!$C$19-Q6&gt;0,VLOOKUP(当日汇总!Q6,历史盈亏!$B:$G,3,FALSE),SUMIFS($I$4:$I$14,$I$4:$I$14,"&gt;0"))</f>
        <v>6740850</v>
      </c>
      <c r="T6" s="6">
        <f>IF(策略1!$C$19-Q6&gt;0,VLOOKUP(当日汇总!Q6,历史盈亏!$B:$G,4,FALSE),SUMIFS($I$4:$I$14,$I$4:$I$14,"&lt;0"))</f>
        <v>0</v>
      </c>
      <c r="U6" s="6">
        <f t="shared" si="1"/>
        <v>6740850</v>
      </c>
      <c r="V6" s="6">
        <f>IF(策略1!$C$19-Q6&gt;0,VLOOKUP(当日汇总!Q6,历史盈亏!$B:$G,6,FALSE),SUM($J$4:$J$14))</f>
        <v>-53910.000000000146</v>
      </c>
      <c r="W6" s="28">
        <f t="shared" si="2"/>
        <v>1.006003</v>
      </c>
    </row>
    <row r="7" spans="2:23" x14ac:dyDescent="0.15">
      <c r="B7" s="41"/>
      <c r="C7" s="1" t="s">
        <v>15</v>
      </c>
      <c r="D7" s="1" t="s">
        <v>27</v>
      </c>
      <c r="E7" s="1">
        <v>5</v>
      </c>
      <c r="F7" s="6">
        <f>SUMIFS(策略1!$G$7:$G$21,策略1!$D$7:$D$21,当日汇总!D7)</f>
        <v>0</v>
      </c>
      <c r="G7" s="6">
        <f t="shared" si="0"/>
        <v>0</v>
      </c>
      <c r="H7" s="6" t="str">
        <f>IF(F7=0,"",VLOOKUP(D7,策略1!D10:E20,2,FALSE))</f>
        <v/>
      </c>
      <c r="I7" s="6">
        <f>SUMIFS(策略1!$N$7:$N$21,策略1!$D$7:$D$21,当日汇总!D7)</f>
        <v>0</v>
      </c>
      <c r="J7" s="6">
        <f>SUMIFS(策略1!$O$7:$O$21,策略1!$D$7:$D$21,当日汇总!D7)</f>
        <v>0</v>
      </c>
      <c r="K7" s="6" t="str">
        <f>VLOOKUP(D7,策略1!D10:S20,14,FALSE)</f>
        <v/>
      </c>
      <c r="L7" s="6" t="str">
        <f>IF(VLOOKUP(D7,策略1!D10:S20,16,FALSE)=0,"未启动",VLOOKUP(D7,策略1!D10:S20,16,FALSE))</f>
        <v/>
      </c>
      <c r="M7" s="6">
        <f>SUM(历史盈亏!AB:AB)</f>
        <v>0</v>
      </c>
      <c r="N7" s="33"/>
      <c r="O7" s="30" t="str">
        <f>IF(F7=0,"",[1]!TDaysCount(N7,策略1!$C$19)-1)</f>
        <v/>
      </c>
      <c r="Q7" s="2">
        <v>42760</v>
      </c>
      <c r="R7" s="6">
        <f>IF(策略1!$C$19-Q7&gt;0,VLOOKUP(当日汇总!Q7,历史盈亏!$B:$G,2,FALSE),V7+R6)</f>
        <v>158430.00000000009</v>
      </c>
      <c r="S7" s="6">
        <f>IF(策略1!$C$19-Q7&gt;0,VLOOKUP(当日汇总!Q7,历史盈亏!$B:$G,3,FALSE),SUMIFS($I$4:$I$14,$I$4:$I$14,"&gt;0"))</f>
        <v>6861250</v>
      </c>
      <c r="T7" s="6">
        <f>IF(策略1!$C$19-Q7&gt;0,VLOOKUP(当日汇总!Q7,历史盈亏!$B:$G,4,FALSE),SUMIFS($I$4:$I$14,$I$4:$I$14,"&lt;0"))</f>
        <v>-3287200</v>
      </c>
      <c r="U7" s="6">
        <f t="shared" si="1"/>
        <v>3574050</v>
      </c>
      <c r="V7" s="6">
        <f>IF(策略1!$C$19-Q7&gt;0,VLOOKUP(当日汇总!Q7,历史盈亏!$B:$G,6,FALSE),SUM($J$4:$J$14))</f>
        <v>98400</v>
      </c>
      <c r="W7" s="28">
        <f t="shared" si="2"/>
        <v>1.0158430000000001</v>
      </c>
    </row>
    <row r="8" spans="2:23" x14ac:dyDescent="0.15">
      <c r="B8" s="41"/>
      <c r="C8" s="1" t="s">
        <v>16</v>
      </c>
      <c r="D8" s="1" t="s">
        <v>28</v>
      </c>
      <c r="E8" s="1">
        <v>1</v>
      </c>
      <c r="F8" s="6">
        <f>SUMIFS(策略1!$G$7:$G$21,策略1!$D$7:$D$21,当日汇总!D8)</f>
        <v>37</v>
      </c>
      <c r="G8" s="6">
        <f t="shared" si="0"/>
        <v>37</v>
      </c>
      <c r="H8" s="6" t="str">
        <f>IF(F8=0,"",VLOOKUP(D8,策略1!D11:E21,2,FALSE))</f>
        <v>NI1709.SHF</v>
      </c>
      <c r="I8" s="6">
        <f>SUMIFS(策略1!$N$7:$N$21,策略1!$D$7:$D$21,当日汇总!D8)</f>
        <v>3399930</v>
      </c>
      <c r="J8" s="6">
        <f>SUMIFS(策略1!$O$7:$O$21,策略1!$D$7:$D$21,当日汇总!D8)</f>
        <v>-57350</v>
      </c>
      <c r="K8" s="6">
        <f>VLOOKUP(D8,策略1!D11:S21,14,FALSE)</f>
        <v>89531</v>
      </c>
      <c r="L8" s="6" t="str">
        <f>IF(VLOOKUP(D8,策略1!D11:S21,16,FALSE)=0,"未启动",VLOOKUP(D8,策略1!D11:S21,16,FALSE))</f>
        <v>未启动</v>
      </c>
      <c r="M8" s="6">
        <f>SUM(历史盈亏!AC:AC)</f>
        <v>86339.999999998719</v>
      </c>
      <c r="N8" s="33">
        <v>42783</v>
      </c>
      <c r="O8" s="30">
        <f>IF(F8=0,"",[1]!TDaysCount(N8,策略1!$C$19)-1)</f>
        <v>3</v>
      </c>
      <c r="Q8" s="2">
        <v>42761</v>
      </c>
      <c r="R8" s="6">
        <f>IF(策略1!$C$19-Q8&gt;0,VLOOKUP(当日汇总!Q8,历史盈亏!$B:$G,2,FALSE),V8+R7)</f>
        <v>115030.00000000009</v>
      </c>
      <c r="S8" s="6">
        <f>IF(策略1!$C$19-Q8&gt;0,VLOOKUP(当日汇总!Q8,历史盈亏!$B:$G,3,FALSE),SUMIFS($I$4:$I$14,$I$4:$I$14,"&gt;0"))</f>
        <v>6823850</v>
      </c>
      <c r="T8" s="6">
        <f>IF(策略1!$C$19-Q8&gt;0,VLOOKUP(当日汇总!Q8,历史盈亏!$B:$G,4,FALSE),SUMIFS($I$4:$I$14,$I$4:$I$14,"&lt;0"))</f>
        <v>-3293200</v>
      </c>
      <c r="U8" s="6">
        <f t="shared" si="1"/>
        <v>3530650</v>
      </c>
      <c r="V8" s="6">
        <f>IF(策略1!$C$19-Q8&gt;0,VLOOKUP(当日汇总!Q8,历史盈亏!$B:$G,6,FALSE),SUM($J$4:$J$14))</f>
        <v>-43400</v>
      </c>
      <c r="W8" s="28">
        <f t="shared" si="2"/>
        <v>1.011503</v>
      </c>
    </row>
    <row r="9" spans="2:23" x14ac:dyDescent="0.15">
      <c r="B9" s="41"/>
      <c r="C9" s="1" t="s">
        <v>17</v>
      </c>
      <c r="D9" s="1" t="s">
        <v>29</v>
      </c>
      <c r="E9" s="1">
        <v>100</v>
      </c>
      <c r="F9" s="6">
        <f>SUMIFS(策略1!$G$7:$G$21,策略1!$D$7:$D$21,当日汇总!D9)</f>
        <v>0</v>
      </c>
      <c r="G9" s="6">
        <f t="shared" si="0"/>
        <v>0</v>
      </c>
      <c r="H9" s="6" t="str">
        <f>IF(F9=0,"",VLOOKUP(D9,策略1!D12:E22,2,FALSE))</f>
        <v/>
      </c>
      <c r="I9" s="6">
        <f>SUMIFS(策略1!$N$7:$N$21,策略1!$D$7:$D$21,当日汇总!D9)</f>
        <v>0</v>
      </c>
      <c r="J9" s="6">
        <f>SUMIFS(策略1!$O$7:$O$21,策略1!$D$7:$D$21,当日汇总!D9)</f>
        <v>0</v>
      </c>
      <c r="K9" s="6" t="str">
        <f>VLOOKUP(D9,策略1!D12:S22,14,FALSE)</f>
        <v/>
      </c>
      <c r="L9" s="6" t="str">
        <f>IF(VLOOKUP(D9,策略1!D12:S22,16,FALSE)=0,"未启动",VLOOKUP(D9,策略1!D12:S22,16,FALSE))</f>
        <v/>
      </c>
      <c r="M9" s="6">
        <f>SUM(历史盈亏!AD:AD)</f>
        <v>0</v>
      </c>
      <c r="N9" s="33"/>
      <c r="O9" s="30" t="str">
        <f>IF(F9=0,"",[1]!TDaysCount(N9,策略1!$C$19)-1)</f>
        <v/>
      </c>
      <c r="Q9" s="2">
        <v>42769</v>
      </c>
      <c r="R9" s="6">
        <f>IF(策略1!$C$19-Q9&gt;0,VLOOKUP(当日汇总!Q9,历史盈亏!$B:$G,2,FALSE),V9+R8)</f>
        <v>-32119.999999999913</v>
      </c>
      <c r="S9" s="6">
        <f>IF(策略1!$C$19-Q9&gt;0,VLOOKUP(当日汇总!Q9,历史盈亏!$B:$G,3,FALSE),SUMIFS($I$4:$I$14,$I$4:$I$14,"&gt;0"))</f>
        <v>6746700</v>
      </c>
      <c r="T9" s="6">
        <f>IF(策略1!$C$19-Q9&gt;0,VLOOKUP(当日汇总!Q9,历史盈亏!$B:$G,4,FALSE),SUMIFS($I$4:$I$14,$I$4:$I$14,"&lt;0"))</f>
        <v>0</v>
      </c>
      <c r="U9" s="6">
        <f t="shared" si="1"/>
        <v>6746700</v>
      </c>
      <c r="V9" s="6">
        <f>IF(策略1!$C$19-Q9&gt;0,VLOOKUP(当日汇总!Q9,历史盈亏!$B:$G,6,FALSE),SUM($J$4:$J$14))</f>
        <v>-147150</v>
      </c>
      <c r="W9" s="28">
        <f t="shared" si="2"/>
        <v>0.99678800000000001</v>
      </c>
    </row>
    <row r="10" spans="2:23" x14ac:dyDescent="0.15">
      <c r="B10" s="41"/>
      <c r="C10" s="1" t="s">
        <v>18</v>
      </c>
      <c r="D10" s="1" t="s">
        <v>30</v>
      </c>
      <c r="E10" s="1">
        <v>10</v>
      </c>
      <c r="F10" s="6">
        <f>SUMIFS(策略1!$G$7:$G$21,策略1!$D$7:$D$21,当日汇总!D10)</f>
        <v>0</v>
      </c>
      <c r="G10" s="6">
        <f t="shared" si="0"/>
        <v>0</v>
      </c>
      <c r="H10" s="6" t="str">
        <f>IF(F10=0,"",VLOOKUP(D10,策略1!D13:E23,2,FALSE))</f>
        <v/>
      </c>
      <c r="I10" s="6">
        <f>SUMIFS(策略1!$N$7:$N$21,策略1!$D$7:$D$21,当日汇总!D10)</f>
        <v>0</v>
      </c>
      <c r="J10" s="6">
        <f>SUMIFS(策略1!$O$7:$O$21,策略1!$D$7:$D$21,当日汇总!D10)</f>
        <v>0</v>
      </c>
      <c r="K10" s="6" t="str">
        <f>VLOOKUP(D10,策略1!D13:S23,14,FALSE)</f>
        <v/>
      </c>
      <c r="L10" s="6" t="str">
        <f>IF(VLOOKUP(D10,策略1!D13:S23,16,FALSE)=0,"未启动",VLOOKUP(D10,策略1!D13:S23,16,FALSE))</f>
        <v/>
      </c>
      <c r="M10" s="6">
        <f>SUM(历史盈亏!AE:AE)</f>
        <v>0</v>
      </c>
      <c r="N10" s="33"/>
      <c r="O10" s="30" t="str">
        <f>IF(F10=0,"",[1]!TDaysCount(N10,策略1!$C$19)-1)</f>
        <v/>
      </c>
      <c r="Q10" s="2">
        <v>42772</v>
      </c>
      <c r="R10" s="6">
        <f>IF(策略1!$C$19-Q10&gt;0,VLOOKUP(当日汇总!Q10,历史盈亏!$B:$G,2,FALSE),V10+R9)</f>
        <v>-47050.00000000048</v>
      </c>
      <c r="S10" s="6">
        <f>IF(策略1!$C$19-Q10&gt;0,VLOOKUP(当日汇总!Q10,历史盈亏!$B:$G,3,FALSE),SUMIFS($I$4:$I$14,$I$4:$I$14,"&gt;0"))</f>
        <v>6728050</v>
      </c>
      <c r="T10" s="6">
        <f>IF(策略1!$C$19-Q10&gt;0,VLOOKUP(当日汇总!Q10,历史盈亏!$B:$G,4,FALSE),SUMIFS($I$4:$I$14,$I$4:$I$14,"&lt;0"))</f>
        <v>-3312040.0000000005</v>
      </c>
      <c r="U10" s="6">
        <f t="shared" ref="U10" si="3">S10+T10</f>
        <v>3416009.9999999995</v>
      </c>
      <c r="V10" s="6">
        <f>IF(策略1!$C$19-Q10&gt;0,VLOOKUP(当日汇总!Q10,历史盈亏!$B:$G,6,FALSE),SUM($J$4:$J$14))</f>
        <v>-14930.000000000564</v>
      </c>
      <c r="W10" s="28">
        <f t="shared" ref="W10" si="4">R10/10^7+1</f>
        <v>0.99529499999999993</v>
      </c>
    </row>
    <row r="11" spans="2:23" x14ac:dyDescent="0.15">
      <c r="B11" s="41"/>
      <c r="C11" s="1" t="s">
        <v>19</v>
      </c>
      <c r="D11" s="1" t="s">
        <v>31</v>
      </c>
      <c r="E11" s="1">
        <v>10</v>
      </c>
      <c r="F11" s="6">
        <f>SUMIFS(策略1!$G$7:$G$21,策略1!$D$7:$D$21,当日汇总!D11)</f>
        <v>0</v>
      </c>
      <c r="G11" s="6">
        <f t="shared" si="0"/>
        <v>0</v>
      </c>
      <c r="H11" s="6" t="str">
        <f>IF(F11=0,"",VLOOKUP(D11,策略1!D14:E24,2,FALSE))</f>
        <v/>
      </c>
      <c r="I11" s="6">
        <f>SUMIFS(策略1!$N$7:$N$21,策略1!$D$7:$D$21,当日汇总!D11)</f>
        <v>0</v>
      </c>
      <c r="J11" s="6">
        <f>SUMIFS(策略1!$O$7:$O$21,策略1!$D$7:$D$21,当日汇总!D11)</f>
        <v>0</v>
      </c>
      <c r="K11" s="6" t="str">
        <f>VLOOKUP(D11,策略1!D14:S24,14,FALSE)</f>
        <v/>
      </c>
      <c r="L11" s="6" t="str">
        <f>IF(VLOOKUP(D11,策略1!D14:S24,16,FALSE)=0,"未启动",VLOOKUP(D11,策略1!D14:S24,16,FALSE))</f>
        <v/>
      </c>
      <c r="M11" s="6">
        <f>SUM(历史盈亏!AF:AF)</f>
        <v>0</v>
      </c>
      <c r="N11" s="33"/>
      <c r="O11" s="30" t="str">
        <f>IF(F11=0,"",[1]!TDaysCount(N11,策略1!$C$19)-1)</f>
        <v/>
      </c>
      <c r="Q11" s="2">
        <v>42773</v>
      </c>
      <c r="R11" s="6">
        <f>IF(策略1!$C$19-Q11&gt;0,VLOOKUP(当日汇总!Q11,历史盈亏!$B:$G,2,FALSE),V11+R10)</f>
        <v>-81000.00000000048</v>
      </c>
      <c r="S11" s="6">
        <f>IF(策略1!$C$19-Q11&gt;0,VLOOKUP(当日汇总!Q11,历史盈亏!$B:$G,3,FALSE),SUMIFS($I$4:$I$14,$I$4:$I$14,"&gt;0"))</f>
        <v>6706500</v>
      </c>
      <c r="T11" s="6">
        <f>IF(策略1!$C$19-Q11&gt;0,VLOOKUP(当日汇总!Q11,历史盈亏!$B:$G,4,FALSE),SUMIFS($I$4:$I$14,$I$4:$I$14,"&lt;0"))</f>
        <v>-3324440.0000000005</v>
      </c>
      <c r="U11" s="6">
        <f t="shared" ref="U11" si="5">S11+T11</f>
        <v>3382059.9999999995</v>
      </c>
      <c r="V11" s="6">
        <f>IF(策略1!$C$19-Q11&gt;0,VLOOKUP(当日汇总!Q11,历史盈亏!$B:$G,6,FALSE),SUM($J$4:$J$14))</f>
        <v>-33950</v>
      </c>
      <c r="W11" s="28">
        <f t="shared" ref="W11" si="6">R11/10^7+1</f>
        <v>0.9919</v>
      </c>
    </row>
    <row r="12" spans="2:23" x14ac:dyDescent="0.15">
      <c r="B12" s="41"/>
      <c r="C12" s="1" t="s">
        <v>20</v>
      </c>
      <c r="D12" s="1" t="s">
        <v>32</v>
      </c>
      <c r="E12" s="1">
        <v>60</v>
      </c>
      <c r="F12" s="6">
        <f>SUMIFS(策略1!$G$7:$G$21,策略1!$D$7:$D$21,当日汇总!D12)</f>
        <v>0</v>
      </c>
      <c r="G12" s="6">
        <f t="shared" si="0"/>
        <v>0</v>
      </c>
      <c r="H12" s="6" t="str">
        <f>IF(F12=0,"",VLOOKUP(D12,策略1!D15:E25,2,FALSE))</f>
        <v/>
      </c>
      <c r="I12" s="6">
        <f>SUMIFS(策略1!$N$7:$N$21,策略1!$D$7:$D$21,当日汇总!D12)</f>
        <v>0</v>
      </c>
      <c r="J12" s="6">
        <f>SUMIFS(策略1!$O$7:$O$21,策略1!$D$7:$D$21,当日汇总!D12)</f>
        <v>0</v>
      </c>
      <c r="K12" s="6" t="str">
        <f>VLOOKUP(D12,策略1!D15:S25,14,FALSE)</f>
        <v/>
      </c>
      <c r="L12" s="6" t="str">
        <f>IF(VLOOKUP(D12,策略1!D15:S25,16,FALSE)=0,"未启动",VLOOKUP(D12,策略1!D15:S25,16,FALSE))</f>
        <v/>
      </c>
      <c r="M12" s="6">
        <f>SUM(历史盈亏!AG:AG)</f>
        <v>0</v>
      </c>
      <c r="N12" s="33"/>
      <c r="O12" s="30" t="str">
        <f>IF(F12=0,"",[1]!TDaysCount(N12,策略1!$C$19)-1)</f>
        <v/>
      </c>
      <c r="Q12" s="2">
        <v>42774</v>
      </c>
      <c r="R12" s="6">
        <f>IF(策略1!$C$19-Q12&gt;0,VLOOKUP(当日汇总!Q12,历史盈亏!$B:$G,2,FALSE),V12+R11)</f>
        <v>-52210.000000000196</v>
      </c>
      <c r="S12" s="6">
        <f>IF(策略1!$C$19-Q12&gt;0,VLOOKUP(当日汇总!Q12,历史盈亏!$B:$G,3,FALSE),SUMIFS($I$4:$I$14,$I$4:$I$14,"&gt;0"))</f>
        <v>6746450</v>
      </c>
      <c r="T12" s="6">
        <f>IF(策略1!$C$19-Q12&gt;0,VLOOKUP(当日汇总!Q12,历史盈亏!$B:$G,4,FALSE),SUMIFS($I$4:$I$14,$I$4:$I$14,"&lt;0"))</f>
        <v>-3335600</v>
      </c>
      <c r="U12" s="6">
        <f t="shared" ref="U12" si="7">S12+T12</f>
        <v>3410850</v>
      </c>
      <c r="V12" s="6">
        <f>IF(策略1!$C$19-Q12&gt;0,VLOOKUP(当日汇总!Q12,历史盈亏!$B:$G,6,FALSE),SUM($J$4:$J$14))</f>
        <v>28790.000000000284</v>
      </c>
      <c r="W12" s="28">
        <f t="shared" ref="W12" si="8">R12/10^7+1</f>
        <v>0.99477899999999997</v>
      </c>
    </row>
    <row r="13" spans="2:23" x14ac:dyDescent="0.15">
      <c r="B13" s="41"/>
      <c r="C13" s="1" t="s">
        <v>21</v>
      </c>
      <c r="D13" s="1" t="s">
        <v>33</v>
      </c>
      <c r="E13" s="1">
        <v>100</v>
      </c>
      <c r="F13" s="6">
        <f>SUMIFS(策略1!$G$7:$G$21,策略1!$D$7:$D$21,当日汇总!D13)</f>
        <v>0</v>
      </c>
      <c r="G13" s="6">
        <f t="shared" si="0"/>
        <v>0</v>
      </c>
      <c r="H13" s="6" t="str">
        <f>IF(F13=0,"",VLOOKUP(D13,策略1!D16:E26,2,FALSE))</f>
        <v/>
      </c>
      <c r="I13" s="6">
        <f>SUMIFS(策略1!$N$7:$N$21,策略1!$D$7:$D$21,当日汇总!D13)</f>
        <v>0</v>
      </c>
      <c r="J13" s="6">
        <f>SUMIFS(策略1!$O$7:$O$21,策略1!$D$7:$D$21,当日汇总!D13)</f>
        <v>0</v>
      </c>
      <c r="K13" s="6" t="str">
        <f>VLOOKUP(D13,策略1!D16:S26,14,FALSE)</f>
        <v/>
      </c>
      <c r="L13" s="6" t="str">
        <f>IF(VLOOKUP(D13,策略1!D16:S26,16,FALSE)=0,"未启动",VLOOKUP(D13,策略1!D16:S26,16,FALSE))</f>
        <v/>
      </c>
      <c r="M13" s="6">
        <f>SUM(历史盈亏!AH:AH)</f>
        <v>0</v>
      </c>
      <c r="N13" s="33"/>
      <c r="O13" s="30" t="str">
        <f>IF(F13=0,"",[1]!TDaysCount(N13,策略1!$C$19)-1)</f>
        <v/>
      </c>
      <c r="Q13" s="2">
        <v>42775</v>
      </c>
      <c r="R13" s="6">
        <f>IF(策略1!$C$19-Q13&gt;0,VLOOKUP(当日汇总!Q13,历史盈亏!$B:$G,2,FALSE),V13+R12)</f>
        <v>51069.999999999658</v>
      </c>
      <c r="S13" s="6">
        <f>IF(策略1!$C$19-Q13&gt;0,VLOOKUP(当日汇总!Q13,历史盈亏!$B:$G,3,FALSE),SUMIFS($I$4:$I$14,$I$4:$I$14,"&gt;0"))</f>
        <v>6803850</v>
      </c>
      <c r="T13" s="6">
        <f>IF(策略1!$C$19-Q13&gt;0,VLOOKUP(当日汇总!Q13,历史盈亏!$B:$G,4,FALSE),SUMIFS($I$4:$I$14,$I$4:$I$14,"&lt;0"))</f>
        <v>-3289720</v>
      </c>
      <c r="U13" s="6">
        <f t="shared" ref="U13" si="9">S13+T13</f>
        <v>3514130</v>
      </c>
      <c r="V13" s="6">
        <f>IF(策略1!$C$19-Q13&gt;0,VLOOKUP(当日汇总!Q13,历史盈亏!$B:$G,6,FALSE),SUM($J$4:$J$14))</f>
        <v>103279.99999999985</v>
      </c>
      <c r="W13" s="28">
        <f t="shared" ref="W13" si="10">R13/10^7+1</f>
        <v>1.005107</v>
      </c>
    </row>
    <row r="14" spans="2:23" x14ac:dyDescent="0.15">
      <c r="B14" s="41"/>
      <c r="C14" s="1" t="s">
        <v>22</v>
      </c>
      <c r="D14" s="1" t="s">
        <v>34</v>
      </c>
      <c r="E14" s="1">
        <v>100</v>
      </c>
      <c r="F14" s="6">
        <f>SUMIFS(策略1!$G$7:$G$21,策略1!$D$7:$D$21,当日汇总!D14)</f>
        <v>62</v>
      </c>
      <c r="G14" s="6">
        <f t="shared" si="0"/>
        <v>6200</v>
      </c>
      <c r="H14" s="6" t="str">
        <f>IF(F14=0,"",VLOOKUP(D14,策略1!D17:E27,2,FALSE))</f>
        <v>ZC705.CZC</v>
      </c>
      <c r="I14" s="6">
        <f>SUMIFS(策略1!$N$7:$N$21,策略1!$D$7:$D$21,当日汇总!D14)</f>
        <v>3449680</v>
      </c>
      <c r="J14" s="6">
        <f>SUMIFS(策略1!$O$7:$O$21,策略1!$D$7:$D$21,当日汇总!D14)</f>
        <v>-11160.000000000422</v>
      </c>
      <c r="K14" s="6">
        <f>VLOOKUP(D14,策略1!D17:S27,14,FALSE)</f>
        <v>513.71199999999999</v>
      </c>
      <c r="L14" s="6" t="str">
        <f>IF(VLOOKUP(D14,策略1!D17:S27,16,FALSE)=0,"未启动",VLOOKUP(D14,策略1!D17:S27,16,FALSE))</f>
        <v>未启动</v>
      </c>
      <c r="M14" s="6">
        <f>SUM(历史盈亏!AI:AI)</f>
        <v>72479.999999999796</v>
      </c>
      <c r="N14" s="33">
        <v>42772</v>
      </c>
      <c r="O14" s="30">
        <f>IF(F14=0,"",[1]!TDaysCount(N14,策略1!$C$19)-1)</f>
        <v>12</v>
      </c>
      <c r="Q14" s="2">
        <v>42776</v>
      </c>
      <c r="R14" s="6">
        <f>IF(策略1!$C$19-Q14&gt;0,VLOOKUP(当日汇总!Q14,历史盈亏!$B:$G,2,FALSE),V14+R13)</f>
        <v>54439.999999999796</v>
      </c>
      <c r="S14" s="6">
        <f>IF(策略1!$C$19-Q14&gt;0,VLOOKUP(当日汇总!Q14,历史盈亏!$B:$G,3,FALSE),SUMIFS($I$4:$I$14,$I$4:$I$14,"&gt;0"))</f>
        <v>10096940</v>
      </c>
      <c r="T14" s="6">
        <f>IF(策略1!$C$19-Q14&gt;0,VLOOKUP(当日汇总!Q14,历史盈亏!$B:$G,4,FALSE),SUMIFS($I$4:$I$14,$I$4:$I$14,"&lt;0"))</f>
        <v>0</v>
      </c>
      <c r="U14" s="6">
        <f t="shared" ref="U14" si="11">S14+T14</f>
        <v>10096940</v>
      </c>
      <c r="V14" s="6">
        <f>IF(策略1!$C$19-Q14&gt;0,VLOOKUP(当日汇总!Q14,历史盈亏!$B:$G,6,FALSE),SUM($J$4:$J$14))</f>
        <v>3370.0000000001419</v>
      </c>
      <c r="W14" s="28">
        <f t="shared" ref="W14" si="12">R14/10^7+1</f>
        <v>1.005444</v>
      </c>
    </row>
    <row r="15" spans="2:23" x14ac:dyDescent="0.15">
      <c r="Q15" s="2">
        <v>42779</v>
      </c>
      <c r="R15" s="6">
        <f>IF(策略1!$C$19-Q15&gt;0,VLOOKUP(当日汇总!Q15,历史盈亏!$B:$G,2,FALSE),V15+R14)</f>
        <v>254169.99999999965</v>
      </c>
      <c r="S15" s="6">
        <f>IF(策略1!$C$19-Q15&gt;0,VLOOKUP(当日汇总!Q15,历史盈亏!$B:$G,3,FALSE),SUMIFS($I$4:$I$14,$I$4:$I$14,"&gt;0"))</f>
        <v>10296670</v>
      </c>
      <c r="T15" s="6">
        <f>IF(策略1!$C$19-Q15&gt;0,VLOOKUP(当日汇总!Q15,历史盈亏!$B:$G,4,FALSE),SUMIFS($I$4:$I$14,$I$4:$I$14,"&lt;0"))</f>
        <v>0</v>
      </c>
      <c r="U15" s="6">
        <f t="shared" ref="U15" si="13">S15+T15</f>
        <v>10296670</v>
      </c>
      <c r="V15" s="6">
        <f>IF(策略1!$C$19-Q15&gt;0,VLOOKUP(当日汇总!Q15,历史盈亏!$B:$G,6,FALSE),SUM($J$4:$J$14))</f>
        <v>199729.99999999985</v>
      </c>
      <c r="W15" s="28">
        <f t="shared" ref="W15" si="14">R15/10^7+1</f>
        <v>1.025417</v>
      </c>
    </row>
    <row r="16" spans="2:23" x14ac:dyDescent="0.15">
      <c r="Q16" s="2">
        <v>42780</v>
      </c>
      <c r="R16" s="6">
        <f>IF(策略1!$C$19-Q16&gt;0,VLOOKUP(当日汇总!Q16,历史盈亏!$B:$G,2,FALSE),V16+R15)</f>
        <v>321559.99999999924</v>
      </c>
      <c r="S16" s="6">
        <f>IF(策略1!$C$19-Q16&gt;0,VLOOKUP(当日汇总!Q16,历史盈亏!$B:$G,3,FALSE),SUMIFS($I$4:$I$14,$I$4:$I$14,"&gt;0"))</f>
        <v>10364060</v>
      </c>
      <c r="T16" s="6">
        <f>IF(策略1!$C$19-Q16&gt;0,VLOOKUP(当日汇总!Q16,历史盈亏!$B:$G,4,FALSE),SUMIFS($I$4:$I$14,$I$4:$I$14,"&lt;0"))</f>
        <v>0</v>
      </c>
      <c r="U16" s="6">
        <f t="shared" ref="U16" si="15">S16+T16</f>
        <v>10364060</v>
      </c>
      <c r="V16" s="6">
        <f>IF(策略1!$C$19-Q16&gt;0,VLOOKUP(当日汇总!Q16,历史盈亏!$B:$G,6,FALSE),SUM($J$4:$J$14))</f>
        <v>67389.999999999578</v>
      </c>
      <c r="W16" s="28">
        <f t="shared" ref="W16" si="16">R16/10^7+1</f>
        <v>1.0321559999999999</v>
      </c>
    </row>
    <row r="17" spans="17:23" x14ac:dyDescent="0.15">
      <c r="Q17" s="2">
        <v>42781</v>
      </c>
      <c r="R17" s="6">
        <f>IF(策略1!$C$19-Q17&gt;0,VLOOKUP(当日汇总!Q17,历史盈亏!$B:$G,2,FALSE),V17+R16)</f>
        <v>271889.99999999983</v>
      </c>
      <c r="S17" s="6">
        <f>IF(策略1!$C$19-Q17&gt;0,VLOOKUP(当日汇总!Q17,历史盈亏!$B:$G,3,FALSE),SUMIFS($I$4:$I$14,$I$4:$I$14,"&gt;0"))</f>
        <v>10314390</v>
      </c>
      <c r="T17" s="6">
        <f>IF(策略1!$C$19-Q17&gt;0,VLOOKUP(当日汇总!Q17,历史盈亏!$B:$G,4,FALSE),SUMIFS($I$4:$I$14,$I$4:$I$14,"&lt;0"))</f>
        <v>0</v>
      </c>
      <c r="U17" s="6">
        <f t="shared" ref="U17" si="17">S17+T17</f>
        <v>10314390</v>
      </c>
      <c r="V17" s="6">
        <f>IF(策略1!$C$19-Q17&gt;0,VLOOKUP(当日汇总!Q17,历史盈亏!$B:$G,6,FALSE),SUM($J$4:$J$14))</f>
        <v>-49669.999999999432</v>
      </c>
      <c r="W17" s="28">
        <f t="shared" ref="W17" si="18">R17/10^7+1</f>
        <v>1.0271889999999999</v>
      </c>
    </row>
    <row r="18" spans="17:23" x14ac:dyDescent="0.15">
      <c r="Q18" s="2">
        <v>42782</v>
      </c>
      <c r="R18" s="6">
        <f>IF(策略1!$C$19-Q18&gt;0,VLOOKUP(当日汇总!Q18,历史盈亏!$B:$G,2,FALSE),V18+R17)</f>
        <v>373454.99999999942</v>
      </c>
      <c r="S18" s="6">
        <f>IF(策略1!$C$19-Q18&gt;0,VLOOKUP(当日汇总!Q18,历史盈亏!$B:$G,3,FALSE),SUMIFS($I$4:$I$14,$I$4:$I$14,"&gt;0"))</f>
        <v>6986480</v>
      </c>
      <c r="T18" s="6">
        <f>IF(策略1!$C$19-Q18&gt;0,VLOOKUP(当日汇总!Q18,历史盈亏!$B:$G,4,FALSE),SUMIFS($I$4:$I$14,$I$4:$I$14,"&lt;0"))</f>
        <v>0</v>
      </c>
      <c r="U18" s="6">
        <f t="shared" ref="U18" si="19">S18+T18</f>
        <v>6986480</v>
      </c>
      <c r="V18" s="6">
        <f>IF(策略1!$C$19-Q18&gt;0,VLOOKUP(当日汇总!Q18,历史盈亏!$B:$G,6,FALSE),SUM($J$4:$J$14))</f>
        <v>101564.99999999958</v>
      </c>
      <c r="W18" s="28">
        <f t="shared" ref="W18" si="20">R18/10^7+1</f>
        <v>1.0373455</v>
      </c>
    </row>
    <row r="19" spans="17:23" x14ac:dyDescent="0.15">
      <c r="Q19" s="2">
        <v>42783</v>
      </c>
      <c r="R19" s="6">
        <f>IF(策略1!$C$19-Q19&gt;0,VLOOKUP(当日汇总!Q19,历史盈亏!$B:$G,2,FALSE),V19+R18)</f>
        <v>344424.99999999983</v>
      </c>
      <c r="S19" s="6">
        <f>IF(策略1!$C$19-Q19&gt;0,VLOOKUP(当日汇总!Q19,历史盈亏!$B:$G,3,FALSE),SUMIFS($I$4:$I$14,$I$4:$I$14,"&gt;0"))</f>
        <v>10372550</v>
      </c>
      <c r="T19" s="6">
        <f>IF(策略1!$C$19-Q19&gt;0,VLOOKUP(当日汇总!Q19,历史盈亏!$B:$G,4,FALSE),SUMIFS($I$4:$I$14,$I$4:$I$14,"&lt;0"))</f>
        <v>0</v>
      </c>
      <c r="U19" s="6">
        <f t="shared" ref="U19" si="21">S19+T19</f>
        <v>10372550</v>
      </c>
      <c r="V19" s="6">
        <f>IF(策略1!$C$19-Q19&gt;0,VLOOKUP(当日汇总!Q19,历史盈亏!$B:$G,6,FALSE),SUM($J$4:$J$14))</f>
        <v>-29029.999999999578</v>
      </c>
      <c r="W19" s="28">
        <f t="shared" ref="W19" si="22">R19/10^7+1</f>
        <v>1.0344424999999999</v>
      </c>
    </row>
    <row r="20" spans="17:23" x14ac:dyDescent="0.15">
      <c r="Q20" s="2">
        <v>42786</v>
      </c>
      <c r="R20" s="6">
        <f>IF(策略1!$C$19-Q20&gt;0,VLOOKUP(当日汇总!Q20,历史盈亏!$B:$G,2,FALSE),V20+R19)</f>
        <v>370754.99999999924</v>
      </c>
      <c r="S20" s="6">
        <f>IF(策略1!$C$19-Q20&gt;0,VLOOKUP(当日汇总!Q20,历史盈亏!$B:$G,3,FALSE),SUMIFS($I$4:$I$14,$I$4:$I$14,"&gt;0"))</f>
        <v>6857630</v>
      </c>
      <c r="T20" s="6">
        <f>IF(策略1!$C$19-Q20&gt;0,VLOOKUP(当日汇总!Q20,历史盈亏!$B:$G,4,FALSE),SUMIFS($I$4:$I$14,$I$4:$I$14,"&lt;0"))</f>
        <v>0</v>
      </c>
      <c r="U20" s="6">
        <f t="shared" ref="U20" si="23">S20+T20</f>
        <v>6857630</v>
      </c>
      <c r="V20" s="6">
        <f>IF(策略1!$C$19-Q20&gt;0,VLOOKUP(当日汇总!Q20,历史盈亏!$B:$G,6,FALSE),SUM($J$4:$J$14))</f>
        <v>26329.999999999432</v>
      </c>
      <c r="W20" s="28">
        <f t="shared" ref="W20" si="24">R20/10^7+1</f>
        <v>1.0370754999999998</v>
      </c>
    </row>
    <row r="21" spans="17:23" x14ac:dyDescent="0.15">
      <c r="Q21" s="2">
        <v>42787</v>
      </c>
      <c r="R21" s="6">
        <f>IF(策略1!$C$19-Q21&gt;0,VLOOKUP(当日汇总!Q21,历史盈亏!$B:$G,2,FALSE),V21+R20)</f>
        <v>438244.99999999983</v>
      </c>
      <c r="S21" s="6">
        <f>IF(策略1!$C$19-Q21&gt;0,VLOOKUP(当日汇总!Q21,历史盈亏!$B:$G,3,FALSE),SUMIFS($I$4:$I$14,$I$4:$I$14,"&gt;0"))</f>
        <v>10362120</v>
      </c>
      <c r="T21" s="6">
        <f>IF(策略1!$C$19-Q21&gt;0,VLOOKUP(当日汇总!Q21,历史盈亏!$B:$G,4,FALSE),SUMIFS($I$4:$I$14,$I$4:$I$14,"&lt;0"))</f>
        <v>0</v>
      </c>
      <c r="U21" s="6">
        <f t="shared" ref="U21" si="25">S21+T21</f>
        <v>10362120</v>
      </c>
      <c r="V21" s="6">
        <f>IF(策略1!$C$19-Q21&gt;0,VLOOKUP(当日汇总!Q21,历史盈亏!$B:$G,6,FALSE),SUM($J$4:$J$14))</f>
        <v>67490.000000000568</v>
      </c>
      <c r="W21" s="28">
        <f t="shared" ref="W21" si="26">R21/10^7+1</f>
        <v>1.0438244999999999</v>
      </c>
    </row>
    <row r="22" spans="17:23" x14ac:dyDescent="0.15">
      <c r="Q22" s="2">
        <v>42787</v>
      </c>
      <c r="R22" s="6">
        <f>IF(策略1!$C$19-Q22&gt;0,VLOOKUP(当日汇总!Q22,历史盈亏!$B:$G,2,FALSE),V22+R21)</f>
        <v>438244.99999999983</v>
      </c>
      <c r="S22" s="6">
        <f>IF(策略1!$C$19-Q22&gt;0,VLOOKUP(当日汇总!Q22,历史盈亏!$B:$G,3,FALSE),SUMIFS($I$4:$I$14,$I$4:$I$14,"&gt;0"))</f>
        <v>10362120</v>
      </c>
      <c r="T22" s="6">
        <f>IF(策略1!$C$19-Q22&gt;0,VLOOKUP(当日汇总!Q22,历史盈亏!$B:$G,4,FALSE),SUMIFS($I$4:$I$14,$I$4:$I$14,"&lt;0"))</f>
        <v>0</v>
      </c>
      <c r="U22" s="6">
        <f t="shared" ref="U22" si="27">S22+T22</f>
        <v>10362120</v>
      </c>
      <c r="V22" s="6">
        <f>IF(策略1!$C$19-Q22&gt;0,VLOOKUP(当日汇总!Q22,历史盈亏!$B:$G,6,FALSE),SUM($J$4:$J$14))</f>
        <v>67490.000000000568</v>
      </c>
      <c r="W22" s="28">
        <f t="shared" ref="W22" si="28">R22/10^7+1</f>
        <v>1.0438244999999999</v>
      </c>
    </row>
  </sheetData>
  <mergeCells count="1">
    <mergeCell ref="B4:B14"/>
  </mergeCells>
  <phoneticPr fontId="1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I2524"/>
  <sheetViews>
    <sheetView workbookViewId="0">
      <selection activeCell="I5" sqref="I5"/>
    </sheetView>
  </sheetViews>
  <sheetFormatPr defaultRowHeight="13.5" x14ac:dyDescent="0.15"/>
  <cols>
    <col min="1" max="1" width="1.875" style="31" customWidth="1"/>
    <col min="2" max="2" width="10.5" style="21" bestFit="1" customWidth="1"/>
    <col min="3" max="3" width="9.5" style="21" bestFit="1" customWidth="1"/>
    <col min="4" max="5" width="11.625" style="21" bestFit="1" customWidth="1"/>
    <col min="6" max="6" width="11.625" style="21" customWidth="1"/>
    <col min="7" max="7" width="9.5" style="21" bestFit="1" customWidth="1"/>
    <col min="8" max="8" width="1.875" style="31" customWidth="1"/>
    <col min="9" max="9" width="11.625" style="1" bestFit="1" customWidth="1"/>
    <col min="10" max="11" width="11.625" style="1" customWidth="1"/>
    <col min="12" max="12" width="7.5" style="1" bestFit="1" customWidth="1"/>
    <col min="13" max="13" width="1.875" style="31" customWidth="1"/>
    <col min="14" max="16" width="11.625" style="1" customWidth="1"/>
    <col min="17" max="17" width="7.5" style="1" bestFit="1" customWidth="1"/>
    <col min="18" max="18" width="1.875" style="31" customWidth="1"/>
    <col min="19" max="19" width="11.625" style="1" customWidth="1"/>
    <col min="20" max="21" width="11.625" style="1" bestFit="1" customWidth="1"/>
    <col min="22" max="22" width="7.5" style="1" bestFit="1" customWidth="1"/>
    <col min="23" max="23" width="1.875" style="31" customWidth="1"/>
    <col min="24" max="26" width="11.625" style="1" bestFit="1" customWidth="1"/>
    <col min="27" max="28" width="9" style="1"/>
    <col min="29" max="29" width="11.625" style="1" bestFit="1" customWidth="1"/>
    <col min="30" max="34" width="9" style="1"/>
    <col min="35" max="35" width="11.625" style="1" bestFit="1" customWidth="1"/>
    <col min="36" max="16384" width="9" style="1"/>
  </cols>
  <sheetData>
    <row r="1" spans="1:35" x14ac:dyDescent="0.15">
      <c r="A1" s="34"/>
      <c r="C1" s="21" t="s">
        <v>107</v>
      </c>
      <c r="H1" s="34"/>
      <c r="I1" s="1" t="s">
        <v>137</v>
      </c>
      <c r="J1" s="41" t="str">
        <f>IF(LEFT(J2,1)="I","I",IF(AND(LEFT(J2,1)="J",MID(J2,2,1)&lt;&gt;"M"),"J",LEFT(J2,2)))</f>
        <v>CU</v>
      </c>
      <c r="K1" s="41"/>
      <c r="L1" s="41"/>
      <c r="M1" s="34"/>
      <c r="N1" s="1" t="s">
        <v>137</v>
      </c>
      <c r="O1" s="41" t="str">
        <f>IF(LEFT(O2,1)="I","I",IF(AND(LEFT(O2,1)="J",MID(O2,2,1)&lt;&gt;"M"),"J",LEFT(O2,2)))</f>
        <v>NI</v>
      </c>
      <c r="P1" s="41"/>
      <c r="Q1" s="41"/>
      <c r="R1" s="34"/>
      <c r="S1" s="1" t="s">
        <v>137</v>
      </c>
      <c r="T1" s="41" t="str">
        <f t="shared" ref="T1" si="0">IF(LEFT(T2,1)="I","I",IF(AND(LEFT(T2,1)="J",MID(T2,2,1)&lt;&gt;"M"),"J",LEFT(T2,2)))</f>
        <v>ZC</v>
      </c>
      <c r="U1" s="41"/>
      <c r="V1" s="41"/>
      <c r="W1" s="34"/>
    </row>
    <row r="2" spans="1:35" x14ac:dyDescent="0.15">
      <c r="A2" s="35"/>
      <c r="C2" s="21" t="s">
        <v>108</v>
      </c>
      <c r="D2" s="21" t="s">
        <v>109</v>
      </c>
      <c r="E2" s="21" t="s">
        <v>110</v>
      </c>
      <c r="F2" s="21" t="s">
        <v>111</v>
      </c>
      <c r="G2" s="21" t="s">
        <v>112</v>
      </c>
      <c r="H2" s="35"/>
      <c r="I2" s="32">
        <f>VLOOKUP(J1,当日汇总!$D$4:$N$14,11,FALSE)</f>
        <v>42787</v>
      </c>
      <c r="J2" s="42" t="s">
        <v>145</v>
      </c>
      <c r="K2" s="42"/>
      <c r="L2" s="42"/>
      <c r="M2" s="35"/>
      <c r="N2" s="32">
        <f>VLOOKUP(O1,当日汇总!$D$4:$N$14,11,FALSE)</f>
        <v>42783</v>
      </c>
      <c r="O2" s="42" t="s">
        <v>135</v>
      </c>
      <c r="P2" s="42"/>
      <c r="Q2" s="42"/>
      <c r="R2" s="35"/>
      <c r="S2" s="32">
        <f>VLOOKUP(T1,当日汇总!$D$4:$N$14,11,FALSE)</f>
        <v>42772</v>
      </c>
      <c r="T2" s="42" t="s">
        <v>136</v>
      </c>
      <c r="U2" s="42"/>
      <c r="V2" s="42"/>
      <c r="W2" s="35"/>
      <c r="X2" s="1" t="s">
        <v>143</v>
      </c>
      <c r="AD2"/>
    </row>
    <row r="3" spans="1:35" x14ac:dyDescent="0.15">
      <c r="B3" s="22">
        <v>42755</v>
      </c>
      <c r="C3" s="23">
        <v>15390.000000000226</v>
      </c>
      <c r="D3" s="23">
        <v>6613050</v>
      </c>
      <c r="E3" s="23">
        <v>-3362040</v>
      </c>
      <c r="F3" s="23">
        <v>3251010</v>
      </c>
      <c r="G3" s="23">
        <v>15390.000000000226</v>
      </c>
      <c r="J3" s="1" t="s">
        <v>138</v>
      </c>
      <c r="K3" s="1" t="s">
        <v>139</v>
      </c>
      <c r="L3" s="1" t="s">
        <v>140</v>
      </c>
      <c r="N3" s="32"/>
      <c r="O3" s="1" t="s">
        <v>138</v>
      </c>
      <c r="P3" s="1" t="s">
        <v>139</v>
      </c>
      <c r="Q3" s="1" t="s">
        <v>140</v>
      </c>
      <c r="S3" s="32"/>
      <c r="T3" s="1" t="s">
        <v>138</v>
      </c>
      <c r="U3" s="1" t="s">
        <v>139</v>
      </c>
      <c r="V3" s="1" t="s">
        <v>140</v>
      </c>
      <c r="Y3" s="1" t="s">
        <v>13</v>
      </c>
      <c r="Z3" s="1" t="s">
        <v>23</v>
      </c>
      <c r="AA3" s="1" t="s">
        <v>14</v>
      </c>
      <c r="AB3" s="1" t="s">
        <v>15</v>
      </c>
      <c r="AC3" s="1" t="s">
        <v>16</v>
      </c>
      <c r="AD3" s="1" t="s">
        <v>17</v>
      </c>
      <c r="AE3" s="1" t="s">
        <v>18</v>
      </c>
      <c r="AF3" s="1" t="s">
        <v>19</v>
      </c>
      <c r="AG3" s="1" t="s">
        <v>20</v>
      </c>
      <c r="AH3" s="1" t="s">
        <v>21</v>
      </c>
      <c r="AI3" s="1" t="s">
        <v>22</v>
      </c>
    </row>
    <row r="4" spans="1:35" x14ac:dyDescent="0.15">
      <c r="B4" s="22">
        <v>42758</v>
      </c>
      <c r="C4" s="23">
        <v>113940.00000000023</v>
      </c>
      <c r="D4" s="23">
        <v>6724800</v>
      </c>
      <c r="E4" s="23">
        <v>-3375240</v>
      </c>
      <c r="F4" s="23">
        <v>3349560</v>
      </c>
      <c r="G4" s="23">
        <v>98550</v>
      </c>
      <c r="I4" s="32" t="str">
        <f>[1]!TDays(I2,MAX(当日汇总!Q:Q),"cols=1;rows=2")</f>
        <v>2017-02-21</v>
      </c>
      <c r="J4" s="23">
        <f>49100*70</f>
        <v>3437000</v>
      </c>
      <c r="K4" s="36">
        <v>7000</v>
      </c>
      <c r="L4" s="37">
        <f>K4/J4</f>
        <v>2.0366598778004071E-3</v>
      </c>
      <c r="N4" s="32" t="str">
        <f>[1]!TDays(N2,MAX(当日汇总!Q:Q),"cols=1;rows=4")</f>
        <v>2017-02-17</v>
      </c>
      <c r="O4" s="1">
        <f>92300*37</f>
        <v>3415100</v>
      </c>
      <c r="P4" s="38">
        <v>4810</v>
      </c>
      <c r="Q4" s="37">
        <f>P4/O4</f>
        <v>1.4084507042253522E-3</v>
      </c>
      <c r="S4" s="32" t="str">
        <f>[1]!TDays(S2,MAX(当日汇总!Q:Q),"cols=1;rows=13")</f>
        <v>2017-02-06</v>
      </c>
      <c r="T4" s="1">
        <f>529.6*6200</f>
        <v>3283520</v>
      </c>
      <c r="U4" s="38">
        <v>3719.9999999994361</v>
      </c>
      <c r="V4" s="37">
        <f>U4/T4</f>
        <v>1.1329305135949945E-3</v>
      </c>
      <c r="X4" s="32" t="str">
        <f>[1]!TDays("2017-01-20",MAX(当日汇总!Q:Q),"cols=1;rows=19")</f>
        <v>2017-01-20</v>
      </c>
      <c r="Y4" s="38">
        <v>23800</v>
      </c>
      <c r="Z4" s="38">
        <v>8750</v>
      </c>
      <c r="AA4" s="38"/>
      <c r="AB4" s="38"/>
      <c r="AC4" s="38"/>
      <c r="AD4" s="38"/>
      <c r="AE4" s="38"/>
      <c r="AF4" s="38"/>
      <c r="AG4" s="38"/>
      <c r="AH4" s="38"/>
      <c r="AI4" s="38">
        <v>-17159.999999999774</v>
      </c>
    </row>
    <row r="5" spans="1:35" x14ac:dyDescent="0.15">
      <c r="B5" s="22">
        <v>42759</v>
      </c>
      <c r="C5" s="23">
        <v>60030.000000000087</v>
      </c>
      <c r="D5" s="23">
        <v>6740850</v>
      </c>
      <c r="E5" s="23">
        <v>0</v>
      </c>
      <c r="F5" s="23">
        <v>6740850</v>
      </c>
      <c r="G5" s="23">
        <v>-53910.000000000146</v>
      </c>
      <c r="I5" s="32">
        <v>42788</v>
      </c>
      <c r="J5" s="23"/>
      <c r="K5" s="36"/>
      <c r="L5" s="37"/>
      <c r="N5" s="32">
        <v>42786</v>
      </c>
      <c r="O5" s="1">
        <f>92300*37</f>
        <v>3415100</v>
      </c>
      <c r="P5" s="38">
        <v>34719.999999999432</v>
      </c>
      <c r="Q5" s="37">
        <f>P5/O5</f>
        <v>1.0166612983514225E-2</v>
      </c>
      <c r="S5" s="32">
        <v>42773</v>
      </c>
      <c r="T5" s="1">
        <f t="shared" ref="T5:T15" si="1">529.6*6200</f>
        <v>3283520</v>
      </c>
      <c r="U5" s="38">
        <v>-12400</v>
      </c>
      <c r="V5" s="37">
        <f>V4+U5/T5</f>
        <v>-2.6435045317222262E-3</v>
      </c>
      <c r="X5" s="32">
        <v>42758</v>
      </c>
      <c r="Y5" s="38">
        <v>28000</v>
      </c>
      <c r="Z5" s="38">
        <v>83750</v>
      </c>
      <c r="AA5" s="38"/>
      <c r="AB5" s="38"/>
      <c r="AC5" s="38"/>
      <c r="AD5" s="38"/>
      <c r="AE5" s="38"/>
      <c r="AF5" s="38"/>
      <c r="AG5" s="38"/>
      <c r="AH5" s="38"/>
      <c r="AI5" s="38">
        <v>-13200</v>
      </c>
    </row>
    <row r="6" spans="1:35" x14ac:dyDescent="0.15">
      <c r="B6" s="22">
        <v>42760</v>
      </c>
      <c r="C6" s="23">
        <v>158430.00000000009</v>
      </c>
      <c r="D6" s="23">
        <v>6861250</v>
      </c>
      <c r="E6" s="23">
        <v>-3287200</v>
      </c>
      <c r="F6" s="23">
        <v>3574050</v>
      </c>
      <c r="G6" s="23">
        <v>98400</v>
      </c>
      <c r="I6" s="32"/>
      <c r="J6" s="23"/>
      <c r="K6" s="36"/>
      <c r="L6" s="37"/>
      <c r="N6" s="32">
        <v>42787</v>
      </c>
      <c r="O6" s="1">
        <f>92300*37</f>
        <v>3415100</v>
      </c>
      <c r="P6" s="38">
        <v>27010</v>
      </c>
      <c r="Q6" s="37">
        <f>P6/O6</f>
        <v>7.9089924160346704E-3</v>
      </c>
      <c r="S6" s="32">
        <v>42774</v>
      </c>
      <c r="T6" s="1">
        <f t="shared" si="1"/>
        <v>3283520</v>
      </c>
      <c r="U6" s="38">
        <v>-11159.999999999718</v>
      </c>
      <c r="V6" s="37">
        <f>V5+U6/T6</f>
        <v>-6.0422960725076387E-3</v>
      </c>
      <c r="X6" s="32">
        <v>42759</v>
      </c>
      <c r="Y6" s="38">
        <v>9800</v>
      </c>
      <c r="Z6" s="38">
        <v>6250</v>
      </c>
      <c r="AA6" s="38"/>
      <c r="AB6" s="38"/>
      <c r="AC6" s="38"/>
      <c r="AD6" s="38"/>
      <c r="AE6" s="38"/>
      <c r="AF6" s="38"/>
      <c r="AG6" s="38"/>
      <c r="AH6" s="38"/>
      <c r="AI6" s="38">
        <v>-69960.000000000146</v>
      </c>
    </row>
    <row r="7" spans="1:35" x14ac:dyDescent="0.15">
      <c r="B7" s="22">
        <v>42761</v>
      </c>
      <c r="C7" s="23">
        <v>115030.00000000009</v>
      </c>
      <c r="D7" s="23">
        <v>6823850</v>
      </c>
      <c r="E7" s="23">
        <v>-3293200</v>
      </c>
      <c r="F7" s="23">
        <v>3530650</v>
      </c>
      <c r="G7" s="23">
        <v>-43400</v>
      </c>
      <c r="I7" s="32"/>
      <c r="J7" s="23"/>
      <c r="K7" s="36"/>
      <c r="L7" s="37"/>
      <c r="N7" s="32">
        <v>42788</v>
      </c>
      <c r="S7" s="32">
        <v>42775</v>
      </c>
      <c r="T7" s="1">
        <f t="shared" si="1"/>
        <v>3283520</v>
      </c>
      <c r="U7" s="38">
        <v>45879.999999999862</v>
      </c>
      <c r="V7" s="37">
        <f t="shared" ref="V7:V15" si="2">V6+U7/T7</f>
        <v>7.9305135951660347E-3</v>
      </c>
      <c r="X7" s="32">
        <v>42760</v>
      </c>
      <c r="Y7" s="38">
        <v>50400</v>
      </c>
      <c r="Z7" s="38">
        <v>70000</v>
      </c>
      <c r="AA7" s="38"/>
      <c r="AB7" s="38"/>
      <c r="AC7" s="38">
        <v>-22000</v>
      </c>
      <c r="AD7" s="38"/>
      <c r="AE7" s="38"/>
      <c r="AF7" s="38"/>
      <c r="AG7" s="38"/>
      <c r="AH7" s="38"/>
      <c r="AI7" s="38"/>
    </row>
    <row r="8" spans="1:35" x14ac:dyDescent="0.15">
      <c r="B8" s="22">
        <v>42769</v>
      </c>
      <c r="C8" s="23">
        <v>-32119.999999999913</v>
      </c>
      <c r="D8" s="23">
        <v>6746700</v>
      </c>
      <c r="E8" s="23">
        <v>0</v>
      </c>
      <c r="F8" s="23">
        <v>6746700</v>
      </c>
      <c r="G8" s="23">
        <v>-147150</v>
      </c>
      <c r="I8" s="32"/>
      <c r="J8" s="23"/>
      <c r="K8" s="36"/>
      <c r="L8" s="37"/>
      <c r="S8" s="32">
        <v>42776</v>
      </c>
      <c r="T8" s="1">
        <f t="shared" si="1"/>
        <v>3283520</v>
      </c>
      <c r="U8" s="38">
        <v>22320.000000000142</v>
      </c>
      <c r="V8" s="37">
        <f t="shared" si="2"/>
        <v>1.4728096676737076E-2</v>
      </c>
      <c r="X8" s="32">
        <v>42761</v>
      </c>
      <c r="Y8" s="38">
        <v>12600</v>
      </c>
      <c r="Z8" s="38">
        <v>-50000</v>
      </c>
      <c r="AA8" s="38"/>
      <c r="AB8" s="38"/>
      <c r="AC8" s="38">
        <v>-6000</v>
      </c>
      <c r="AD8" s="38"/>
      <c r="AE8" s="38"/>
      <c r="AF8" s="38"/>
      <c r="AG8" s="38"/>
      <c r="AH8" s="38"/>
      <c r="AI8" s="38"/>
    </row>
    <row r="9" spans="1:35" x14ac:dyDescent="0.15">
      <c r="B9" s="22">
        <v>42772</v>
      </c>
      <c r="C9" s="23">
        <v>-47050.00000000048</v>
      </c>
      <c r="D9" s="23">
        <v>6728050</v>
      </c>
      <c r="E9" s="23">
        <v>-3312040.0000000005</v>
      </c>
      <c r="F9" s="23">
        <v>3416009.9999999995</v>
      </c>
      <c r="G9" s="23">
        <v>-14930.000000000564</v>
      </c>
      <c r="I9" s="32"/>
      <c r="J9" s="23"/>
      <c r="K9" s="36"/>
      <c r="L9" s="37"/>
      <c r="S9" s="32">
        <v>42779</v>
      </c>
      <c r="T9" s="1">
        <f t="shared" si="1"/>
        <v>3283520</v>
      </c>
      <c r="U9" s="38">
        <v>14879.999999999858</v>
      </c>
      <c r="V9" s="37">
        <f t="shared" si="2"/>
        <v>1.9259818731117699E-2</v>
      </c>
      <c r="X9" s="32">
        <v>42769</v>
      </c>
      <c r="Y9" s="38">
        <v>-60900</v>
      </c>
      <c r="Z9" s="38">
        <v>-16250</v>
      </c>
      <c r="AA9" s="38"/>
      <c r="AB9" s="38"/>
      <c r="AC9" s="38">
        <v>-70000</v>
      </c>
      <c r="AD9" s="38"/>
      <c r="AE9" s="38"/>
      <c r="AF9" s="38"/>
      <c r="AG9" s="38"/>
      <c r="AH9" s="38"/>
      <c r="AI9" s="38"/>
    </row>
    <row r="10" spans="1:35" x14ac:dyDescent="0.15">
      <c r="B10" s="22">
        <v>42773</v>
      </c>
      <c r="C10" s="23">
        <v>-81000.00000000048</v>
      </c>
      <c r="D10" s="23">
        <v>6706500</v>
      </c>
      <c r="E10" s="23">
        <v>-3324440.0000000005</v>
      </c>
      <c r="F10" s="23">
        <v>3382059.9999999995</v>
      </c>
      <c r="G10" s="23">
        <v>-33950</v>
      </c>
      <c r="I10" s="32"/>
      <c r="J10" s="23"/>
      <c r="K10" s="36"/>
      <c r="L10" s="37"/>
      <c r="S10" s="32">
        <v>42780</v>
      </c>
      <c r="T10" s="1">
        <f t="shared" si="1"/>
        <v>3283520</v>
      </c>
      <c r="U10" s="38">
        <v>-11160.000000000422</v>
      </c>
      <c r="V10" s="37">
        <f t="shared" si="2"/>
        <v>1.5861027190332073E-2</v>
      </c>
      <c r="X10" s="32">
        <v>42772</v>
      </c>
      <c r="Y10" s="38">
        <v>-22400</v>
      </c>
      <c r="Z10" s="38">
        <v>3750</v>
      </c>
      <c r="AA10" s="38"/>
      <c r="AB10" s="38"/>
      <c r="AC10" s="38">
        <v>3719.9999999994361</v>
      </c>
      <c r="AD10" s="38"/>
      <c r="AE10" s="38"/>
      <c r="AF10" s="38"/>
      <c r="AG10" s="38"/>
      <c r="AH10" s="38"/>
      <c r="AI10" s="38">
        <v>3719.9999999994361</v>
      </c>
    </row>
    <row r="11" spans="1:35" x14ac:dyDescent="0.15">
      <c r="B11" s="22">
        <v>42774</v>
      </c>
      <c r="C11" s="23">
        <v>-52210.000000000196</v>
      </c>
      <c r="D11" s="23">
        <v>6746450</v>
      </c>
      <c r="E11" s="23">
        <v>-3335600</v>
      </c>
      <c r="F11" s="23">
        <v>3410850</v>
      </c>
      <c r="G11" s="23">
        <v>28790.000000000284</v>
      </c>
      <c r="I11" s="32"/>
      <c r="J11" s="23"/>
      <c r="K11" s="36"/>
      <c r="L11" s="37"/>
      <c r="S11" s="32">
        <v>42781</v>
      </c>
      <c r="T11" s="1">
        <f t="shared" si="1"/>
        <v>3283520</v>
      </c>
      <c r="U11" s="38">
        <v>-28519.999999999436</v>
      </c>
      <c r="V11" s="37">
        <f t="shared" si="2"/>
        <v>7.1752265861026367E-3</v>
      </c>
      <c r="X11" s="32">
        <v>42773</v>
      </c>
      <c r="Y11" s="38">
        <v>14700</v>
      </c>
      <c r="Z11" s="38">
        <v>-36250</v>
      </c>
      <c r="AA11" s="38"/>
      <c r="AB11" s="38"/>
      <c r="AC11" s="38">
        <v>-12400</v>
      </c>
      <c r="AD11" s="38"/>
      <c r="AE11" s="38"/>
      <c r="AF11" s="38"/>
      <c r="AG11" s="38"/>
      <c r="AH11" s="38"/>
      <c r="AI11" s="38">
        <v>-12400</v>
      </c>
    </row>
    <row r="12" spans="1:35" x14ac:dyDescent="0.15">
      <c r="B12" s="22">
        <v>42775</v>
      </c>
      <c r="C12" s="23">
        <v>51069.999999999658</v>
      </c>
      <c r="D12" s="23">
        <v>6803850</v>
      </c>
      <c r="E12" s="23">
        <v>-3289720</v>
      </c>
      <c r="F12" s="23">
        <v>3514130</v>
      </c>
      <c r="G12" s="23">
        <v>103279.99999999985</v>
      </c>
      <c r="I12" s="32"/>
      <c r="J12" s="23"/>
      <c r="K12" s="36"/>
      <c r="L12" s="37"/>
      <c r="S12" s="32">
        <v>42782</v>
      </c>
      <c r="T12" s="1">
        <f t="shared" si="1"/>
        <v>3283520</v>
      </c>
      <c r="U12" s="38">
        <v>94239.999999999578</v>
      </c>
      <c r="V12" s="37">
        <f t="shared" si="2"/>
        <v>3.5876132930513387E-2</v>
      </c>
      <c r="X12" s="32">
        <v>42774</v>
      </c>
      <c r="Y12" s="38">
        <v>28700</v>
      </c>
      <c r="Z12" s="38">
        <v>11250</v>
      </c>
      <c r="AA12" s="38"/>
      <c r="AB12" s="38"/>
      <c r="AC12" s="38">
        <v>-11159.999999999718</v>
      </c>
      <c r="AD12" s="38"/>
      <c r="AE12" s="38"/>
      <c r="AF12" s="38"/>
      <c r="AG12" s="38"/>
      <c r="AH12" s="38"/>
      <c r="AI12" s="38">
        <v>-11159.999999999718</v>
      </c>
    </row>
    <row r="13" spans="1:35" x14ac:dyDescent="0.15">
      <c r="B13" s="22">
        <v>42776</v>
      </c>
      <c r="C13" s="23">
        <v>54439.999999999796</v>
      </c>
      <c r="D13" s="23">
        <v>10096940</v>
      </c>
      <c r="E13" s="23">
        <v>0</v>
      </c>
      <c r="F13" s="23">
        <v>10096940</v>
      </c>
      <c r="G13" s="23">
        <v>3370.0000000001419</v>
      </c>
      <c r="I13" s="32"/>
      <c r="J13" s="23"/>
      <c r="K13" s="36"/>
      <c r="L13" s="37"/>
      <c r="S13" s="32">
        <v>42783</v>
      </c>
      <c r="T13" s="1">
        <f t="shared" si="1"/>
        <v>3283520</v>
      </c>
      <c r="U13" s="38">
        <v>11160.000000000422</v>
      </c>
      <c r="V13" s="37">
        <f t="shared" si="2"/>
        <v>3.9274924471299016E-2</v>
      </c>
      <c r="X13" s="32">
        <v>42775</v>
      </c>
      <c r="Y13" s="38">
        <v>22400</v>
      </c>
      <c r="Z13" s="38">
        <v>35000</v>
      </c>
      <c r="AA13" s="38"/>
      <c r="AB13" s="38"/>
      <c r="AC13" s="38">
        <v>45879.999999999862</v>
      </c>
      <c r="AD13" s="38"/>
      <c r="AE13" s="38"/>
      <c r="AF13" s="38"/>
      <c r="AG13" s="38"/>
      <c r="AH13" s="38"/>
      <c r="AI13" s="38">
        <v>45879.999999999862</v>
      </c>
    </row>
    <row r="14" spans="1:35" x14ac:dyDescent="0.15">
      <c r="B14" s="22">
        <v>42779</v>
      </c>
      <c r="C14" s="23">
        <v>254169.99999999965</v>
      </c>
      <c r="D14" s="23">
        <v>10296670</v>
      </c>
      <c r="E14" s="23">
        <v>0</v>
      </c>
      <c r="F14" s="23">
        <v>10296670</v>
      </c>
      <c r="G14" s="23">
        <v>199729.99999999985</v>
      </c>
      <c r="I14" s="32"/>
      <c r="J14" s="23"/>
      <c r="K14" s="36"/>
      <c r="L14" s="37"/>
      <c r="S14" s="32">
        <v>42786</v>
      </c>
      <c r="T14" s="1">
        <f t="shared" si="1"/>
        <v>3283520</v>
      </c>
      <c r="U14" s="38">
        <v>10360</v>
      </c>
      <c r="V14" s="37">
        <f t="shared" si="2"/>
        <v>4.2430075041418887E-2</v>
      </c>
      <c r="X14" s="32">
        <v>42776</v>
      </c>
      <c r="Y14" s="38">
        <v>-7700</v>
      </c>
      <c r="Z14" s="38">
        <v>-11250</v>
      </c>
      <c r="AA14" s="38"/>
      <c r="AB14" s="38"/>
      <c r="AC14" s="38">
        <v>22320.000000000142</v>
      </c>
      <c r="AD14" s="38"/>
      <c r="AE14" s="38"/>
      <c r="AF14" s="38"/>
      <c r="AG14" s="38"/>
      <c r="AH14" s="38"/>
      <c r="AI14" s="38">
        <v>22320.000000000142</v>
      </c>
    </row>
    <row r="15" spans="1:35" x14ac:dyDescent="0.15">
      <c r="B15" s="22">
        <v>42780</v>
      </c>
      <c r="C15" s="23">
        <v>321559.99999999924</v>
      </c>
      <c r="D15" s="23">
        <v>10364060</v>
      </c>
      <c r="E15" s="23">
        <v>0</v>
      </c>
      <c r="F15" s="23">
        <v>10364060</v>
      </c>
      <c r="G15" s="23">
        <v>67389.999999999578</v>
      </c>
      <c r="I15" s="32"/>
      <c r="J15" s="23"/>
      <c r="K15" s="36"/>
      <c r="L15" s="37"/>
      <c r="S15" s="32">
        <v>42787</v>
      </c>
      <c r="T15" s="1">
        <f t="shared" si="1"/>
        <v>3283520</v>
      </c>
      <c r="U15" s="38">
        <v>33480</v>
      </c>
      <c r="V15" s="37">
        <f t="shared" si="2"/>
        <v>5.2626449663775381E-2</v>
      </c>
      <c r="X15" s="32">
        <v>42779</v>
      </c>
      <c r="Y15" s="38">
        <v>138600</v>
      </c>
      <c r="Z15" s="38">
        <v>46250</v>
      </c>
      <c r="AA15" s="38"/>
      <c r="AB15" s="38"/>
      <c r="AC15" s="38">
        <v>14879.999999999858</v>
      </c>
      <c r="AD15" s="38"/>
      <c r="AE15" s="38"/>
      <c r="AF15" s="38"/>
      <c r="AG15" s="38"/>
      <c r="AH15" s="38"/>
      <c r="AI15" s="38">
        <v>14879.999999999858</v>
      </c>
    </row>
    <row r="16" spans="1:35" x14ac:dyDescent="0.15">
      <c r="B16" s="22">
        <v>42781</v>
      </c>
      <c r="C16" s="23">
        <v>271889.99999999983</v>
      </c>
      <c r="D16" s="23">
        <v>10314390</v>
      </c>
      <c r="E16" s="23">
        <v>0</v>
      </c>
      <c r="F16" s="23">
        <v>10314390</v>
      </c>
      <c r="G16" s="23">
        <v>-49669.999999999432</v>
      </c>
      <c r="I16" s="32"/>
      <c r="J16" s="23"/>
      <c r="K16" s="36"/>
      <c r="L16" s="37"/>
      <c r="S16" s="32">
        <v>42788</v>
      </c>
      <c r="U16" s="38"/>
      <c r="X16" s="32">
        <v>42780</v>
      </c>
      <c r="Y16" s="38">
        <v>27300</v>
      </c>
      <c r="Z16" s="38">
        <v>51250</v>
      </c>
      <c r="AA16" s="38"/>
      <c r="AB16" s="38"/>
      <c r="AC16" s="38">
        <v>-11160.000000000422</v>
      </c>
      <c r="AD16" s="38"/>
      <c r="AE16" s="38"/>
      <c r="AF16" s="38"/>
      <c r="AG16" s="38"/>
      <c r="AH16" s="38"/>
      <c r="AI16" s="38">
        <v>-11160.000000000422</v>
      </c>
    </row>
    <row r="17" spans="2:35" x14ac:dyDescent="0.15">
      <c r="B17" s="22">
        <v>42782</v>
      </c>
      <c r="C17" s="23">
        <v>373454.99999999942</v>
      </c>
      <c r="D17" s="23">
        <v>6986480</v>
      </c>
      <c r="E17" s="23">
        <v>0</v>
      </c>
      <c r="F17" s="23">
        <v>6986480</v>
      </c>
      <c r="G17" s="23">
        <v>101564.99999999958</v>
      </c>
      <c r="I17" s="32"/>
      <c r="J17" s="23"/>
      <c r="K17" s="36"/>
      <c r="L17" s="37"/>
      <c r="S17" s="32"/>
      <c r="U17" s="38"/>
      <c r="X17" s="32">
        <v>42781</v>
      </c>
      <c r="Y17" s="38">
        <v>-57400</v>
      </c>
      <c r="Z17" s="38">
        <v>36250</v>
      </c>
      <c r="AA17" s="38"/>
      <c r="AB17" s="38"/>
      <c r="AC17" s="38">
        <v>-28519.999999999436</v>
      </c>
      <c r="AD17" s="38"/>
      <c r="AE17" s="38"/>
      <c r="AF17" s="38"/>
      <c r="AG17" s="38"/>
      <c r="AH17" s="38"/>
      <c r="AI17" s="38">
        <v>-28519.999999999436</v>
      </c>
    </row>
    <row r="18" spans="2:35" x14ac:dyDescent="0.15">
      <c r="B18" s="22">
        <v>42783</v>
      </c>
      <c r="C18" s="23">
        <v>344424.99999999983</v>
      </c>
      <c r="D18" s="23">
        <v>10372550</v>
      </c>
      <c r="E18" s="23">
        <v>0</v>
      </c>
      <c r="F18" s="23">
        <v>10372550</v>
      </c>
      <c r="G18" s="23">
        <v>-29029.999999999578</v>
      </c>
      <c r="I18" s="32"/>
      <c r="J18" s="23"/>
      <c r="K18" s="36"/>
      <c r="L18" s="37"/>
      <c r="S18" s="32"/>
      <c r="U18" s="38"/>
      <c r="X18" s="32">
        <v>42782</v>
      </c>
      <c r="Y18" s="38">
        <v>-8925</v>
      </c>
      <c r="Z18" s="38">
        <v>16250</v>
      </c>
      <c r="AA18" s="38"/>
      <c r="AB18" s="38"/>
      <c r="AC18" s="38">
        <v>94239.999999999578</v>
      </c>
      <c r="AD18" s="38"/>
      <c r="AE18" s="38"/>
      <c r="AF18" s="38"/>
      <c r="AG18" s="38"/>
      <c r="AH18" s="38"/>
      <c r="AI18" s="38">
        <v>94239.999999999578</v>
      </c>
    </row>
    <row r="19" spans="2:35" x14ac:dyDescent="0.15">
      <c r="B19" s="22">
        <v>42786</v>
      </c>
      <c r="C19" s="23">
        <v>370754.99999999924</v>
      </c>
      <c r="D19" s="23">
        <v>6857630</v>
      </c>
      <c r="E19" s="23">
        <v>0</v>
      </c>
      <c r="F19" s="23">
        <v>6857630</v>
      </c>
      <c r="G19" s="23">
        <v>26329.999999999432</v>
      </c>
      <c r="I19" s="32"/>
      <c r="J19" s="23"/>
      <c r="K19" s="36"/>
      <c r="L19" s="37"/>
      <c r="S19" s="32"/>
      <c r="U19" s="38"/>
      <c r="X19" s="32">
        <v>42783</v>
      </c>
      <c r="Y19" s="38"/>
      <c r="Z19" s="38">
        <v>-45000</v>
      </c>
      <c r="AA19" s="38"/>
      <c r="AB19" s="38"/>
      <c r="AC19" s="38">
        <v>4810</v>
      </c>
      <c r="AD19" s="38"/>
      <c r="AE19" s="38"/>
      <c r="AF19" s="38"/>
      <c r="AG19" s="38"/>
      <c r="AH19" s="38"/>
      <c r="AI19" s="38">
        <v>11160.000000000422</v>
      </c>
    </row>
    <row r="20" spans="2:35" x14ac:dyDescent="0.15">
      <c r="B20" s="22">
        <v>42787</v>
      </c>
      <c r="C20" s="23">
        <v>438244.99999999983</v>
      </c>
      <c r="D20" s="23">
        <v>10362120</v>
      </c>
      <c r="E20" s="23">
        <v>0</v>
      </c>
      <c r="F20" s="23">
        <v>10362120</v>
      </c>
      <c r="G20" s="23">
        <v>67490.000000000568</v>
      </c>
      <c r="I20" s="32"/>
      <c r="J20" s="23"/>
      <c r="K20" s="36"/>
      <c r="L20" s="37"/>
      <c r="S20" s="32"/>
      <c r="X20" s="32">
        <v>42786</v>
      </c>
      <c r="Y20" s="38"/>
      <c r="Z20" s="38">
        <v>-18750</v>
      </c>
      <c r="AA20" s="38"/>
      <c r="AB20" s="38"/>
      <c r="AC20" s="38">
        <v>34719.999999999432</v>
      </c>
      <c r="AD20" s="38"/>
      <c r="AE20" s="38"/>
      <c r="AF20" s="38"/>
      <c r="AG20" s="38"/>
      <c r="AH20" s="38"/>
      <c r="AI20" s="38">
        <v>10360</v>
      </c>
    </row>
    <row r="21" spans="2:35" x14ac:dyDescent="0.15">
      <c r="B21" s="22">
        <v>42788</v>
      </c>
      <c r="C21" s="23"/>
      <c r="D21" s="23"/>
      <c r="E21" s="23"/>
      <c r="F21" s="23"/>
      <c r="G21" s="23"/>
      <c r="I21" s="32"/>
      <c r="S21" s="32"/>
      <c r="X21" s="32">
        <v>42787</v>
      </c>
      <c r="Y21" s="38">
        <v>7000</v>
      </c>
      <c r="Z21" s="38"/>
      <c r="AA21" s="38"/>
      <c r="AB21" s="38"/>
      <c r="AC21" s="38">
        <v>27010</v>
      </c>
      <c r="AD21" s="38"/>
      <c r="AE21" s="38"/>
      <c r="AF21" s="38"/>
      <c r="AG21" s="38"/>
      <c r="AH21" s="38"/>
      <c r="AI21" s="38">
        <v>33480</v>
      </c>
    </row>
    <row r="22" spans="2:35" x14ac:dyDescent="0.15">
      <c r="C22" s="23"/>
      <c r="D22" s="23"/>
      <c r="E22" s="23"/>
      <c r="F22" s="23"/>
      <c r="G22" s="23"/>
      <c r="S22" s="32"/>
      <c r="X22" s="32">
        <v>42788</v>
      </c>
    </row>
    <row r="23" spans="2:35" x14ac:dyDescent="0.15">
      <c r="C23" s="23"/>
      <c r="D23" s="23"/>
      <c r="E23" s="23"/>
      <c r="F23" s="23"/>
      <c r="G23" s="23"/>
      <c r="S23" s="32"/>
    </row>
    <row r="24" spans="2:35" x14ac:dyDescent="0.15">
      <c r="C24" s="23"/>
      <c r="D24" s="23"/>
      <c r="E24" s="23"/>
      <c r="F24" s="23"/>
      <c r="G24" s="23"/>
      <c r="S24" s="32"/>
    </row>
    <row r="25" spans="2:35" x14ac:dyDescent="0.15">
      <c r="S25" s="32"/>
    </row>
    <row r="26" spans="2:35" x14ac:dyDescent="0.15">
      <c r="S26" s="32"/>
    </row>
    <row r="27" spans="2:35" x14ac:dyDescent="0.15">
      <c r="S27" s="32"/>
    </row>
    <row r="28" spans="2:35" x14ac:dyDescent="0.15">
      <c r="S28" s="32"/>
    </row>
    <row r="29" spans="2:35" x14ac:dyDescent="0.15">
      <c r="S29" s="32"/>
    </row>
    <row r="30" spans="2:35" x14ac:dyDescent="0.15">
      <c r="S30" s="32"/>
    </row>
    <row r="31" spans="2:35" x14ac:dyDescent="0.15">
      <c r="S31" s="32"/>
    </row>
    <row r="32" spans="2:35" x14ac:dyDescent="0.15">
      <c r="S32" s="32"/>
    </row>
    <row r="33" spans="19:19" x14ac:dyDescent="0.15">
      <c r="S33" s="32"/>
    </row>
    <row r="34" spans="19:19" x14ac:dyDescent="0.15">
      <c r="S34" s="32"/>
    </row>
    <row r="35" spans="19:19" x14ac:dyDescent="0.15">
      <c r="S35" s="32"/>
    </row>
    <row r="36" spans="19:19" x14ac:dyDescent="0.15">
      <c r="S36" s="32"/>
    </row>
    <row r="37" spans="19:19" x14ac:dyDescent="0.15">
      <c r="S37" s="32"/>
    </row>
    <row r="38" spans="19:19" x14ac:dyDescent="0.15">
      <c r="S38" s="32"/>
    </row>
    <row r="39" spans="19:19" x14ac:dyDescent="0.15">
      <c r="S39" s="32"/>
    </row>
    <row r="40" spans="19:19" x14ac:dyDescent="0.15">
      <c r="S40" s="32"/>
    </row>
    <row r="41" spans="19:19" x14ac:dyDescent="0.15">
      <c r="S41" s="32"/>
    </row>
    <row r="42" spans="19:19" x14ac:dyDescent="0.15">
      <c r="S42" s="32"/>
    </row>
    <row r="43" spans="19:19" x14ac:dyDescent="0.15">
      <c r="S43" s="32"/>
    </row>
    <row r="44" spans="19:19" x14ac:dyDescent="0.15">
      <c r="S44" s="32"/>
    </row>
    <row r="45" spans="19:19" x14ac:dyDescent="0.15">
      <c r="S45" s="32"/>
    </row>
    <row r="46" spans="19:19" x14ac:dyDescent="0.15">
      <c r="S46" s="32"/>
    </row>
    <row r="47" spans="19:19" x14ac:dyDescent="0.15">
      <c r="S47" s="32"/>
    </row>
    <row r="48" spans="19:19" x14ac:dyDescent="0.15">
      <c r="S48" s="32"/>
    </row>
    <row r="49" spans="19:19" x14ac:dyDescent="0.15">
      <c r="S49" s="32"/>
    </row>
    <row r="50" spans="19:19" x14ac:dyDescent="0.15">
      <c r="S50" s="32"/>
    </row>
    <row r="51" spans="19:19" x14ac:dyDescent="0.15">
      <c r="S51" s="32"/>
    </row>
    <row r="52" spans="19:19" x14ac:dyDescent="0.15">
      <c r="S52" s="32"/>
    </row>
    <row r="53" spans="19:19" x14ac:dyDescent="0.15">
      <c r="S53" s="32"/>
    </row>
    <row r="54" spans="19:19" x14ac:dyDescent="0.15">
      <c r="S54" s="32"/>
    </row>
    <row r="55" spans="19:19" x14ac:dyDescent="0.15">
      <c r="S55" s="32"/>
    </row>
    <row r="56" spans="19:19" x14ac:dyDescent="0.15">
      <c r="S56" s="32"/>
    </row>
    <row r="57" spans="19:19" x14ac:dyDescent="0.15">
      <c r="S57" s="32"/>
    </row>
    <row r="58" spans="19:19" x14ac:dyDescent="0.15">
      <c r="S58" s="32"/>
    </row>
    <row r="59" spans="19:19" x14ac:dyDescent="0.15">
      <c r="S59" s="32"/>
    </row>
    <row r="60" spans="19:19" x14ac:dyDescent="0.15">
      <c r="S60" s="32"/>
    </row>
    <row r="61" spans="19:19" x14ac:dyDescent="0.15">
      <c r="S61" s="32"/>
    </row>
    <row r="62" spans="19:19" x14ac:dyDescent="0.15">
      <c r="S62" s="32"/>
    </row>
    <row r="63" spans="19:19" x14ac:dyDescent="0.15">
      <c r="S63" s="32"/>
    </row>
    <row r="64" spans="19:19" x14ac:dyDescent="0.15">
      <c r="S64" s="32"/>
    </row>
    <row r="65" spans="19:19" x14ac:dyDescent="0.15">
      <c r="S65" s="32"/>
    </row>
    <row r="66" spans="19:19" x14ac:dyDescent="0.15">
      <c r="S66" s="32"/>
    </row>
    <row r="67" spans="19:19" x14ac:dyDescent="0.15">
      <c r="S67" s="32"/>
    </row>
    <row r="68" spans="19:19" x14ac:dyDescent="0.15">
      <c r="S68" s="32"/>
    </row>
    <row r="69" spans="19:19" x14ac:dyDescent="0.15">
      <c r="S69" s="32"/>
    </row>
    <row r="70" spans="19:19" x14ac:dyDescent="0.15">
      <c r="S70" s="32"/>
    </row>
    <row r="71" spans="19:19" x14ac:dyDescent="0.15">
      <c r="S71" s="32"/>
    </row>
    <row r="72" spans="19:19" x14ac:dyDescent="0.15">
      <c r="S72" s="32"/>
    </row>
    <row r="73" spans="19:19" x14ac:dyDescent="0.15">
      <c r="S73" s="32"/>
    </row>
    <row r="74" spans="19:19" x14ac:dyDescent="0.15">
      <c r="S74" s="32"/>
    </row>
    <row r="75" spans="19:19" x14ac:dyDescent="0.15">
      <c r="S75" s="32"/>
    </row>
    <row r="76" spans="19:19" x14ac:dyDescent="0.15">
      <c r="S76" s="32"/>
    </row>
    <row r="77" spans="19:19" x14ac:dyDescent="0.15">
      <c r="S77" s="32"/>
    </row>
    <row r="78" spans="19:19" x14ac:dyDescent="0.15">
      <c r="S78" s="32"/>
    </row>
    <row r="79" spans="19:19" x14ac:dyDescent="0.15">
      <c r="S79" s="32"/>
    </row>
    <row r="80" spans="19:19" x14ac:dyDescent="0.15">
      <c r="S80" s="32"/>
    </row>
    <row r="81" spans="19:19" x14ac:dyDescent="0.15">
      <c r="S81" s="32"/>
    </row>
    <row r="82" spans="19:19" x14ac:dyDescent="0.15">
      <c r="S82" s="32"/>
    </row>
    <row r="83" spans="19:19" x14ac:dyDescent="0.15">
      <c r="S83" s="32"/>
    </row>
    <row r="84" spans="19:19" x14ac:dyDescent="0.15">
      <c r="S84" s="32"/>
    </row>
    <row r="85" spans="19:19" x14ac:dyDescent="0.15">
      <c r="S85" s="32"/>
    </row>
    <row r="86" spans="19:19" x14ac:dyDescent="0.15">
      <c r="S86" s="32"/>
    </row>
    <row r="87" spans="19:19" x14ac:dyDescent="0.15">
      <c r="S87" s="32"/>
    </row>
    <row r="88" spans="19:19" x14ac:dyDescent="0.15">
      <c r="S88" s="32"/>
    </row>
    <row r="89" spans="19:19" x14ac:dyDescent="0.15">
      <c r="S89" s="32"/>
    </row>
    <row r="90" spans="19:19" x14ac:dyDescent="0.15">
      <c r="S90" s="32"/>
    </row>
    <row r="91" spans="19:19" x14ac:dyDescent="0.15">
      <c r="S91" s="32"/>
    </row>
    <row r="92" spans="19:19" x14ac:dyDescent="0.15">
      <c r="S92" s="32"/>
    </row>
    <row r="93" spans="19:19" x14ac:dyDescent="0.15">
      <c r="S93" s="32"/>
    </row>
    <row r="94" spans="19:19" x14ac:dyDescent="0.15">
      <c r="S94" s="32"/>
    </row>
    <row r="95" spans="19:19" x14ac:dyDescent="0.15">
      <c r="S95" s="32"/>
    </row>
    <row r="96" spans="19:19" x14ac:dyDescent="0.15">
      <c r="S96" s="32"/>
    </row>
    <row r="97" spans="19:19" x14ac:dyDescent="0.15">
      <c r="S97" s="32"/>
    </row>
    <row r="98" spans="19:19" x14ac:dyDescent="0.15">
      <c r="S98" s="32"/>
    </row>
    <row r="99" spans="19:19" x14ac:dyDescent="0.15">
      <c r="S99" s="32"/>
    </row>
    <row r="100" spans="19:19" x14ac:dyDescent="0.15">
      <c r="S100" s="32"/>
    </row>
    <row r="101" spans="19:19" x14ac:dyDescent="0.15">
      <c r="S101" s="32"/>
    </row>
    <row r="102" spans="19:19" x14ac:dyDescent="0.15">
      <c r="S102" s="32"/>
    </row>
    <row r="103" spans="19:19" x14ac:dyDescent="0.15">
      <c r="S103" s="32"/>
    </row>
    <row r="104" spans="19:19" x14ac:dyDescent="0.15">
      <c r="S104" s="32"/>
    </row>
    <row r="105" spans="19:19" x14ac:dyDescent="0.15">
      <c r="S105" s="32"/>
    </row>
    <row r="106" spans="19:19" x14ac:dyDescent="0.15">
      <c r="S106" s="32"/>
    </row>
    <row r="107" spans="19:19" x14ac:dyDescent="0.15">
      <c r="S107" s="32"/>
    </row>
    <row r="108" spans="19:19" x14ac:dyDescent="0.15">
      <c r="S108" s="32"/>
    </row>
    <row r="109" spans="19:19" x14ac:dyDescent="0.15">
      <c r="S109" s="32"/>
    </row>
    <row r="110" spans="19:19" x14ac:dyDescent="0.15">
      <c r="S110" s="32"/>
    </row>
    <row r="111" spans="19:19" x14ac:dyDescent="0.15">
      <c r="S111" s="32"/>
    </row>
    <row r="112" spans="19:19" x14ac:dyDescent="0.15">
      <c r="S112" s="32"/>
    </row>
    <row r="113" spans="19:19" x14ac:dyDescent="0.15">
      <c r="S113" s="32"/>
    </row>
    <row r="114" spans="19:19" x14ac:dyDescent="0.15">
      <c r="S114" s="32"/>
    </row>
    <row r="115" spans="19:19" x14ac:dyDescent="0.15">
      <c r="S115" s="32"/>
    </row>
    <row r="116" spans="19:19" x14ac:dyDescent="0.15">
      <c r="S116" s="32"/>
    </row>
    <row r="117" spans="19:19" x14ac:dyDescent="0.15">
      <c r="S117" s="32"/>
    </row>
    <row r="118" spans="19:19" x14ac:dyDescent="0.15">
      <c r="S118" s="32"/>
    </row>
    <row r="119" spans="19:19" x14ac:dyDescent="0.15">
      <c r="S119" s="32"/>
    </row>
    <row r="120" spans="19:19" x14ac:dyDescent="0.15">
      <c r="S120" s="32"/>
    </row>
    <row r="121" spans="19:19" x14ac:dyDescent="0.15">
      <c r="S121" s="32"/>
    </row>
    <row r="122" spans="19:19" x14ac:dyDescent="0.15">
      <c r="S122" s="32"/>
    </row>
    <row r="123" spans="19:19" x14ac:dyDescent="0.15">
      <c r="S123" s="32"/>
    </row>
    <row r="124" spans="19:19" x14ac:dyDescent="0.15">
      <c r="S124" s="32"/>
    </row>
    <row r="125" spans="19:19" x14ac:dyDescent="0.15">
      <c r="S125" s="32"/>
    </row>
    <row r="126" spans="19:19" x14ac:dyDescent="0.15">
      <c r="S126" s="32"/>
    </row>
    <row r="127" spans="19:19" x14ac:dyDescent="0.15">
      <c r="S127" s="32"/>
    </row>
    <row r="128" spans="19:19" x14ac:dyDescent="0.15">
      <c r="S128" s="32"/>
    </row>
    <row r="129" spans="19:19" x14ac:dyDescent="0.15">
      <c r="S129" s="32"/>
    </row>
    <row r="130" spans="19:19" x14ac:dyDescent="0.15">
      <c r="S130" s="32"/>
    </row>
    <row r="131" spans="19:19" x14ac:dyDescent="0.15">
      <c r="S131" s="32"/>
    </row>
    <row r="132" spans="19:19" x14ac:dyDescent="0.15">
      <c r="S132" s="32"/>
    </row>
    <row r="133" spans="19:19" x14ac:dyDescent="0.15">
      <c r="S133" s="32"/>
    </row>
    <row r="134" spans="19:19" x14ac:dyDescent="0.15">
      <c r="S134" s="32"/>
    </row>
    <row r="135" spans="19:19" x14ac:dyDescent="0.15">
      <c r="S135" s="32"/>
    </row>
    <row r="136" spans="19:19" x14ac:dyDescent="0.15">
      <c r="S136" s="32"/>
    </row>
    <row r="137" spans="19:19" x14ac:dyDescent="0.15">
      <c r="S137" s="32"/>
    </row>
    <row r="138" spans="19:19" x14ac:dyDescent="0.15">
      <c r="S138" s="32"/>
    </row>
    <row r="139" spans="19:19" x14ac:dyDescent="0.15">
      <c r="S139" s="32"/>
    </row>
    <row r="140" spans="19:19" x14ac:dyDescent="0.15">
      <c r="S140" s="32"/>
    </row>
    <row r="141" spans="19:19" x14ac:dyDescent="0.15">
      <c r="S141" s="32"/>
    </row>
    <row r="142" spans="19:19" x14ac:dyDescent="0.15">
      <c r="S142" s="32"/>
    </row>
    <row r="143" spans="19:19" x14ac:dyDescent="0.15">
      <c r="S143" s="32"/>
    </row>
    <row r="144" spans="19:19" x14ac:dyDescent="0.15">
      <c r="S144" s="32"/>
    </row>
    <row r="145" spans="19:19" x14ac:dyDescent="0.15">
      <c r="S145" s="32"/>
    </row>
    <row r="146" spans="19:19" x14ac:dyDescent="0.15">
      <c r="S146" s="32"/>
    </row>
    <row r="147" spans="19:19" x14ac:dyDescent="0.15">
      <c r="S147" s="32"/>
    </row>
    <row r="148" spans="19:19" x14ac:dyDescent="0.15">
      <c r="S148" s="32"/>
    </row>
    <row r="149" spans="19:19" x14ac:dyDescent="0.15">
      <c r="S149" s="32"/>
    </row>
    <row r="150" spans="19:19" x14ac:dyDescent="0.15">
      <c r="S150" s="32"/>
    </row>
    <row r="151" spans="19:19" x14ac:dyDescent="0.15">
      <c r="S151" s="32"/>
    </row>
    <row r="152" spans="19:19" x14ac:dyDescent="0.15">
      <c r="S152" s="32"/>
    </row>
    <row r="153" spans="19:19" x14ac:dyDescent="0.15">
      <c r="S153" s="32"/>
    </row>
    <row r="154" spans="19:19" x14ac:dyDescent="0.15">
      <c r="S154" s="32"/>
    </row>
    <row r="155" spans="19:19" x14ac:dyDescent="0.15">
      <c r="S155" s="32"/>
    </row>
    <row r="156" spans="19:19" x14ac:dyDescent="0.15">
      <c r="S156" s="32"/>
    </row>
    <row r="157" spans="19:19" x14ac:dyDescent="0.15">
      <c r="S157" s="32"/>
    </row>
    <row r="158" spans="19:19" x14ac:dyDescent="0.15">
      <c r="S158" s="32"/>
    </row>
    <row r="159" spans="19:19" x14ac:dyDescent="0.15">
      <c r="S159" s="32"/>
    </row>
    <row r="160" spans="19:19" x14ac:dyDescent="0.15">
      <c r="S160" s="32"/>
    </row>
    <row r="161" spans="19:19" x14ac:dyDescent="0.15">
      <c r="S161" s="32"/>
    </row>
    <row r="162" spans="19:19" x14ac:dyDescent="0.15">
      <c r="S162" s="32"/>
    </row>
    <row r="163" spans="19:19" x14ac:dyDescent="0.15">
      <c r="S163" s="32"/>
    </row>
    <row r="164" spans="19:19" x14ac:dyDescent="0.15">
      <c r="S164" s="32"/>
    </row>
    <row r="165" spans="19:19" x14ac:dyDescent="0.15">
      <c r="S165" s="32"/>
    </row>
    <row r="166" spans="19:19" x14ac:dyDescent="0.15">
      <c r="S166" s="32"/>
    </row>
    <row r="167" spans="19:19" x14ac:dyDescent="0.15">
      <c r="S167" s="32"/>
    </row>
    <row r="168" spans="19:19" x14ac:dyDescent="0.15">
      <c r="S168" s="32"/>
    </row>
    <row r="169" spans="19:19" x14ac:dyDescent="0.15">
      <c r="S169" s="32"/>
    </row>
    <row r="170" spans="19:19" x14ac:dyDescent="0.15">
      <c r="S170" s="32"/>
    </row>
    <row r="171" spans="19:19" x14ac:dyDescent="0.15">
      <c r="S171" s="32"/>
    </row>
    <row r="172" spans="19:19" x14ac:dyDescent="0.15">
      <c r="S172" s="32"/>
    </row>
    <row r="173" spans="19:19" x14ac:dyDescent="0.15">
      <c r="S173" s="32"/>
    </row>
    <row r="174" spans="19:19" x14ac:dyDescent="0.15">
      <c r="S174" s="32"/>
    </row>
    <row r="175" spans="19:19" x14ac:dyDescent="0.15">
      <c r="S175" s="32"/>
    </row>
    <row r="176" spans="19:19" x14ac:dyDescent="0.15">
      <c r="S176" s="32"/>
    </row>
    <row r="177" spans="19:19" x14ac:dyDescent="0.15">
      <c r="S177" s="32"/>
    </row>
    <row r="178" spans="19:19" x14ac:dyDescent="0.15">
      <c r="S178" s="32"/>
    </row>
    <row r="179" spans="19:19" x14ac:dyDescent="0.15">
      <c r="S179" s="32"/>
    </row>
    <row r="180" spans="19:19" x14ac:dyDescent="0.15">
      <c r="S180" s="32"/>
    </row>
    <row r="181" spans="19:19" x14ac:dyDescent="0.15">
      <c r="S181" s="32"/>
    </row>
    <row r="182" spans="19:19" x14ac:dyDescent="0.15">
      <c r="S182" s="32"/>
    </row>
    <row r="183" spans="19:19" x14ac:dyDescent="0.15">
      <c r="S183" s="32"/>
    </row>
    <row r="184" spans="19:19" x14ac:dyDescent="0.15">
      <c r="S184" s="32"/>
    </row>
    <row r="185" spans="19:19" x14ac:dyDescent="0.15">
      <c r="S185" s="32"/>
    </row>
    <row r="186" spans="19:19" x14ac:dyDescent="0.15">
      <c r="S186" s="32"/>
    </row>
    <row r="187" spans="19:19" x14ac:dyDescent="0.15">
      <c r="S187" s="32"/>
    </row>
    <row r="188" spans="19:19" x14ac:dyDescent="0.15">
      <c r="S188" s="32"/>
    </row>
    <row r="189" spans="19:19" x14ac:dyDescent="0.15">
      <c r="S189" s="32"/>
    </row>
    <row r="190" spans="19:19" x14ac:dyDescent="0.15">
      <c r="S190" s="32"/>
    </row>
    <row r="191" spans="19:19" x14ac:dyDescent="0.15">
      <c r="S191" s="32"/>
    </row>
    <row r="192" spans="19:19" x14ac:dyDescent="0.15">
      <c r="S192" s="32"/>
    </row>
    <row r="193" spans="19:19" x14ac:dyDescent="0.15">
      <c r="S193" s="32"/>
    </row>
    <row r="194" spans="19:19" x14ac:dyDescent="0.15">
      <c r="S194" s="32"/>
    </row>
    <row r="195" spans="19:19" x14ac:dyDescent="0.15">
      <c r="S195" s="32"/>
    </row>
    <row r="196" spans="19:19" x14ac:dyDescent="0.15">
      <c r="S196" s="32"/>
    </row>
    <row r="197" spans="19:19" x14ac:dyDescent="0.15">
      <c r="S197" s="32"/>
    </row>
    <row r="198" spans="19:19" x14ac:dyDescent="0.15">
      <c r="S198" s="32"/>
    </row>
    <row r="199" spans="19:19" x14ac:dyDescent="0.15">
      <c r="S199" s="32"/>
    </row>
    <row r="200" spans="19:19" x14ac:dyDescent="0.15">
      <c r="S200" s="32"/>
    </row>
    <row r="201" spans="19:19" x14ac:dyDescent="0.15">
      <c r="S201" s="32"/>
    </row>
    <row r="202" spans="19:19" x14ac:dyDescent="0.15">
      <c r="S202" s="32"/>
    </row>
    <row r="203" spans="19:19" x14ac:dyDescent="0.15">
      <c r="S203" s="32"/>
    </row>
    <row r="204" spans="19:19" x14ac:dyDescent="0.15">
      <c r="S204" s="32"/>
    </row>
    <row r="205" spans="19:19" x14ac:dyDescent="0.15">
      <c r="S205" s="32"/>
    </row>
    <row r="206" spans="19:19" x14ac:dyDescent="0.15">
      <c r="S206" s="32"/>
    </row>
    <row r="207" spans="19:19" x14ac:dyDescent="0.15">
      <c r="S207" s="32"/>
    </row>
    <row r="208" spans="19:19" x14ac:dyDescent="0.15">
      <c r="S208" s="32"/>
    </row>
    <row r="209" spans="19:19" x14ac:dyDescent="0.15">
      <c r="S209" s="32"/>
    </row>
    <row r="210" spans="19:19" x14ac:dyDescent="0.15">
      <c r="S210" s="32"/>
    </row>
    <row r="211" spans="19:19" x14ac:dyDescent="0.15">
      <c r="S211" s="32"/>
    </row>
    <row r="212" spans="19:19" x14ac:dyDescent="0.15">
      <c r="S212" s="32"/>
    </row>
    <row r="213" spans="19:19" x14ac:dyDescent="0.15">
      <c r="S213" s="32"/>
    </row>
    <row r="214" spans="19:19" x14ac:dyDescent="0.15">
      <c r="S214" s="32"/>
    </row>
    <row r="215" spans="19:19" x14ac:dyDescent="0.15">
      <c r="S215" s="32"/>
    </row>
    <row r="216" spans="19:19" x14ac:dyDescent="0.15">
      <c r="S216" s="32"/>
    </row>
    <row r="217" spans="19:19" x14ac:dyDescent="0.15">
      <c r="S217" s="32"/>
    </row>
    <row r="218" spans="19:19" x14ac:dyDescent="0.15">
      <c r="S218" s="32"/>
    </row>
    <row r="219" spans="19:19" x14ac:dyDescent="0.15">
      <c r="S219" s="32"/>
    </row>
    <row r="220" spans="19:19" x14ac:dyDescent="0.15">
      <c r="S220" s="32"/>
    </row>
    <row r="221" spans="19:19" x14ac:dyDescent="0.15">
      <c r="S221" s="32"/>
    </row>
    <row r="222" spans="19:19" x14ac:dyDescent="0.15">
      <c r="S222" s="32"/>
    </row>
    <row r="223" spans="19:19" x14ac:dyDescent="0.15">
      <c r="S223" s="32"/>
    </row>
    <row r="224" spans="19:19" x14ac:dyDescent="0.15">
      <c r="S224" s="32"/>
    </row>
    <row r="225" spans="19:19" x14ac:dyDescent="0.15">
      <c r="S225" s="32"/>
    </row>
    <row r="226" spans="19:19" x14ac:dyDescent="0.15">
      <c r="S226" s="32"/>
    </row>
    <row r="227" spans="19:19" x14ac:dyDescent="0.15">
      <c r="S227" s="32"/>
    </row>
    <row r="228" spans="19:19" x14ac:dyDescent="0.15">
      <c r="S228" s="32"/>
    </row>
    <row r="229" spans="19:19" x14ac:dyDescent="0.15">
      <c r="S229" s="32"/>
    </row>
    <row r="230" spans="19:19" x14ac:dyDescent="0.15">
      <c r="S230" s="32"/>
    </row>
    <row r="231" spans="19:19" x14ac:dyDescent="0.15">
      <c r="S231" s="32"/>
    </row>
    <row r="232" spans="19:19" x14ac:dyDescent="0.15">
      <c r="S232" s="32"/>
    </row>
    <row r="233" spans="19:19" x14ac:dyDescent="0.15">
      <c r="S233" s="32"/>
    </row>
    <row r="234" spans="19:19" x14ac:dyDescent="0.15">
      <c r="S234" s="32"/>
    </row>
    <row r="235" spans="19:19" x14ac:dyDescent="0.15">
      <c r="S235" s="32"/>
    </row>
    <row r="236" spans="19:19" x14ac:dyDescent="0.15">
      <c r="S236" s="32"/>
    </row>
    <row r="237" spans="19:19" x14ac:dyDescent="0.15">
      <c r="S237" s="32"/>
    </row>
    <row r="238" spans="19:19" x14ac:dyDescent="0.15">
      <c r="S238" s="32"/>
    </row>
    <row r="239" spans="19:19" x14ac:dyDescent="0.15">
      <c r="S239" s="32"/>
    </row>
    <row r="240" spans="19:19" x14ac:dyDescent="0.15">
      <c r="S240" s="32"/>
    </row>
    <row r="241" spans="19:19" x14ac:dyDescent="0.15">
      <c r="S241" s="32"/>
    </row>
    <row r="242" spans="19:19" x14ac:dyDescent="0.15">
      <c r="S242" s="32"/>
    </row>
    <row r="243" spans="19:19" x14ac:dyDescent="0.15">
      <c r="S243" s="32"/>
    </row>
    <row r="244" spans="19:19" x14ac:dyDescent="0.15">
      <c r="S244" s="32"/>
    </row>
    <row r="245" spans="19:19" x14ac:dyDescent="0.15">
      <c r="S245" s="32"/>
    </row>
    <row r="246" spans="19:19" x14ac:dyDescent="0.15">
      <c r="S246" s="32"/>
    </row>
    <row r="247" spans="19:19" x14ac:dyDescent="0.15">
      <c r="S247" s="32"/>
    </row>
    <row r="248" spans="19:19" x14ac:dyDescent="0.15">
      <c r="S248" s="32"/>
    </row>
    <row r="249" spans="19:19" x14ac:dyDescent="0.15">
      <c r="S249" s="32"/>
    </row>
    <row r="250" spans="19:19" x14ac:dyDescent="0.15">
      <c r="S250" s="32"/>
    </row>
    <row r="251" spans="19:19" x14ac:dyDescent="0.15">
      <c r="S251" s="32"/>
    </row>
    <row r="252" spans="19:19" x14ac:dyDescent="0.15">
      <c r="S252" s="32"/>
    </row>
    <row r="253" spans="19:19" x14ac:dyDescent="0.15">
      <c r="S253" s="32"/>
    </row>
    <row r="254" spans="19:19" x14ac:dyDescent="0.15">
      <c r="S254" s="32"/>
    </row>
    <row r="255" spans="19:19" x14ac:dyDescent="0.15">
      <c r="S255" s="32"/>
    </row>
    <row r="256" spans="19:19" x14ac:dyDescent="0.15">
      <c r="S256" s="32"/>
    </row>
    <row r="257" spans="19:19" x14ac:dyDescent="0.15">
      <c r="S257" s="32"/>
    </row>
    <row r="258" spans="19:19" x14ac:dyDescent="0.15">
      <c r="S258" s="32"/>
    </row>
    <row r="259" spans="19:19" x14ac:dyDescent="0.15">
      <c r="S259" s="32"/>
    </row>
    <row r="260" spans="19:19" x14ac:dyDescent="0.15">
      <c r="S260" s="32"/>
    </row>
    <row r="261" spans="19:19" x14ac:dyDescent="0.15">
      <c r="S261" s="32"/>
    </row>
    <row r="262" spans="19:19" x14ac:dyDescent="0.15">
      <c r="S262" s="32"/>
    </row>
    <row r="263" spans="19:19" x14ac:dyDescent="0.15">
      <c r="S263" s="32"/>
    </row>
    <row r="264" spans="19:19" x14ac:dyDescent="0.15">
      <c r="S264" s="32"/>
    </row>
    <row r="265" spans="19:19" x14ac:dyDescent="0.15">
      <c r="S265" s="32"/>
    </row>
    <row r="266" spans="19:19" x14ac:dyDescent="0.15">
      <c r="S266" s="32"/>
    </row>
    <row r="267" spans="19:19" x14ac:dyDescent="0.15">
      <c r="S267" s="32"/>
    </row>
    <row r="268" spans="19:19" x14ac:dyDescent="0.15">
      <c r="S268" s="32"/>
    </row>
    <row r="269" spans="19:19" x14ac:dyDescent="0.15">
      <c r="S269" s="32"/>
    </row>
    <row r="270" spans="19:19" x14ac:dyDescent="0.15">
      <c r="S270" s="32"/>
    </row>
    <row r="271" spans="19:19" x14ac:dyDescent="0.15">
      <c r="S271" s="32"/>
    </row>
    <row r="272" spans="19:19" x14ac:dyDescent="0.15">
      <c r="S272" s="32"/>
    </row>
    <row r="273" spans="19:19" x14ac:dyDescent="0.15">
      <c r="S273" s="32"/>
    </row>
    <row r="274" spans="19:19" x14ac:dyDescent="0.15">
      <c r="S274" s="32"/>
    </row>
    <row r="275" spans="19:19" x14ac:dyDescent="0.15">
      <c r="S275" s="32"/>
    </row>
    <row r="276" spans="19:19" x14ac:dyDescent="0.15">
      <c r="S276" s="32"/>
    </row>
    <row r="277" spans="19:19" x14ac:dyDescent="0.15">
      <c r="S277" s="32"/>
    </row>
    <row r="278" spans="19:19" x14ac:dyDescent="0.15">
      <c r="S278" s="32"/>
    </row>
    <row r="279" spans="19:19" x14ac:dyDescent="0.15">
      <c r="S279" s="32"/>
    </row>
    <row r="280" spans="19:19" x14ac:dyDescent="0.15">
      <c r="S280" s="32"/>
    </row>
    <row r="281" spans="19:19" x14ac:dyDescent="0.15">
      <c r="S281" s="32"/>
    </row>
    <row r="282" spans="19:19" x14ac:dyDescent="0.15">
      <c r="S282" s="32"/>
    </row>
    <row r="283" spans="19:19" x14ac:dyDescent="0.15">
      <c r="S283" s="32"/>
    </row>
    <row r="284" spans="19:19" x14ac:dyDescent="0.15">
      <c r="S284" s="32"/>
    </row>
    <row r="285" spans="19:19" x14ac:dyDescent="0.15">
      <c r="S285" s="32"/>
    </row>
    <row r="286" spans="19:19" x14ac:dyDescent="0.15">
      <c r="S286" s="32"/>
    </row>
    <row r="287" spans="19:19" x14ac:dyDescent="0.15">
      <c r="S287" s="32"/>
    </row>
    <row r="288" spans="19:19" x14ac:dyDescent="0.15">
      <c r="S288" s="32"/>
    </row>
    <row r="289" spans="19:19" x14ac:dyDescent="0.15">
      <c r="S289" s="32"/>
    </row>
    <row r="290" spans="19:19" x14ac:dyDescent="0.15">
      <c r="S290" s="32"/>
    </row>
    <row r="291" spans="19:19" x14ac:dyDescent="0.15">
      <c r="S291" s="32"/>
    </row>
    <row r="292" spans="19:19" x14ac:dyDescent="0.15">
      <c r="S292" s="32"/>
    </row>
    <row r="293" spans="19:19" x14ac:dyDescent="0.15">
      <c r="S293" s="32"/>
    </row>
    <row r="294" spans="19:19" x14ac:dyDescent="0.15">
      <c r="S294" s="32"/>
    </row>
    <row r="295" spans="19:19" x14ac:dyDescent="0.15">
      <c r="S295" s="32"/>
    </row>
    <row r="296" spans="19:19" x14ac:dyDescent="0.15">
      <c r="S296" s="32"/>
    </row>
    <row r="297" spans="19:19" x14ac:dyDescent="0.15">
      <c r="S297" s="32"/>
    </row>
    <row r="298" spans="19:19" x14ac:dyDescent="0.15">
      <c r="S298" s="32"/>
    </row>
    <row r="299" spans="19:19" x14ac:dyDescent="0.15">
      <c r="S299" s="32"/>
    </row>
    <row r="300" spans="19:19" x14ac:dyDescent="0.15">
      <c r="S300" s="32"/>
    </row>
    <row r="301" spans="19:19" x14ac:dyDescent="0.15">
      <c r="S301" s="32"/>
    </row>
    <row r="302" spans="19:19" x14ac:dyDescent="0.15">
      <c r="S302" s="32"/>
    </row>
    <row r="303" spans="19:19" x14ac:dyDescent="0.15">
      <c r="S303" s="32"/>
    </row>
    <row r="304" spans="19:19" x14ac:dyDescent="0.15">
      <c r="S304" s="32"/>
    </row>
    <row r="305" spans="19:19" x14ac:dyDescent="0.15">
      <c r="S305" s="32"/>
    </row>
    <row r="306" spans="19:19" x14ac:dyDescent="0.15">
      <c r="S306" s="32"/>
    </row>
    <row r="307" spans="19:19" x14ac:dyDescent="0.15">
      <c r="S307" s="32"/>
    </row>
    <row r="308" spans="19:19" x14ac:dyDescent="0.15">
      <c r="S308" s="32"/>
    </row>
    <row r="309" spans="19:19" x14ac:dyDescent="0.15">
      <c r="S309" s="32"/>
    </row>
    <row r="310" spans="19:19" x14ac:dyDescent="0.15">
      <c r="S310" s="32"/>
    </row>
    <row r="311" spans="19:19" x14ac:dyDescent="0.15">
      <c r="S311" s="32"/>
    </row>
    <row r="312" spans="19:19" x14ac:dyDescent="0.15">
      <c r="S312" s="32"/>
    </row>
    <row r="313" spans="19:19" x14ac:dyDescent="0.15">
      <c r="S313" s="32"/>
    </row>
    <row r="314" spans="19:19" x14ac:dyDescent="0.15">
      <c r="S314" s="32"/>
    </row>
    <row r="315" spans="19:19" x14ac:dyDescent="0.15">
      <c r="S315" s="32"/>
    </row>
    <row r="316" spans="19:19" x14ac:dyDescent="0.15">
      <c r="S316" s="32"/>
    </row>
    <row r="317" spans="19:19" x14ac:dyDescent="0.15">
      <c r="S317" s="32"/>
    </row>
    <row r="318" spans="19:19" x14ac:dyDescent="0.15">
      <c r="S318" s="32"/>
    </row>
    <row r="319" spans="19:19" x14ac:dyDescent="0.15">
      <c r="S319" s="32"/>
    </row>
    <row r="320" spans="19:19" x14ac:dyDescent="0.15">
      <c r="S320" s="32"/>
    </row>
    <row r="321" spans="19:19" x14ac:dyDescent="0.15">
      <c r="S321" s="32"/>
    </row>
    <row r="322" spans="19:19" x14ac:dyDescent="0.15">
      <c r="S322" s="32"/>
    </row>
    <row r="323" spans="19:19" x14ac:dyDescent="0.15">
      <c r="S323" s="32"/>
    </row>
    <row r="324" spans="19:19" x14ac:dyDescent="0.15">
      <c r="S324" s="32"/>
    </row>
    <row r="325" spans="19:19" x14ac:dyDescent="0.15">
      <c r="S325" s="32"/>
    </row>
    <row r="326" spans="19:19" x14ac:dyDescent="0.15">
      <c r="S326" s="32"/>
    </row>
    <row r="327" spans="19:19" x14ac:dyDescent="0.15">
      <c r="S327" s="32"/>
    </row>
    <row r="328" spans="19:19" x14ac:dyDescent="0.15">
      <c r="S328" s="32"/>
    </row>
    <row r="329" spans="19:19" x14ac:dyDescent="0.15">
      <c r="S329" s="32"/>
    </row>
    <row r="330" spans="19:19" x14ac:dyDescent="0.15">
      <c r="S330" s="32"/>
    </row>
    <row r="331" spans="19:19" x14ac:dyDescent="0.15">
      <c r="S331" s="32"/>
    </row>
    <row r="332" spans="19:19" x14ac:dyDescent="0.15">
      <c r="S332" s="32"/>
    </row>
    <row r="333" spans="19:19" x14ac:dyDescent="0.15">
      <c r="S333" s="32"/>
    </row>
    <row r="334" spans="19:19" x14ac:dyDescent="0.15">
      <c r="S334" s="32"/>
    </row>
    <row r="335" spans="19:19" x14ac:dyDescent="0.15">
      <c r="S335" s="32"/>
    </row>
    <row r="336" spans="19:19" x14ac:dyDescent="0.15">
      <c r="S336" s="32"/>
    </row>
    <row r="337" spans="19:19" x14ac:dyDescent="0.15">
      <c r="S337" s="32"/>
    </row>
    <row r="338" spans="19:19" x14ac:dyDescent="0.15">
      <c r="S338" s="32"/>
    </row>
    <row r="339" spans="19:19" x14ac:dyDescent="0.15">
      <c r="S339" s="32"/>
    </row>
    <row r="340" spans="19:19" x14ac:dyDescent="0.15">
      <c r="S340" s="32"/>
    </row>
    <row r="341" spans="19:19" x14ac:dyDescent="0.15">
      <c r="S341" s="32"/>
    </row>
    <row r="342" spans="19:19" x14ac:dyDescent="0.15">
      <c r="S342" s="32"/>
    </row>
    <row r="343" spans="19:19" x14ac:dyDescent="0.15">
      <c r="S343" s="32"/>
    </row>
    <row r="344" spans="19:19" x14ac:dyDescent="0.15">
      <c r="S344" s="32"/>
    </row>
    <row r="345" spans="19:19" x14ac:dyDescent="0.15">
      <c r="S345" s="32"/>
    </row>
    <row r="346" spans="19:19" x14ac:dyDescent="0.15">
      <c r="S346" s="32"/>
    </row>
    <row r="347" spans="19:19" x14ac:dyDescent="0.15">
      <c r="S347" s="32"/>
    </row>
    <row r="348" spans="19:19" x14ac:dyDescent="0.15">
      <c r="S348" s="32"/>
    </row>
    <row r="349" spans="19:19" x14ac:dyDescent="0.15">
      <c r="S349" s="32"/>
    </row>
    <row r="350" spans="19:19" x14ac:dyDescent="0.15">
      <c r="S350" s="32"/>
    </row>
    <row r="351" spans="19:19" x14ac:dyDescent="0.15">
      <c r="S351" s="32"/>
    </row>
    <row r="352" spans="19:19" x14ac:dyDescent="0.15">
      <c r="S352" s="32"/>
    </row>
    <row r="353" spans="19:19" x14ac:dyDescent="0.15">
      <c r="S353" s="32"/>
    </row>
    <row r="354" spans="19:19" x14ac:dyDescent="0.15">
      <c r="S354" s="32"/>
    </row>
    <row r="355" spans="19:19" x14ac:dyDescent="0.15">
      <c r="S355" s="32"/>
    </row>
    <row r="356" spans="19:19" x14ac:dyDescent="0.15">
      <c r="S356" s="32"/>
    </row>
    <row r="357" spans="19:19" x14ac:dyDescent="0.15">
      <c r="S357" s="32"/>
    </row>
    <row r="358" spans="19:19" x14ac:dyDescent="0.15">
      <c r="S358" s="32"/>
    </row>
    <row r="359" spans="19:19" x14ac:dyDescent="0.15">
      <c r="S359" s="32"/>
    </row>
    <row r="360" spans="19:19" x14ac:dyDescent="0.15">
      <c r="S360" s="32"/>
    </row>
    <row r="361" spans="19:19" x14ac:dyDescent="0.15">
      <c r="S361" s="32"/>
    </row>
    <row r="362" spans="19:19" x14ac:dyDescent="0.15">
      <c r="S362" s="32"/>
    </row>
    <row r="363" spans="19:19" x14ac:dyDescent="0.15">
      <c r="S363" s="32"/>
    </row>
    <row r="364" spans="19:19" x14ac:dyDescent="0.15">
      <c r="S364" s="32"/>
    </row>
    <row r="365" spans="19:19" x14ac:dyDescent="0.15">
      <c r="S365" s="32"/>
    </row>
    <row r="366" spans="19:19" x14ac:dyDescent="0.15">
      <c r="S366" s="32"/>
    </row>
    <row r="367" spans="19:19" x14ac:dyDescent="0.15">
      <c r="S367" s="32"/>
    </row>
    <row r="368" spans="19:19" x14ac:dyDescent="0.15">
      <c r="S368" s="32"/>
    </row>
    <row r="369" spans="19:19" x14ac:dyDescent="0.15">
      <c r="S369" s="32"/>
    </row>
    <row r="370" spans="19:19" x14ac:dyDescent="0.15">
      <c r="S370" s="32"/>
    </row>
    <row r="371" spans="19:19" x14ac:dyDescent="0.15">
      <c r="S371" s="32"/>
    </row>
    <row r="372" spans="19:19" x14ac:dyDescent="0.15">
      <c r="S372" s="32"/>
    </row>
    <row r="373" spans="19:19" x14ac:dyDescent="0.15">
      <c r="S373" s="32"/>
    </row>
    <row r="374" spans="19:19" x14ac:dyDescent="0.15">
      <c r="S374" s="32"/>
    </row>
    <row r="375" spans="19:19" x14ac:dyDescent="0.15">
      <c r="S375" s="32"/>
    </row>
    <row r="376" spans="19:19" x14ac:dyDescent="0.15">
      <c r="S376" s="32"/>
    </row>
    <row r="377" spans="19:19" x14ac:dyDescent="0.15">
      <c r="S377" s="32"/>
    </row>
    <row r="378" spans="19:19" x14ac:dyDescent="0.15">
      <c r="S378" s="32"/>
    </row>
    <row r="379" spans="19:19" x14ac:dyDescent="0.15">
      <c r="S379" s="32"/>
    </row>
    <row r="380" spans="19:19" x14ac:dyDescent="0.15">
      <c r="S380" s="32"/>
    </row>
    <row r="381" spans="19:19" x14ac:dyDescent="0.15">
      <c r="S381" s="32"/>
    </row>
    <row r="382" spans="19:19" x14ac:dyDescent="0.15">
      <c r="S382" s="32"/>
    </row>
    <row r="383" spans="19:19" x14ac:dyDescent="0.15">
      <c r="S383" s="32"/>
    </row>
    <row r="384" spans="19:19" x14ac:dyDescent="0.15">
      <c r="S384" s="32"/>
    </row>
    <row r="385" spans="19:19" x14ac:dyDescent="0.15">
      <c r="S385" s="32"/>
    </row>
    <row r="386" spans="19:19" x14ac:dyDescent="0.15">
      <c r="S386" s="32"/>
    </row>
    <row r="387" spans="19:19" x14ac:dyDescent="0.15">
      <c r="S387" s="32"/>
    </row>
    <row r="388" spans="19:19" x14ac:dyDescent="0.15">
      <c r="S388" s="32"/>
    </row>
    <row r="389" spans="19:19" x14ac:dyDescent="0.15">
      <c r="S389" s="32"/>
    </row>
    <row r="390" spans="19:19" x14ac:dyDescent="0.15">
      <c r="S390" s="32"/>
    </row>
    <row r="391" spans="19:19" x14ac:dyDescent="0.15">
      <c r="S391" s="32"/>
    </row>
    <row r="392" spans="19:19" x14ac:dyDescent="0.15">
      <c r="S392" s="32"/>
    </row>
    <row r="393" spans="19:19" x14ac:dyDescent="0.15">
      <c r="S393" s="32"/>
    </row>
    <row r="394" spans="19:19" x14ac:dyDescent="0.15">
      <c r="S394" s="32"/>
    </row>
    <row r="395" spans="19:19" x14ac:dyDescent="0.15">
      <c r="S395" s="32"/>
    </row>
    <row r="396" spans="19:19" x14ac:dyDescent="0.15">
      <c r="S396" s="32"/>
    </row>
    <row r="397" spans="19:19" x14ac:dyDescent="0.15">
      <c r="S397" s="32"/>
    </row>
    <row r="398" spans="19:19" x14ac:dyDescent="0.15">
      <c r="S398" s="32"/>
    </row>
    <row r="399" spans="19:19" x14ac:dyDescent="0.15">
      <c r="S399" s="32"/>
    </row>
    <row r="400" spans="19:19" x14ac:dyDescent="0.15">
      <c r="S400" s="32"/>
    </row>
    <row r="401" spans="19:19" x14ac:dyDescent="0.15">
      <c r="S401" s="32"/>
    </row>
    <row r="402" spans="19:19" x14ac:dyDescent="0.15">
      <c r="S402" s="32"/>
    </row>
    <row r="403" spans="19:19" x14ac:dyDescent="0.15">
      <c r="S403" s="32"/>
    </row>
    <row r="404" spans="19:19" x14ac:dyDescent="0.15">
      <c r="S404" s="32"/>
    </row>
    <row r="405" spans="19:19" x14ac:dyDescent="0.15">
      <c r="S405" s="32"/>
    </row>
    <row r="406" spans="19:19" x14ac:dyDescent="0.15">
      <c r="S406" s="32"/>
    </row>
    <row r="407" spans="19:19" x14ac:dyDescent="0.15">
      <c r="S407" s="32"/>
    </row>
    <row r="408" spans="19:19" x14ac:dyDescent="0.15">
      <c r="S408" s="32"/>
    </row>
    <row r="409" spans="19:19" x14ac:dyDescent="0.15">
      <c r="S409" s="32"/>
    </row>
    <row r="410" spans="19:19" x14ac:dyDescent="0.15">
      <c r="S410" s="32"/>
    </row>
    <row r="411" spans="19:19" x14ac:dyDescent="0.15">
      <c r="S411" s="32"/>
    </row>
    <row r="412" spans="19:19" x14ac:dyDescent="0.15">
      <c r="S412" s="32"/>
    </row>
    <row r="413" spans="19:19" x14ac:dyDescent="0.15">
      <c r="S413" s="32"/>
    </row>
    <row r="414" spans="19:19" x14ac:dyDescent="0.15">
      <c r="S414" s="32"/>
    </row>
    <row r="415" spans="19:19" x14ac:dyDescent="0.15">
      <c r="S415" s="32"/>
    </row>
    <row r="416" spans="19:19" x14ac:dyDescent="0.15">
      <c r="S416" s="32"/>
    </row>
    <row r="417" spans="19:19" x14ac:dyDescent="0.15">
      <c r="S417" s="32"/>
    </row>
    <row r="418" spans="19:19" x14ac:dyDescent="0.15">
      <c r="S418" s="32"/>
    </row>
    <row r="419" spans="19:19" x14ac:dyDescent="0.15">
      <c r="S419" s="32"/>
    </row>
    <row r="420" spans="19:19" x14ac:dyDescent="0.15">
      <c r="S420" s="32"/>
    </row>
    <row r="421" spans="19:19" x14ac:dyDescent="0.15">
      <c r="S421" s="32"/>
    </row>
    <row r="422" spans="19:19" x14ac:dyDescent="0.15">
      <c r="S422" s="32"/>
    </row>
    <row r="423" spans="19:19" x14ac:dyDescent="0.15">
      <c r="S423" s="32"/>
    </row>
    <row r="424" spans="19:19" x14ac:dyDescent="0.15">
      <c r="S424" s="32"/>
    </row>
    <row r="425" spans="19:19" x14ac:dyDescent="0.15">
      <c r="S425" s="32"/>
    </row>
    <row r="426" spans="19:19" x14ac:dyDescent="0.15">
      <c r="S426" s="32"/>
    </row>
    <row r="427" spans="19:19" x14ac:dyDescent="0.15">
      <c r="S427" s="32"/>
    </row>
    <row r="428" spans="19:19" x14ac:dyDescent="0.15">
      <c r="S428" s="32"/>
    </row>
    <row r="429" spans="19:19" x14ac:dyDescent="0.15">
      <c r="S429" s="32"/>
    </row>
    <row r="430" spans="19:19" x14ac:dyDescent="0.15">
      <c r="S430" s="32"/>
    </row>
    <row r="431" spans="19:19" x14ac:dyDescent="0.15">
      <c r="S431" s="32"/>
    </row>
    <row r="432" spans="19:19" x14ac:dyDescent="0.15">
      <c r="S432" s="32"/>
    </row>
    <row r="433" spans="19:19" x14ac:dyDescent="0.15">
      <c r="S433" s="32"/>
    </row>
    <row r="434" spans="19:19" x14ac:dyDescent="0.15">
      <c r="S434" s="32"/>
    </row>
    <row r="435" spans="19:19" x14ac:dyDescent="0.15">
      <c r="S435" s="32"/>
    </row>
    <row r="436" spans="19:19" x14ac:dyDescent="0.15">
      <c r="S436" s="32"/>
    </row>
    <row r="437" spans="19:19" x14ac:dyDescent="0.15">
      <c r="S437" s="32"/>
    </row>
    <row r="438" spans="19:19" x14ac:dyDescent="0.15">
      <c r="S438" s="32"/>
    </row>
    <row r="439" spans="19:19" x14ac:dyDescent="0.15">
      <c r="S439" s="32"/>
    </row>
    <row r="440" spans="19:19" x14ac:dyDescent="0.15">
      <c r="S440" s="32"/>
    </row>
    <row r="441" spans="19:19" x14ac:dyDescent="0.15">
      <c r="S441" s="32"/>
    </row>
    <row r="442" spans="19:19" x14ac:dyDescent="0.15">
      <c r="S442" s="32"/>
    </row>
    <row r="443" spans="19:19" x14ac:dyDescent="0.15">
      <c r="S443" s="32"/>
    </row>
    <row r="444" spans="19:19" x14ac:dyDescent="0.15">
      <c r="S444" s="32"/>
    </row>
    <row r="445" spans="19:19" x14ac:dyDescent="0.15">
      <c r="S445" s="32"/>
    </row>
    <row r="446" spans="19:19" x14ac:dyDescent="0.15">
      <c r="S446" s="32"/>
    </row>
    <row r="447" spans="19:19" x14ac:dyDescent="0.15">
      <c r="S447" s="32"/>
    </row>
    <row r="448" spans="19:19" x14ac:dyDescent="0.15">
      <c r="S448" s="32"/>
    </row>
    <row r="449" spans="19:19" x14ac:dyDescent="0.15">
      <c r="S449" s="32"/>
    </row>
    <row r="450" spans="19:19" x14ac:dyDescent="0.15">
      <c r="S450" s="32"/>
    </row>
    <row r="451" spans="19:19" x14ac:dyDescent="0.15">
      <c r="S451" s="32"/>
    </row>
    <row r="452" spans="19:19" x14ac:dyDescent="0.15">
      <c r="S452" s="32"/>
    </row>
    <row r="453" spans="19:19" x14ac:dyDescent="0.15">
      <c r="S453" s="32"/>
    </row>
    <row r="454" spans="19:19" x14ac:dyDescent="0.15">
      <c r="S454" s="32"/>
    </row>
    <row r="455" spans="19:19" x14ac:dyDescent="0.15">
      <c r="S455" s="32"/>
    </row>
    <row r="456" spans="19:19" x14ac:dyDescent="0.15">
      <c r="S456" s="32"/>
    </row>
    <row r="457" spans="19:19" x14ac:dyDescent="0.15">
      <c r="S457" s="32"/>
    </row>
    <row r="458" spans="19:19" x14ac:dyDescent="0.15">
      <c r="S458" s="32"/>
    </row>
    <row r="459" spans="19:19" x14ac:dyDescent="0.15">
      <c r="S459" s="32"/>
    </row>
    <row r="460" spans="19:19" x14ac:dyDescent="0.15">
      <c r="S460" s="32"/>
    </row>
    <row r="461" spans="19:19" x14ac:dyDescent="0.15">
      <c r="S461" s="32"/>
    </row>
    <row r="462" spans="19:19" x14ac:dyDescent="0.15">
      <c r="S462" s="32"/>
    </row>
    <row r="463" spans="19:19" x14ac:dyDescent="0.15">
      <c r="S463" s="32"/>
    </row>
    <row r="464" spans="19:19" x14ac:dyDescent="0.15">
      <c r="S464" s="32"/>
    </row>
    <row r="465" spans="19:19" x14ac:dyDescent="0.15">
      <c r="S465" s="32"/>
    </row>
    <row r="466" spans="19:19" x14ac:dyDescent="0.15">
      <c r="S466" s="32"/>
    </row>
    <row r="467" spans="19:19" x14ac:dyDescent="0.15">
      <c r="S467" s="32"/>
    </row>
    <row r="468" spans="19:19" x14ac:dyDescent="0.15">
      <c r="S468" s="32"/>
    </row>
    <row r="469" spans="19:19" x14ac:dyDescent="0.15">
      <c r="S469" s="32"/>
    </row>
    <row r="470" spans="19:19" x14ac:dyDescent="0.15">
      <c r="S470" s="32"/>
    </row>
    <row r="471" spans="19:19" x14ac:dyDescent="0.15">
      <c r="S471" s="32"/>
    </row>
    <row r="472" spans="19:19" x14ac:dyDescent="0.15">
      <c r="S472" s="32"/>
    </row>
    <row r="473" spans="19:19" x14ac:dyDescent="0.15">
      <c r="S473" s="32"/>
    </row>
    <row r="474" spans="19:19" x14ac:dyDescent="0.15">
      <c r="S474" s="32"/>
    </row>
    <row r="475" spans="19:19" x14ac:dyDescent="0.15">
      <c r="S475" s="32"/>
    </row>
    <row r="476" spans="19:19" x14ac:dyDescent="0.15">
      <c r="S476" s="32"/>
    </row>
    <row r="477" spans="19:19" x14ac:dyDescent="0.15">
      <c r="S477" s="32"/>
    </row>
    <row r="478" spans="19:19" x14ac:dyDescent="0.15">
      <c r="S478" s="32"/>
    </row>
    <row r="479" spans="19:19" x14ac:dyDescent="0.15">
      <c r="S479" s="32"/>
    </row>
    <row r="480" spans="19:19" x14ac:dyDescent="0.15">
      <c r="S480" s="32"/>
    </row>
    <row r="481" spans="19:19" x14ac:dyDescent="0.15">
      <c r="S481" s="32"/>
    </row>
    <row r="482" spans="19:19" x14ac:dyDescent="0.15">
      <c r="S482" s="32"/>
    </row>
    <row r="483" spans="19:19" x14ac:dyDescent="0.15">
      <c r="S483" s="32"/>
    </row>
    <row r="484" spans="19:19" x14ac:dyDescent="0.15">
      <c r="S484" s="32"/>
    </row>
    <row r="485" spans="19:19" x14ac:dyDescent="0.15">
      <c r="S485" s="32"/>
    </row>
    <row r="486" spans="19:19" x14ac:dyDescent="0.15">
      <c r="S486" s="32"/>
    </row>
    <row r="487" spans="19:19" x14ac:dyDescent="0.15">
      <c r="S487" s="32"/>
    </row>
    <row r="488" spans="19:19" x14ac:dyDescent="0.15">
      <c r="S488" s="32"/>
    </row>
    <row r="489" spans="19:19" x14ac:dyDescent="0.15">
      <c r="S489" s="32"/>
    </row>
    <row r="490" spans="19:19" x14ac:dyDescent="0.15">
      <c r="S490" s="32"/>
    </row>
    <row r="491" spans="19:19" x14ac:dyDescent="0.15">
      <c r="S491" s="32"/>
    </row>
    <row r="492" spans="19:19" x14ac:dyDescent="0.15">
      <c r="S492" s="32"/>
    </row>
    <row r="493" spans="19:19" x14ac:dyDescent="0.15">
      <c r="S493" s="32"/>
    </row>
    <row r="494" spans="19:19" x14ac:dyDescent="0.15">
      <c r="S494" s="32"/>
    </row>
    <row r="495" spans="19:19" x14ac:dyDescent="0.15">
      <c r="S495" s="32"/>
    </row>
    <row r="496" spans="19:19" x14ac:dyDescent="0.15">
      <c r="S496" s="32"/>
    </row>
    <row r="497" spans="19:19" x14ac:dyDescent="0.15">
      <c r="S497" s="32"/>
    </row>
    <row r="498" spans="19:19" x14ac:dyDescent="0.15">
      <c r="S498" s="32"/>
    </row>
    <row r="499" spans="19:19" x14ac:dyDescent="0.15">
      <c r="S499" s="32"/>
    </row>
    <row r="500" spans="19:19" x14ac:dyDescent="0.15">
      <c r="S500" s="32"/>
    </row>
    <row r="501" spans="19:19" x14ac:dyDescent="0.15">
      <c r="S501" s="32"/>
    </row>
    <row r="502" spans="19:19" x14ac:dyDescent="0.15">
      <c r="S502" s="32"/>
    </row>
    <row r="503" spans="19:19" x14ac:dyDescent="0.15">
      <c r="S503" s="32"/>
    </row>
    <row r="504" spans="19:19" x14ac:dyDescent="0.15">
      <c r="S504" s="32"/>
    </row>
    <row r="505" spans="19:19" x14ac:dyDescent="0.15">
      <c r="S505" s="32"/>
    </row>
    <row r="506" spans="19:19" x14ac:dyDescent="0.15">
      <c r="S506" s="32"/>
    </row>
    <row r="507" spans="19:19" x14ac:dyDescent="0.15">
      <c r="S507" s="32"/>
    </row>
    <row r="508" spans="19:19" x14ac:dyDescent="0.15">
      <c r="S508" s="32"/>
    </row>
    <row r="509" spans="19:19" x14ac:dyDescent="0.15">
      <c r="S509" s="32"/>
    </row>
    <row r="510" spans="19:19" x14ac:dyDescent="0.15">
      <c r="S510" s="32"/>
    </row>
    <row r="511" spans="19:19" x14ac:dyDescent="0.15">
      <c r="S511" s="32"/>
    </row>
    <row r="512" spans="19:19" x14ac:dyDescent="0.15">
      <c r="S512" s="32"/>
    </row>
    <row r="513" spans="19:19" x14ac:dyDescent="0.15">
      <c r="S513" s="32"/>
    </row>
    <row r="514" spans="19:19" x14ac:dyDescent="0.15">
      <c r="S514" s="32"/>
    </row>
    <row r="515" spans="19:19" x14ac:dyDescent="0.15">
      <c r="S515" s="32"/>
    </row>
    <row r="516" spans="19:19" x14ac:dyDescent="0.15">
      <c r="S516" s="32"/>
    </row>
    <row r="517" spans="19:19" x14ac:dyDescent="0.15">
      <c r="S517" s="32"/>
    </row>
    <row r="518" spans="19:19" x14ac:dyDescent="0.15">
      <c r="S518" s="32"/>
    </row>
    <row r="519" spans="19:19" x14ac:dyDescent="0.15">
      <c r="S519" s="32"/>
    </row>
    <row r="520" spans="19:19" x14ac:dyDescent="0.15">
      <c r="S520" s="32"/>
    </row>
    <row r="521" spans="19:19" x14ac:dyDescent="0.15">
      <c r="S521" s="32"/>
    </row>
    <row r="522" spans="19:19" x14ac:dyDescent="0.15">
      <c r="S522" s="32"/>
    </row>
    <row r="523" spans="19:19" x14ac:dyDescent="0.15">
      <c r="S523" s="32"/>
    </row>
    <row r="524" spans="19:19" x14ac:dyDescent="0.15">
      <c r="S524" s="32"/>
    </row>
    <row r="525" spans="19:19" x14ac:dyDescent="0.15">
      <c r="S525" s="32"/>
    </row>
    <row r="526" spans="19:19" x14ac:dyDescent="0.15">
      <c r="S526" s="32"/>
    </row>
    <row r="527" spans="19:19" x14ac:dyDescent="0.15">
      <c r="S527" s="32"/>
    </row>
    <row r="528" spans="19:19" x14ac:dyDescent="0.15">
      <c r="S528" s="32"/>
    </row>
    <row r="529" spans="19:19" x14ac:dyDescent="0.15">
      <c r="S529" s="32"/>
    </row>
    <row r="530" spans="19:19" x14ac:dyDescent="0.15">
      <c r="S530" s="32"/>
    </row>
    <row r="531" spans="19:19" x14ac:dyDescent="0.15">
      <c r="S531" s="32"/>
    </row>
    <row r="532" spans="19:19" x14ac:dyDescent="0.15">
      <c r="S532" s="32"/>
    </row>
    <row r="533" spans="19:19" x14ac:dyDescent="0.15">
      <c r="S533" s="32"/>
    </row>
    <row r="534" spans="19:19" x14ac:dyDescent="0.15">
      <c r="S534" s="32"/>
    </row>
    <row r="535" spans="19:19" x14ac:dyDescent="0.15">
      <c r="S535" s="32"/>
    </row>
    <row r="536" spans="19:19" x14ac:dyDescent="0.15">
      <c r="S536" s="32"/>
    </row>
    <row r="537" spans="19:19" x14ac:dyDescent="0.15">
      <c r="S537" s="32"/>
    </row>
    <row r="538" spans="19:19" x14ac:dyDescent="0.15">
      <c r="S538" s="32"/>
    </row>
    <row r="539" spans="19:19" x14ac:dyDescent="0.15">
      <c r="S539" s="32"/>
    </row>
    <row r="540" spans="19:19" x14ac:dyDescent="0.15">
      <c r="S540" s="32"/>
    </row>
    <row r="541" spans="19:19" x14ac:dyDescent="0.15">
      <c r="S541" s="32"/>
    </row>
    <row r="542" spans="19:19" x14ac:dyDescent="0.15">
      <c r="S542" s="32"/>
    </row>
    <row r="543" spans="19:19" x14ac:dyDescent="0.15">
      <c r="S543" s="32"/>
    </row>
    <row r="544" spans="19:19" x14ac:dyDescent="0.15">
      <c r="S544" s="32"/>
    </row>
    <row r="545" spans="19:19" x14ac:dyDescent="0.15">
      <c r="S545" s="32"/>
    </row>
    <row r="546" spans="19:19" x14ac:dyDescent="0.15">
      <c r="S546" s="32"/>
    </row>
    <row r="547" spans="19:19" x14ac:dyDescent="0.15">
      <c r="S547" s="32"/>
    </row>
    <row r="548" spans="19:19" x14ac:dyDescent="0.15">
      <c r="S548" s="32"/>
    </row>
    <row r="549" spans="19:19" x14ac:dyDescent="0.15">
      <c r="S549" s="32"/>
    </row>
    <row r="550" spans="19:19" x14ac:dyDescent="0.15">
      <c r="S550" s="32"/>
    </row>
    <row r="551" spans="19:19" x14ac:dyDescent="0.15">
      <c r="S551" s="32"/>
    </row>
    <row r="552" spans="19:19" x14ac:dyDescent="0.15">
      <c r="S552" s="32"/>
    </row>
    <row r="553" spans="19:19" x14ac:dyDescent="0.15">
      <c r="S553" s="32"/>
    </row>
    <row r="554" spans="19:19" x14ac:dyDescent="0.15">
      <c r="S554" s="32"/>
    </row>
    <row r="555" spans="19:19" x14ac:dyDescent="0.15">
      <c r="S555" s="32"/>
    </row>
    <row r="556" spans="19:19" x14ac:dyDescent="0.15">
      <c r="S556" s="32"/>
    </row>
    <row r="557" spans="19:19" x14ac:dyDescent="0.15">
      <c r="S557" s="32"/>
    </row>
    <row r="558" spans="19:19" x14ac:dyDescent="0.15">
      <c r="S558" s="32"/>
    </row>
    <row r="559" spans="19:19" x14ac:dyDescent="0.15">
      <c r="S559" s="32"/>
    </row>
    <row r="560" spans="19:19" x14ac:dyDescent="0.15">
      <c r="S560" s="32"/>
    </row>
    <row r="561" spans="19:19" x14ac:dyDescent="0.15">
      <c r="S561" s="32"/>
    </row>
    <row r="562" spans="19:19" x14ac:dyDescent="0.15">
      <c r="S562" s="32"/>
    </row>
    <row r="563" spans="19:19" x14ac:dyDescent="0.15">
      <c r="S563" s="32"/>
    </row>
    <row r="564" spans="19:19" x14ac:dyDescent="0.15">
      <c r="S564" s="32"/>
    </row>
    <row r="565" spans="19:19" x14ac:dyDescent="0.15">
      <c r="S565" s="32"/>
    </row>
    <row r="566" spans="19:19" x14ac:dyDescent="0.15">
      <c r="S566" s="32"/>
    </row>
    <row r="567" spans="19:19" x14ac:dyDescent="0.15">
      <c r="S567" s="32"/>
    </row>
    <row r="568" spans="19:19" x14ac:dyDescent="0.15">
      <c r="S568" s="32"/>
    </row>
    <row r="569" spans="19:19" x14ac:dyDescent="0.15">
      <c r="S569" s="32"/>
    </row>
    <row r="570" spans="19:19" x14ac:dyDescent="0.15">
      <c r="S570" s="32"/>
    </row>
    <row r="571" spans="19:19" x14ac:dyDescent="0.15">
      <c r="S571" s="32"/>
    </row>
    <row r="572" spans="19:19" x14ac:dyDescent="0.15">
      <c r="S572" s="32"/>
    </row>
    <row r="573" spans="19:19" x14ac:dyDescent="0.15">
      <c r="S573" s="32"/>
    </row>
    <row r="574" spans="19:19" x14ac:dyDescent="0.15">
      <c r="S574" s="32"/>
    </row>
    <row r="575" spans="19:19" x14ac:dyDescent="0.15">
      <c r="S575" s="32"/>
    </row>
    <row r="576" spans="19:19" x14ac:dyDescent="0.15">
      <c r="S576" s="32"/>
    </row>
    <row r="577" spans="19:19" x14ac:dyDescent="0.15">
      <c r="S577" s="32"/>
    </row>
    <row r="578" spans="19:19" x14ac:dyDescent="0.15">
      <c r="S578" s="32"/>
    </row>
    <row r="579" spans="19:19" x14ac:dyDescent="0.15">
      <c r="S579" s="32"/>
    </row>
    <row r="580" spans="19:19" x14ac:dyDescent="0.15">
      <c r="S580" s="32"/>
    </row>
    <row r="581" spans="19:19" x14ac:dyDescent="0.15">
      <c r="S581" s="32"/>
    </row>
    <row r="582" spans="19:19" x14ac:dyDescent="0.15">
      <c r="S582" s="32"/>
    </row>
    <row r="583" spans="19:19" x14ac:dyDescent="0.15">
      <c r="S583" s="32"/>
    </row>
    <row r="584" spans="19:19" x14ac:dyDescent="0.15">
      <c r="S584" s="32"/>
    </row>
    <row r="585" spans="19:19" x14ac:dyDescent="0.15">
      <c r="S585" s="32"/>
    </row>
    <row r="586" spans="19:19" x14ac:dyDescent="0.15">
      <c r="S586" s="32"/>
    </row>
    <row r="587" spans="19:19" x14ac:dyDescent="0.15">
      <c r="S587" s="32"/>
    </row>
    <row r="588" spans="19:19" x14ac:dyDescent="0.15">
      <c r="S588" s="32"/>
    </row>
    <row r="589" spans="19:19" x14ac:dyDescent="0.15">
      <c r="S589" s="32"/>
    </row>
    <row r="590" spans="19:19" x14ac:dyDescent="0.15">
      <c r="S590" s="32"/>
    </row>
    <row r="591" spans="19:19" x14ac:dyDescent="0.15">
      <c r="S591" s="32"/>
    </row>
    <row r="592" spans="19:19" x14ac:dyDescent="0.15">
      <c r="S592" s="32"/>
    </row>
    <row r="593" spans="19:19" x14ac:dyDescent="0.15">
      <c r="S593" s="32"/>
    </row>
    <row r="594" spans="19:19" x14ac:dyDescent="0.15">
      <c r="S594" s="32"/>
    </row>
    <row r="595" spans="19:19" x14ac:dyDescent="0.15">
      <c r="S595" s="32"/>
    </row>
    <row r="596" spans="19:19" x14ac:dyDescent="0.15">
      <c r="S596" s="32"/>
    </row>
    <row r="597" spans="19:19" x14ac:dyDescent="0.15">
      <c r="S597" s="32"/>
    </row>
    <row r="598" spans="19:19" x14ac:dyDescent="0.15">
      <c r="S598" s="32"/>
    </row>
    <row r="599" spans="19:19" x14ac:dyDescent="0.15">
      <c r="S599" s="32"/>
    </row>
    <row r="600" spans="19:19" x14ac:dyDescent="0.15">
      <c r="S600" s="32"/>
    </row>
    <row r="601" spans="19:19" x14ac:dyDescent="0.15">
      <c r="S601" s="32"/>
    </row>
    <row r="602" spans="19:19" x14ac:dyDescent="0.15">
      <c r="S602" s="32"/>
    </row>
    <row r="603" spans="19:19" x14ac:dyDescent="0.15">
      <c r="S603" s="32"/>
    </row>
    <row r="604" spans="19:19" x14ac:dyDescent="0.15">
      <c r="S604" s="32"/>
    </row>
    <row r="605" spans="19:19" x14ac:dyDescent="0.15">
      <c r="S605" s="32"/>
    </row>
    <row r="606" spans="19:19" x14ac:dyDescent="0.15">
      <c r="S606" s="32"/>
    </row>
    <row r="607" spans="19:19" x14ac:dyDescent="0.15">
      <c r="S607" s="32"/>
    </row>
    <row r="608" spans="19:19" x14ac:dyDescent="0.15">
      <c r="S608" s="32"/>
    </row>
    <row r="609" spans="19:19" x14ac:dyDescent="0.15">
      <c r="S609" s="32"/>
    </row>
    <row r="610" spans="19:19" x14ac:dyDescent="0.15">
      <c r="S610" s="32"/>
    </row>
    <row r="611" spans="19:19" x14ac:dyDescent="0.15">
      <c r="S611" s="32"/>
    </row>
    <row r="612" spans="19:19" x14ac:dyDescent="0.15">
      <c r="S612" s="32"/>
    </row>
    <row r="613" spans="19:19" x14ac:dyDescent="0.15">
      <c r="S613" s="32"/>
    </row>
    <row r="614" spans="19:19" x14ac:dyDescent="0.15">
      <c r="S614" s="32"/>
    </row>
    <row r="615" spans="19:19" x14ac:dyDescent="0.15">
      <c r="S615" s="32"/>
    </row>
    <row r="616" spans="19:19" x14ac:dyDescent="0.15">
      <c r="S616" s="32"/>
    </row>
    <row r="617" spans="19:19" x14ac:dyDescent="0.15">
      <c r="S617" s="32"/>
    </row>
    <row r="618" spans="19:19" x14ac:dyDescent="0.15">
      <c r="S618" s="32"/>
    </row>
    <row r="619" spans="19:19" x14ac:dyDescent="0.15">
      <c r="S619" s="32"/>
    </row>
    <row r="620" spans="19:19" x14ac:dyDescent="0.15">
      <c r="S620" s="32"/>
    </row>
    <row r="621" spans="19:19" x14ac:dyDescent="0.15">
      <c r="S621" s="32"/>
    </row>
    <row r="622" spans="19:19" x14ac:dyDescent="0.15">
      <c r="S622" s="32"/>
    </row>
    <row r="623" spans="19:19" x14ac:dyDescent="0.15">
      <c r="S623" s="32"/>
    </row>
    <row r="624" spans="19:19" x14ac:dyDescent="0.15">
      <c r="S624" s="32"/>
    </row>
    <row r="625" spans="19:19" x14ac:dyDescent="0.15">
      <c r="S625" s="32"/>
    </row>
    <row r="626" spans="19:19" x14ac:dyDescent="0.15">
      <c r="S626" s="32"/>
    </row>
    <row r="627" spans="19:19" x14ac:dyDescent="0.15">
      <c r="S627" s="32"/>
    </row>
    <row r="628" spans="19:19" x14ac:dyDescent="0.15">
      <c r="S628" s="32"/>
    </row>
    <row r="629" spans="19:19" x14ac:dyDescent="0.15">
      <c r="S629" s="32"/>
    </row>
    <row r="630" spans="19:19" x14ac:dyDescent="0.15">
      <c r="S630" s="32"/>
    </row>
    <row r="631" spans="19:19" x14ac:dyDescent="0.15">
      <c r="S631" s="32"/>
    </row>
    <row r="632" spans="19:19" x14ac:dyDescent="0.15">
      <c r="S632" s="32"/>
    </row>
    <row r="633" spans="19:19" x14ac:dyDescent="0.15">
      <c r="S633" s="32"/>
    </row>
    <row r="634" spans="19:19" x14ac:dyDescent="0.15">
      <c r="S634" s="32"/>
    </row>
    <row r="635" spans="19:19" x14ac:dyDescent="0.15">
      <c r="S635" s="32"/>
    </row>
    <row r="636" spans="19:19" x14ac:dyDescent="0.15">
      <c r="S636" s="32"/>
    </row>
    <row r="637" spans="19:19" x14ac:dyDescent="0.15">
      <c r="S637" s="32"/>
    </row>
    <row r="638" spans="19:19" x14ac:dyDescent="0.15">
      <c r="S638" s="32"/>
    </row>
    <row r="639" spans="19:19" x14ac:dyDescent="0.15">
      <c r="S639" s="32"/>
    </row>
    <row r="640" spans="19:19" x14ac:dyDescent="0.15">
      <c r="S640" s="32"/>
    </row>
    <row r="641" spans="19:19" x14ac:dyDescent="0.15">
      <c r="S641" s="32"/>
    </row>
    <row r="642" spans="19:19" x14ac:dyDescent="0.15">
      <c r="S642" s="32"/>
    </row>
    <row r="643" spans="19:19" x14ac:dyDescent="0.15">
      <c r="S643" s="32"/>
    </row>
    <row r="644" spans="19:19" x14ac:dyDescent="0.15">
      <c r="S644" s="32"/>
    </row>
    <row r="645" spans="19:19" x14ac:dyDescent="0.15">
      <c r="S645" s="32"/>
    </row>
    <row r="646" spans="19:19" x14ac:dyDescent="0.15">
      <c r="S646" s="32"/>
    </row>
    <row r="647" spans="19:19" x14ac:dyDescent="0.15">
      <c r="S647" s="32"/>
    </row>
    <row r="648" spans="19:19" x14ac:dyDescent="0.15">
      <c r="S648" s="32"/>
    </row>
    <row r="649" spans="19:19" x14ac:dyDescent="0.15">
      <c r="S649" s="32"/>
    </row>
    <row r="650" spans="19:19" x14ac:dyDescent="0.15">
      <c r="S650" s="32"/>
    </row>
    <row r="651" spans="19:19" x14ac:dyDescent="0.15">
      <c r="S651" s="32"/>
    </row>
    <row r="652" spans="19:19" x14ac:dyDescent="0.15">
      <c r="S652" s="32"/>
    </row>
    <row r="653" spans="19:19" x14ac:dyDescent="0.15">
      <c r="S653" s="32"/>
    </row>
    <row r="654" spans="19:19" x14ac:dyDescent="0.15">
      <c r="S654" s="32"/>
    </row>
    <row r="655" spans="19:19" x14ac:dyDescent="0.15">
      <c r="S655" s="32"/>
    </row>
    <row r="656" spans="19:19" x14ac:dyDescent="0.15">
      <c r="S656" s="32"/>
    </row>
    <row r="657" spans="19:19" x14ac:dyDescent="0.15">
      <c r="S657" s="32"/>
    </row>
    <row r="658" spans="19:19" x14ac:dyDescent="0.15">
      <c r="S658" s="32"/>
    </row>
    <row r="659" spans="19:19" x14ac:dyDescent="0.15">
      <c r="S659" s="32"/>
    </row>
    <row r="660" spans="19:19" x14ac:dyDescent="0.15">
      <c r="S660" s="32"/>
    </row>
    <row r="661" spans="19:19" x14ac:dyDescent="0.15">
      <c r="S661" s="32"/>
    </row>
    <row r="662" spans="19:19" x14ac:dyDescent="0.15">
      <c r="S662" s="32"/>
    </row>
    <row r="663" spans="19:19" x14ac:dyDescent="0.15">
      <c r="S663" s="32"/>
    </row>
    <row r="664" spans="19:19" x14ac:dyDescent="0.15">
      <c r="S664" s="32"/>
    </row>
    <row r="665" spans="19:19" x14ac:dyDescent="0.15">
      <c r="S665" s="32"/>
    </row>
    <row r="666" spans="19:19" x14ac:dyDescent="0.15">
      <c r="S666" s="32"/>
    </row>
    <row r="667" spans="19:19" x14ac:dyDescent="0.15">
      <c r="S667" s="32"/>
    </row>
    <row r="668" spans="19:19" x14ac:dyDescent="0.15">
      <c r="S668" s="32"/>
    </row>
    <row r="669" spans="19:19" x14ac:dyDescent="0.15">
      <c r="S669" s="32"/>
    </row>
    <row r="670" spans="19:19" x14ac:dyDescent="0.15">
      <c r="S670" s="32"/>
    </row>
    <row r="671" spans="19:19" x14ac:dyDescent="0.15">
      <c r="S671" s="32"/>
    </row>
    <row r="672" spans="19:19" x14ac:dyDescent="0.15">
      <c r="S672" s="32"/>
    </row>
    <row r="673" spans="19:19" x14ac:dyDescent="0.15">
      <c r="S673" s="32"/>
    </row>
    <row r="674" spans="19:19" x14ac:dyDescent="0.15">
      <c r="S674" s="32"/>
    </row>
    <row r="675" spans="19:19" x14ac:dyDescent="0.15">
      <c r="S675" s="32"/>
    </row>
    <row r="676" spans="19:19" x14ac:dyDescent="0.15">
      <c r="S676" s="32"/>
    </row>
    <row r="677" spans="19:19" x14ac:dyDescent="0.15">
      <c r="S677" s="32"/>
    </row>
    <row r="678" spans="19:19" x14ac:dyDescent="0.15">
      <c r="S678" s="32"/>
    </row>
    <row r="679" spans="19:19" x14ac:dyDescent="0.15">
      <c r="S679" s="32"/>
    </row>
    <row r="680" spans="19:19" x14ac:dyDescent="0.15">
      <c r="S680" s="32"/>
    </row>
    <row r="681" spans="19:19" x14ac:dyDescent="0.15">
      <c r="S681" s="32"/>
    </row>
    <row r="682" spans="19:19" x14ac:dyDescent="0.15">
      <c r="S682" s="32"/>
    </row>
    <row r="683" spans="19:19" x14ac:dyDescent="0.15">
      <c r="S683" s="32"/>
    </row>
    <row r="684" spans="19:19" x14ac:dyDescent="0.15">
      <c r="S684" s="32"/>
    </row>
    <row r="685" spans="19:19" x14ac:dyDescent="0.15">
      <c r="S685" s="32"/>
    </row>
    <row r="686" spans="19:19" x14ac:dyDescent="0.15">
      <c r="S686" s="32"/>
    </row>
    <row r="687" spans="19:19" x14ac:dyDescent="0.15">
      <c r="S687" s="32"/>
    </row>
    <row r="688" spans="19:19" x14ac:dyDescent="0.15">
      <c r="S688" s="32"/>
    </row>
    <row r="689" spans="19:19" x14ac:dyDescent="0.15">
      <c r="S689" s="32"/>
    </row>
    <row r="690" spans="19:19" x14ac:dyDescent="0.15">
      <c r="S690" s="32"/>
    </row>
    <row r="691" spans="19:19" x14ac:dyDescent="0.15">
      <c r="S691" s="32"/>
    </row>
    <row r="692" spans="19:19" x14ac:dyDescent="0.15">
      <c r="S692" s="32"/>
    </row>
    <row r="693" spans="19:19" x14ac:dyDescent="0.15">
      <c r="S693" s="32"/>
    </row>
    <row r="694" spans="19:19" x14ac:dyDescent="0.15">
      <c r="S694" s="32"/>
    </row>
    <row r="695" spans="19:19" x14ac:dyDescent="0.15">
      <c r="S695" s="32"/>
    </row>
    <row r="696" spans="19:19" x14ac:dyDescent="0.15">
      <c r="S696" s="32"/>
    </row>
    <row r="697" spans="19:19" x14ac:dyDescent="0.15">
      <c r="S697" s="32"/>
    </row>
    <row r="698" spans="19:19" x14ac:dyDescent="0.15">
      <c r="S698" s="32"/>
    </row>
    <row r="699" spans="19:19" x14ac:dyDescent="0.15">
      <c r="S699" s="32"/>
    </row>
    <row r="700" spans="19:19" x14ac:dyDescent="0.15">
      <c r="S700" s="32"/>
    </row>
    <row r="701" spans="19:19" x14ac:dyDescent="0.15">
      <c r="S701" s="32"/>
    </row>
    <row r="702" spans="19:19" x14ac:dyDescent="0.15">
      <c r="S702" s="32"/>
    </row>
    <row r="703" spans="19:19" x14ac:dyDescent="0.15">
      <c r="S703" s="32"/>
    </row>
    <row r="704" spans="19:19" x14ac:dyDescent="0.15">
      <c r="S704" s="32"/>
    </row>
    <row r="705" spans="19:19" x14ac:dyDescent="0.15">
      <c r="S705" s="32"/>
    </row>
    <row r="706" spans="19:19" x14ac:dyDescent="0.15">
      <c r="S706" s="32"/>
    </row>
    <row r="707" spans="19:19" x14ac:dyDescent="0.15">
      <c r="S707" s="32"/>
    </row>
    <row r="708" spans="19:19" x14ac:dyDescent="0.15">
      <c r="S708" s="32"/>
    </row>
    <row r="709" spans="19:19" x14ac:dyDescent="0.15">
      <c r="S709" s="32"/>
    </row>
    <row r="710" spans="19:19" x14ac:dyDescent="0.15">
      <c r="S710" s="32"/>
    </row>
    <row r="711" spans="19:19" x14ac:dyDescent="0.15">
      <c r="S711" s="32"/>
    </row>
    <row r="712" spans="19:19" x14ac:dyDescent="0.15">
      <c r="S712" s="32"/>
    </row>
    <row r="713" spans="19:19" x14ac:dyDescent="0.15">
      <c r="S713" s="32"/>
    </row>
    <row r="714" spans="19:19" x14ac:dyDescent="0.15">
      <c r="S714" s="32"/>
    </row>
    <row r="715" spans="19:19" x14ac:dyDescent="0.15">
      <c r="S715" s="32"/>
    </row>
    <row r="716" spans="19:19" x14ac:dyDescent="0.15">
      <c r="S716" s="32"/>
    </row>
    <row r="717" spans="19:19" x14ac:dyDescent="0.15">
      <c r="S717" s="32"/>
    </row>
    <row r="718" spans="19:19" x14ac:dyDescent="0.15">
      <c r="S718" s="32"/>
    </row>
    <row r="719" spans="19:19" x14ac:dyDescent="0.15">
      <c r="S719" s="32"/>
    </row>
    <row r="720" spans="19:19" x14ac:dyDescent="0.15">
      <c r="S720" s="32"/>
    </row>
    <row r="721" spans="19:19" x14ac:dyDescent="0.15">
      <c r="S721" s="32"/>
    </row>
    <row r="722" spans="19:19" x14ac:dyDescent="0.15">
      <c r="S722" s="32"/>
    </row>
    <row r="723" spans="19:19" x14ac:dyDescent="0.15">
      <c r="S723" s="32"/>
    </row>
    <row r="724" spans="19:19" x14ac:dyDescent="0.15">
      <c r="S724" s="32"/>
    </row>
    <row r="725" spans="19:19" x14ac:dyDescent="0.15">
      <c r="S725" s="32"/>
    </row>
    <row r="726" spans="19:19" x14ac:dyDescent="0.15">
      <c r="S726" s="32"/>
    </row>
    <row r="727" spans="19:19" x14ac:dyDescent="0.15">
      <c r="S727" s="32"/>
    </row>
    <row r="728" spans="19:19" x14ac:dyDescent="0.15">
      <c r="S728" s="32"/>
    </row>
    <row r="729" spans="19:19" x14ac:dyDescent="0.15">
      <c r="S729" s="32"/>
    </row>
    <row r="730" spans="19:19" x14ac:dyDescent="0.15">
      <c r="S730" s="32"/>
    </row>
    <row r="731" spans="19:19" x14ac:dyDescent="0.15">
      <c r="S731" s="32"/>
    </row>
    <row r="732" spans="19:19" x14ac:dyDescent="0.15">
      <c r="S732" s="32"/>
    </row>
    <row r="733" spans="19:19" x14ac:dyDescent="0.15">
      <c r="S733" s="32"/>
    </row>
    <row r="734" spans="19:19" x14ac:dyDescent="0.15">
      <c r="S734" s="32"/>
    </row>
    <row r="735" spans="19:19" x14ac:dyDescent="0.15">
      <c r="S735" s="32"/>
    </row>
    <row r="736" spans="19:19" x14ac:dyDescent="0.15">
      <c r="S736" s="32"/>
    </row>
    <row r="737" spans="19:19" x14ac:dyDescent="0.15">
      <c r="S737" s="32"/>
    </row>
    <row r="738" spans="19:19" x14ac:dyDescent="0.15">
      <c r="S738" s="32"/>
    </row>
    <row r="739" spans="19:19" x14ac:dyDescent="0.15">
      <c r="S739" s="32"/>
    </row>
    <row r="740" spans="19:19" x14ac:dyDescent="0.15">
      <c r="S740" s="32"/>
    </row>
    <row r="741" spans="19:19" x14ac:dyDescent="0.15">
      <c r="S741" s="32"/>
    </row>
    <row r="742" spans="19:19" x14ac:dyDescent="0.15">
      <c r="S742" s="32"/>
    </row>
    <row r="743" spans="19:19" x14ac:dyDescent="0.15">
      <c r="S743" s="32"/>
    </row>
    <row r="744" spans="19:19" x14ac:dyDescent="0.15">
      <c r="S744" s="32"/>
    </row>
    <row r="745" spans="19:19" x14ac:dyDescent="0.15">
      <c r="S745" s="32"/>
    </row>
    <row r="746" spans="19:19" x14ac:dyDescent="0.15">
      <c r="S746" s="32"/>
    </row>
    <row r="747" spans="19:19" x14ac:dyDescent="0.15">
      <c r="S747" s="32"/>
    </row>
    <row r="748" spans="19:19" x14ac:dyDescent="0.15">
      <c r="S748" s="32"/>
    </row>
    <row r="749" spans="19:19" x14ac:dyDescent="0.15">
      <c r="S749" s="32"/>
    </row>
    <row r="750" spans="19:19" x14ac:dyDescent="0.15">
      <c r="S750" s="32"/>
    </row>
    <row r="751" spans="19:19" x14ac:dyDescent="0.15">
      <c r="S751" s="32"/>
    </row>
    <row r="752" spans="19:19" x14ac:dyDescent="0.15">
      <c r="S752" s="32"/>
    </row>
    <row r="753" spans="19:19" x14ac:dyDescent="0.15">
      <c r="S753" s="32"/>
    </row>
    <row r="754" spans="19:19" x14ac:dyDescent="0.15">
      <c r="S754" s="32"/>
    </row>
    <row r="755" spans="19:19" x14ac:dyDescent="0.15">
      <c r="S755" s="32"/>
    </row>
    <row r="756" spans="19:19" x14ac:dyDescent="0.15">
      <c r="S756" s="32"/>
    </row>
    <row r="757" spans="19:19" x14ac:dyDescent="0.15">
      <c r="S757" s="32"/>
    </row>
    <row r="758" spans="19:19" x14ac:dyDescent="0.15">
      <c r="S758" s="32"/>
    </row>
    <row r="759" spans="19:19" x14ac:dyDescent="0.15">
      <c r="S759" s="32"/>
    </row>
    <row r="760" spans="19:19" x14ac:dyDescent="0.15">
      <c r="S760" s="32"/>
    </row>
    <row r="761" spans="19:19" x14ac:dyDescent="0.15">
      <c r="S761" s="32"/>
    </row>
    <row r="762" spans="19:19" x14ac:dyDescent="0.15">
      <c r="S762" s="32"/>
    </row>
    <row r="763" spans="19:19" x14ac:dyDescent="0.15">
      <c r="S763" s="32"/>
    </row>
    <row r="764" spans="19:19" x14ac:dyDescent="0.15">
      <c r="S764" s="32"/>
    </row>
    <row r="765" spans="19:19" x14ac:dyDescent="0.15">
      <c r="S765" s="32"/>
    </row>
    <row r="766" spans="19:19" x14ac:dyDescent="0.15">
      <c r="S766" s="32"/>
    </row>
    <row r="767" spans="19:19" x14ac:dyDescent="0.15">
      <c r="S767" s="32"/>
    </row>
    <row r="768" spans="19:19" x14ac:dyDescent="0.15">
      <c r="S768" s="32"/>
    </row>
    <row r="769" spans="19:19" x14ac:dyDescent="0.15">
      <c r="S769" s="32"/>
    </row>
    <row r="770" spans="19:19" x14ac:dyDescent="0.15">
      <c r="S770" s="32"/>
    </row>
    <row r="771" spans="19:19" x14ac:dyDescent="0.15">
      <c r="S771" s="32"/>
    </row>
    <row r="772" spans="19:19" x14ac:dyDescent="0.15">
      <c r="S772" s="32"/>
    </row>
    <row r="773" spans="19:19" x14ac:dyDescent="0.15">
      <c r="S773" s="32"/>
    </row>
    <row r="774" spans="19:19" x14ac:dyDescent="0.15">
      <c r="S774" s="32"/>
    </row>
    <row r="775" spans="19:19" x14ac:dyDescent="0.15">
      <c r="S775" s="32"/>
    </row>
    <row r="776" spans="19:19" x14ac:dyDescent="0.15">
      <c r="S776" s="32"/>
    </row>
    <row r="777" spans="19:19" x14ac:dyDescent="0.15">
      <c r="S777" s="32"/>
    </row>
    <row r="778" spans="19:19" x14ac:dyDescent="0.15">
      <c r="S778" s="32"/>
    </row>
    <row r="779" spans="19:19" x14ac:dyDescent="0.15">
      <c r="S779" s="32"/>
    </row>
    <row r="780" spans="19:19" x14ac:dyDescent="0.15">
      <c r="S780" s="32"/>
    </row>
    <row r="781" spans="19:19" x14ac:dyDescent="0.15">
      <c r="S781" s="32"/>
    </row>
    <row r="782" spans="19:19" x14ac:dyDescent="0.15">
      <c r="S782" s="32"/>
    </row>
    <row r="783" spans="19:19" x14ac:dyDescent="0.15">
      <c r="S783" s="32"/>
    </row>
    <row r="784" spans="19:19" x14ac:dyDescent="0.15">
      <c r="S784" s="32"/>
    </row>
    <row r="785" spans="19:19" x14ac:dyDescent="0.15">
      <c r="S785" s="32"/>
    </row>
    <row r="786" spans="19:19" x14ac:dyDescent="0.15">
      <c r="S786" s="32"/>
    </row>
    <row r="787" spans="19:19" x14ac:dyDescent="0.15">
      <c r="S787" s="32"/>
    </row>
    <row r="788" spans="19:19" x14ac:dyDescent="0.15">
      <c r="S788" s="32"/>
    </row>
    <row r="789" spans="19:19" x14ac:dyDescent="0.15">
      <c r="S789" s="32"/>
    </row>
    <row r="790" spans="19:19" x14ac:dyDescent="0.15">
      <c r="S790" s="32"/>
    </row>
    <row r="791" spans="19:19" x14ac:dyDescent="0.15">
      <c r="S791" s="32"/>
    </row>
    <row r="792" spans="19:19" x14ac:dyDescent="0.15">
      <c r="S792" s="32"/>
    </row>
    <row r="793" spans="19:19" x14ac:dyDescent="0.15">
      <c r="S793" s="32"/>
    </row>
    <row r="794" spans="19:19" x14ac:dyDescent="0.15">
      <c r="S794" s="32"/>
    </row>
    <row r="795" spans="19:19" x14ac:dyDescent="0.15">
      <c r="S795" s="32"/>
    </row>
    <row r="796" spans="19:19" x14ac:dyDescent="0.15">
      <c r="S796" s="32"/>
    </row>
    <row r="797" spans="19:19" x14ac:dyDescent="0.15">
      <c r="S797" s="32"/>
    </row>
    <row r="798" spans="19:19" x14ac:dyDescent="0.15">
      <c r="S798" s="32"/>
    </row>
    <row r="799" spans="19:19" x14ac:dyDescent="0.15">
      <c r="S799" s="32"/>
    </row>
    <row r="800" spans="19:19" x14ac:dyDescent="0.15">
      <c r="S800" s="32"/>
    </row>
    <row r="801" spans="19:19" x14ac:dyDescent="0.15">
      <c r="S801" s="32"/>
    </row>
    <row r="802" spans="19:19" x14ac:dyDescent="0.15">
      <c r="S802" s="32"/>
    </row>
    <row r="803" spans="19:19" x14ac:dyDescent="0.15">
      <c r="S803" s="32"/>
    </row>
    <row r="804" spans="19:19" x14ac:dyDescent="0.15">
      <c r="S804" s="32"/>
    </row>
    <row r="805" spans="19:19" x14ac:dyDescent="0.15">
      <c r="S805" s="32"/>
    </row>
    <row r="806" spans="19:19" x14ac:dyDescent="0.15">
      <c r="S806" s="32"/>
    </row>
    <row r="807" spans="19:19" x14ac:dyDescent="0.15">
      <c r="S807" s="32"/>
    </row>
    <row r="808" spans="19:19" x14ac:dyDescent="0.15">
      <c r="S808" s="32"/>
    </row>
    <row r="809" spans="19:19" x14ac:dyDescent="0.15">
      <c r="S809" s="32"/>
    </row>
    <row r="810" spans="19:19" x14ac:dyDescent="0.15">
      <c r="S810" s="32"/>
    </row>
    <row r="811" spans="19:19" x14ac:dyDescent="0.15">
      <c r="S811" s="32"/>
    </row>
    <row r="812" spans="19:19" x14ac:dyDescent="0.15">
      <c r="S812" s="32"/>
    </row>
    <row r="813" spans="19:19" x14ac:dyDescent="0.15">
      <c r="S813" s="32"/>
    </row>
    <row r="814" spans="19:19" x14ac:dyDescent="0.15">
      <c r="S814" s="32"/>
    </row>
    <row r="815" spans="19:19" x14ac:dyDescent="0.15">
      <c r="S815" s="32"/>
    </row>
    <row r="816" spans="19:19" x14ac:dyDescent="0.15">
      <c r="S816" s="32"/>
    </row>
    <row r="817" spans="19:19" x14ac:dyDescent="0.15">
      <c r="S817" s="32"/>
    </row>
    <row r="818" spans="19:19" x14ac:dyDescent="0.15">
      <c r="S818" s="32"/>
    </row>
    <row r="819" spans="19:19" x14ac:dyDescent="0.15">
      <c r="S819" s="32"/>
    </row>
    <row r="820" spans="19:19" x14ac:dyDescent="0.15">
      <c r="S820" s="32"/>
    </row>
    <row r="821" spans="19:19" x14ac:dyDescent="0.15">
      <c r="S821" s="32"/>
    </row>
    <row r="822" spans="19:19" x14ac:dyDescent="0.15">
      <c r="S822" s="32"/>
    </row>
    <row r="823" spans="19:19" x14ac:dyDescent="0.15">
      <c r="S823" s="32"/>
    </row>
    <row r="824" spans="19:19" x14ac:dyDescent="0.15">
      <c r="S824" s="32"/>
    </row>
    <row r="825" spans="19:19" x14ac:dyDescent="0.15">
      <c r="S825" s="32"/>
    </row>
    <row r="826" spans="19:19" x14ac:dyDescent="0.15">
      <c r="S826" s="32"/>
    </row>
    <row r="827" spans="19:19" x14ac:dyDescent="0.15">
      <c r="S827" s="32"/>
    </row>
    <row r="828" spans="19:19" x14ac:dyDescent="0.15">
      <c r="S828" s="32"/>
    </row>
    <row r="829" spans="19:19" x14ac:dyDescent="0.15">
      <c r="S829" s="32"/>
    </row>
    <row r="830" spans="19:19" x14ac:dyDescent="0.15">
      <c r="S830" s="32"/>
    </row>
    <row r="831" spans="19:19" x14ac:dyDescent="0.15">
      <c r="S831" s="32"/>
    </row>
    <row r="832" spans="19:19" x14ac:dyDescent="0.15">
      <c r="S832" s="32"/>
    </row>
    <row r="833" spans="19:19" x14ac:dyDescent="0.15">
      <c r="S833" s="32"/>
    </row>
    <row r="834" spans="19:19" x14ac:dyDescent="0.15">
      <c r="S834" s="32"/>
    </row>
    <row r="835" spans="19:19" x14ac:dyDescent="0.15">
      <c r="S835" s="32"/>
    </row>
    <row r="836" spans="19:19" x14ac:dyDescent="0.15">
      <c r="S836" s="32"/>
    </row>
    <row r="837" spans="19:19" x14ac:dyDescent="0.15">
      <c r="S837" s="32"/>
    </row>
    <row r="838" spans="19:19" x14ac:dyDescent="0.15">
      <c r="S838" s="32"/>
    </row>
    <row r="839" spans="19:19" x14ac:dyDescent="0.15">
      <c r="S839" s="32"/>
    </row>
    <row r="840" spans="19:19" x14ac:dyDescent="0.15">
      <c r="S840" s="32"/>
    </row>
    <row r="841" spans="19:19" x14ac:dyDescent="0.15">
      <c r="S841" s="32"/>
    </row>
    <row r="842" spans="19:19" x14ac:dyDescent="0.15">
      <c r="S842" s="32"/>
    </row>
    <row r="843" spans="19:19" x14ac:dyDescent="0.15">
      <c r="S843" s="32"/>
    </row>
    <row r="844" spans="19:19" x14ac:dyDescent="0.15">
      <c r="S844" s="32"/>
    </row>
    <row r="845" spans="19:19" x14ac:dyDescent="0.15">
      <c r="S845" s="32"/>
    </row>
    <row r="846" spans="19:19" x14ac:dyDescent="0.15">
      <c r="S846" s="32"/>
    </row>
    <row r="847" spans="19:19" x14ac:dyDescent="0.15">
      <c r="S847" s="32"/>
    </row>
    <row r="848" spans="19:19" x14ac:dyDescent="0.15">
      <c r="S848" s="32"/>
    </row>
    <row r="849" spans="19:19" x14ac:dyDescent="0.15">
      <c r="S849" s="32"/>
    </row>
    <row r="850" spans="19:19" x14ac:dyDescent="0.15">
      <c r="S850" s="32"/>
    </row>
    <row r="851" spans="19:19" x14ac:dyDescent="0.15">
      <c r="S851" s="32"/>
    </row>
    <row r="852" spans="19:19" x14ac:dyDescent="0.15">
      <c r="S852" s="32"/>
    </row>
    <row r="853" spans="19:19" x14ac:dyDescent="0.15">
      <c r="S853" s="32"/>
    </row>
    <row r="854" spans="19:19" x14ac:dyDescent="0.15">
      <c r="S854" s="32"/>
    </row>
    <row r="855" spans="19:19" x14ac:dyDescent="0.15">
      <c r="S855" s="32"/>
    </row>
    <row r="856" spans="19:19" x14ac:dyDescent="0.15">
      <c r="S856" s="32"/>
    </row>
    <row r="857" spans="19:19" x14ac:dyDescent="0.15">
      <c r="S857" s="32"/>
    </row>
    <row r="858" spans="19:19" x14ac:dyDescent="0.15">
      <c r="S858" s="32"/>
    </row>
    <row r="859" spans="19:19" x14ac:dyDescent="0.15">
      <c r="S859" s="32"/>
    </row>
    <row r="860" spans="19:19" x14ac:dyDescent="0.15">
      <c r="S860" s="32"/>
    </row>
    <row r="861" spans="19:19" x14ac:dyDescent="0.15">
      <c r="S861" s="32"/>
    </row>
    <row r="862" spans="19:19" x14ac:dyDescent="0.15">
      <c r="S862" s="32"/>
    </row>
    <row r="863" spans="19:19" x14ac:dyDescent="0.15">
      <c r="S863" s="32"/>
    </row>
    <row r="864" spans="19:19" x14ac:dyDescent="0.15">
      <c r="S864" s="32"/>
    </row>
    <row r="865" spans="19:19" x14ac:dyDescent="0.15">
      <c r="S865" s="32"/>
    </row>
    <row r="866" spans="19:19" x14ac:dyDescent="0.15">
      <c r="S866" s="32"/>
    </row>
    <row r="867" spans="19:19" x14ac:dyDescent="0.15">
      <c r="S867" s="32"/>
    </row>
    <row r="868" spans="19:19" x14ac:dyDescent="0.15">
      <c r="S868" s="32"/>
    </row>
    <row r="869" spans="19:19" x14ac:dyDescent="0.15">
      <c r="S869" s="32"/>
    </row>
    <row r="870" spans="19:19" x14ac:dyDescent="0.15">
      <c r="S870" s="32"/>
    </row>
    <row r="871" spans="19:19" x14ac:dyDescent="0.15">
      <c r="S871" s="32"/>
    </row>
    <row r="872" spans="19:19" x14ac:dyDescent="0.15">
      <c r="S872" s="32"/>
    </row>
    <row r="873" spans="19:19" x14ac:dyDescent="0.15">
      <c r="S873" s="32"/>
    </row>
    <row r="874" spans="19:19" x14ac:dyDescent="0.15">
      <c r="S874" s="32"/>
    </row>
    <row r="875" spans="19:19" x14ac:dyDescent="0.15">
      <c r="S875" s="32"/>
    </row>
    <row r="876" spans="19:19" x14ac:dyDescent="0.15">
      <c r="S876" s="32"/>
    </row>
    <row r="877" spans="19:19" x14ac:dyDescent="0.15">
      <c r="S877" s="32"/>
    </row>
    <row r="878" spans="19:19" x14ac:dyDescent="0.15">
      <c r="S878" s="32"/>
    </row>
    <row r="879" spans="19:19" x14ac:dyDescent="0.15">
      <c r="S879" s="32"/>
    </row>
    <row r="880" spans="19:19" x14ac:dyDescent="0.15">
      <c r="S880" s="32"/>
    </row>
    <row r="881" spans="19:19" x14ac:dyDescent="0.15">
      <c r="S881" s="32"/>
    </row>
    <row r="882" spans="19:19" x14ac:dyDescent="0.15">
      <c r="S882" s="32"/>
    </row>
    <row r="883" spans="19:19" x14ac:dyDescent="0.15">
      <c r="S883" s="32"/>
    </row>
    <row r="884" spans="19:19" x14ac:dyDescent="0.15">
      <c r="S884" s="32"/>
    </row>
    <row r="885" spans="19:19" x14ac:dyDescent="0.15">
      <c r="S885" s="32"/>
    </row>
    <row r="886" spans="19:19" x14ac:dyDescent="0.15">
      <c r="S886" s="32"/>
    </row>
    <row r="887" spans="19:19" x14ac:dyDescent="0.15">
      <c r="S887" s="32"/>
    </row>
    <row r="888" spans="19:19" x14ac:dyDescent="0.15">
      <c r="S888" s="32"/>
    </row>
    <row r="889" spans="19:19" x14ac:dyDescent="0.15">
      <c r="S889" s="32"/>
    </row>
    <row r="890" spans="19:19" x14ac:dyDescent="0.15">
      <c r="S890" s="32"/>
    </row>
    <row r="891" spans="19:19" x14ac:dyDescent="0.15">
      <c r="S891" s="32"/>
    </row>
    <row r="892" spans="19:19" x14ac:dyDescent="0.15">
      <c r="S892" s="32"/>
    </row>
    <row r="893" spans="19:19" x14ac:dyDescent="0.15">
      <c r="S893" s="32"/>
    </row>
    <row r="894" spans="19:19" x14ac:dyDescent="0.15">
      <c r="S894" s="32"/>
    </row>
    <row r="895" spans="19:19" x14ac:dyDescent="0.15">
      <c r="S895" s="32"/>
    </row>
    <row r="896" spans="19:19" x14ac:dyDescent="0.15">
      <c r="S896" s="32"/>
    </row>
    <row r="897" spans="19:19" x14ac:dyDescent="0.15">
      <c r="S897" s="32"/>
    </row>
    <row r="898" spans="19:19" x14ac:dyDescent="0.15">
      <c r="S898" s="32"/>
    </row>
    <row r="899" spans="19:19" x14ac:dyDescent="0.15">
      <c r="S899" s="32"/>
    </row>
    <row r="900" spans="19:19" x14ac:dyDescent="0.15">
      <c r="S900" s="32"/>
    </row>
    <row r="901" spans="19:19" x14ac:dyDescent="0.15">
      <c r="S901" s="32"/>
    </row>
    <row r="902" spans="19:19" x14ac:dyDescent="0.15">
      <c r="S902" s="32"/>
    </row>
    <row r="903" spans="19:19" x14ac:dyDescent="0.15">
      <c r="S903" s="32"/>
    </row>
    <row r="904" spans="19:19" x14ac:dyDescent="0.15">
      <c r="S904" s="32"/>
    </row>
    <row r="905" spans="19:19" x14ac:dyDescent="0.15">
      <c r="S905" s="32"/>
    </row>
    <row r="906" spans="19:19" x14ac:dyDescent="0.15">
      <c r="S906" s="32"/>
    </row>
    <row r="907" spans="19:19" x14ac:dyDescent="0.15">
      <c r="S907" s="32"/>
    </row>
    <row r="908" spans="19:19" x14ac:dyDescent="0.15">
      <c r="S908" s="32"/>
    </row>
    <row r="909" spans="19:19" x14ac:dyDescent="0.15">
      <c r="S909" s="32"/>
    </row>
    <row r="910" spans="19:19" x14ac:dyDescent="0.15">
      <c r="S910" s="32"/>
    </row>
    <row r="911" spans="19:19" x14ac:dyDescent="0.15">
      <c r="S911" s="32"/>
    </row>
    <row r="912" spans="19:19" x14ac:dyDescent="0.15">
      <c r="S912" s="32"/>
    </row>
    <row r="913" spans="19:19" x14ac:dyDescent="0.15">
      <c r="S913" s="32"/>
    </row>
    <row r="914" spans="19:19" x14ac:dyDescent="0.15">
      <c r="S914" s="32"/>
    </row>
    <row r="915" spans="19:19" x14ac:dyDescent="0.15">
      <c r="S915" s="32"/>
    </row>
    <row r="916" spans="19:19" x14ac:dyDescent="0.15">
      <c r="S916" s="32"/>
    </row>
    <row r="917" spans="19:19" x14ac:dyDescent="0.15">
      <c r="S917" s="32"/>
    </row>
    <row r="918" spans="19:19" x14ac:dyDescent="0.15">
      <c r="S918" s="32"/>
    </row>
    <row r="919" spans="19:19" x14ac:dyDescent="0.15">
      <c r="S919" s="32"/>
    </row>
    <row r="920" spans="19:19" x14ac:dyDescent="0.15">
      <c r="S920" s="32"/>
    </row>
    <row r="921" spans="19:19" x14ac:dyDescent="0.15">
      <c r="S921" s="32"/>
    </row>
    <row r="922" spans="19:19" x14ac:dyDescent="0.15">
      <c r="S922" s="32"/>
    </row>
    <row r="923" spans="19:19" x14ac:dyDescent="0.15">
      <c r="S923" s="32"/>
    </row>
    <row r="924" spans="19:19" x14ac:dyDescent="0.15">
      <c r="S924" s="32"/>
    </row>
    <row r="925" spans="19:19" x14ac:dyDescent="0.15">
      <c r="S925" s="32"/>
    </row>
    <row r="926" spans="19:19" x14ac:dyDescent="0.15">
      <c r="S926" s="32"/>
    </row>
    <row r="927" spans="19:19" x14ac:dyDescent="0.15">
      <c r="S927" s="32"/>
    </row>
    <row r="928" spans="19:19" x14ac:dyDescent="0.15">
      <c r="S928" s="32"/>
    </row>
    <row r="929" spans="19:19" x14ac:dyDescent="0.15">
      <c r="S929" s="32"/>
    </row>
    <row r="930" spans="19:19" x14ac:dyDescent="0.15">
      <c r="S930" s="32"/>
    </row>
    <row r="931" spans="19:19" x14ac:dyDescent="0.15">
      <c r="S931" s="32"/>
    </row>
    <row r="932" spans="19:19" x14ac:dyDescent="0.15">
      <c r="S932" s="32"/>
    </row>
    <row r="933" spans="19:19" x14ac:dyDescent="0.15">
      <c r="S933" s="32"/>
    </row>
    <row r="934" spans="19:19" x14ac:dyDescent="0.15">
      <c r="S934" s="32"/>
    </row>
    <row r="935" spans="19:19" x14ac:dyDescent="0.15">
      <c r="S935" s="32"/>
    </row>
    <row r="936" spans="19:19" x14ac:dyDescent="0.15">
      <c r="S936" s="32"/>
    </row>
    <row r="937" spans="19:19" x14ac:dyDescent="0.15">
      <c r="S937" s="32"/>
    </row>
    <row r="938" spans="19:19" x14ac:dyDescent="0.15">
      <c r="S938" s="32"/>
    </row>
    <row r="939" spans="19:19" x14ac:dyDescent="0.15">
      <c r="S939" s="32"/>
    </row>
    <row r="940" spans="19:19" x14ac:dyDescent="0.15">
      <c r="S940" s="32"/>
    </row>
    <row r="941" spans="19:19" x14ac:dyDescent="0.15">
      <c r="S941" s="32"/>
    </row>
    <row r="942" spans="19:19" x14ac:dyDescent="0.15">
      <c r="S942" s="32"/>
    </row>
    <row r="943" spans="19:19" x14ac:dyDescent="0.15">
      <c r="S943" s="32"/>
    </row>
    <row r="944" spans="19:19" x14ac:dyDescent="0.15">
      <c r="S944" s="32"/>
    </row>
    <row r="945" spans="19:19" x14ac:dyDescent="0.15">
      <c r="S945" s="32"/>
    </row>
    <row r="946" spans="19:19" x14ac:dyDescent="0.15">
      <c r="S946" s="32"/>
    </row>
    <row r="947" spans="19:19" x14ac:dyDescent="0.15">
      <c r="S947" s="32"/>
    </row>
    <row r="948" spans="19:19" x14ac:dyDescent="0.15">
      <c r="S948" s="32"/>
    </row>
    <row r="949" spans="19:19" x14ac:dyDescent="0.15">
      <c r="S949" s="32"/>
    </row>
    <row r="950" spans="19:19" x14ac:dyDescent="0.15">
      <c r="S950" s="32"/>
    </row>
    <row r="951" spans="19:19" x14ac:dyDescent="0.15">
      <c r="S951" s="32"/>
    </row>
    <row r="952" spans="19:19" x14ac:dyDescent="0.15">
      <c r="S952" s="32"/>
    </row>
    <row r="953" spans="19:19" x14ac:dyDescent="0.15">
      <c r="S953" s="32"/>
    </row>
    <row r="954" spans="19:19" x14ac:dyDescent="0.15">
      <c r="S954" s="32"/>
    </row>
    <row r="955" spans="19:19" x14ac:dyDescent="0.15">
      <c r="S955" s="32"/>
    </row>
    <row r="956" spans="19:19" x14ac:dyDescent="0.15">
      <c r="S956" s="32"/>
    </row>
    <row r="957" spans="19:19" x14ac:dyDescent="0.15">
      <c r="S957" s="32"/>
    </row>
    <row r="958" spans="19:19" x14ac:dyDescent="0.15">
      <c r="S958" s="32"/>
    </row>
    <row r="959" spans="19:19" x14ac:dyDescent="0.15">
      <c r="S959" s="32"/>
    </row>
    <row r="960" spans="19:19" x14ac:dyDescent="0.15">
      <c r="S960" s="32"/>
    </row>
    <row r="961" spans="19:19" x14ac:dyDescent="0.15">
      <c r="S961" s="32"/>
    </row>
    <row r="962" spans="19:19" x14ac:dyDescent="0.15">
      <c r="S962" s="32"/>
    </row>
    <row r="963" spans="19:19" x14ac:dyDescent="0.15">
      <c r="S963" s="32"/>
    </row>
    <row r="964" spans="19:19" x14ac:dyDescent="0.15">
      <c r="S964" s="32"/>
    </row>
    <row r="965" spans="19:19" x14ac:dyDescent="0.15">
      <c r="S965" s="32"/>
    </row>
    <row r="966" spans="19:19" x14ac:dyDescent="0.15">
      <c r="S966" s="32"/>
    </row>
    <row r="967" spans="19:19" x14ac:dyDescent="0.15">
      <c r="S967" s="32"/>
    </row>
    <row r="968" spans="19:19" x14ac:dyDescent="0.15">
      <c r="S968" s="32"/>
    </row>
    <row r="969" spans="19:19" x14ac:dyDescent="0.15">
      <c r="S969" s="32"/>
    </row>
    <row r="970" spans="19:19" x14ac:dyDescent="0.15">
      <c r="S970" s="32"/>
    </row>
    <row r="971" spans="19:19" x14ac:dyDescent="0.15">
      <c r="S971" s="32"/>
    </row>
    <row r="972" spans="19:19" x14ac:dyDescent="0.15">
      <c r="S972" s="32"/>
    </row>
    <row r="973" spans="19:19" x14ac:dyDescent="0.15">
      <c r="S973" s="32"/>
    </row>
    <row r="974" spans="19:19" x14ac:dyDescent="0.15">
      <c r="S974" s="32"/>
    </row>
    <row r="975" spans="19:19" x14ac:dyDescent="0.15">
      <c r="S975" s="32"/>
    </row>
    <row r="976" spans="19:19" x14ac:dyDescent="0.15">
      <c r="S976" s="32"/>
    </row>
    <row r="977" spans="19:19" x14ac:dyDescent="0.15">
      <c r="S977" s="32"/>
    </row>
    <row r="978" spans="19:19" x14ac:dyDescent="0.15">
      <c r="S978" s="32"/>
    </row>
    <row r="979" spans="19:19" x14ac:dyDescent="0.15">
      <c r="S979" s="32"/>
    </row>
    <row r="980" spans="19:19" x14ac:dyDescent="0.15">
      <c r="S980" s="32"/>
    </row>
    <row r="981" spans="19:19" x14ac:dyDescent="0.15">
      <c r="S981" s="32"/>
    </row>
    <row r="982" spans="19:19" x14ac:dyDescent="0.15">
      <c r="S982" s="32"/>
    </row>
    <row r="983" spans="19:19" x14ac:dyDescent="0.15">
      <c r="S983" s="32"/>
    </row>
    <row r="984" spans="19:19" x14ac:dyDescent="0.15">
      <c r="S984" s="32"/>
    </row>
    <row r="985" spans="19:19" x14ac:dyDescent="0.15">
      <c r="S985" s="32"/>
    </row>
    <row r="986" spans="19:19" x14ac:dyDescent="0.15">
      <c r="S986" s="32"/>
    </row>
    <row r="987" spans="19:19" x14ac:dyDescent="0.15">
      <c r="S987" s="32"/>
    </row>
    <row r="988" spans="19:19" x14ac:dyDescent="0.15">
      <c r="S988" s="32"/>
    </row>
    <row r="989" spans="19:19" x14ac:dyDescent="0.15">
      <c r="S989" s="32"/>
    </row>
    <row r="990" spans="19:19" x14ac:dyDescent="0.15">
      <c r="S990" s="32"/>
    </row>
    <row r="991" spans="19:19" x14ac:dyDescent="0.15">
      <c r="S991" s="32"/>
    </row>
    <row r="992" spans="19:19" x14ac:dyDescent="0.15">
      <c r="S992" s="32"/>
    </row>
    <row r="993" spans="19:19" x14ac:dyDescent="0.15">
      <c r="S993" s="32"/>
    </row>
    <row r="994" spans="19:19" x14ac:dyDescent="0.15">
      <c r="S994" s="32"/>
    </row>
    <row r="995" spans="19:19" x14ac:dyDescent="0.15">
      <c r="S995" s="32"/>
    </row>
    <row r="996" spans="19:19" x14ac:dyDescent="0.15">
      <c r="S996" s="32"/>
    </row>
    <row r="997" spans="19:19" x14ac:dyDescent="0.15">
      <c r="S997" s="32"/>
    </row>
    <row r="998" spans="19:19" x14ac:dyDescent="0.15">
      <c r="S998" s="32"/>
    </row>
    <row r="999" spans="19:19" x14ac:dyDescent="0.15">
      <c r="S999" s="32"/>
    </row>
    <row r="1000" spans="19:19" x14ac:dyDescent="0.15">
      <c r="S1000" s="32"/>
    </row>
    <row r="1001" spans="19:19" x14ac:dyDescent="0.15">
      <c r="S1001" s="32"/>
    </row>
    <row r="1002" spans="19:19" x14ac:dyDescent="0.15">
      <c r="S1002" s="32"/>
    </row>
    <row r="1003" spans="19:19" x14ac:dyDescent="0.15">
      <c r="S1003" s="32"/>
    </row>
    <row r="1004" spans="19:19" x14ac:dyDescent="0.15">
      <c r="S1004" s="32"/>
    </row>
    <row r="1005" spans="19:19" x14ac:dyDescent="0.15">
      <c r="S1005" s="32"/>
    </row>
    <row r="1006" spans="19:19" x14ac:dyDescent="0.15">
      <c r="S1006" s="32"/>
    </row>
    <row r="1007" spans="19:19" x14ac:dyDescent="0.15">
      <c r="S1007" s="32"/>
    </row>
    <row r="1008" spans="19:19" x14ac:dyDescent="0.15">
      <c r="S1008" s="32"/>
    </row>
    <row r="1009" spans="19:19" x14ac:dyDescent="0.15">
      <c r="S1009" s="32"/>
    </row>
    <row r="1010" spans="19:19" x14ac:dyDescent="0.15">
      <c r="S1010" s="32"/>
    </row>
    <row r="1011" spans="19:19" x14ac:dyDescent="0.15">
      <c r="S1011" s="32"/>
    </row>
    <row r="1012" spans="19:19" x14ac:dyDescent="0.15">
      <c r="S1012" s="32"/>
    </row>
    <row r="1013" spans="19:19" x14ac:dyDescent="0.15">
      <c r="S1013" s="32"/>
    </row>
    <row r="1014" spans="19:19" x14ac:dyDescent="0.15">
      <c r="S1014" s="32"/>
    </row>
    <row r="1015" spans="19:19" x14ac:dyDescent="0.15">
      <c r="S1015" s="32"/>
    </row>
    <row r="1016" spans="19:19" x14ac:dyDescent="0.15">
      <c r="S1016" s="32"/>
    </row>
    <row r="1017" spans="19:19" x14ac:dyDescent="0.15">
      <c r="S1017" s="32"/>
    </row>
    <row r="1018" spans="19:19" x14ac:dyDescent="0.15">
      <c r="S1018" s="32"/>
    </row>
    <row r="1019" spans="19:19" x14ac:dyDescent="0.15">
      <c r="S1019" s="32"/>
    </row>
    <row r="1020" spans="19:19" x14ac:dyDescent="0.15">
      <c r="S1020" s="32"/>
    </row>
    <row r="1021" spans="19:19" x14ac:dyDescent="0.15">
      <c r="S1021" s="32"/>
    </row>
    <row r="1022" spans="19:19" x14ac:dyDescent="0.15">
      <c r="S1022" s="32"/>
    </row>
    <row r="1023" spans="19:19" x14ac:dyDescent="0.15">
      <c r="S1023" s="32"/>
    </row>
    <row r="1024" spans="19:19" x14ac:dyDescent="0.15">
      <c r="S1024" s="32"/>
    </row>
    <row r="1025" spans="19:19" x14ac:dyDescent="0.15">
      <c r="S1025" s="32"/>
    </row>
    <row r="1026" spans="19:19" x14ac:dyDescent="0.15">
      <c r="S1026" s="32"/>
    </row>
    <row r="1027" spans="19:19" x14ac:dyDescent="0.15">
      <c r="S1027" s="32"/>
    </row>
    <row r="1028" spans="19:19" x14ac:dyDescent="0.15">
      <c r="S1028" s="32"/>
    </row>
    <row r="1029" spans="19:19" x14ac:dyDescent="0.15">
      <c r="S1029" s="32"/>
    </row>
    <row r="1030" spans="19:19" x14ac:dyDescent="0.15">
      <c r="S1030" s="32"/>
    </row>
    <row r="1031" spans="19:19" x14ac:dyDescent="0.15">
      <c r="S1031" s="32"/>
    </row>
    <row r="1032" spans="19:19" x14ac:dyDescent="0.15">
      <c r="S1032" s="32"/>
    </row>
    <row r="1033" spans="19:19" x14ac:dyDescent="0.15">
      <c r="S1033" s="32"/>
    </row>
    <row r="1034" spans="19:19" x14ac:dyDescent="0.15">
      <c r="S1034" s="32"/>
    </row>
    <row r="1035" spans="19:19" x14ac:dyDescent="0.15">
      <c r="S1035" s="32"/>
    </row>
    <row r="1036" spans="19:19" x14ac:dyDescent="0.15">
      <c r="S1036" s="32"/>
    </row>
    <row r="1037" spans="19:19" x14ac:dyDescent="0.15">
      <c r="S1037" s="32"/>
    </row>
    <row r="1038" spans="19:19" x14ac:dyDescent="0.15">
      <c r="S1038" s="32"/>
    </row>
    <row r="1039" spans="19:19" x14ac:dyDescent="0.15">
      <c r="S1039" s="32"/>
    </row>
    <row r="1040" spans="19:19" x14ac:dyDescent="0.15">
      <c r="S1040" s="32"/>
    </row>
    <row r="1041" spans="19:19" x14ac:dyDescent="0.15">
      <c r="S1041" s="32"/>
    </row>
    <row r="1042" spans="19:19" x14ac:dyDescent="0.15">
      <c r="S1042" s="32"/>
    </row>
    <row r="1043" spans="19:19" x14ac:dyDescent="0.15">
      <c r="S1043" s="32"/>
    </row>
    <row r="1044" spans="19:19" x14ac:dyDescent="0.15">
      <c r="S1044" s="32"/>
    </row>
    <row r="1045" spans="19:19" x14ac:dyDescent="0.15">
      <c r="S1045" s="32"/>
    </row>
    <row r="1046" spans="19:19" x14ac:dyDescent="0.15">
      <c r="S1046" s="32"/>
    </row>
    <row r="1047" spans="19:19" x14ac:dyDescent="0.15">
      <c r="S1047" s="32"/>
    </row>
    <row r="1048" spans="19:19" x14ac:dyDescent="0.15">
      <c r="S1048" s="32"/>
    </row>
    <row r="1049" spans="19:19" x14ac:dyDescent="0.15">
      <c r="S1049" s="32"/>
    </row>
    <row r="1050" spans="19:19" x14ac:dyDescent="0.15">
      <c r="S1050" s="32"/>
    </row>
    <row r="1051" spans="19:19" x14ac:dyDescent="0.15">
      <c r="S1051" s="32"/>
    </row>
    <row r="1052" spans="19:19" x14ac:dyDescent="0.15">
      <c r="S1052" s="32"/>
    </row>
    <row r="1053" spans="19:19" x14ac:dyDescent="0.15">
      <c r="S1053" s="32"/>
    </row>
    <row r="1054" spans="19:19" x14ac:dyDescent="0.15">
      <c r="S1054" s="32"/>
    </row>
    <row r="1055" spans="19:19" x14ac:dyDescent="0.15">
      <c r="S1055" s="32"/>
    </row>
    <row r="1056" spans="19:19" x14ac:dyDescent="0.15">
      <c r="S1056" s="32"/>
    </row>
    <row r="1057" spans="19:19" x14ac:dyDescent="0.15">
      <c r="S1057" s="32"/>
    </row>
    <row r="1058" spans="19:19" x14ac:dyDescent="0.15">
      <c r="S1058" s="32"/>
    </row>
    <row r="1059" spans="19:19" x14ac:dyDescent="0.15">
      <c r="S1059" s="32"/>
    </row>
    <row r="1060" spans="19:19" x14ac:dyDescent="0.15">
      <c r="S1060" s="32"/>
    </row>
    <row r="1061" spans="19:19" x14ac:dyDescent="0.15">
      <c r="S1061" s="32"/>
    </row>
    <row r="1062" spans="19:19" x14ac:dyDescent="0.15">
      <c r="S1062" s="32"/>
    </row>
    <row r="1063" spans="19:19" x14ac:dyDescent="0.15">
      <c r="S1063" s="32"/>
    </row>
    <row r="1064" spans="19:19" x14ac:dyDescent="0.15">
      <c r="S1064" s="32"/>
    </row>
    <row r="1065" spans="19:19" x14ac:dyDescent="0.15">
      <c r="S1065" s="32"/>
    </row>
    <row r="1066" spans="19:19" x14ac:dyDescent="0.15">
      <c r="S1066" s="32"/>
    </row>
    <row r="1067" spans="19:19" x14ac:dyDescent="0.15">
      <c r="S1067" s="32"/>
    </row>
    <row r="1068" spans="19:19" x14ac:dyDescent="0.15">
      <c r="S1068" s="32"/>
    </row>
    <row r="1069" spans="19:19" x14ac:dyDescent="0.15">
      <c r="S1069" s="32"/>
    </row>
    <row r="1070" spans="19:19" x14ac:dyDescent="0.15">
      <c r="S1070" s="32"/>
    </row>
    <row r="1071" spans="19:19" x14ac:dyDescent="0.15">
      <c r="S1071" s="32"/>
    </row>
    <row r="1072" spans="19:19" x14ac:dyDescent="0.15">
      <c r="S1072" s="32"/>
    </row>
    <row r="1073" spans="19:19" x14ac:dyDescent="0.15">
      <c r="S1073" s="32"/>
    </row>
    <row r="1074" spans="19:19" x14ac:dyDescent="0.15">
      <c r="S1074" s="32"/>
    </row>
    <row r="1075" spans="19:19" x14ac:dyDescent="0.15">
      <c r="S1075" s="32"/>
    </row>
    <row r="1076" spans="19:19" x14ac:dyDescent="0.15">
      <c r="S1076" s="32"/>
    </row>
    <row r="1077" spans="19:19" x14ac:dyDescent="0.15">
      <c r="S1077" s="32"/>
    </row>
    <row r="1078" spans="19:19" x14ac:dyDescent="0.15">
      <c r="S1078" s="32"/>
    </row>
    <row r="1079" spans="19:19" x14ac:dyDescent="0.15">
      <c r="S1079" s="32"/>
    </row>
    <row r="1080" spans="19:19" x14ac:dyDescent="0.15">
      <c r="S1080" s="32"/>
    </row>
    <row r="1081" spans="19:19" x14ac:dyDescent="0.15">
      <c r="S1081" s="32"/>
    </row>
    <row r="1082" spans="19:19" x14ac:dyDescent="0.15">
      <c r="S1082" s="32"/>
    </row>
    <row r="1083" spans="19:19" x14ac:dyDescent="0.15">
      <c r="S1083" s="32"/>
    </row>
    <row r="1084" spans="19:19" x14ac:dyDescent="0.15">
      <c r="S1084" s="32"/>
    </row>
    <row r="1085" spans="19:19" x14ac:dyDescent="0.15">
      <c r="S1085" s="32"/>
    </row>
    <row r="1086" spans="19:19" x14ac:dyDescent="0.15">
      <c r="S1086" s="32"/>
    </row>
    <row r="1087" spans="19:19" x14ac:dyDescent="0.15">
      <c r="S1087" s="32"/>
    </row>
    <row r="1088" spans="19:19" x14ac:dyDescent="0.15">
      <c r="S1088" s="32"/>
    </row>
    <row r="1089" spans="19:19" x14ac:dyDescent="0.15">
      <c r="S1089" s="32"/>
    </row>
    <row r="1090" spans="19:19" x14ac:dyDescent="0.15">
      <c r="S1090" s="32"/>
    </row>
    <row r="1091" spans="19:19" x14ac:dyDescent="0.15">
      <c r="S1091" s="32"/>
    </row>
    <row r="1092" spans="19:19" x14ac:dyDescent="0.15">
      <c r="S1092" s="32"/>
    </row>
    <row r="1093" spans="19:19" x14ac:dyDescent="0.15">
      <c r="S1093" s="32"/>
    </row>
    <row r="1094" spans="19:19" x14ac:dyDescent="0.15">
      <c r="S1094" s="32"/>
    </row>
    <row r="1095" spans="19:19" x14ac:dyDescent="0.15">
      <c r="S1095" s="32"/>
    </row>
    <row r="1096" spans="19:19" x14ac:dyDescent="0.15">
      <c r="S1096" s="32"/>
    </row>
    <row r="1097" spans="19:19" x14ac:dyDescent="0.15">
      <c r="S1097" s="32"/>
    </row>
    <row r="1098" spans="19:19" x14ac:dyDescent="0.15">
      <c r="S1098" s="32"/>
    </row>
    <row r="1099" spans="19:19" x14ac:dyDescent="0.15">
      <c r="S1099" s="32"/>
    </row>
    <row r="1100" spans="19:19" x14ac:dyDescent="0.15">
      <c r="S1100" s="32"/>
    </row>
    <row r="1101" spans="19:19" x14ac:dyDescent="0.15">
      <c r="S1101" s="32"/>
    </row>
    <row r="1102" spans="19:19" x14ac:dyDescent="0.15">
      <c r="S1102" s="32"/>
    </row>
    <row r="1103" spans="19:19" x14ac:dyDescent="0.15">
      <c r="S1103" s="32"/>
    </row>
    <row r="1104" spans="19:19" x14ac:dyDescent="0.15">
      <c r="S1104" s="32"/>
    </row>
    <row r="1105" spans="19:19" x14ac:dyDescent="0.15">
      <c r="S1105" s="32"/>
    </row>
    <row r="1106" spans="19:19" x14ac:dyDescent="0.15">
      <c r="S1106" s="32"/>
    </row>
    <row r="1107" spans="19:19" x14ac:dyDescent="0.15">
      <c r="S1107" s="32"/>
    </row>
    <row r="1108" spans="19:19" x14ac:dyDescent="0.15">
      <c r="S1108" s="32"/>
    </row>
    <row r="1109" spans="19:19" x14ac:dyDescent="0.15">
      <c r="S1109" s="32"/>
    </row>
    <row r="1110" spans="19:19" x14ac:dyDescent="0.15">
      <c r="S1110" s="32"/>
    </row>
    <row r="1111" spans="19:19" x14ac:dyDescent="0.15">
      <c r="S1111" s="32"/>
    </row>
    <row r="1112" spans="19:19" x14ac:dyDescent="0.15">
      <c r="S1112" s="32"/>
    </row>
    <row r="1113" spans="19:19" x14ac:dyDescent="0.15">
      <c r="S1113" s="32"/>
    </row>
    <row r="1114" spans="19:19" x14ac:dyDescent="0.15">
      <c r="S1114" s="32"/>
    </row>
    <row r="1115" spans="19:19" x14ac:dyDescent="0.15">
      <c r="S1115" s="32"/>
    </row>
    <row r="1116" spans="19:19" x14ac:dyDescent="0.15">
      <c r="S1116" s="32"/>
    </row>
    <row r="1117" spans="19:19" x14ac:dyDescent="0.15">
      <c r="S1117" s="32"/>
    </row>
    <row r="1118" spans="19:19" x14ac:dyDescent="0.15">
      <c r="S1118" s="32"/>
    </row>
    <row r="1119" spans="19:19" x14ac:dyDescent="0.15">
      <c r="S1119" s="32"/>
    </row>
    <row r="1120" spans="19:19" x14ac:dyDescent="0.15">
      <c r="S1120" s="32"/>
    </row>
    <row r="1121" spans="19:19" x14ac:dyDescent="0.15">
      <c r="S1121" s="32"/>
    </row>
    <row r="1122" spans="19:19" x14ac:dyDescent="0.15">
      <c r="S1122" s="32"/>
    </row>
    <row r="1123" spans="19:19" x14ac:dyDescent="0.15">
      <c r="S1123" s="32"/>
    </row>
    <row r="1124" spans="19:19" x14ac:dyDescent="0.15">
      <c r="S1124" s="32"/>
    </row>
    <row r="1125" spans="19:19" x14ac:dyDescent="0.15">
      <c r="S1125" s="32"/>
    </row>
    <row r="1126" spans="19:19" x14ac:dyDescent="0.15">
      <c r="S1126" s="32"/>
    </row>
    <row r="1127" spans="19:19" x14ac:dyDescent="0.15">
      <c r="S1127" s="32"/>
    </row>
    <row r="1128" spans="19:19" x14ac:dyDescent="0.15">
      <c r="S1128" s="32"/>
    </row>
    <row r="1129" spans="19:19" x14ac:dyDescent="0.15">
      <c r="S1129" s="32"/>
    </row>
    <row r="1130" spans="19:19" x14ac:dyDescent="0.15">
      <c r="S1130" s="32"/>
    </row>
    <row r="1131" spans="19:19" x14ac:dyDescent="0.15">
      <c r="S1131" s="32"/>
    </row>
    <row r="1132" spans="19:19" x14ac:dyDescent="0.15">
      <c r="S1132" s="32"/>
    </row>
    <row r="1133" spans="19:19" x14ac:dyDescent="0.15">
      <c r="S1133" s="32"/>
    </row>
    <row r="1134" spans="19:19" x14ac:dyDescent="0.15">
      <c r="S1134" s="32"/>
    </row>
    <row r="1135" spans="19:19" x14ac:dyDescent="0.15">
      <c r="S1135" s="32"/>
    </row>
    <row r="1136" spans="19:19" x14ac:dyDescent="0.15">
      <c r="S1136" s="32"/>
    </row>
    <row r="1137" spans="19:19" x14ac:dyDescent="0.15">
      <c r="S1137" s="32"/>
    </row>
    <row r="1138" spans="19:19" x14ac:dyDescent="0.15">
      <c r="S1138" s="32"/>
    </row>
    <row r="1139" spans="19:19" x14ac:dyDescent="0.15">
      <c r="S1139" s="32"/>
    </row>
    <row r="1140" spans="19:19" x14ac:dyDescent="0.15">
      <c r="S1140" s="32"/>
    </row>
    <row r="1141" spans="19:19" x14ac:dyDescent="0.15">
      <c r="S1141" s="32"/>
    </row>
    <row r="1142" spans="19:19" x14ac:dyDescent="0.15">
      <c r="S1142" s="32"/>
    </row>
    <row r="1143" spans="19:19" x14ac:dyDescent="0.15">
      <c r="S1143" s="32"/>
    </row>
    <row r="1144" spans="19:19" x14ac:dyDescent="0.15">
      <c r="S1144" s="32"/>
    </row>
    <row r="1145" spans="19:19" x14ac:dyDescent="0.15">
      <c r="S1145" s="32"/>
    </row>
    <row r="1146" spans="19:19" x14ac:dyDescent="0.15">
      <c r="S1146" s="32"/>
    </row>
    <row r="1147" spans="19:19" x14ac:dyDescent="0.15">
      <c r="S1147" s="32"/>
    </row>
    <row r="1148" spans="19:19" x14ac:dyDescent="0.15">
      <c r="S1148" s="32"/>
    </row>
    <row r="1149" spans="19:19" x14ac:dyDescent="0.15">
      <c r="S1149" s="32"/>
    </row>
    <row r="1150" spans="19:19" x14ac:dyDescent="0.15">
      <c r="S1150" s="32"/>
    </row>
    <row r="1151" spans="19:19" x14ac:dyDescent="0.15">
      <c r="S1151" s="32"/>
    </row>
    <row r="1152" spans="19:19" x14ac:dyDescent="0.15">
      <c r="S1152" s="32"/>
    </row>
    <row r="1153" spans="19:19" x14ac:dyDescent="0.15">
      <c r="S1153" s="32"/>
    </row>
    <row r="1154" spans="19:19" x14ac:dyDescent="0.15">
      <c r="S1154" s="32"/>
    </row>
    <row r="1155" spans="19:19" x14ac:dyDescent="0.15">
      <c r="S1155" s="32"/>
    </row>
    <row r="1156" spans="19:19" x14ac:dyDescent="0.15">
      <c r="S1156" s="32"/>
    </row>
    <row r="1157" spans="19:19" x14ac:dyDescent="0.15">
      <c r="S1157" s="32"/>
    </row>
    <row r="1158" spans="19:19" x14ac:dyDescent="0.15">
      <c r="S1158" s="32"/>
    </row>
    <row r="1159" spans="19:19" x14ac:dyDescent="0.15">
      <c r="S1159" s="32"/>
    </row>
    <row r="1160" spans="19:19" x14ac:dyDescent="0.15">
      <c r="S1160" s="32"/>
    </row>
    <row r="1161" spans="19:19" x14ac:dyDescent="0.15">
      <c r="S1161" s="32"/>
    </row>
    <row r="1162" spans="19:19" x14ac:dyDescent="0.15">
      <c r="S1162" s="32"/>
    </row>
    <row r="1163" spans="19:19" x14ac:dyDescent="0.15">
      <c r="S1163" s="32"/>
    </row>
    <row r="1164" spans="19:19" x14ac:dyDescent="0.15">
      <c r="S1164" s="32"/>
    </row>
    <row r="1165" spans="19:19" x14ac:dyDescent="0.15">
      <c r="S1165" s="32"/>
    </row>
    <row r="1166" spans="19:19" x14ac:dyDescent="0.15">
      <c r="S1166" s="32"/>
    </row>
    <row r="1167" spans="19:19" x14ac:dyDescent="0.15">
      <c r="S1167" s="32"/>
    </row>
    <row r="1168" spans="19:19" x14ac:dyDescent="0.15">
      <c r="S1168" s="32"/>
    </row>
    <row r="1169" spans="19:19" x14ac:dyDescent="0.15">
      <c r="S1169" s="32"/>
    </row>
    <row r="1170" spans="19:19" x14ac:dyDescent="0.15">
      <c r="S1170" s="32"/>
    </row>
    <row r="1171" spans="19:19" x14ac:dyDescent="0.15">
      <c r="S1171" s="32"/>
    </row>
    <row r="1172" spans="19:19" x14ac:dyDescent="0.15">
      <c r="S1172" s="32"/>
    </row>
    <row r="1173" spans="19:19" x14ac:dyDescent="0.15">
      <c r="S1173" s="32"/>
    </row>
    <row r="1174" spans="19:19" x14ac:dyDescent="0.15">
      <c r="S1174" s="32"/>
    </row>
    <row r="1175" spans="19:19" x14ac:dyDescent="0.15">
      <c r="S1175" s="32"/>
    </row>
    <row r="1176" spans="19:19" x14ac:dyDescent="0.15">
      <c r="S1176" s="32"/>
    </row>
    <row r="1177" spans="19:19" x14ac:dyDescent="0.15">
      <c r="S1177" s="32"/>
    </row>
    <row r="1178" spans="19:19" x14ac:dyDescent="0.15">
      <c r="S1178" s="32"/>
    </row>
    <row r="1179" spans="19:19" x14ac:dyDescent="0.15">
      <c r="S1179" s="32"/>
    </row>
    <row r="1180" spans="19:19" x14ac:dyDescent="0.15">
      <c r="S1180" s="32"/>
    </row>
    <row r="1181" spans="19:19" x14ac:dyDescent="0.15">
      <c r="S1181" s="32"/>
    </row>
    <row r="1182" spans="19:19" x14ac:dyDescent="0.15">
      <c r="S1182" s="32"/>
    </row>
    <row r="1183" spans="19:19" x14ac:dyDescent="0.15">
      <c r="S1183" s="32"/>
    </row>
    <row r="1184" spans="19:19" x14ac:dyDescent="0.15">
      <c r="S1184" s="32"/>
    </row>
    <row r="1185" spans="19:19" x14ac:dyDescent="0.15">
      <c r="S1185" s="32"/>
    </row>
    <row r="1186" spans="19:19" x14ac:dyDescent="0.15">
      <c r="S1186" s="32"/>
    </row>
    <row r="1187" spans="19:19" x14ac:dyDescent="0.15">
      <c r="S1187" s="32"/>
    </row>
    <row r="1188" spans="19:19" x14ac:dyDescent="0.15">
      <c r="S1188" s="32"/>
    </row>
    <row r="1189" spans="19:19" x14ac:dyDescent="0.15">
      <c r="S1189" s="32"/>
    </row>
    <row r="1190" spans="19:19" x14ac:dyDescent="0.15">
      <c r="S1190" s="32"/>
    </row>
    <row r="1191" spans="19:19" x14ac:dyDescent="0.15">
      <c r="S1191" s="32"/>
    </row>
    <row r="1192" spans="19:19" x14ac:dyDescent="0.15">
      <c r="S1192" s="32"/>
    </row>
    <row r="1193" spans="19:19" x14ac:dyDescent="0.15">
      <c r="S1193" s="32"/>
    </row>
    <row r="1194" spans="19:19" x14ac:dyDescent="0.15">
      <c r="S1194" s="32"/>
    </row>
    <row r="1195" spans="19:19" x14ac:dyDescent="0.15">
      <c r="S1195" s="32"/>
    </row>
    <row r="1196" spans="19:19" x14ac:dyDescent="0.15">
      <c r="S1196" s="32"/>
    </row>
    <row r="1197" spans="19:19" x14ac:dyDescent="0.15">
      <c r="S1197" s="32"/>
    </row>
    <row r="1198" spans="19:19" x14ac:dyDescent="0.15">
      <c r="S1198" s="32"/>
    </row>
    <row r="1199" spans="19:19" x14ac:dyDescent="0.15">
      <c r="S1199" s="32"/>
    </row>
    <row r="1200" spans="19:19" x14ac:dyDescent="0.15">
      <c r="S1200" s="32"/>
    </row>
    <row r="1201" spans="19:19" x14ac:dyDescent="0.15">
      <c r="S1201" s="32"/>
    </row>
    <row r="1202" spans="19:19" x14ac:dyDescent="0.15">
      <c r="S1202" s="32"/>
    </row>
    <row r="1203" spans="19:19" x14ac:dyDescent="0.15">
      <c r="S1203" s="32"/>
    </row>
    <row r="1204" spans="19:19" x14ac:dyDescent="0.15">
      <c r="S1204" s="32"/>
    </row>
    <row r="1205" spans="19:19" x14ac:dyDescent="0.15">
      <c r="S1205" s="32"/>
    </row>
    <row r="1206" spans="19:19" x14ac:dyDescent="0.15">
      <c r="S1206" s="32"/>
    </row>
    <row r="1207" spans="19:19" x14ac:dyDescent="0.15">
      <c r="S1207" s="32"/>
    </row>
    <row r="1208" spans="19:19" x14ac:dyDescent="0.15">
      <c r="S1208" s="32"/>
    </row>
    <row r="1209" spans="19:19" x14ac:dyDescent="0.15">
      <c r="S1209" s="32"/>
    </row>
    <row r="1210" spans="19:19" x14ac:dyDescent="0.15">
      <c r="S1210" s="32"/>
    </row>
    <row r="1211" spans="19:19" x14ac:dyDescent="0.15">
      <c r="S1211" s="32"/>
    </row>
    <row r="1212" spans="19:19" x14ac:dyDescent="0.15">
      <c r="S1212" s="32"/>
    </row>
    <row r="1213" spans="19:19" x14ac:dyDescent="0.15">
      <c r="S1213" s="32"/>
    </row>
    <row r="1214" spans="19:19" x14ac:dyDescent="0.15">
      <c r="S1214" s="32"/>
    </row>
    <row r="1215" spans="19:19" x14ac:dyDescent="0.15">
      <c r="S1215" s="32"/>
    </row>
    <row r="1216" spans="19:19" x14ac:dyDescent="0.15">
      <c r="S1216" s="32"/>
    </row>
    <row r="1217" spans="19:19" x14ac:dyDescent="0.15">
      <c r="S1217" s="32"/>
    </row>
    <row r="1218" spans="19:19" x14ac:dyDescent="0.15">
      <c r="S1218" s="32"/>
    </row>
    <row r="1219" spans="19:19" x14ac:dyDescent="0.15">
      <c r="S1219" s="32"/>
    </row>
    <row r="1220" spans="19:19" x14ac:dyDescent="0.15">
      <c r="S1220" s="32"/>
    </row>
    <row r="1221" spans="19:19" x14ac:dyDescent="0.15">
      <c r="S1221" s="32"/>
    </row>
    <row r="1222" spans="19:19" x14ac:dyDescent="0.15">
      <c r="S1222" s="32"/>
    </row>
    <row r="1223" spans="19:19" x14ac:dyDescent="0.15">
      <c r="S1223" s="32"/>
    </row>
    <row r="1224" spans="19:19" x14ac:dyDescent="0.15">
      <c r="S1224" s="32"/>
    </row>
    <row r="1225" spans="19:19" x14ac:dyDescent="0.15">
      <c r="S1225" s="32"/>
    </row>
    <row r="1226" spans="19:19" x14ac:dyDescent="0.15">
      <c r="S1226" s="32"/>
    </row>
    <row r="1227" spans="19:19" x14ac:dyDescent="0.15">
      <c r="S1227" s="32"/>
    </row>
    <row r="1228" spans="19:19" x14ac:dyDescent="0.15">
      <c r="S1228" s="32"/>
    </row>
    <row r="1229" spans="19:19" x14ac:dyDescent="0.15">
      <c r="S1229" s="32"/>
    </row>
    <row r="1230" spans="19:19" x14ac:dyDescent="0.15">
      <c r="S1230" s="32"/>
    </row>
    <row r="1231" spans="19:19" x14ac:dyDescent="0.15">
      <c r="S1231" s="32"/>
    </row>
    <row r="1232" spans="19:19" x14ac:dyDescent="0.15">
      <c r="S1232" s="32"/>
    </row>
    <row r="1233" spans="19:19" x14ac:dyDescent="0.15">
      <c r="S1233" s="32"/>
    </row>
    <row r="1234" spans="19:19" x14ac:dyDescent="0.15">
      <c r="S1234" s="32"/>
    </row>
    <row r="1235" spans="19:19" x14ac:dyDescent="0.15">
      <c r="S1235" s="32"/>
    </row>
    <row r="1236" spans="19:19" x14ac:dyDescent="0.15">
      <c r="S1236" s="32"/>
    </row>
    <row r="1237" spans="19:19" x14ac:dyDescent="0.15">
      <c r="S1237" s="32"/>
    </row>
    <row r="1238" spans="19:19" x14ac:dyDescent="0.15">
      <c r="S1238" s="32"/>
    </row>
    <row r="1239" spans="19:19" x14ac:dyDescent="0.15">
      <c r="S1239" s="32"/>
    </row>
    <row r="1240" spans="19:19" x14ac:dyDescent="0.15">
      <c r="S1240" s="32"/>
    </row>
    <row r="1241" spans="19:19" x14ac:dyDescent="0.15">
      <c r="S1241" s="32"/>
    </row>
    <row r="1242" spans="19:19" x14ac:dyDescent="0.15">
      <c r="S1242" s="32"/>
    </row>
    <row r="1243" spans="19:19" x14ac:dyDescent="0.15">
      <c r="S1243" s="32"/>
    </row>
    <row r="1244" spans="19:19" x14ac:dyDescent="0.15">
      <c r="S1244" s="32"/>
    </row>
    <row r="1245" spans="19:19" x14ac:dyDescent="0.15">
      <c r="S1245" s="32"/>
    </row>
    <row r="1246" spans="19:19" x14ac:dyDescent="0.15">
      <c r="S1246" s="32"/>
    </row>
    <row r="1247" spans="19:19" x14ac:dyDescent="0.15">
      <c r="S1247" s="32"/>
    </row>
    <row r="1248" spans="19:19" x14ac:dyDescent="0.15">
      <c r="S1248" s="32"/>
    </row>
    <row r="1249" spans="19:19" x14ac:dyDescent="0.15">
      <c r="S1249" s="32"/>
    </row>
    <row r="1250" spans="19:19" x14ac:dyDescent="0.15">
      <c r="S1250" s="32"/>
    </row>
    <row r="1251" spans="19:19" x14ac:dyDescent="0.15">
      <c r="S1251" s="32"/>
    </row>
    <row r="1252" spans="19:19" x14ac:dyDescent="0.15">
      <c r="S1252" s="32"/>
    </row>
    <row r="1253" spans="19:19" x14ac:dyDescent="0.15">
      <c r="S1253" s="32"/>
    </row>
    <row r="1254" spans="19:19" x14ac:dyDescent="0.15">
      <c r="S1254" s="32"/>
    </row>
    <row r="1255" spans="19:19" x14ac:dyDescent="0.15">
      <c r="S1255" s="32"/>
    </row>
    <row r="1256" spans="19:19" x14ac:dyDescent="0.15">
      <c r="S1256" s="32"/>
    </row>
    <row r="1257" spans="19:19" x14ac:dyDescent="0.15">
      <c r="S1257" s="32"/>
    </row>
    <row r="1258" spans="19:19" x14ac:dyDescent="0.15">
      <c r="S1258" s="32"/>
    </row>
    <row r="1259" spans="19:19" x14ac:dyDescent="0.15">
      <c r="S1259" s="32"/>
    </row>
    <row r="1260" spans="19:19" x14ac:dyDescent="0.15">
      <c r="S1260" s="32"/>
    </row>
    <row r="1261" spans="19:19" x14ac:dyDescent="0.15">
      <c r="S1261" s="32"/>
    </row>
    <row r="1262" spans="19:19" x14ac:dyDescent="0.15">
      <c r="S1262" s="32"/>
    </row>
    <row r="1263" spans="19:19" x14ac:dyDescent="0.15">
      <c r="S1263" s="32"/>
    </row>
    <row r="1264" spans="19:19" x14ac:dyDescent="0.15">
      <c r="S1264" s="32"/>
    </row>
    <row r="1265" spans="19:19" x14ac:dyDescent="0.15">
      <c r="S1265" s="32"/>
    </row>
    <row r="1266" spans="19:19" x14ac:dyDescent="0.15">
      <c r="S1266" s="32"/>
    </row>
    <row r="1267" spans="19:19" x14ac:dyDescent="0.15">
      <c r="S1267" s="32"/>
    </row>
    <row r="1268" spans="19:19" x14ac:dyDescent="0.15">
      <c r="S1268" s="32"/>
    </row>
    <row r="1269" spans="19:19" x14ac:dyDescent="0.15">
      <c r="S1269" s="32"/>
    </row>
    <row r="1270" spans="19:19" x14ac:dyDescent="0.15">
      <c r="S1270" s="32"/>
    </row>
    <row r="1271" spans="19:19" x14ac:dyDescent="0.15">
      <c r="S1271" s="32"/>
    </row>
    <row r="1272" spans="19:19" x14ac:dyDescent="0.15">
      <c r="S1272" s="32"/>
    </row>
    <row r="1273" spans="19:19" x14ac:dyDescent="0.15">
      <c r="S1273" s="32"/>
    </row>
    <row r="1274" spans="19:19" x14ac:dyDescent="0.15">
      <c r="S1274" s="32"/>
    </row>
    <row r="1275" spans="19:19" x14ac:dyDescent="0.15">
      <c r="S1275" s="32"/>
    </row>
    <row r="1276" spans="19:19" x14ac:dyDescent="0.15">
      <c r="S1276" s="32"/>
    </row>
    <row r="1277" spans="19:19" x14ac:dyDescent="0.15">
      <c r="S1277" s="32"/>
    </row>
    <row r="1278" spans="19:19" x14ac:dyDescent="0.15">
      <c r="S1278" s="32"/>
    </row>
    <row r="1279" spans="19:19" x14ac:dyDescent="0.15">
      <c r="S1279" s="32"/>
    </row>
    <row r="1280" spans="19:19" x14ac:dyDescent="0.15">
      <c r="S1280" s="32"/>
    </row>
    <row r="1281" spans="19:19" x14ac:dyDescent="0.15">
      <c r="S1281" s="32"/>
    </row>
    <row r="1282" spans="19:19" x14ac:dyDescent="0.15">
      <c r="S1282" s="32"/>
    </row>
    <row r="1283" spans="19:19" x14ac:dyDescent="0.15">
      <c r="S1283" s="32"/>
    </row>
    <row r="1284" spans="19:19" x14ac:dyDescent="0.15">
      <c r="S1284" s="32"/>
    </row>
    <row r="1285" spans="19:19" x14ac:dyDescent="0.15">
      <c r="S1285" s="32"/>
    </row>
    <row r="1286" spans="19:19" x14ac:dyDescent="0.15">
      <c r="S1286" s="32"/>
    </row>
    <row r="1287" spans="19:19" x14ac:dyDescent="0.15">
      <c r="S1287" s="32"/>
    </row>
    <row r="1288" spans="19:19" x14ac:dyDescent="0.15">
      <c r="S1288" s="32"/>
    </row>
    <row r="1289" spans="19:19" x14ac:dyDescent="0.15">
      <c r="S1289" s="32"/>
    </row>
    <row r="1290" spans="19:19" x14ac:dyDescent="0.15">
      <c r="S1290" s="32"/>
    </row>
    <row r="1291" spans="19:19" x14ac:dyDescent="0.15">
      <c r="S1291" s="32"/>
    </row>
    <row r="1292" spans="19:19" x14ac:dyDescent="0.15">
      <c r="S1292" s="32"/>
    </row>
    <row r="1293" spans="19:19" x14ac:dyDescent="0.15">
      <c r="S1293" s="32"/>
    </row>
    <row r="1294" spans="19:19" x14ac:dyDescent="0.15">
      <c r="S1294" s="32"/>
    </row>
    <row r="1295" spans="19:19" x14ac:dyDescent="0.15">
      <c r="S1295" s="32"/>
    </row>
    <row r="1296" spans="19:19" x14ac:dyDescent="0.15">
      <c r="S1296" s="32"/>
    </row>
    <row r="1297" spans="19:19" x14ac:dyDescent="0.15">
      <c r="S1297" s="32"/>
    </row>
    <row r="1298" spans="19:19" x14ac:dyDescent="0.15">
      <c r="S1298" s="32"/>
    </row>
    <row r="1299" spans="19:19" x14ac:dyDescent="0.15">
      <c r="S1299" s="32"/>
    </row>
    <row r="1300" spans="19:19" x14ac:dyDescent="0.15">
      <c r="S1300" s="32"/>
    </row>
    <row r="1301" spans="19:19" x14ac:dyDescent="0.15">
      <c r="S1301" s="32"/>
    </row>
    <row r="1302" spans="19:19" x14ac:dyDescent="0.15">
      <c r="S1302" s="32"/>
    </row>
    <row r="1303" spans="19:19" x14ac:dyDescent="0.15">
      <c r="S1303" s="32"/>
    </row>
    <row r="1304" spans="19:19" x14ac:dyDescent="0.15">
      <c r="S1304" s="32"/>
    </row>
    <row r="1305" spans="19:19" x14ac:dyDescent="0.15">
      <c r="S1305" s="32"/>
    </row>
    <row r="1306" spans="19:19" x14ac:dyDescent="0.15">
      <c r="S1306" s="32"/>
    </row>
    <row r="1307" spans="19:19" x14ac:dyDescent="0.15">
      <c r="S1307" s="32"/>
    </row>
    <row r="1308" spans="19:19" x14ac:dyDescent="0.15">
      <c r="S1308" s="32"/>
    </row>
    <row r="1309" spans="19:19" x14ac:dyDescent="0.15">
      <c r="S1309" s="32"/>
    </row>
    <row r="1310" spans="19:19" x14ac:dyDescent="0.15">
      <c r="S1310" s="32"/>
    </row>
    <row r="1311" spans="19:19" x14ac:dyDescent="0.15">
      <c r="S1311" s="32"/>
    </row>
    <row r="1312" spans="19:19" x14ac:dyDescent="0.15">
      <c r="S1312" s="32"/>
    </row>
    <row r="1313" spans="19:19" x14ac:dyDescent="0.15">
      <c r="S1313" s="32"/>
    </row>
    <row r="1314" spans="19:19" x14ac:dyDescent="0.15">
      <c r="S1314" s="32"/>
    </row>
    <row r="1315" spans="19:19" x14ac:dyDescent="0.15">
      <c r="S1315" s="32"/>
    </row>
    <row r="1316" spans="19:19" x14ac:dyDescent="0.15">
      <c r="S1316" s="32"/>
    </row>
    <row r="1317" spans="19:19" x14ac:dyDescent="0.15">
      <c r="S1317" s="32"/>
    </row>
    <row r="1318" spans="19:19" x14ac:dyDescent="0.15">
      <c r="S1318" s="32"/>
    </row>
    <row r="1319" spans="19:19" x14ac:dyDescent="0.15">
      <c r="S1319" s="32"/>
    </row>
    <row r="1320" spans="19:19" x14ac:dyDescent="0.15">
      <c r="S1320" s="32"/>
    </row>
    <row r="1321" spans="19:19" x14ac:dyDescent="0.15">
      <c r="S1321" s="32"/>
    </row>
    <row r="1322" spans="19:19" x14ac:dyDescent="0.15">
      <c r="S1322" s="32"/>
    </row>
    <row r="1323" spans="19:19" x14ac:dyDescent="0.15">
      <c r="S1323" s="32"/>
    </row>
    <row r="1324" spans="19:19" x14ac:dyDescent="0.15">
      <c r="S1324" s="32"/>
    </row>
    <row r="1325" spans="19:19" x14ac:dyDescent="0.15">
      <c r="S1325" s="32"/>
    </row>
    <row r="1326" spans="19:19" x14ac:dyDescent="0.15">
      <c r="S1326" s="32"/>
    </row>
    <row r="1327" spans="19:19" x14ac:dyDescent="0.15">
      <c r="S1327" s="32"/>
    </row>
    <row r="1328" spans="19:19" x14ac:dyDescent="0.15">
      <c r="S1328" s="32"/>
    </row>
    <row r="1329" spans="19:19" x14ac:dyDescent="0.15">
      <c r="S1329" s="32"/>
    </row>
    <row r="1330" spans="19:19" x14ac:dyDescent="0.15">
      <c r="S1330" s="32"/>
    </row>
    <row r="1331" spans="19:19" x14ac:dyDescent="0.15">
      <c r="S1331" s="32"/>
    </row>
    <row r="1332" spans="19:19" x14ac:dyDescent="0.15">
      <c r="S1332" s="32"/>
    </row>
    <row r="1333" spans="19:19" x14ac:dyDescent="0.15">
      <c r="S1333" s="32"/>
    </row>
    <row r="1334" spans="19:19" x14ac:dyDescent="0.15">
      <c r="S1334" s="32"/>
    </row>
    <row r="1335" spans="19:19" x14ac:dyDescent="0.15">
      <c r="S1335" s="32"/>
    </row>
    <row r="1336" spans="19:19" x14ac:dyDescent="0.15">
      <c r="S1336" s="32"/>
    </row>
    <row r="1337" spans="19:19" x14ac:dyDescent="0.15">
      <c r="S1337" s="32"/>
    </row>
    <row r="1338" spans="19:19" x14ac:dyDescent="0.15">
      <c r="S1338" s="32"/>
    </row>
    <row r="1339" spans="19:19" x14ac:dyDescent="0.15">
      <c r="S1339" s="32"/>
    </row>
    <row r="1340" spans="19:19" x14ac:dyDescent="0.15">
      <c r="S1340" s="32"/>
    </row>
    <row r="1341" spans="19:19" x14ac:dyDescent="0.15">
      <c r="S1341" s="32"/>
    </row>
    <row r="1342" spans="19:19" x14ac:dyDescent="0.15">
      <c r="S1342" s="32"/>
    </row>
    <row r="1343" spans="19:19" x14ac:dyDescent="0.15">
      <c r="S1343" s="32"/>
    </row>
    <row r="1344" spans="19:19" x14ac:dyDescent="0.15">
      <c r="S1344" s="32"/>
    </row>
    <row r="1345" spans="19:19" x14ac:dyDescent="0.15">
      <c r="S1345" s="32"/>
    </row>
    <row r="1346" spans="19:19" x14ac:dyDescent="0.15">
      <c r="S1346" s="32"/>
    </row>
    <row r="1347" spans="19:19" x14ac:dyDescent="0.15">
      <c r="S1347" s="32"/>
    </row>
    <row r="1348" spans="19:19" x14ac:dyDescent="0.15">
      <c r="S1348" s="32"/>
    </row>
    <row r="1349" spans="19:19" x14ac:dyDescent="0.15">
      <c r="S1349" s="32"/>
    </row>
    <row r="1350" spans="19:19" x14ac:dyDescent="0.15">
      <c r="S1350" s="32"/>
    </row>
    <row r="1351" spans="19:19" x14ac:dyDescent="0.15">
      <c r="S1351" s="32"/>
    </row>
    <row r="1352" spans="19:19" x14ac:dyDescent="0.15">
      <c r="S1352" s="32"/>
    </row>
    <row r="1353" spans="19:19" x14ac:dyDescent="0.15">
      <c r="S1353" s="32"/>
    </row>
    <row r="1354" spans="19:19" x14ac:dyDescent="0.15">
      <c r="S1354" s="32"/>
    </row>
    <row r="1355" spans="19:19" x14ac:dyDescent="0.15">
      <c r="S1355" s="32"/>
    </row>
    <row r="1356" spans="19:19" x14ac:dyDescent="0.15">
      <c r="S1356" s="32"/>
    </row>
    <row r="1357" spans="19:19" x14ac:dyDescent="0.15">
      <c r="S1357" s="32"/>
    </row>
    <row r="1358" spans="19:19" x14ac:dyDescent="0.15">
      <c r="S1358" s="32"/>
    </row>
    <row r="1359" spans="19:19" x14ac:dyDescent="0.15">
      <c r="S1359" s="32"/>
    </row>
    <row r="1360" spans="19:19" x14ac:dyDescent="0.15">
      <c r="S1360" s="32"/>
    </row>
    <row r="1361" spans="19:19" x14ac:dyDescent="0.15">
      <c r="S1361" s="32"/>
    </row>
    <row r="1362" spans="19:19" x14ac:dyDescent="0.15">
      <c r="S1362" s="32"/>
    </row>
    <row r="1363" spans="19:19" x14ac:dyDescent="0.15">
      <c r="S1363" s="32"/>
    </row>
    <row r="1364" spans="19:19" x14ac:dyDescent="0.15">
      <c r="S1364" s="32"/>
    </row>
    <row r="1365" spans="19:19" x14ac:dyDescent="0.15">
      <c r="S1365" s="32"/>
    </row>
    <row r="1366" spans="19:19" x14ac:dyDescent="0.15">
      <c r="S1366" s="32"/>
    </row>
    <row r="1367" spans="19:19" x14ac:dyDescent="0.15">
      <c r="S1367" s="32"/>
    </row>
    <row r="1368" spans="19:19" x14ac:dyDescent="0.15">
      <c r="S1368" s="32"/>
    </row>
    <row r="1369" spans="19:19" x14ac:dyDescent="0.15">
      <c r="S1369" s="32"/>
    </row>
    <row r="1370" spans="19:19" x14ac:dyDescent="0.15">
      <c r="S1370" s="32"/>
    </row>
    <row r="1371" spans="19:19" x14ac:dyDescent="0.15">
      <c r="S1371" s="32"/>
    </row>
    <row r="1372" spans="19:19" x14ac:dyDescent="0.15">
      <c r="S1372" s="32"/>
    </row>
    <row r="1373" spans="19:19" x14ac:dyDescent="0.15">
      <c r="S1373" s="32"/>
    </row>
    <row r="1374" spans="19:19" x14ac:dyDescent="0.15">
      <c r="S1374" s="32"/>
    </row>
    <row r="1375" spans="19:19" x14ac:dyDescent="0.15">
      <c r="S1375" s="32"/>
    </row>
    <row r="1376" spans="19:19" x14ac:dyDescent="0.15">
      <c r="S1376" s="32"/>
    </row>
    <row r="1377" spans="19:19" x14ac:dyDescent="0.15">
      <c r="S1377" s="32"/>
    </row>
    <row r="1378" spans="19:19" x14ac:dyDescent="0.15">
      <c r="S1378" s="32"/>
    </row>
    <row r="1379" spans="19:19" x14ac:dyDescent="0.15">
      <c r="S1379" s="32"/>
    </row>
    <row r="1380" spans="19:19" x14ac:dyDescent="0.15">
      <c r="S1380" s="32"/>
    </row>
    <row r="1381" spans="19:19" x14ac:dyDescent="0.15">
      <c r="S1381" s="32"/>
    </row>
    <row r="1382" spans="19:19" x14ac:dyDescent="0.15">
      <c r="S1382" s="32"/>
    </row>
    <row r="1383" spans="19:19" x14ac:dyDescent="0.15">
      <c r="S1383" s="32"/>
    </row>
    <row r="1384" spans="19:19" x14ac:dyDescent="0.15">
      <c r="S1384" s="32"/>
    </row>
    <row r="1385" spans="19:19" x14ac:dyDescent="0.15">
      <c r="S1385" s="32"/>
    </row>
    <row r="1386" spans="19:19" x14ac:dyDescent="0.15">
      <c r="S1386" s="32"/>
    </row>
    <row r="1387" spans="19:19" x14ac:dyDescent="0.15">
      <c r="S1387" s="32"/>
    </row>
    <row r="1388" spans="19:19" x14ac:dyDescent="0.15">
      <c r="S1388" s="32"/>
    </row>
    <row r="1389" spans="19:19" x14ac:dyDescent="0.15">
      <c r="S1389" s="32"/>
    </row>
    <row r="1390" spans="19:19" x14ac:dyDescent="0.15">
      <c r="S1390" s="32"/>
    </row>
    <row r="1391" spans="19:19" x14ac:dyDescent="0.15">
      <c r="S1391" s="32"/>
    </row>
    <row r="1392" spans="19:19" x14ac:dyDescent="0.15">
      <c r="S1392" s="32"/>
    </row>
    <row r="1393" spans="19:19" x14ac:dyDescent="0.15">
      <c r="S1393" s="32"/>
    </row>
    <row r="1394" spans="19:19" x14ac:dyDescent="0.15">
      <c r="S1394" s="32"/>
    </row>
    <row r="1395" spans="19:19" x14ac:dyDescent="0.15">
      <c r="S1395" s="32"/>
    </row>
    <row r="1396" spans="19:19" x14ac:dyDescent="0.15">
      <c r="S1396" s="32"/>
    </row>
    <row r="1397" spans="19:19" x14ac:dyDescent="0.15">
      <c r="S1397" s="32"/>
    </row>
    <row r="1398" spans="19:19" x14ac:dyDescent="0.15">
      <c r="S1398" s="32"/>
    </row>
    <row r="1399" spans="19:19" x14ac:dyDescent="0.15">
      <c r="S1399" s="32"/>
    </row>
    <row r="1400" spans="19:19" x14ac:dyDescent="0.15">
      <c r="S1400" s="32"/>
    </row>
    <row r="1401" spans="19:19" x14ac:dyDescent="0.15">
      <c r="S1401" s="32"/>
    </row>
    <row r="1402" spans="19:19" x14ac:dyDescent="0.15">
      <c r="S1402" s="32"/>
    </row>
    <row r="1403" spans="19:19" x14ac:dyDescent="0.15">
      <c r="S1403" s="32"/>
    </row>
    <row r="1404" spans="19:19" x14ac:dyDescent="0.15">
      <c r="S1404" s="32"/>
    </row>
    <row r="1405" spans="19:19" x14ac:dyDescent="0.15">
      <c r="S1405" s="32"/>
    </row>
    <row r="1406" spans="19:19" x14ac:dyDescent="0.15">
      <c r="S1406" s="32"/>
    </row>
    <row r="1407" spans="19:19" x14ac:dyDescent="0.15">
      <c r="S1407" s="32"/>
    </row>
    <row r="1408" spans="19:19" x14ac:dyDescent="0.15">
      <c r="S1408" s="32"/>
    </row>
    <row r="1409" spans="19:19" x14ac:dyDescent="0.15">
      <c r="S1409" s="32"/>
    </row>
    <row r="1410" spans="19:19" x14ac:dyDescent="0.15">
      <c r="S1410" s="32"/>
    </row>
    <row r="1411" spans="19:19" x14ac:dyDescent="0.15">
      <c r="S1411" s="32"/>
    </row>
    <row r="1412" spans="19:19" x14ac:dyDescent="0.15">
      <c r="S1412" s="32"/>
    </row>
    <row r="1413" spans="19:19" x14ac:dyDescent="0.15">
      <c r="S1413" s="32"/>
    </row>
    <row r="1414" spans="19:19" x14ac:dyDescent="0.15">
      <c r="S1414" s="32"/>
    </row>
    <row r="1415" spans="19:19" x14ac:dyDescent="0.15">
      <c r="S1415" s="32"/>
    </row>
    <row r="1416" spans="19:19" x14ac:dyDescent="0.15">
      <c r="S1416" s="32"/>
    </row>
    <row r="1417" spans="19:19" x14ac:dyDescent="0.15">
      <c r="S1417" s="32"/>
    </row>
    <row r="1418" spans="19:19" x14ac:dyDescent="0.15">
      <c r="S1418" s="32"/>
    </row>
    <row r="1419" spans="19:19" x14ac:dyDescent="0.15">
      <c r="S1419" s="32"/>
    </row>
    <row r="1420" spans="19:19" x14ac:dyDescent="0.15">
      <c r="S1420" s="32"/>
    </row>
    <row r="1421" spans="19:19" x14ac:dyDescent="0.15">
      <c r="S1421" s="32"/>
    </row>
    <row r="1422" spans="19:19" x14ac:dyDescent="0.15">
      <c r="S1422" s="32"/>
    </row>
    <row r="1423" spans="19:19" x14ac:dyDescent="0.15">
      <c r="S1423" s="32"/>
    </row>
    <row r="1424" spans="19:19" x14ac:dyDescent="0.15">
      <c r="S1424" s="32"/>
    </row>
    <row r="1425" spans="19:19" x14ac:dyDescent="0.15">
      <c r="S1425" s="32"/>
    </row>
    <row r="1426" spans="19:19" x14ac:dyDescent="0.15">
      <c r="S1426" s="32"/>
    </row>
    <row r="1427" spans="19:19" x14ac:dyDescent="0.15">
      <c r="S1427" s="32"/>
    </row>
    <row r="1428" spans="19:19" x14ac:dyDescent="0.15">
      <c r="S1428" s="32"/>
    </row>
    <row r="1429" spans="19:19" x14ac:dyDescent="0.15">
      <c r="S1429" s="32"/>
    </row>
    <row r="1430" spans="19:19" x14ac:dyDescent="0.15">
      <c r="S1430" s="32"/>
    </row>
    <row r="1431" spans="19:19" x14ac:dyDescent="0.15">
      <c r="S1431" s="32"/>
    </row>
    <row r="1432" spans="19:19" x14ac:dyDescent="0.15">
      <c r="S1432" s="32"/>
    </row>
    <row r="1433" spans="19:19" x14ac:dyDescent="0.15">
      <c r="S1433" s="32"/>
    </row>
    <row r="1434" spans="19:19" x14ac:dyDescent="0.15">
      <c r="S1434" s="32"/>
    </row>
    <row r="1435" spans="19:19" x14ac:dyDescent="0.15">
      <c r="S1435" s="32"/>
    </row>
    <row r="1436" spans="19:19" x14ac:dyDescent="0.15">
      <c r="S1436" s="32"/>
    </row>
    <row r="1437" spans="19:19" x14ac:dyDescent="0.15">
      <c r="S1437" s="32"/>
    </row>
    <row r="1438" spans="19:19" x14ac:dyDescent="0.15">
      <c r="S1438" s="32"/>
    </row>
    <row r="1439" spans="19:19" x14ac:dyDescent="0.15">
      <c r="S1439" s="32"/>
    </row>
    <row r="1440" spans="19:19" x14ac:dyDescent="0.15">
      <c r="S1440" s="32"/>
    </row>
    <row r="1441" spans="19:19" x14ac:dyDescent="0.15">
      <c r="S1441" s="32"/>
    </row>
    <row r="1442" spans="19:19" x14ac:dyDescent="0.15">
      <c r="S1442" s="32"/>
    </row>
    <row r="1443" spans="19:19" x14ac:dyDescent="0.15">
      <c r="S1443" s="32"/>
    </row>
    <row r="1444" spans="19:19" x14ac:dyDescent="0.15">
      <c r="S1444" s="32"/>
    </row>
    <row r="1445" spans="19:19" x14ac:dyDescent="0.15">
      <c r="S1445" s="32"/>
    </row>
    <row r="1446" spans="19:19" x14ac:dyDescent="0.15">
      <c r="S1446" s="32"/>
    </row>
    <row r="1447" spans="19:19" x14ac:dyDescent="0.15">
      <c r="S1447" s="32"/>
    </row>
    <row r="1448" spans="19:19" x14ac:dyDescent="0.15">
      <c r="S1448" s="32"/>
    </row>
    <row r="1449" spans="19:19" x14ac:dyDescent="0.15">
      <c r="S1449" s="32"/>
    </row>
    <row r="1450" spans="19:19" x14ac:dyDescent="0.15">
      <c r="S1450" s="32"/>
    </row>
    <row r="1451" spans="19:19" x14ac:dyDescent="0.15">
      <c r="S1451" s="32"/>
    </row>
    <row r="1452" spans="19:19" x14ac:dyDescent="0.15">
      <c r="S1452" s="32"/>
    </row>
    <row r="1453" spans="19:19" x14ac:dyDescent="0.15">
      <c r="S1453" s="32"/>
    </row>
    <row r="1454" spans="19:19" x14ac:dyDescent="0.15">
      <c r="S1454" s="32"/>
    </row>
    <row r="1455" spans="19:19" x14ac:dyDescent="0.15">
      <c r="S1455" s="32"/>
    </row>
    <row r="1456" spans="19:19" x14ac:dyDescent="0.15">
      <c r="S1456" s="32"/>
    </row>
    <row r="1457" spans="19:19" x14ac:dyDescent="0.15">
      <c r="S1457" s="32"/>
    </row>
    <row r="1458" spans="19:19" x14ac:dyDescent="0.15">
      <c r="S1458" s="32"/>
    </row>
    <row r="1459" spans="19:19" x14ac:dyDescent="0.15">
      <c r="S1459" s="32"/>
    </row>
    <row r="1460" spans="19:19" x14ac:dyDescent="0.15">
      <c r="S1460" s="32"/>
    </row>
    <row r="1461" spans="19:19" x14ac:dyDescent="0.15">
      <c r="S1461" s="32"/>
    </row>
    <row r="1462" spans="19:19" x14ac:dyDescent="0.15">
      <c r="S1462" s="32"/>
    </row>
    <row r="1463" spans="19:19" x14ac:dyDescent="0.15">
      <c r="S1463" s="32"/>
    </row>
    <row r="1464" spans="19:19" x14ac:dyDescent="0.15">
      <c r="S1464" s="32"/>
    </row>
    <row r="1465" spans="19:19" x14ac:dyDescent="0.15">
      <c r="S1465" s="32"/>
    </row>
    <row r="1466" spans="19:19" x14ac:dyDescent="0.15">
      <c r="S1466" s="32"/>
    </row>
    <row r="1467" spans="19:19" x14ac:dyDescent="0.15">
      <c r="S1467" s="32"/>
    </row>
    <row r="1468" spans="19:19" x14ac:dyDescent="0.15">
      <c r="S1468" s="32"/>
    </row>
    <row r="1469" spans="19:19" x14ac:dyDescent="0.15">
      <c r="S1469" s="32"/>
    </row>
    <row r="1470" spans="19:19" x14ac:dyDescent="0.15">
      <c r="S1470" s="32"/>
    </row>
    <row r="1471" spans="19:19" x14ac:dyDescent="0.15">
      <c r="S1471" s="32"/>
    </row>
    <row r="1472" spans="19:19" x14ac:dyDescent="0.15">
      <c r="S1472" s="32"/>
    </row>
    <row r="1473" spans="19:19" x14ac:dyDescent="0.15">
      <c r="S1473" s="32"/>
    </row>
    <row r="1474" spans="19:19" x14ac:dyDescent="0.15">
      <c r="S1474" s="32"/>
    </row>
    <row r="1475" spans="19:19" x14ac:dyDescent="0.15">
      <c r="S1475" s="32"/>
    </row>
    <row r="1476" spans="19:19" x14ac:dyDescent="0.15">
      <c r="S1476" s="32"/>
    </row>
    <row r="1477" spans="19:19" x14ac:dyDescent="0.15">
      <c r="S1477" s="32"/>
    </row>
    <row r="1478" spans="19:19" x14ac:dyDescent="0.15">
      <c r="S1478" s="32"/>
    </row>
    <row r="1479" spans="19:19" x14ac:dyDescent="0.15">
      <c r="S1479" s="32"/>
    </row>
    <row r="1480" spans="19:19" x14ac:dyDescent="0.15">
      <c r="S1480" s="32"/>
    </row>
    <row r="1481" spans="19:19" x14ac:dyDescent="0.15">
      <c r="S1481" s="32"/>
    </row>
    <row r="1482" spans="19:19" x14ac:dyDescent="0.15">
      <c r="S1482" s="32"/>
    </row>
    <row r="1483" spans="19:19" x14ac:dyDescent="0.15">
      <c r="S1483" s="32"/>
    </row>
    <row r="1484" spans="19:19" x14ac:dyDescent="0.15">
      <c r="S1484" s="32"/>
    </row>
    <row r="1485" spans="19:19" x14ac:dyDescent="0.15">
      <c r="S1485" s="32"/>
    </row>
    <row r="1486" spans="19:19" x14ac:dyDescent="0.15">
      <c r="S1486" s="32"/>
    </row>
    <row r="1487" spans="19:19" x14ac:dyDescent="0.15">
      <c r="S1487" s="32"/>
    </row>
    <row r="1488" spans="19:19" x14ac:dyDescent="0.15">
      <c r="S1488" s="32"/>
    </row>
    <row r="1489" spans="19:19" x14ac:dyDescent="0.15">
      <c r="S1489" s="32"/>
    </row>
    <row r="1490" spans="19:19" x14ac:dyDescent="0.15">
      <c r="S1490" s="32"/>
    </row>
    <row r="1491" spans="19:19" x14ac:dyDescent="0.15">
      <c r="S1491" s="32"/>
    </row>
    <row r="1492" spans="19:19" x14ac:dyDescent="0.15">
      <c r="S1492" s="32"/>
    </row>
    <row r="1493" spans="19:19" x14ac:dyDescent="0.15">
      <c r="S1493" s="32"/>
    </row>
    <row r="1494" spans="19:19" x14ac:dyDescent="0.15">
      <c r="S1494" s="32"/>
    </row>
    <row r="1495" spans="19:19" x14ac:dyDescent="0.15">
      <c r="S1495" s="32"/>
    </row>
    <row r="1496" spans="19:19" x14ac:dyDescent="0.15">
      <c r="S1496" s="32"/>
    </row>
    <row r="1497" spans="19:19" x14ac:dyDescent="0.15">
      <c r="S1497" s="32"/>
    </row>
    <row r="1498" spans="19:19" x14ac:dyDescent="0.15">
      <c r="S1498" s="32"/>
    </row>
    <row r="1499" spans="19:19" x14ac:dyDescent="0.15">
      <c r="S1499" s="32"/>
    </row>
    <row r="1500" spans="19:19" x14ac:dyDescent="0.15">
      <c r="S1500" s="32"/>
    </row>
    <row r="1501" spans="19:19" x14ac:dyDescent="0.15">
      <c r="S1501" s="32"/>
    </row>
    <row r="1502" spans="19:19" x14ac:dyDescent="0.15">
      <c r="S1502" s="32"/>
    </row>
    <row r="1503" spans="19:19" x14ac:dyDescent="0.15">
      <c r="S1503" s="32"/>
    </row>
    <row r="1504" spans="19:19" x14ac:dyDescent="0.15">
      <c r="S1504" s="32"/>
    </row>
    <row r="1505" spans="19:19" x14ac:dyDescent="0.15">
      <c r="S1505" s="32"/>
    </row>
    <row r="1506" spans="19:19" x14ac:dyDescent="0.15">
      <c r="S1506" s="32"/>
    </row>
    <row r="1507" spans="19:19" x14ac:dyDescent="0.15">
      <c r="S1507" s="32"/>
    </row>
    <row r="1508" spans="19:19" x14ac:dyDescent="0.15">
      <c r="S1508" s="32"/>
    </row>
    <row r="1509" spans="19:19" x14ac:dyDescent="0.15">
      <c r="S1509" s="32"/>
    </row>
    <row r="1510" spans="19:19" x14ac:dyDescent="0.15">
      <c r="S1510" s="32"/>
    </row>
    <row r="1511" spans="19:19" x14ac:dyDescent="0.15">
      <c r="S1511" s="32"/>
    </row>
    <row r="1512" spans="19:19" x14ac:dyDescent="0.15">
      <c r="S1512" s="32"/>
    </row>
    <row r="1513" spans="19:19" x14ac:dyDescent="0.15">
      <c r="S1513" s="32"/>
    </row>
    <row r="1514" spans="19:19" x14ac:dyDescent="0.15">
      <c r="S1514" s="32"/>
    </row>
    <row r="1515" spans="19:19" x14ac:dyDescent="0.15">
      <c r="S1515" s="32"/>
    </row>
    <row r="1516" spans="19:19" x14ac:dyDescent="0.15">
      <c r="S1516" s="32"/>
    </row>
    <row r="1517" spans="19:19" x14ac:dyDescent="0.15">
      <c r="S1517" s="32"/>
    </row>
    <row r="1518" spans="19:19" x14ac:dyDescent="0.15">
      <c r="S1518" s="32"/>
    </row>
    <row r="1519" spans="19:19" x14ac:dyDescent="0.15">
      <c r="S1519" s="32"/>
    </row>
    <row r="1520" spans="19:19" x14ac:dyDescent="0.15">
      <c r="S1520" s="32"/>
    </row>
    <row r="1521" spans="19:19" x14ac:dyDescent="0.15">
      <c r="S1521" s="32"/>
    </row>
    <row r="1522" spans="19:19" x14ac:dyDescent="0.15">
      <c r="S1522" s="32"/>
    </row>
    <row r="1523" spans="19:19" x14ac:dyDescent="0.15">
      <c r="S1523" s="32"/>
    </row>
    <row r="1524" spans="19:19" x14ac:dyDescent="0.15">
      <c r="S1524" s="32"/>
    </row>
    <row r="1525" spans="19:19" x14ac:dyDescent="0.15">
      <c r="S1525" s="32"/>
    </row>
    <row r="1526" spans="19:19" x14ac:dyDescent="0.15">
      <c r="S1526" s="32"/>
    </row>
    <row r="1527" spans="19:19" x14ac:dyDescent="0.15">
      <c r="S1527" s="32"/>
    </row>
    <row r="1528" spans="19:19" x14ac:dyDescent="0.15">
      <c r="S1528" s="32"/>
    </row>
    <row r="1529" spans="19:19" x14ac:dyDescent="0.15">
      <c r="S1529" s="32"/>
    </row>
    <row r="1530" spans="19:19" x14ac:dyDescent="0.15">
      <c r="S1530" s="32"/>
    </row>
    <row r="1531" spans="19:19" x14ac:dyDescent="0.15">
      <c r="S1531" s="32"/>
    </row>
    <row r="1532" spans="19:19" x14ac:dyDescent="0.15">
      <c r="S1532" s="32"/>
    </row>
    <row r="1533" spans="19:19" x14ac:dyDescent="0.15">
      <c r="S1533" s="32"/>
    </row>
    <row r="1534" spans="19:19" x14ac:dyDescent="0.15">
      <c r="S1534" s="32"/>
    </row>
    <row r="1535" spans="19:19" x14ac:dyDescent="0.15">
      <c r="S1535" s="32"/>
    </row>
    <row r="1536" spans="19:19" x14ac:dyDescent="0.15">
      <c r="S1536" s="32"/>
    </row>
    <row r="1537" spans="19:19" x14ac:dyDescent="0.15">
      <c r="S1537" s="32"/>
    </row>
    <row r="1538" spans="19:19" x14ac:dyDescent="0.15">
      <c r="S1538" s="32"/>
    </row>
    <row r="1539" spans="19:19" x14ac:dyDescent="0.15">
      <c r="S1539" s="32"/>
    </row>
    <row r="1540" spans="19:19" x14ac:dyDescent="0.15">
      <c r="S1540" s="32"/>
    </row>
    <row r="1541" spans="19:19" x14ac:dyDescent="0.15">
      <c r="S1541" s="32"/>
    </row>
    <row r="1542" spans="19:19" x14ac:dyDescent="0.15">
      <c r="S1542" s="32"/>
    </row>
    <row r="1543" spans="19:19" x14ac:dyDescent="0.15">
      <c r="S1543" s="32"/>
    </row>
    <row r="1544" spans="19:19" x14ac:dyDescent="0.15">
      <c r="S1544" s="32"/>
    </row>
    <row r="1545" spans="19:19" x14ac:dyDescent="0.15">
      <c r="S1545" s="32"/>
    </row>
    <row r="1546" spans="19:19" x14ac:dyDescent="0.15">
      <c r="S1546" s="32"/>
    </row>
    <row r="1547" spans="19:19" x14ac:dyDescent="0.15">
      <c r="S1547" s="32"/>
    </row>
    <row r="1548" spans="19:19" x14ac:dyDescent="0.15">
      <c r="S1548" s="32"/>
    </row>
    <row r="1549" spans="19:19" x14ac:dyDescent="0.15">
      <c r="S1549" s="32"/>
    </row>
    <row r="1550" spans="19:19" x14ac:dyDescent="0.15">
      <c r="S1550" s="32"/>
    </row>
    <row r="1551" spans="19:19" x14ac:dyDescent="0.15">
      <c r="S1551" s="32"/>
    </row>
    <row r="1552" spans="19:19" x14ac:dyDescent="0.15">
      <c r="S1552" s="32"/>
    </row>
    <row r="1553" spans="19:19" x14ac:dyDescent="0.15">
      <c r="S1553" s="32"/>
    </row>
    <row r="1554" spans="19:19" x14ac:dyDescent="0.15">
      <c r="S1554" s="32"/>
    </row>
    <row r="1555" spans="19:19" x14ac:dyDescent="0.15">
      <c r="S1555" s="32"/>
    </row>
    <row r="1556" spans="19:19" x14ac:dyDescent="0.15">
      <c r="S1556" s="32"/>
    </row>
    <row r="1557" spans="19:19" x14ac:dyDescent="0.15">
      <c r="S1557" s="32"/>
    </row>
    <row r="1558" spans="19:19" x14ac:dyDescent="0.15">
      <c r="S1558" s="32"/>
    </row>
    <row r="1559" spans="19:19" x14ac:dyDescent="0.15">
      <c r="S1559" s="32"/>
    </row>
    <row r="1560" spans="19:19" x14ac:dyDescent="0.15">
      <c r="S1560" s="32"/>
    </row>
    <row r="1561" spans="19:19" x14ac:dyDescent="0.15">
      <c r="S1561" s="32"/>
    </row>
    <row r="1562" spans="19:19" x14ac:dyDescent="0.15">
      <c r="S1562" s="32"/>
    </row>
    <row r="1563" spans="19:19" x14ac:dyDescent="0.15">
      <c r="S1563" s="32"/>
    </row>
    <row r="1564" spans="19:19" x14ac:dyDescent="0.15">
      <c r="S1564" s="32"/>
    </row>
    <row r="1565" spans="19:19" x14ac:dyDescent="0.15">
      <c r="S1565" s="32"/>
    </row>
    <row r="1566" spans="19:19" x14ac:dyDescent="0.15">
      <c r="S1566" s="32"/>
    </row>
    <row r="1567" spans="19:19" x14ac:dyDescent="0.15">
      <c r="S1567" s="32"/>
    </row>
    <row r="1568" spans="19:19" x14ac:dyDescent="0.15">
      <c r="S1568" s="32"/>
    </row>
    <row r="1569" spans="19:19" x14ac:dyDescent="0.15">
      <c r="S1569" s="32"/>
    </row>
    <row r="1570" spans="19:19" x14ac:dyDescent="0.15">
      <c r="S1570" s="32"/>
    </row>
    <row r="1571" spans="19:19" x14ac:dyDescent="0.15">
      <c r="S1571" s="32"/>
    </row>
    <row r="1572" spans="19:19" x14ac:dyDescent="0.15">
      <c r="S1572" s="32"/>
    </row>
    <row r="1573" spans="19:19" x14ac:dyDescent="0.15">
      <c r="S1573" s="32"/>
    </row>
    <row r="1574" spans="19:19" x14ac:dyDescent="0.15">
      <c r="S1574" s="32"/>
    </row>
    <row r="1575" spans="19:19" x14ac:dyDescent="0.15">
      <c r="S1575" s="32"/>
    </row>
    <row r="1576" spans="19:19" x14ac:dyDescent="0.15">
      <c r="S1576" s="32"/>
    </row>
    <row r="1577" spans="19:19" x14ac:dyDescent="0.15">
      <c r="S1577" s="32"/>
    </row>
    <row r="1578" spans="19:19" x14ac:dyDescent="0.15">
      <c r="S1578" s="32"/>
    </row>
    <row r="1579" spans="19:19" x14ac:dyDescent="0.15">
      <c r="S1579" s="32"/>
    </row>
    <row r="1580" spans="19:19" x14ac:dyDescent="0.15">
      <c r="S1580" s="32"/>
    </row>
    <row r="1581" spans="19:19" x14ac:dyDescent="0.15">
      <c r="S1581" s="32"/>
    </row>
    <row r="1582" spans="19:19" x14ac:dyDescent="0.15">
      <c r="S1582" s="32"/>
    </row>
    <row r="1583" spans="19:19" x14ac:dyDescent="0.15">
      <c r="S1583" s="32"/>
    </row>
    <row r="1584" spans="19:19" x14ac:dyDescent="0.15">
      <c r="S1584" s="32"/>
    </row>
    <row r="1585" spans="19:19" x14ac:dyDescent="0.15">
      <c r="S1585" s="32"/>
    </row>
    <row r="1586" spans="19:19" x14ac:dyDescent="0.15">
      <c r="S1586" s="32"/>
    </row>
    <row r="1587" spans="19:19" x14ac:dyDescent="0.15">
      <c r="S1587" s="32"/>
    </row>
    <row r="1588" spans="19:19" x14ac:dyDescent="0.15">
      <c r="S1588" s="32"/>
    </row>
    <row r="1589" spans="19:19" x14ac:dyDescent="0.15">
      <c r="S1589" s="32"/>
    </row>
    <row r="1590" spans="19:19" x14ac:dyDescent="0.15">
      <c r="S1590" s="32"/>
    </row>
    <row r="1591" spans="19:19" x14ac:dyDescent="0.15">
      <c r="S1591" s="32"/>
    </row>
    <row r="1592" spans="19:19" x14ac:dyDescent="0.15">
      <c r="S1592" s="32"/>
    </row>
    <row r="1593" spans="19:19" x14ac:dyDescent="0.15">
      <c r="S1593" s="32"/>
    </row>
    <row r="1594" spans="19:19" x14ac:dyDescent="0.15">
      <c r="S1594" s="32"/>
    </row>
    <row r="1595" spans="19:19" x14ac:dyDescent="0.15">
      <c r="S1595" s="32"/>
    </row>
    <row r="1596" spans="19:19" x14ac:dyDescent="0.15">
      <c r="S1596" s="32"/>
    </row>
    <row r="1597" spans="19:19" x14ac:dyDescent="0.15">
      <c r="S1597" s="32"/>
    </row>
    <row r="1598" spans="19:19" x14ac:dyDescent="0.15">
      <c r="S1598" s="32"/>
    </row>
    <row r="1599" spans="19:19" x14ac:dyDescent="0.15">
      <c r="S1599" s="32"/>
    </row>
    <row r="1600" spans="19:19" x14ac:dyDescent="0.15">
      <c r="S1600" s="32"/>
    </row>
    <row r="1601" spans="19:19" x14ac:dyDescent="0.15">
      <c r="S1601" s="32"/>
    </row>
    <row r="1602" spans="19:19" x14ac:dyDescent="0.15">
      <c r="S1602" s="32"/>
    </row>
    <row r="1603" spans="19:19" x14ac:dyDescent="0.15">
      <c r="S1603" s="32"/>
    </row>
    <row r="1604" spans="19:19" x14ac:dyDescent="0.15">
      <c r="S1604" s="32"/>
    </row>
    <row r="1605" spans="19:19" x14ac:dyDescent="0.15">
      <c r="S1605" s="32"/>
    </row>
    <row r="1606" spans="19:19" x14ac:dyDescent="0.15">
      <c r="S1606" s="32"/>
    </row>
    <row r="1607" spans="19:19" x14ac:dyDescent="0.15">
      <c r="S1607" s="32"/>
    </row>
    <row r="1608" spans="19:19" x14ac:dyDescent="0.15">
      <c r="S1608" s="32"/>
    </row>
    <row r="1609" spans="19:19" x14ac:dyDescent="0.15">
      <c r="S1609" s="32"/>
    </row>
    <row r="1610" spans="19:19" x14ac:dyDescent="0.15">
      <c r="S1610" s="32"/>
    </row>
    <row r="1611" spans="19:19" x14ac:dyDescent="0.15">
      <c r="S1611" s="32"/>
    </row>
    <row r="1612" spans="19:19" x14ac:dyDescent="0.15">
      <c r="S1612" s="32"/>
    </row>
    <row r="1613" spans="19:19" x14ac:dyDescent="0.15">
      <c r="S1613" s="32"/>
    </row>
    <row r="1614" spans="19:19" x14ac:dyDescent="0.15">
      <c r="S1614" s="32"/>
    </row>
    <row r="1615" spans="19:19" x14ac:dyDescent="0.15">
      <c r="S1615" s="32"/>
    </row>
    <row r="1616" spans="19:19" x14ac:dyDescent="0.15">
      <c r="S1616" s="32"/>
    </row>
    <row r="1617" spans="19:19" x14ac:dyDescent="0.15">
      <c r="S1617" s="32"/>
    </row>
    <row r="1618" spans="19:19" x14ac:dyDescent="0.15">
      <c r="S1618" s="32"/>
    </row>
    <row r="1619" spans="19:19" x14ac:dyDescent="0.15">
      <c r="S1619" s="32"/>
    </row>
    <row r="1620" spans="19:19" x14ac:dyDescent="0.15">
      <c r="S1620" s="32"/>
    </row>
    <row r="1621" spans="19:19" x14ac:dyDescent="0.15">
      <c r="S1621" s="32"/>
    </row>
    <row r="1622" spans="19:19" x14ac:dyDescent="0.15">
      <c r="S1622" s="32"/>
    </row>
    <row r="1623" spans="19:19" x14ac:dyDescent="0.15">
      <c r="S1623" s="32"/>
    </row>
    <row r="1624" spans="19:19" x14ac:dyDescent="0.15">
      <c r="S1624" s="32"/>
    </row>
    <row r="1625" spans="19:19" x14ac:dyDescent="0.15">
      <c r="S1625" s="32"/>
    </row>
    <row r="1626" spans="19:19" x14ac:dyDescent="0.15">
      <c r="S1626" s="32"/>
    </row>
    <row r="1627" spans="19:19" x14ac:dyDescent="0.15">
      <c r="S1627" s="32"/>
    </row>
    <row r="1628" spans="19:19" x14ac:dyDescent="0.15">
      <c r="S1628" s="32"/>
    </row>
    <row r="1629" spans="19:19" x14ac:dyDescent="0.15">
      <c r="S1629" s="32"/>
    </row>
    <row r="1630" spans="19:19" x14ac:dyDescent="0.15">
      <c r="S1630" s="32"/>
    </row>
    <row r="1631" spans="19:19" x14ac:dyDescent="0.15">
      <c r="S1631" s="32"/>
    </row>
    <row r="1632" spans="19:19" x14ac:dyDescent="0.15">
      <c r="S1632" s="32"/>
    </row>
    <row r="1633" spans="19:19" x14ac:dyDescent="0.15">
      <c r="S1633" s="32"/>
    </row>
    <row r="1634" spans="19:19" x14ac:dyDescent="0.15">
      <c r="S1634" s="32"/>
    </row>
    <row r="1635" spans="19:19" x14ac:dyDescent="0.15">
      <c r="S1635" s="32"/>
    </row>
    <row r="1636" spans="19:19" x14ac:dyDescent="0.15">
      <c r="S1636" s="32"/>
    </row>
    <row r="1637" spans="19:19" x14ac:dyDescent="0.15">
      <c r="S1637" s="32"/>
    </row>
    <row r="1638" spans="19:19" x14ac:dyDescent="0.15">
      <c r="S1638" s="32"/>
    </row>
    <row r="1639" spans="19:19" x14ac:dyDescent="0.15">
      <c r="S1639" s="32"/>
    </row>
    <row r="1640" spans="19:19" x14ac:dyDescent="0.15">
      <c r="S1640" s="32"/>
    </row>
    <row r="1641" spans="19:19" x14ac:dyDescent="0.15">
      <c r="S1641" s="32"/>
    </row>
    <row r="1642" spans="19:19" x14ac:dyDescent="0.15">
      <c r="S1642" s="32"/>
    </row>
    <row r="1643" spans="19:19" x14ac:dyDescent="0.15">
      <c r="S1643" s="32"/>
    </row>
    <row r="1644" spans="19:19" x14ac:dyDescent="0.15">
      <c r="S1644" s="32"/>
    </row>
    <row r="1645" spans="19:19" x14ac:dyDescent="0.15">
      <c r="S1645" s="32"/>
    </row>
    <row r="1646" spans="19:19" x14ac:dyDescent="0.15">
      <c r="S1646" s="32"/>
    </row>
    <row r="1647" spans="19:19" x14ac:dyDescent="0.15">
      <c r="S1647" s="32"/>
    </row>
    <row r="1648" spans="19:19" x14ac:dyDescent="0.15">
      <c r="S1648" s="32"/>
    </row>
    <row r="1649" spans="19:19" x14ac:dyDescent="0.15">
      <c r="S1649" s="32"/>
    </row>
    <row r="1650" spans="19:19" x14ac:dyDescent="0.15">
      <c r="S1650" s="32"/>
    </row>
    <row r="1651" spans="19:19" x14ac:dyDescent="0.15">
      <c r="S1651" s="32"/>
    </row>
    <row r="1652" spans="19:19" x14ac:dyDescent="0.15">
      <c r="S1652" s="32"/>
    </row>
    <row r="1653" spans="19:19" x14ac:dyDescent="0.15">
      <c r="S1653" s="32"/>
    </row>
    <row r="1654" spans="19:19" x14ac:dyDescent="0.15">
      <c r="S1654" s="32"/>
    </row>
    <row r="1655" spans="19:19" x14ac:dyDescent="0.15">
      <c r="S1655" s="32"/>
    </row>
    <row r="1656" spans="19:19" x14ac:dyDescent="0.15">
      <c r="S1656" s="32"/>
    </row>
    <row r="1657" spans="19:19" x14ac:dyDescent="0.15">
      <c r="S1657" s="32"/>
    </row>
    <row r="1658" spans="19:19" x14ac:dyDescent="0.15">
      <c r="S1658" s="32"/>
    </row>
    <row r="1659" spans="19:19" x14ac:dyDescent="0.15">
      <c r="S1659" s="32"/>
    </row>
    <row r="1660" spans="19:19" x14ac:dyDescent="0.15">
      <c r="S1660" s="32"/>
    </row>
    <row r="1661" spans="19:19" x14ac:dyDescent="0.15">
      <c r="S1661" s="32"/>
    </row>
    <row r="1662" spans="19:19" x14ac:dyDescent="0.15">
      <c r="S1662" s="32"/>
    </row>
    <row r="1663" spans="19:19" x14ac:dyDescent="0.15">
      <c r="S1663" s="32"/>
    </row>
    <row r="1664" spans="19:19" x14ac:dyDescent="0.15">
      <c r="S1664" s="32"/>
    </row>
    <row r="1665" spans="19:19" x14ac:dyDescent="0.15">
      <c r="S1665" s="32"/>
    </row>
    <row r="1666" spans="19:19" x14ac:dyDescent="0.15">
      <c r="S1666" s="32"/>
    </row>
    <row r="1667" spans="19:19" x14ac:dyDescent="0.15">
      <c r="S1667" s="32"/>
    </row>
    <row r="1668" spans="19:19" x14ac:dyDescent="0.15">
      <c r="S1668" s="32"/>
    </row>
    <row r="1669" spans="19:19" x14ac:dyDescent="0.15">
      <c r="S1669" s="32"/>
    </row>
    <row r="1670" spans="19:19" x14ac:dyDescent="0.15">
      <c r="S1670" s="32"/>
    </row>
    <row r="1671" spans="19:19" x14ac:dyDescent="0.15">
      <c r="S1671" s="32"/>
    </row>
    <row r="1672" spans="19:19" x14ac:dyDescent="0.15">
      <c r="S1672" s="32"/>
    </row>
    <row r="1673" spans="19:19" x14ac:dyDescent="0.15">
      <c r="S1673" s="32"/>
    </row>
    <row r="1674" spans="19:19" x14ac:dyDescent="0.15">
      <c r="S1674" s="32"/>
    </row>
    <row r="1675" spans="19:19" x14ac:dyDescent="0.15">
      <c r="S1675" s="32"/>
    </row>
    <row r="1676" spans="19:19" x14ac:dyDescent="0.15">
      <c r="S1676" s="32"/>
    </row>
    <row r="1677" spans="19:19" x14ac:dyDescent="0.15">
      <c r="S1677" s="32"/>
    </row>
    <row r="1678" spans="19:19" x14ac:dyDescent="0.15">
      <c r="S1678" s="32"/>
    </row>
    <row r="1679" spans="19:19" x14ac:dyDescent="0.15">
      <c r="S1679" s="32"/>
    </row>
    <row r="1680" spans="19:19" x14ac:dyDescent="0.15">
      <c r="S1680" s="32"/>
    </row>
    <row r="1681" spans="19:19" x14ac:dyDescent="0.15">
      <c r="S1681" s="32"/>
    </row>
    <row r="1682" spans="19:19" x14ac:dyDescent="0.15">
      <c r="S1682" s="32"/>
    </row>
    <row r="1683" spans="19:19" x14ac:dyDescent="0.15">
      <c r="S1683" s="32"/>
    </row>
    <row r="1684" spans="19:19" x14ac:dyDescent="0.15">
      <c r="S1684" s="32"/>
    </row>
    <row r="1685" spans="19:19" x14ac:dyDescent="0.15">
      <c r="S1685" s="32"/>
    </row>
    <row r="1686" spans="19:19" x14ac:dyDescent="0.15">
      <c r="S1686" s="32"/>
    </row>
    <row r="1687" spans="19:19" x14ac:dyDescent="0.15">
      <c r="S1687" s="32"/>
    </row>
    <row r="1688" spans="19:19" x14ac:dyDescent="0.15">
      <c r="S1688" s="32"/>
    </row>
    <row r="1689" spans="19:19" x14ac:dyDescent="0.15">
      <c r="S1689" s="32"/>
    </row>
    <row r="1690" spans="19:19" x14ac:dyDescent="0.15">
      <c r="S1690" s="32"/>
    </row>
    <row r="1691" spans="19:19" x14ac:dyDescent="0.15">
      <c r="S1691" s="32"/>
    </row>
    <row r="1692" spans="19:19" x14ac:dyDescent="0.15">
      <c r="S1692" s="32"/>
    </row>
    <row r="1693" spans="19:19" x14ac:dyDescent="0.15">
      <c r="S1693" s="32"/>
    </row>
    <row r="1694" spans="19:19" x14ac:dyDescent="0.15">
      <c r="S1694" s="32"/>
    </row>
    <row r="1695" spans="19:19" x14ac:dyDescent="0.15">
      <c r="S1695" s="32"/>
    </row>
    <row r="1696" spans="19:19" x14ac:dyDescent="0.15">
      <c r="S1696" s="32"/>
    </row>
    <row r="1697" spans="19:19" x14ac:dyDescent="0.15">
      <c r="S1697" s="32"/>
    </row>
    <row r="1698" spans="19:19" x14ac:dyDescent="0.15">
      <c r="S1698" s="32"/>
    </row>
    <row r="1699" spans="19:19" x14ac:dyDescent="0.15">
      <c r="S1699" s="32"/>
    </row>
    <row r="1700" spans="19:19" x14ac:dyDescent="0.15">
      <c r="S1700" s="32"/>
    </row>
    <row r="1701" spans="19:19" x14ac:dyDescent="0.15">
      <c r="S1701" s="32"/>
    </row>
    <row r="1702" spans="19:19" x14ac:dyDescent="0.15">
      <c r="S1702" s="32"/>
    </row>
    <row r="1703" spans="19:19" x14ac:dyDescent="0.15">
      <c r="S1703" s="32"/>
    </row>
    <row r="1704" spans="19:19" x14ac:dyDescent="0.15">
      <c r="S1704" s="32"/>
    </row>
    <row r="1705" spans="19:19" x14ac:dyDescent="0.15">
      <c r="S1705" s="32"/>
    </row>
    <row r="1706" spans="19:19" x14ac:dyDescent="0.15">
      <c r="S1706" s="32"/>
    </row>
    <row r="1707" spans="19:19" x14ac:dyDescent="0.15">
      <c r="S1707" s="32"/>
    </row>
    <row r="1708" spans="19:19" x14ac:dyDescent="0.15">
      <c r="S1708" s="32"/>
    </row>
    <row r="1709" spans="19:19" x14ac:dyDescent="0.15">
      <c r="S1709" s="32"/>
    </row>
    <row r="1710" spans="19:19" x14ac:dyDescent="0.15">
      <c r="S1710" s="32"/>
    </row>
    <row r="1711" spans="19:19" x14ac:dyDescent="0.15">
      <c r="S1711" s="32"/>
    </row>
    <row r="1712" spans="19:19" x14ac:dyDescent="0.15">
      <c r="S1712" s="32"/>
    </row>
    <row r="1713" spans="19:19" x14ac:dyDescent="0.15">
      <c r="S1713" s="32"/>
    </row>
    <row r="1714" spans="19:19" x14ac:dyDescent="0.15">
      <c r="S1714" s="32"/>
    </row>
    <row r="1715" spans="19:19" x14ac:dyDescent="0.15">
      <c r="S1715" s="32"/>
    </row>
    <row r="1716" spans="19:19" x14ac:dyDescent="0.15">
      <c r="S1716" s="32"/>
    </row>
    <row r="1717" spans="19:19" x14ac:dyDescent="0.15">
      <c r="S1717" s="32"/>
    </row>
    <row r="1718" spans="19:19" x14ac:dyDescent="0.15">
      <c r="S1718" s="32"/>
    </row>
    <row r="1719" spans="19:19" x14ac:dyDescent="0.15">
      <c r="S1719" s="32"/>
    </row>
    <row r="1720" spans="19:19" x14ac:dyDescent="0.15">
      <c r="S1720" s="32"/>
    </row>
    <row r="1721" spans="19:19" x14ac:dyDescent="0.15">
      <c r="S1721" s="32"/>
    </row>
    <row r="1722" spans="19:19" x14ac:dyDescent="0.15">
      <c r="S1722" s="32"/>
    </row>
    <row r="1723" spans="19:19" x14ac:dyDescent="0.15">
      <c r="S1723" s="32"/>
    </row>
    <row r="1724" spans="19:19" x14ac:dyDescent="0.15">
      <c r="S1724" s="32"/>
    </row>
    <row r="1725" spans="19:19" x14ac:dyDescent="0.15">
      <c r="S1725" s="32"/>
    </row>
    <row r="1726" spans="19:19" x14ac:dyDescent="0.15">
      <c r="S1726" s="32"/>
    </row>
    <row r="1727" spans="19:19" x14ac:dyDescent="0.15">
      <c r="S1727" s="32"/>
    </row>
    <row r="1728" spans="19:19" x14ac:dyDescent="0.15">
      <c r="S1728" s="32"/>
    </row>
    <row r="1729" spans="19:19" x14ac:dyDescent="0.15">
      <c r="S1729" s="32"/>
    </row>
    <row r="1730" spans="19:19" x14ac:dyDescent="0.15">
      <c r="S1730" s="32"/>
    </row>
    <row r="1731" spans="19:19" x14ac:dyDescent="0.15">
      <c r="S1731" s="32"/>
    </row>
    <row r="1732" spans="19:19" x14ac:dyDescent="0.15">
      <c r="S1732" s="32"/>
    </row>
    <row r="1733" spans="19:19" x14ac:dyDescent="0.15">
      <c r="S1733" s="32"/>
    </row>
    <row r="1734" spans="19:19" x14ac:dyDescent="0.15">
      <c r="S1734" s="32"/>
    </row>
    <row r="1735" spans="19:19" x14ac:dyDescent="0.15">
      <c r="S1735" s="32"/>
    </row>
    <row r="1736" spans="19:19" x14ac:dyDescent="0.15">
      <c r="S1736" s="32"/>
    </row>
    <row r="1737" spans="19:19" x14ac:dyDescent="0.15">
      <c r="S1737" s="32"/>
    </row>
    <row r="1738" spans="19:19" x14ac:dyDescent="0.15">
      <c r="S1738" s="32"/>
    </row>
    <row r="1739" spans="19:19" x14ac:dyDescent="0.15">
      <c r="S1739" s="32"/>
    </row>
    <row r="1740" spans="19:19" x14ac:dyDescent="0.15">
      <c r="S1740" s="32"/>
    </row>
    <row r="1741" spans="19:19" x14ac:dyDescent="0.15">
      <c r="S1741" s="32"/>
    </row>
    <row r="1742" spans="19:19" x14ac:dyDescent="0.15">
      <c r="S1742" s="32"/>
    </row>
    <row r="1743" spans="19:19" x14ac:dyDescent="0.15">
      <c r="S1743" s="32"/>
    </row>
    <row r="1744" spans="19:19" x14ac:dyDescent="0.15">
      <c r="S1744" s="32"/>
    </row>
    <row r="1745" spans="19:19" x14ac:dyDescent="0.15">
      <c r="S1745" s="32"/>
    </row>
    <row r="1746" spans="19:19" x14ac:dyDescent="0.15">
      <c r="S1746" s="32"/>
    </row>
    <row r="1747" spans="19:19" x14ac:dyDescent="0.15">
      <c r="S1747" s="32"/>
    </row>
    <row r="1748" spans="19:19" x14ac:dyDescent="0.15">
      <c r="S1748" s="32"/>
    </row>
    <row r="1749" spans="19:19" x14ac:dyDescent="0.15">
      <c r="S1749" s="32"/>
    </row>
    <row r="1750" spans="19:19" x14ac:dyDescent="0.15">
      <c r="S1750" s="32"/>
    </row>
    <row r="1751" spans="19:19" x14ac:dyDescent="0.15">
      <c r="S1751" s="32"/>
    </row>
    <row r="1752" spans="19:19" x14ac:dyDescent="0.15">
      <c r="S1752" s="32"/>
    </row>
    <row r="1753" spans="19:19" x14ac:dyDescent="0.15">
      <c r="S1753" s="32"/>
    </row>
    <row r="1754" spans="19:19" x14ac:dyDescent="0.15">
      <c r="S1754" s="32"/>
    </row>
    <row r="1755" spans="19:19" x14ac:dyDescent="0.15">
      <c r="S1755" s="32"/>
    </row>
    <row r="1756" spans="19:19" x14ac:dyDescent="0.15">
      <c r="S1756" s="32"/>
    </row>
    <row r="1757" spans="19:19" x14ac:dyDescent="0.15">
      <c r="S1757" s="32"/>
    </row>
    <row r="1758" spans="19:19" x14ac:dyDescent="0.15">
      <c r="S1758" s="32"/>
    </row>
    <row r="1759" spans="19:19" x14ac:dyDescent="0.15">
      <c r="S1759" s="32"/>
    </row>
    <row r="1760" spans="19:19" x14ac:dyDescent="0.15">
      <c r="S1760" s="32"/>
    </row>
    <row r="1761" spans="19:19" x14ac:dyDescent="0.15">
      <c r="S1761" s="32"/>
    </row>
    <row r="1762" spans="19:19" x14ac:dyDescent="0.15">
      <c r="S1762" s="32"/>
    </row>
    <row r="1763" spans="19:19" x14ac:dyDescent="0.15">
      <c r="S1763" s="32"/>
    </row>
    <row r="1764" spans="19:19" x14ac:dyDescent="0.15">
      <c r="S1764" s="32"/>
    </row>
    <row r="1765" spans="19:19" x14ac:dyDescent="0.15">
      <c r="S1765" s="32"/>
    </row>
    <row r="1766" spans="19:19" x14ac:dyDescent="0.15">
      <c r="S1766" s="32"/>
    </row>
    <row r="1767" spans="19:19" x14ac:dyDescent="0.15">
      <c r="S1767" s="32"/>
    </row>
    <row r="1768" spans="19:19" x14ac:dyDescent="0.15">
      <c r="S1768" s="32"/>
    </row>
    <row r="1769" spans="19:19" x14ac:dyDescent="0.15">
      <c r="S1769" s="32"/>
    </row>
    <row r="1770" spans="19:19" x14ac:dyDescent="0.15">
      <c r="S1770" s="32"/>
    </row>
    <row r="1771" spans="19:19" x14ac:dyDescent="0.15">
      <c r="S1771" s="32"/>
    </row>
    <row r="1772" spans="19:19" x14ac:dyDescent="0.15">
      <c r="S1772" s="32"/>
    </row>
    <row r="1773" spans="19:19" x14ac:dyDescent="0.15">
      <c r="S1773" s="32"/>
    </row>
    <row r="1774" spans="19:19" x14ac:dyDescent="0.15">
      <c r="S1774" s="32"/>
    </row>
    <row r="1775" spans="19:19" x14ac:dyDescent="0.15">
      <c r="S1775" s="32"/>
    </row>
    <row r="1776" spans="19:19" x14ac:dyDescent="0.15">
      <c r="S1776" s="32"/>
    </row>
    <row r="1777" spans="19:19" x14ac:dyDescent="0.15">
      <c r="S1777" s="32"/>
    </row>
    <row r="1778" spans="19:19" x14ac:dyDescent="0.15">
      <c r="S1778" s="32"/>
    </row>
    <row r="1779" spans="19:19" x14ac:dyDescent="0.15">
      <c r="S1779" s="32"/>
    </row>
    <row r="1780" spans="19:19" x14ac:dyDescent="0.15">
      <c r="S1780" s="32"/>
    </row>
    <row r="1781" spans="19:19" x14ac:dyDescent="0.15">
      <c r="S1781" s="32"/>
    </row>
    <row r="1782" spans="19:19" x14ac:dyDescent="0.15">
      <c r="S1782" s="32"/>
    </row>
    <row r="1783" spans="19:19" x14ac:dyDescent="0.15">
      <c r="S1783" s="32"/>
    </row>
    <row r="1784" spans="19:19" x14ac:dyDescent="0.15">
      <c r="S1784" s="32"/>
    </row>
    <row r="1785" spans="19:19" x14ac:dyDescent="0.15">
      <c r="S1785" s="32"/>
    </row>
    <row r="1786" spans="19:19" x14ac:dyDescent="0.15">
      <c r="S1786" s="32"/>
    </row>
    <row r="1787" spans="19:19" x14ac:dyDescent="0.15">
      <c r="S1787" s="32"/>
    </row>
    <row r="1788" spans="19:19" x14ac:dyDescent="0.15">
      <c r="S1788" s="32"/>
    </row>
    <row r="1789" spans="19:19" x14ac:dyDescent="0.15">
      <c r="S1789" s="32"/>
    </row>
    <row r="1790" spans="19:19" x14ac:dyDescent="0.15">
      <c r="S1790" s="32"/>
    </row>
    <row r="1791" spans="19:19" x14ac:dyDescent="0.15">
      <c r="S1791" s="32"/>
    </row>
    <row r="1792" spans="19:19" x14ac:dyDescent="0.15">
      <c r="S1792" s="32"/>
    </row>
    <row r="1793" spans="19:19" x14ac:dyDescent="0.15">
      <c r="S1793" s="32"/>
    </row>
    <row r="1794" spans="19:19" x14ac:dyDescent="0.15">
      <c r="S1794" s="32"/>
    </row>
    <row r="1795" spans="19:19" x14ac:dyDescent="0.15">
      <c r="S1795" s="32"/>
    </row>
    <row r="1796" spans="19:19" x14ac:dyDescent="0.15">
      <c r="S1796" s="32"/>
    </row>
    <row r="1797" spans="19:19" x14ac:dyDescent="0.15">
      <c r="S1797" s="32"/>
    </row>
    <row r="1798" spans="19:19" x14ac:dyDescent="0.15">
      <c r="S1798" s="32"/>
    </row>
    <row r="1799" spans="19:19" x14ac:dyDescent="0.15">
      <c r="S1799" s="32"/>
    </row>
    <row r="1800" spans="19:19" x14ac:dyDescent="0.15">
      <c r="S1800" s="32"/>
    </row>
    <row r="1801" spans="19:19" x14ac:dyDescent="0.15">
      <c r="S1801" s="32"/>
    </row>
    <row r="1802" spans="19:19" x14ac:dyDescent="0.15">
      <c r="S1802" s="32"/>
    </row>
    <row r="1803" spans="19:19" x14ac:dyDescent="0.15">
      <c r="S1803" s="32"/>
    </row>
    <row r="1804" spans="19:19" x14ac:dyDescent="0.15">
      <c r="S1804" s="32"/>
    </row>
    <row r="1805" spans="19:19" x14ac:dyDescent="0.15">
      <c r="S1805" s="32"/>
    </row>
    <row r="1806" spans="19:19" x14ac:dyDescent="0.15">
      <c r="S1806" s="32"/>
    </row>
    <row r="1807" spans="19:19" x14ac:dyDescent="0.15">
      <c r="S1807" s="32"/>
    </row>
    <row r="1808" spans="19:19" x14ac:dyDescent="0.15">
      <c r="S1808" s="32"/>
    </row>
    <row r="1809" spans="19:19" x14ac:dyDescent="0.15">
      <c r="S1809" s="32"/>
    </row>
    <row r="1810" spans="19:19" x14ac:dyDescent="0.15">
      <c r="S1810" s="32"/>
    </row>
    <row r="1811" spans="19:19" x14ac:dyDescent="0.15">
      <c r="S1811" s="32"/>
    </row>
    <row r="1812" spans="19:19" x14ac:dyDescent="0.15">
      <c r="S1812" s="32"/>
    </row>
    <row r="1813" spans="19:19" x14ac:dyDescent="0.15">
      <c r="S1813" s="32"/>
    </row>
    <row r="1814" spans="19:19" x14ac:dyDescent="0.15">
      <c r="S1814" s="32"/>
    </row>
    <row r="1815" spans="19:19" x14ac:dyDescent="0.15">
      <c r="S1815" s="32"/>
    </row>
    <row r="1816" spans="19:19" x14ac:dyDescent="0.15">
      <c r="S1816" s="32"/>
    </row>
    <row r="1817" spans="19:19" x14ac:dyDescent="0.15">
      <c r="S1817" s="32"/>
    </row>
    <row r="1818" spans="19:19" x14ac:dyDescent="0.15">
      <c r="S1818" s="32"/>
    </row>
    <row r="1819" spans="19:19" x14ac:dyDescent="0.15">
      <c r="S1819" s="32"/>
    </row>
    <row r="1820" spans="19:19" x14ac:dyDescent="0.15">
      <c r="S1820" s="32"/>
    </row>
    <row r="1821" spans="19:19" x14ac:dyDescent="0.15">
      <c r="S1821" s="32"/>
    </row>
    <row r="1822" spans="19:19" x14ac:dyDescent="0.15">
      <c r="S1822" s="32"/>
    </row>
    <row r="1823" spans="19:19" x14ac:dyDescent="0.15">
      <c r="S1823" s="32"/>
    </row>
    <row r="1824" spans="19:19" x14ac:dyDescent="0.15">
      <c r="S1824" s="32"/>
    </row>
    <row r="1825" spans="19:19" x14ac:dyDescent="0.15">
      <c r="S1825" s="32"/>
    </row>
    <row r="1826" spans="19:19" x14ac:dyDescent="0.15">
      <c r="S1826" s="32"/>
    </row>
    <row r="1827" spans="19:19" x14ac:dyDescent="0.15">
      <c r="S1827" s="32"/>
    </row>
    <row r="1828" spans="19:19" x14ac:dyDescent="0.15">
      <c r="S1828" s="32"/>
    </row>
    <row r="1829" spans="19:19" x14ac:dyDescent="0.15">
      <c r="S1829" s="32"/>
    </row>
    <row r="1830" spans="19:19" x14ac:dyDescent="0.15">
      <c r="S1830" s="32"/>
    </row>
    <row r="1831" spans="19:19" x14ac:dyDescent="0.15">
      <c r="S1831" s="32"/>
    </row>
    <row r="1832" spans="19:19" x14ac:dyDescent="0.15">
      <c r="S1832" s="32"/>
    </row>
    <row r="1833" spans="19:19" x14ac:dyDescent="0.15">
      <c r="S1833" s="32"/>
    </row>
    <row r="1834" spans="19:19" x14ac:dyDescent="0.15">
      <c r="S1834" s="32"/>
    </row>
    <row r="1835" spans="19:19" x14ac:dyDescent="0.15">
      <c r="S1835" s="32"/>
    </row>
    <row r="1836" spans="19:19" x14ac:dyDescent="0.15">
      <c r="S1836" s="32"/>
    </row>
    <row r="1837" spans="19:19" x14ac:dyDescent="0.15">
      <c r="S1837" s="32"/>
    </row>
    <row r="1838" spans="19:19" x14ac:dyDescent="0.15">
      <c r="S1838" s="32"/>
    </row>
    <row r="1839" spans="19:19" x14ac:dyDescent="0.15">
      <c r="S1839" s="32"/>
    </row>
    <row r="1840" spans="19:19" x14ac:dyDescent="0.15">
      <c r="S1840" s="32"/>
    </row>
    <row r="1841" spans="19:19" x14ac:dyDescent="0.15">
      <c r="S1841" s="32"/>
    </row>
    <row r="1842" spans="19:19" x14ac:dyDescent="0.15">
      <c r="S1842" s="32"/>
    </row>
    <row r="1843" spans="19:19" x14ac:dyDescent="0.15">
      <c r="S1843" s="32"/>
    </row>
    <row r="1844" spans="19:19" x14ac:dyDescent="0.15">
      <c r="S1844" s="32"/>
    </row>
    <row r="1845" spans="19:19" x14ac:dyDescent="0.15">
      <c r="S1845" s="32"/>
    </row>
    <row r="1846" spans="19:19" x14ac:dyDescent="0.15">
      <c r="S1846" s="32"/>
    </row>
    <row r="1847" spans="19:19" x14ac:dyDescent="0.15">
      <c r="S1847" s="32"/>
    </row>
    <row r="1848" spans="19:19" x14ac:dyDescent="0.15">
      <c r="S1848" s="32"/>
    </row>
    <row r="1849" spans="19:19" x14ac:dyDescent="0.15">
      <c r="S1849" s="32"/>
    </row>
    <row r="1850" spans="19:19" x14ac:dyDescent="0.15">
      <c r="S1850" s="32"/>
    </row>
    <row r="1851" spans="19:19" x14ac:dyDescent="0.15">
      <c r="S1851" s="32"/>
    </row>
    <row r="1852" spans="19:19" x14ac:dyDescent="0.15">
      <c r="S1852" s="32"/>
    </row>
    <row r="1853" spans="19:19" x14ac:dyDescent="0.15">
      <c r="S1853" s="32"/>
    </row>
    <row r="1854" spans="19:19" x14ac:dyDescent="0.15">
      <c r="S1854" s="32"/>
    </row>
    <row r="1855" spans="19:19" x14ac:dyDescent="0.15">
      <c r="S1855" s="32"/>
    </row>
    <row r="1856" spans="19:19" x14ac:dyDescent="0.15">
      <c r="S1856" s="32"/>
    </row>
    <row r="1857" spans="19:19" x14ac:dyDescent="0.15">
      <c r="S1857" s="32"/>
    </row>
    <row r="1858" spans="19:19" x14ac:dyDescent="0.15">
      <c r="S1858" s="32"/>
    </row>
    <row r="1859" spans="19:19" x14ac:dyDescent="0.15">
      <c r="S1859" s="32"/>
    </row>
    <row r="1860" spans="19:19" x14ac:dyDescent="0.15">
      <c r="S1860" s="32"/>
    </row>
    <row r="1861" spans="19:19" x14ac:dyDescent="0.15">
      <c r="S1861" s="32"/>
    </row>
    <row r="1862" spans="19:19" x14ac:dyDescent="0.15">
      <c r="S1862" s="32"/>
    </row>
    <row r="1863" spans="19:19" x14ac:dyDescent="0.15">
      <c r="S1863" s="32"/>
    </row>
    <row r="1864" spans="19:19" x14ac:dyDescent="0.15">
      <c r="S1864" s="32"/>
    </row>
    <row r="1865" spans="19:19" x14ac:dyDescent="0.15">
      <c r="S1865" s="32"/>
    </row>
    <row r="1866" spans="19:19" x14ac:dyDescent="0.15">
      <c r="S1866" s="32"/>
    </row>
    <row r="1867" spans="19:19" x14ac:dyDescent="0.15">
      <c r="S1867" s="32"/>
    </row>
    <row r="1868" spans="19:19" x14ac:dyDescent="0.15">
      <c r="S1868" s="32"/>
    </row>
    <row r="1869" spans="19:19" x14ac:dyDescent="0.15">
      <c r="S1869" s="32"/>
    </row>
    <row r="1870" spans="19:19" x14ac:dyDescent="0.15">
      <c r="S1870" s="32"/>
    </row>
    <row r="1871" spans="19:19" x14ac:dyDescent="0.15">
      <c r="S1871" s="32"/>
    </row>
    <row r="1872" spans="19:19" x14ac:dyDescent="0.15">
      <c r="S1872" s="32"/>
    </row>
    <row r="1873" spans="19:19" x14ac:dyDescent="0.15">
      <c r="S1873" s="32"/>
    </row>
    <row r="1874" spans="19:19" x14ac:dyDescent="0.15">
      <c r="S1874" s="32"/>
    </row>
    <row r="1875" spans="19:19" x14ac:dyDescent="0.15">
      <c r="S1875" s="32"/>
    </row>
    <row r="1876" spans="19:19" x14ac:dyDescent="0.15">
      <c r="S1876" s="32"/>
    </row>
    <row r="1877" spans="19:19" x14ac:dyDescent="0.15">
      <c r="S1877" s="32"/>
    </row>
    <row r="1878" spans="19:19" x14ac:dyDescent="0.15">
      <c r="S1878" s="32"/>
    </row>
    <row r="1879" spans="19:19" x14ac:dyDescent="0.15">
      <c r="S1879" s="32"/>
    </row>
    <row r="1880" spans="19:19" x14ac:dyDescent="0.15">
      <c r="S1880" s="32"/>
    </row>
    <row r="1881" spans="19:19" x14ac:dyDescent="0.15">
      <c r="S1881" s="32"/>
    </row>
    <row r="1882" spans="19:19" x14ac:dyDescent="0.15">
      <c r="S1882" s="32"/>
    </row>
    <row r="1883" spans="19:19" x14ac:dyDescent="0.15">
      <c r="S1883" s="32"/>
    </row>
    <row r="1884" spans="19:19" x14ac:dyDescent="0.15">
      <c r="S1884" s="32"/>
    </row>
    <row r="1885" spans="19:19" x14ac:dyDescent="0.15">
      <c r="S1885" s="32"/>
    </row>
    <row r="1886" spans="19:19" x14ac:dyDescent="0.15">
      <c r="S1886" s="32"/>
    </row>
    <row r="1887" spans="19:19" x14ac:dyDescent="0.15">
      <c r="S1887" s="32"/>
    </row>
    <row r="1888" spans="19:19" x14ac:dyDescent="0.15">
      <c r="S1888" s="32"/>
    </row>
    <row r="1889" spans="19:19" x14ac:dyDescent="0.15">
      <c r="S1889" s="32"/>
    </row>
    <row r="1890" spans="19:19" x14ac:dyDescent="0.15">
      <c r="S1890" s="32"/>
    </row>
    <row r="1891" spans="19:19" x14ac:dyDescent="0.15">
      <c r="S1891" s="32"/>
    </row>
    <row r="1892" spans="19:19" x14ac:dyDescent="0.15">
      <c r="S1892" s="32"/>
    </row>
    <row r="1893" spans="19:19" x14ac:dyDescent="0.15">
      <c r="S1893" s="32"/>
    </row>
    <row r="1894" spans="19:19" x14ac:dyDescent="0.15">
      <c r="S1894" s="32"/>
    </row>
    <row r="1895" spans="19:19" x14ac:dyDescent="0.15">
      <c r="S1895" s="32"/>
    </row>
    <row r="1896" spans="19:19" x14ac:dyDescent="0.15">
      <c r="S1896" s="32"/>
    </row>
    <row r="1897" spans="19:19" x14ac:dyDescent="0.15">
      <c r="S1897" s="32"/>
    </row>
    <row r="1898" spans="19:19" x14ac:dyDescent="0.15">
      <c r="S1898" s="32"/>
    </row>
    <row r="1899" spans="19:19" x14ac:dyDescent="0.15">
      <c r="S1899" s="32"/>
    </row>
    <row r="1900" spans="19:19" x14ac:dyDescent="0.15">
      <c r="S1900" s="32"/>
    </row>
    <row r="1901" spans="19:19" x14ac:dyDescent="0.15">
      <c r="S1901" s="32"/>
    </row>
    <row r="1902" spans="19:19" x14ac:dyDescent="0.15">
      <c r="S1902" s="32"/>
    </row>
    <row r="1903" spans="19:19" x14ac:dyDescent="0.15">
      <c r="S1903" s="32"/>
    </row>
    <row r="1904" spans="19:19" x14ac:dyDescent="0.15">
      <c r="S1904" s="32"/>
    </row>
    <row r="1905" spans="19:19" x14ac:dyDescent="0.15">
      <c r="S1905" s="32"/>
    </row>
    <row r="1906" spans="19:19" x14ac:dyDescent="0.15">
      <c r="S1906" s="32"/>
    </row>
    <row r="1907" spans="19:19" x14ac:dyDescent="0.15">
      <c r="S1907" s="32"/>
    </row>
    <row r="1908" spans="19:19" x14ac:dyDescent="0.15">
      <c r="S1908" s="32"/>
    </row>
    <row r="1909" spans="19:19" x14ac:dyDescent="0.15">
      <c r="S1909" s="32"/>
    </row>
    <row r="1910" spans="19:19" x14ac:dyDescent="0.15">
      <c r="S1910" s="32"/>
    </row>
    <row r="1911" spans="19:19" x14ac:dyDescent="0.15">
      <c r="S1911" s="32"/>
    </row>
    <row r="1912" spans="19:19" x14ac:dyDescent="0.15">
      <c r="S1912" s="32"/>
    </row>
    <row r="1913" spans="19:19" x14ac:dyDescent="0.15">
      <c r="S1913" s="32"/>
    </row>
    <row r="1914" spans="19:19" x14ac:dyDescent="0.15">
      <c r="S1914" s="32"/>
    </row>
    <row r="1915" spans="19:19" x14ac:dyDescent="0.15">
      <c r="S1915" s="32"/>
    </row>
    <row r="1916" spans="19:19" x14ac:dyDescent="0.15">
      <c r="S1916" s="32"/>
    </row>
    <row r="1917" spans="19:19" x14ac:dyDescent="0.15">
      <c r="S1917" s="32"/>
    </row>
    <row r="1918" spans="19:19" x14ac:dyDescent="0.15">
      <c r="S1918" s="32"/>
    </row>
    <row r="1919" spans="19:19" x14ac:dyDescent="0.15">
      <c r="S1919" s="32"/>
    </row>
    <row r="1920" spans="19:19" x14ac:dyDescent="0.15">
      <c r="S1920" s="32"/>
    </row>
    <row r="1921" spans="19:19" x14ac:dyDescent="0.15">
      <c r="S1921" s="32"/>
    </row>
    <row r="1922" spans="19:19" x14ac:dyDescent="0.15">
      <c r="S1922" s="32"/>
    </row>
    <row r="1923" spans="19:19" x14ac:dyDescent="0.15">
      <c r="S1923" s="32"/>
    </row>
    <row r="1924" spans="19:19" x14ac:dyDescent="0.15">
      <c r="S1924" s="32"/>
    </row>
    <row r="1925" spans="19:19" x14ac:dyDescent="0.15">
      <c r="S1925" s="32"/>
    </row>
    <row r="1926" spans="19:19" x14ac:dyDescent="0.15">
      <c r="S1926" s="32"/>
    </row>
    <row r="1927" spans="19:19" x14ac:dyDescent="0.15">
      <c r="S1927" s="32"/>
    </row>
    <row r="1928" spans="19:19" x14ac:dyDescent="0.15">
      <c r="S1928" s="32"/>
    </row>
    <row r="1929" spans="19:19" x14ac:dyDescent="0.15">
      <c r="S1929" s="32"/>
    </row>
    <row r="1930" spans="19:19" x14ac:dyDescent="0.15">
      <c r="S1930" s="32"/>
    </row>
    <row r="1931" spans="19:19" x14ac:dyDescent="0.15">
      <c r="S1931" s="32"/>
    </row>
    <row r="1932" spans="19:19" x14ac:dyDescent="0.15">
      <c r="S1932" s="32"/>
    </row>
    <row r="1933" spans="19:19" x14ac:dyDescent="0.15">
      <c r="S1933" s="32"/>
    </row>
    <row r="1934" spans="19:19" x14ac:dyDescent="0.15">
      <c r="S1934" s="32"/>
    </row>
    <row r="1935" spans="19:19" x14ac:dyDescent="0.15">
      <c r="S1935" s="32"/>
    </row>
    <row r="1936" spans="19:19" x14ac:dyDescent="0.15">
      <c r="S1936" s="32"/>
    </row>
    <row r="1937" spans="19:19" x14ac:dyDescent="0.15">
      <c r="S1937" s="32"/>
    </row>
    <row r="1938" spans="19:19" x14ac:dyDescent="0.15">
      <c r="S1938" s="32"/>
    </row>
    <row r="1939" spans="19:19" x14ac:dyDescent="0.15">
      <c r="S1939" s="32"/>
    </row>
    <row r="1940" spans="19:19" x14ac:dyDescent="0.15">
      <c r="S1940" s="32"/>
    </row>
    <row r="1941" spans="19:19" x14ac:dyDescent="0.15">
      <c r="S1941" s="32"/>
    </row>
    <row r="1942" spans="19:19" x14ac:dyDescent="0.15">
      <c r="S1942" s="32"/>
    </row>
    <row r="1943" spans="19:19" x14ac:dyDescent="0.15">
      <c r="S1943" s="32"/>
    </row>
    <row r="1944" spans="19:19" x14ac:dyDescent="0.15">
      <c r="S1944" s="32"/>
    </row>
    <row r="1945" spans="19:19" x14ac:dyDescent="0.15">
      <c r="S1945" s="32"/>
    </row>
    <row r="1946" spans="19:19" x14ac:dyDescent="0.15">
      <c r="S1946" s="32"/>
    </row>
    <row r="1947" spans="19:19" x14ac:dyDescent="0.15">
      <c r="S1947" s="32"/>
    </row>
    <row r="1948" spans="19:19" x14ac:dyDescent="0.15">
      <c r="S1948" s="32"/>
    </row>
    <row r="1949" spans="19:19" x14ac:dyDescent="0.15">
      <c r="S1949" s="32"/>
    </row>
    <row r="1950" spans="19:19" x14ac:dyDescent="0.15">
      <c r="S1950" s="32"/>
    </row>
    <row r="1951" spans="19:19" x14ac:dyDescent="0.15">
      <c r="S1951" s="32"/>
    </row>
    <row r="1952" spans="19:19" x14ac:dyDescent="0.15">
      <c r="S1952" s="32"/>
    </row>
    <row r="1953" spans="19:19" x14ac:dyDescent="0.15">
      <c r="S1953" s="32"/>
    </row>
    <row r="1954" spans="19:19" x14ac:dyDescent="0.15">
      <c r="S1954" s="32"/>
    </row>
    <row r="1955" spans="19:19" x14ac:dyDescent="0.15">
      <c r="S1955" s="32"/>
    </row>
    <row r="1956" spans="19:19" x14ac:dyDescent="0.15">
      <c r="S1956" s="32"/>
    </row>
    <row r="1957" spans="19:19" x14ac:dyDescent="0.15">
      <c r="S1957" s="32"/>
    </row>
    <row r="1958" spans="19:19" x14ac:dyDescent="0.15">
      <c r="S1958" s="32"/>
    </row>
    <row r="1959" spans="19:19" x14ac:dyDescent="0.15">
      <c r="S1959" s="32"/>
    </row>
    <row r="1960" spans="19:19" x14ac:dyDescent="0.15">
      <c r="S1960" s="32"/>
    </row>
    <row r="1961" spans="19:19" x14ac:dyDescent="0.15">
      <c r="S1961" s="32"/>
    </row>
    <row r="1962" spans="19:19" x14ac:dyDescent="0.15">
      <c r="S1962" s="32"/>
    </row>
    <row r="1963" spans="19:19" x14ac:dyDescent="0.15">
      <c r="S1963" s="32"/>
    </row>
    <row r="1964" spans="19:19" x14ac:dyDescent="0.15">
      <c r="S1964" s="32"/>
    </row>
    <row r="1965" spans="19:19" x14ac:dyDescent="0.15">
      <c r="S1965" s="32"/>
    </row>
    <row r="1966" spans="19:19" x14ac:dyDescent="0.15">
      <c r="S1966" s="32"/>
    </row>
    <row r="1967" spans="19:19" x14ac:dyDescent="0.15">
      <c r="S1967" s="32"/>
    </row>
    <row r="1968" spans="19:19" x14ac:dyDescent="0.15">
      <c r="S1968" s="32"/>
    </row>
    <row r="1969" spans="19:19" x14ac:dyDescent="0.15">
      <c r="S1969" s="32"/>
    </row>
    <row r="1970" spans="19:19" x14ac:dyDescent="0.15">
      <c r="S1970" s="32"/>
    </row>
    <row r="1971" spans="19:19" x14ac:dyDescent="0.15">
      <c r="S1971" s="32"/>
    </row>
    <row r="1972" spans="19:19" x14ac:dyDescent="0.15">
      <c r="S1972" s="32"/>
    </row>
    <row r="1973" spans="19:19" x14ac:dyDescent="0.15">
      <c r="S1973" s="32"/>
    </row>
    <row r="1974" spans="19:19" x14ac:dyDescent="0.15">
      <c r="S1974" s="32"/>
    </row>
    <row r="1975" spans="19:19" x14ac:dyDescent="0.15">
      <c r="S1975" s="32"/>
    </row>
    <row r="1976" spans="19:19" x14ac:dyDescent="0.15">
      <c r="S1976" s="32"/>
    </row>
    <row r="1977" spans="19:19" x14ac:dyDescent="0.15">
      <c r="S1977" s="32"/>
    </row>
    <row r="1978" spans="19:19" x14ac:dyDescent="0.15">
      <c r="S1978" s="32"/>
    </row>
    <row r="1979" spans="19:19" x14ac:dyDescent="0.15">
      <c r="S1979" s="32"/>
    </row>
    <row r="1980" spans="19:19" x14ac:dyDescent="0.15">
      <c r="S1980" s="32"/>
    </row>
    <row r="1981" spans="19:19" x14ac:dyDescent="0.15">
      <c r="S1981" s="32"/>
    </row>
    <row r="1982" spans="19:19" x14ac:dyDescent="0.15">
      <c r="S1982" s="32"/>
    </row>
    <row r="1983" spans="19:19" x14ac:dyDescent="0.15">
      <c r="S1983" s="32"/>
    </row>
    <row r="1984" spans="19:19" x14ac:dyDescent="0.15">
      <c r="S1984" s="32"/>
    </row>
    <row r="1985" spans="19:19" x14ac:dyDescent="0.15">
      <c r="S1985" s="32"/>
    </row>
    <row r="1986" spans="19:19" x14ac:dyDescent="0.15">
      <c r="S1986" s="32"/>
    </row>
    <row r="1987" spans="19:19" x14ac:dyDescent="0.15">
      <c r="S1987" s="32"/>
    </row>
    <row r="1988" spans="19:19" x14ac:dyDescent="0.15">
      <c r="S1988" s="32"/>
    </row>
    <row r="1989" spans="19:19" x14ac:dyDescent="0.15">
      <c r="S1989" s="32"/>
    </row>
    <row r="1990" spans="19:19" x14ac:dyDescent="0.15">
      <c r="S1990" s="32"/>
    </row>
    <row r="1991" spans="19:19" x14ac:dyDescent="0.15">
      <c r="S1991" s="32"/>
    </row>
    <row r="1992" spans="19:19" x14ac:dyDescent="0.15">
      <c r="S1992" s="32"/>
    </row>
    <row r="1993" spans="19:19" x14ac:dyDescent="0.15">
      <c r="S1993" s="32"/>
    </row>
    <row r="1994" spans="19:19" x14ac:dyDescent="0.15">
      <c r="S1994" s="32"/>
    </row>
    <row r="1995" spans="19:19" x14ac:dyDescent="0.15">
      <c r="S1995" s="32"/>
    </row>
    <row r="1996" spans="19:19" x14ac:dyDescent="0.15">
      <c r="S1996" s="32"/>
    </row>
    <row r="1997" spans="19:19" x14ac:dyDescent="0.15">
      <c r="S1997" s="32"/>
    </row>
    <row r="1998" spans="19:19" x14ac:dyDescent="0.15">
      <c r="S1998" s="32"/>
    </row>
    <row r="1999" spans="19:19" x14ac:dyDescent="0.15">
      <c r="S1999" s="32"/>
    </row>
    <row r="2000" spans="19:19" x14ac:dyDescent="0.15">
      <c r="S2000" s="32"/>
    </row>
    <row r="2001" spans="19:19" x14ac:dyDescent="0.15">
      <c r="S2001" s="32"/>
    </row>
    <row r="2002" spans="19:19" x14ac:dyDescent="0.15">
      <c r="S2002" s="32"/>
    </row>
    <row r="2003" spans="19:19" x14ac:dyDescent="0.15">
      <c r="S2003" s="32"/>
    </row>
    <row r="2004" spans="19:19" x14ac:dyDescent="0.15">
      <c r="S2004" s="32"/>
    </row>
    <row r="2005" spans="19:19" x14ac:dyDescent="0.15">
      <c r="S2005" s="32"/>
    </row>
    <row r="2006" spans="19:19" x14ac:dyDescent="0.15">
      <c r="S2006" s="32"/>
    </row>
    <row r="2007" spans="19:19" x14ac:dyDescent="0.15">
      <c r="S2007" s="32"/>
    </row>
    <row r="2008" spans="19:19" x14ac:dyDescent="0.15">
      <c r="S2008" s="32"/>
    </row>
    <row r="2009" spans="19:19" x14ac:dyDescent="0.15">
      <c r="S2009" s="32"/>
    </row>
    <row r="2010" spans="19:19" x14ac:dyDescent="0.15">
      <c r="S2010" s="32"/>
    </row>
    <row r="2011" spans="19:19" x14ac:dyDescent="0.15">
      <c r="S2011" s="32"/>
    </row>
    <row r="2012" spans="19:19" x14ac:dyDescent="0.15">
      <c r="S2012" s="32"/>
    </row>
    <row r="2013" spans="19:19" x14ac:dyDescent="0.15">
      <c r="S2013" s="32"/>
    </row>
    <row r="2014" spans="19:19" x14ac:dyDescent="0.15">
      <c r="S2014" s="32"/>
    </row>
    <row r="2015" spans="19:19" x14ac:dyDescent="0.15">
      <c r="S2015" s="32"/>
    </row>
    <row r="2016" spans="19:19" x14ac:dyDescent="0.15">
      <c r="S2016" s="32"/>
    </row>
    <row r="2017" spans="19:19" x14ac:dyDescent="0.15">
      <c r="S2017" s="32"/>
    </row>
    <row r="2018" spans="19:19" x14ac:dyDescent="0.15">
      <c r="S2018" s="32"/>
    </row>
    <row r="2019" spans="19:19" x14ac:dyDescent="0.15">
      <c r="S2019" s="32"/>
    </row>
    <row r="2020" spans="19:19" x14ac:dyDescent="0.15">
      <c r="S2020" s="32"/>
    </row>
    <row r="2021" spans="19:19" x14ac:dyDescent="0.15">
      <c r="S2021" s="32"/>
    </row>
    <row r="2022" spans="19:19" x14ac:dyDescent="0.15">
      <c r="S2022" s="32"/>
    </row>
    <row r="2023" spans="19:19" x14ac:dyDescent="0.15">
      <c r="S2023" s="32"/>
    </row>
    <row r="2024" spans="19:19" x14ac:dyDescent="0.15">
      <c r="S2024" s="32"/>
    </row>
    <row r="2025" spans="19:19" x14ac:dyDescent="0.15">
      <c r="S2025" s="32"/>
    </row>
    <row r="2026" spans="19:19" x14ac:dyDescent="0.15">
      <c r="S2026" s="32"/>
    </row>
    <row r="2027" spans="19:19" x14ac:dyDescent="0.15">
      <c r="S2027" s="32"/>
    </row>
    <row r="2028" spans="19:19" x14ac:dyDescent="0.15">
      <c r="S2028" s="32"/>
    </row>
    <row r="2029" spans="19:19" x14ac:dyDescent="0.15">
      <c r="S2029" s="32"/>
    </row>
    <row r="2030" spans="19:19" x14ac:dyDescent="0.15">
      <c r="S2030" s="32"/>
    </row>
    <row r="2031" spans="19:19" x14ac:dyDescent="0.15">
      <c r="S2031" s="32"/>
    </row>
    <row r="2032" spans="19:19" x14ac:dyDescent="0.15">
      <c r="S2032" s="32"/>
    </row>
    <row r="2033" spans="19:19" x14ac:dyDescent="0.15">
      <c r="S2033" s="32"/>
    </row>
    <row r="2034" spans="19:19" x14ac:dyDescent="0.15">
      <c r="S2034" s="32"/>
    </row>
    <row r="2035" spans="19:19" x14ac:dyDescent="0.15">
      <c r="S2035" s="32"/>
    </row>
    <row r="2036" spans="19:19" x14ac:dyDescent="0.15">
      <c r="S2036" s="32"/>
    </row>
    <row r="2037" spans="19:19" x14ac:dyDescent="0.15">
      <c r="S2037" s="32"/>
    </row>
    <row r="2038" spans="19:19" x14ac:dyDescent="0.15">
      <c r="S2038" s="32"/>
    </row>
    <row r="2039" spans="19:19" x14ac:dyDescent="0.15">
      <c r="S2039" s="32"/>
    </row>
    <row r="2040" spans="19:19" x14ac:dyDescent="0.15">
      <c r="S2040" s="32"/>
    </row>
    <row r="2041" spans="19:19" x14ac:dyDescent="0.15">
      <c r="S2041" s="32"/>
    </row>
    <row r="2042" spans="19:19" x14ac:dyDescent="0.15">
      <c r="S2042" s="32"/>
    </row>
    <row r="2043" spans="19:19" x14ac:dyDescent="0.15">
      <c r="S2043" s="32"/>
    </row>
    <row r="2044" spans="19:19" x14ac:dyDescent="0.15">
      <c r="S2044" s="32"/>
    </row>
    <row r="2045" spans="19:19" x14ac:dyDescent="0.15">
      <c r="S2045" s="32"/>
    </row>
    <row r="2046" spans="19:19" x14ac:dyDescent="0.15">
      <c r="S2046" s="32"/>
    </row>
    <row r="2047" spans="19:19" x14ac:dyDescent="0.15">
      <c r="S2047" s="32"/>
    </row>
    <row r="2048" spans="19:19" x14ac:dyDescent="0.15">
      <c r="S2048" s="32"/>
    </row>
    <row r="2049" spans="19:19" x14ac:dyDescent="0.15">
      <c r="S2049" s="32"/>
    </row>
    <row r="2050" spans="19:19" x14ac:dyDescent="0.15">
      <c r="S2050" s="32"/>
    </row>
    <row r="2051" spans="19:19" x14ac:dyDescent="0.15">
      <c r="S2051" s="32"/>
    </row>
    <row r="2052" spans="19:19" x14ac:dyDescent="0.15">
      <c r="S2052" s="32"/>
    </row>
    <row r="2053" spans="19:19" x14ac:dyDescent="0.15">
      <c r="S2053" s="32"/>
    </row>
    <row r="2054" spans="19:19" x14ac:dyDescent="0.15">
      <c r="S2054" s="32"/>
    </row>
    <row r="2055" spans="19:19" x14ac:dyDescent="0.15">
      <c r="S2055" s="32"/>
    </row>
    <row r="2056" spans="19:19" x14ac:dyDescent="0.15">
      <c r="S2056" s="32"/>
    </row>
    <row r="2057" spans="19:19" x14ac:dyDescent="0.15">
      <c r="S2057" s="32"/>
    </row>
    <row r="2058" spans="19:19" x14ac:dyDescent="0.15">
      <c r="S2058" s="32"/>
    </row>
    <row r="2059" spans="19:19" x14ac:dyDescent="0.15">
      <c r="S2059" s="32"/>
    </row>
    <row r="2060" spans="19:19" x14ac:dyDescent="0.15">
      <c r="S2060" s="32"/>
    </row>
    <row r="2061" spans="19:19" x14ac:dyDescent="0.15">
      <c r="S2061" s="32"/>
    </row>
    <row r="2062" spans="19:19" x14ac:dyDescent="0.15">
      <c r="S2062" s="32"/>
    </row>
    <row r="2063" spans="19:19" x14ac:dyDescent="0.15">
      <c r="S2063" s="32"/>
    </row>
    <row r="2064" spans="19:19" x14ac:dyDescent="0.15">
      <c r="S2064" s="32"/>
    </row>
    <row r="2065" spans="19:19" x14ac:dyDescent="0.15">
      <c r="S2065" s="32"/>
    </row>
    <row r="2066" spans="19:19" x14ac:dyDescent="0.15">
      <c r="S2066" s="32"/>
    </row>
    <row r="2067" spans="19:19" x14ac:dyDescent="0.15">
      <c r="S2067" s="32"/>
    </row>
    <row r="2068" spans="19:19" x14ac:dyDescent="0.15">
      <c r="S2068" s="32"/>
    </row>
    <row r="2069" spans="19:19" x14ac:dyDescent="0.15">
      <c r="S2069" s="32"/>
    </row>
    <row r="2070" spans="19:19" x14ac:dyDescent="0.15">
      <c r="S2070" s="32"/>
    </row>
    <row r="2071" spans="19:19" x14ac:dyDescent="0.15">
      <c r="S2071" s="32"/>
    </row>
    <row r="2072" spans="19:19" x14ac:dyDescent="0.15">
      <c r="S2072" s="32"/>
    </row>
    <row r="2073" spans="19:19" x14ac:dyDescent="0.15">
      <c r="S2073" s="32"/>
    </row>
    <row r="2074" spans="19:19" x14ac:dyDescent="0.15">
      <c r="S2074" s="32"/>
    </row>
    <row r="2075" spans="19:19" x14ac:dyDescent="0.15">
      <c r="S2075" s="32"/>
    </row>
    <row r="2076" spans="19:19" x14ac:dyDescent="0.15">
      <c r="S2076" s="32"/>
    </row>
    <row r="2077" spans="19:19" x14ac:dyDescent="0.15">
      <c r="S2077" s="32"/>
    </row>
    <row r="2078" spans="19:19" x14ac:dyDescent="0.15">
      <c r="S2078" s="32"/>
    </row>
    <row r="2079" spans="19:19" x14ac:dyDescent="0.15">
      <c r="S2079" s="32"/>
    </row>
    <row r="2080" spans="19:19" x14ac:dyDescent="0.15">
      <c r="S2080" s="32"/>
    </row>
    <row r="2081" spans="19:19" x14ac:dyDescent="0.15">
      <c r="S2081" s="32"/>
    </row>
    <row r="2082" spans="19:19" x14ac:dyDescent="0.15">
      <c r="S2082" s="32"/>
    </row>
    <row r="2083" spans="19:19" x14ac:dyDescent="0.15">
      <c r="S2083" s="32"/>
    </row>
    <row r="2084" spans="19:19" x14ac:dyDescent="0.15">
      <c r="S2084" s="32"/>
    </row>
    <row r="2085" spans="19:19" x14ac:dyDescent="0.15">
      <c r="S2085" s="32"/>
    </row>
    <row r="2086" spans="19:19" x14ac:dyDescent="0.15">
      <c r="S2086" s="32"/>
    </row>
    <row r="2087" spans="19:19" x14ac:dyDescent="0.15">
      <c r="S2087" s="32"/>
    </row>
    <row r="2088" spans="19:19" x14ac:dyDescent="0.15">
      <c r="S2088" s="32"/>
    </row>
    <row r="2089" spans="19:19" x14ac:dyDescent="0.15">
      <c r="S2089" s="32"/>
    </row>
    <row r="2090" spans="19:19" x14ac:dyDescent="0.15">
      <c r="S2090" s="32"/>
    </row>
    <row r="2091" spans="19:19" x14ac:dyDescent="0.15">
      <c r="S2091" s="32"/>
    </row>
    <row r="2092" spans="19:19" x14ac:dyDescent="0.15">
      <c r="S2092" s="32"/>
    </row>
    <row r="2093" spans="19:19" x14ac:dyDescent="0.15">
      <c r="S2093" s="32"/>
    </row>
    <row r="2094" spans="19:19" x14ac:dyDescent="0.15">
      <c r="S2094" s="32"/>
    </row>
    <row r="2095" spans="19:19" x14ac:dyDescent="0.15">
      <c r="S2095" s="32"/>
    </row>
    <row r="2096" spans="19:19" x14ac:dyDescent="0.15">
      <c r="S2096" s="32"/>
    </row>
    <row r="2097" spans="19:19" x14ac:dyDescent="0.15">
      <c r="S2097" s="32"/>
    </row>
    <row r="2098" spans="19:19" x14ac:dyDescent="0.15">
      <c r="S2098" s="32"/>
    </row>
    <row r="2099" spans="19:19" x14ac:dyDescent="0.15">
      <c r="S2099" s="32"/>
    </row>
    <row r="2100" spans="19:19" x14ac:dyDescent="0.15">
      <c r="S2100" s="32"/>
    </row>
    <row r="2101" spans="19:19" x14ac:dyDescent="0.15">
      <c r="S2101" s="32"/>
    </row>
    <row r="2102" spans="19:19" x14ac:dyDescent="0.15">
      <c r="S2102" s="32"/>
    </row>
    <row r="2103" spans="19:19" x14ac:dyDescent="0.15">
      <c r="S2103" s="32"/>
    </row>
    <row r="2104" spans="19:19" x14ac:dyDescent="0.15">
      <c r="S2104" s="32"/>
    </row>
    <row r="2105" spans="19:19" x14ac:dyDescent="0.15">
      <c r="S2105" s="32"/>
    </row>
    <row r="2106" spans="19:19" x14ac:dyDescent="0.15">
      <c r="S2106" s="32"/>
    </row>
    <row r="2107" spans="19:19" x14ac:dyDescent="0.15">
      <c r="S2107" s="32"/>
    </row>
    <row r="2108" spans="19:19" x14ac:dyDescent="0.15">
      <c r="S2108" s="32"/>
    </row>
    <row r="2109" spans="19:19" x14ac:dyDescent="0.15">
      <c r="S2109" s="32"/>
    </row>
    <row r="2110" spans="19:19" x14ac:dyDescent="0.15">
      <c r="S2110" s="32"/>
    </row>
    <row r="2111" spans="19:19" x14ac:dyDescent="0.15">
      <c r="S2111" s="32"/>
    </row>
    <row r="2112" spans="19:19" x14ac:dyDescent="0.15">
      <c r="S2112" s="32"/>
    </row>
    <row r="2113" spans="19:19" x14ac:dyDescent="0.15">
      <c r="S2113" s="32"/>
    </row>
    <row r="2114" spans="19:19" x14ac:dyDescent="0.15">
      <c r="S2114" s="32"/>
    </row>
    <row r="2115" spans="19:19" x14ac:dyDescent="0.15">
      <c r="S2115" s="32"/>
    </row>
    <row r="2116" spans="19:19" x14ac:dyDescent="0.15">
      <c r="S2116" s="32"/>
    </row>
    <row r="2117" spans="19:19" x14ac:dyDescent="0.15">
      <c r="S2117" s="32"/>
    </row>
    <row r="2118" spans="19:19" x14ac:dyDescent="0.15">
      <c r="S2118" s="32"/>
    </row>
    <row r="2119" spans="19:19" x14ac:dyDescent="0.15">
      <c r="S2119" s="32"/>
    </row>
    <row r="2120" spans="19:19" x14ac:dyDescent="0.15">
      <c r="S2120" s="32"/>
    </row>
    <row r="2121" spans="19:19" x14ac:dyDescent="0.15">
      <c r="S2121" s="32"/>
    </row>
    <row r="2122" spans="19:19" x14ac:dyDescent="0.15">
      <c r="S2122" s="32"/>
    </row>
    <row r="2123" spans="19:19" x14ac:dyDescent="0.15">
      <c r="S2123" s="32"/>
    </row>
    <row r="2124" spans="19:19" x14ac:dyDescent="0.15">
      <c r="S2124" s="32"/>
    </row>
    <row r="2125" spans="19:19" x14ac:dyDescent="0.15">
      <c r="S2125" s="32"/>
    </row>
    <row r="2126" spans="19:19" x14ac:dyDescent="0.15">
      <c r="S2126" s="32"/>
    </row>
    <row r="2127" spans="19:19" x14ac:dyDescent="0.15">
      <c r="S2127" s="32"/>
    </row>
    <row r="2128" spans="19:19" x14ac:dyDescent="0.15">
      <c r="S2128" s="32"/>
    </row>
    <row r="2129" spans="19:19" x14ac:dyDescent="0.15">
      <c r="S2129" s="32"/>
    </row>
    <row r="2130" spans="19:19" x14ac:dyDescent="0.15">
      <c r="S2130" s="32"/>
    </row>
    <row r="2131" spans="19:19" x14ac:dyDescent="0.15">
      <c r="S2131" s="32"/>
    </row>
    <row r="2132" spans="19:19" x14ac:dyDescent="0.15">
      <c r="S2132" s="32"/>
    </row>
    <row r="2133" spans="19:19" x14ac:dyDescent="0.15">
      <c r="S2133" s="32"/>
    </row>
    <row r="2134" spans="19:19" x14ac:dyDescent="0.15">
      <c r="S2134" s="32"/>
    </row>
    <row r="2135" spans="19:19" x14ac:dyDescent="0.15">
      <c r="S2135" s="32"/>
    </row>
    <row r="2136" spans="19:19" x14ac:dyDescent="0.15">
      <c r="S2136" s="32"/>
    </row>
    <row r="2137" spans="19:19" x14ac:dyDescent="0.15">
      <c r="S2137" s="32"/>
    </row>
    <row r="2138" spans="19:19" x14ac:dyDescent="0.15">
      <c r="S2138" s="32"/>
    </row>
    <row r="2139" spans="19:19" x14ac:dyDescent="0.15">
      <c r="S2139" s="32"/>
    </row>
    <row r="2140" spans="19:19" x14ac:dyDescent="0.15">
      <c r="S2140" s="32"/>
    </row>
    <row r="2141" spans="19:19" x14ac:dyDescent="0.15">
      <c r="S2141" s="32"/>
    </row>
    <row r="2142" spans="19:19" x14ac:dyDescent="0.15">
      <c r="S2142" s="32"/>
    </row>
    <row r="2143" spans="19:19" x14ac:dyDescent="0.15">
      <c r="S2143" s="32"/>
    </row>
    <row r="2144" spans="19:19" x14ac:dyDescent="0.15">
      <c r="S2144" s="32"/>
    </row>
    <row r="2145" spans="19:19" x14ac:dyDescent="0.15">
      <c r="S2145" s="32"/>
    </row>
    <row r="2146" spans="19:19" x14ac:dyDescent="0.15">
      <c r="S2146" s="32"/>
    </row>
    <row r="2147" spans="19:19" x14ac:dyDescent="0.15">
      <c r="S2147" s="32"/>
    </row>
    <row r="2148" spans="19:19" x14ac:dyDescent="0.15">
      <c r="S2148" s="32"/>
    </row>
    <row r="2149" spans="19:19" x14ac:dyDescent="0.15">
      <c r="S2149" s="32"/>
    </row>
    <row r="2150" spans="19:19" x14ac:dyDescent="0.15">
      <c r="S2150" s="32"/>
    </row>
    <row r="2151" spans="19:19" x14ac:dyDescent="0.15">
      <c r="S2151" s="32"/>
    </row>
    <row r="2152" spans="19:19" x14ac:dyDescent="0.15">
      <c r="S2152" s="32"/>
    </row>
    <row r="2153" spans="19:19" x14ac:dyDescent="0.15">
      <c r="S2153" s="32"/>
    </row>
    <row r="2154" spans="19:19" x14ac:dyDescent="0.15">
      <c r="S2154" s="32"/>
    </row>
    <row r="2155" spans="19:19" x14ac:dyDescent="0.15">
      <c r="S2155" s="32"/>
    </row>
    <row r="2156" spans="19:19" x14ac:dyDescent="0.15">
      <c r="S2156" s="32"/>
    </row>
    <row r="2157" spans="19:19" x14ac:dyDescent="0.15">
      <c r="S2157" s="32"/>
    </row>
    <row r="2158" spans="19:19" x14ac:dyDescent="0.15">
      <c r="S2158" s="32"/>
    </row>
    <row r="2159" spans="19:19" x14ac:dyDescent="0.15">
      <c r="S2159" s="32"/>
    </row>
    <row r="2160" spans="19:19" x14ac:dyDescent="0.15">
      <c r="S2160" s="32"/>
    </row>
    <row r="2161" spans="19:19" x14ac:dyDescent="0.15">
      <c r="S2161" s="32"/>
    </row>
    <row r="2162" spans="19:19" x14ac:dyDescent="0.15">
      <c r="S2162" s="32"/>
    </row>
    <row r="2163" spans="19:19" x14ac:dyDescent="0.15">
      <c r="S2163" s="32"/>
    </row>
    <row r="2164" spans="19:19" x14ac:dyDescent="0.15">
      <c r="S2164" s="32"/>
    </row>
    <row r="2165" spans="19:19" x14ac:dyDescent="0.15">
      <c r="S2165" s="32"/>
    </row>
    <row r="2166" spans="19:19" x14ac:dyDescent="0.15">
      <c r="S2166" s="32"/>
    </row>
    <row r="2167" spans="19:19" x14ac:dyDescent="0.15">
      <c r="S2167" s="32"/>
    </row>
    <row r="2168" spans="19:19" x14ac:dyDescent="0.15">
      <c r="S2168" s="32"/>
    </row>
    <row r="2169" spans="19:19" x14ac:dyDescent="0.15">
      <c r="S2169" s="32"/>
    </row>
    <row r="2170" spans="19:19" x14ac:dyDescent="0.15">
      <c r="S2170" s="32"/>
    </row>
    <row r="2171" spans="19:19" x14ac:dyDescent="0.15">
      <c r="S2171" s="32"/>
    </row>
    <row r="2172" spans="19:19" x14ac:dyDescent="0.15">
      <c r="S2172" s="32"/>
    </row>
    <row r="2173" spans="19:19" x14ac:dyDescent="0.15">
      <c r="S2173" s="32"/>
    </row>
    <row r="2174" spans="19:19" x14ac:dyDescent="0.15">
      <c r="S2174" s="32"/>
    </row>
    <row r="2175" spans="19:19" x14ac:dyDescent="0.15">
      <c r="S2175" s="32"/>
    </row>
    <row r="2176" spans="19:19" x14ac:dyDescent="0.15">
      <c r="S2176" s="32"/>
    </row>
    <row r="2177" spans="19:19" x14ac:dyDescent="0.15">
      <c r="S2177" s="32"/>
    </row>
    <row r="2178" spans="19:19" x14ac:dyDescent="0.15">
      <c r="S2178" s="32"/>
    </row>
    <row r="2179" spans="19:19" x14ac:dyDescent="0.15">
      <c r="S2179" s="32"/>
    </row>
    <row r="2180" spans="19:19" x14ac:dyDescent="0.15">
      <c r="S2180" s="32"/>
    </row>
    <row r="2181" spans="19:19" x14ac:dyDescent="0.15">
      <c r="S2181" s="32"/>
    </row>
    <row r="2182" spans="19:19" x14ac:dyDescent="0.15">
      <c r="S2182" s="32"/>
    </row>
    <row r="2183" spans="19:19" x14ac:dyDescent="0.15">
      <c r="S2183" s="32"/>
    </row>
    <row r="2184" spans="19:19" x14ac:dyDescent="0.15">
      <c r="S2184" s="32"/>
    </row>
    <row r="2185" spans="19:19" x14ac:dyDescent="0.15">
      <c r="S2185" s="32"/>
    </row>
    <row r="2186" spans="19:19" x14ac:dyDescent="0.15">
      <c r="S2186" s="32"/>
    </row>
    <row r="2187" spans="19:19" x14ac:dyDescent="0.15">
      <c r="S2187" s="32"/>
    </row>
    <row r="2188" spans="19:19" x14ac:dyDescent="0.15">
      <c r="S2188" s="32"/>
    </row>
    <row r="2189" spans="19:19" x14ac:dyDescent="0.15">
      <c r="S2189" s="32"/>
    </row>
    <row r="2190" spans="19:19" x14ac:dyDescent="0.15">
      <c r="S2190" s="32"/>
    </row>
    <row r="2191" spans="19:19" x14ac:dyDescent="0.15">
      <c r="S2191" s="32"/>
    </row>
    <row r="2192" spans="19:19" x14ac:dyDescent="0.15">
      <c r="S2192" s="32"/>
    </row>
    <row r="2193" spans="19:19" x14ac:dyDescent="0.15">
      <c r="S2193" s="32"/>
    </row>
    <row r="2194" spans="19:19" x14ac:dyDescent="0.15">
      <c r="S2194" s="32"/>
    </row>
    <row r="2195" spans="19:19" x14ac:dyDescent="0.15">
      <c r="S2195" s="32"/>
    </row>
    <row r="2196" spans="19:19" x14ac:dyDescent="0.15">
      <c r="S2196" s="32"/>
    </row>
    <row r="2197" spans="19:19" x14ac:dyDescent="0.15">
      <c r="S2197" s="32"/>
    </row>
    <row r="2198" spans="19:19" x14ac:dyDescent="0.15">
      <c r="S2198" s="32"/>
    </row>
    <row r="2199" spans="19:19" x14ac:dyDescent="0.15">
      <c r="S2199" s="32"/>
    </row>
    <row r="2200" spans="19:19" x14ac:dyDescent="0.15">
      <c r="S2200" s="32"/>
    </row>
    <row r="2201" spans="19:19" x14ac:dyDescent="0.15">
      <c r="S2201" s="32"/>
    </row>
    <row r="2202" spans="19:19" x14ac:dyDescent="0.15">
      <c r="S2202" s="32"/>
    </row>
    <row r="2203" spans="19:19" x14ac:dyDescent="0.15">
      <c r="S2203" s="32"/>
    </row>
    <row r="2204" spans="19:19" x14ac:dyDescent="0.15">
      <c r="S2204" s="32"/>
    </row>
    <row r="2205" spans="19:19" x14ac:dyDescent="0.15">
      <c r="S2205" s="32"/>
    </row>
    <row r="2206" spans="19:19" x14ac:dyDescent="0.15">
      <c r="S2206" s="32"/>
    </row>
    <row r="2207" spans="19:19" x14ac:dyDescent="0.15">
      <c r="S2207" s="32"/>
    </row>
    <row r="2208" spans="19:19" x14ac:dyDescent="0.15">
      <c r="S2208" s="32"/>
    </row>
    <row r="2209" spans="19:19" x14ac:dyDescent="0.15">
      <c r="S2209" s="32"/>
    </row>
    <row r="2210" spans="19:19" x14ac:dyDescent="0.15">
      <c r="S2210" s="32"/>
    </row>
    <row r="2211" spans="19:19" x14ac:dyDescent="0.15">
      <c r="S2211" s="32"/>
    </row>
    <row r="2212" spans="19:19" x14ac:dyDescent="0.15">
      <c r="S2212" s="32"/>
    </row>
    <row r="2213" spans="19:19" x14ac:dyDescent="0.15">
      <c r="S2213" s="32"/>
    </row>
    <row r="2214" spans="19:19" x14ac:dyDescent="0.15">
      <c r="S2214" s="32"/>
    </row>
    <row r="2215" spans="19:19" x14ac:dyDescent="0.15">
      <c r="S2215" s="32"/>
    </row>
    <row r="2216" spans="19:19" x14ac:dyDescent="0.15">
      <c r="S2216" s="32"/>
    </row>
    <row r="2217" spans="19:19" x14ac:dyDescent="0.15">
      <c r="S2217" s="32"/>
    </row>
    <row r="2218" spans="19:19" x14ac:dyDescent="0.15">
      <c r="S2218" s="32"/>
    </row>
    <row r="2219" spans="19:19" x14ac:dyDescent="0.15">
      <c r="S2219" s="32"/>
    </row>
    <row r="2220" spans="19:19" x14ac:dyDescent="0.15">
      <c r="S2220" s="32"/>
    </row>
    <row r="2221" spans="19:19" x14ac:dyDescent="0.15">
      <c r="S2221" s="32"/>
    </row>
    <row r="2222" spans="19:19" x14ac:dyDescent="0.15">
      <c r="S2222" s="32"/>
    </row>
    <row r="2223" spans="19:19" x14ac:dyDescent="0.15">
      <c r="S2223" s="32"/>
    </row>
    <row r="2224" spans="19:19" x14ac:dyDescent="0.15">
      <c r="S2224" s="32"/>
    </row>
    <row r="2225" spans="19:19" x14ac:dyDescent="0.15">
      <c r="S2225" s="32"/>
    </row>
    <row r="2226" spans="19:19" x14ac:dyDescent="0.15">
      <c r="S2226" s="32"/>
    </row>
    <row r="2227" spans="19:19" x14ac:dyDescent="0.15">
      <c r="S2227" s="32"/>
    </row>
    <row r="2228" spans="19:19" x14ac:dyDescent="0.15">
      <c r="S2228" s="32"/>
    </row>
    <row r="2229" spans="19:19" x14ac:dyDescent="0.15">
      <c r="S2229" s="32"/>
    </row>
    <row r="2230" spans="19:19" x14ac:dyDescent="0.15">
      <c r="S2230" s="32"/>
    </row>
    <row r="2231" spans="19:19" x14ac:dyDescent="0.15">
      <c r="S2231" s="32"/>
    </row>
    <row r="2232" spans="19:19" x14ac:dyDescent="0.15">
      <c r="S2232" s="32"/>
    </row>
    <row r="2233" spans="19:19" x14ac:dyDescent="0.15">
      <c r="S2233" s="32"/>
    </row>
    <row r="2234" spans="19:19" x14ac:dyDescent="0.15">
      <c r="S2234" s="32"/>
    </row>
    <row r="2235" spans="19:19" x14ac:dyDescent="0.15">
      <c r="S2235" s="32"/>
    </row>
    <row r="2236" spans="19:19" x14ac:dyDescent="0.15">
      <c r="S2236" s="32"/>
    </row>
    <row r="2237" spans="19:19" x14ac:dyDescent="0.15">
      <c r="S2237" s="32"/>
    </row>
    <row r="2238" spans="19:19" x14ac:dyDescent="0.15">
      <c r="S2238" s="32"/>
    </row>
    <row r="2239" spans="19:19" x14ac:dyDescent="0.15">
      <c r="S2239" s="32"/>
    </row>
    <row r="2240" spans="19:19" x14ac:dyDescent="0.15">
      <c r="S2240" s="32"/>
    </row>
    <row r="2241" spans="19:19" x14ac:dyDescent="0.15">
      <c r="S2241" s="32"/>
    </row>
    <row r="2242" spans="19:19" x14ac:dyDescent="0.15">
      <c r="S2242" s="32"/>
    </row>
    <row r="2243" spans="19:19" x14ac:dyDescent="0.15">
      <c r="S2243" s="32"/>
    </row>
    <row r="2244" spans="19:19" x14ac:dyDescent="0.15">
      <c r="S2244" s="32"/>
    </row>
    <row r="2245" spans="19:19" x14ac:dyDescent="0.15">
      <c r="S2245" s="32"/>
    </row>
    <row r="2246" spans="19:19" x14ac:dyDescent="0.15">
      <c r="S2246" s="32"/>
    </row>
    <row r="2247" spans="19:19" x14ac:dyDescent="0.15">
      <c r="S2247" s="32"/>
    </row>
    <row r="2248" spans="19:19" x14ac:dyDescent="0.15">
      <c r="S2248" s="32"/>
    </row>
    <row r="2249" spans="19:19" x14ac:dyDescent="0.15">
      <c r="S2249" s="32"/>
    </row>
    <row r="2250" spans="19:19" x14ac:dyDescent="0.15">
      <c r="S2250" s="32"/>
    </row>
    <row r="2251" spans="19:19" x14ac:dyDescent="0.15">
      <c r="S2251" s="32"/>
    </row>
    <row r="2252" spans="19:19" x14ac:dyDescent="0.15">
      <c r="S2252" s="32"/>
    </row>
    <row r="2253" spans="19:19" x14ac:dyDescent="0.15">
      <c r="S2253" s="32"/>
    </row>
    <row r="2254" spans="19:19" x14ac:dyDescent="0.15">
      <c r="S2254" s="32"/>
    </row>
    <row r="2255" spans="19:19" x14ac:dyDescent="0.15">
      <c r="S2255" s="32"/>
    </row>
    <row r="2256" spans="19:19" x14ac:dyDescent="0.15">
      <c r="S2256" s="32"/>
    </row>
    <row r="2257" spans="19:19" x14ac:dyDescent="0.15">
      <c r="S2257" s="32"/>
    </row>
    <row r="2258" spans="19:19" x14ac:dyDescent="0.15">
      <c r="S2258" s="32"/>
    </row>
    <row r="2259" spans="19:19" x14ac:dyDescent="0.15">
      <c r="S2259" s="32"/>
    </row>
    <row r="2260" spans="19:19" x14ac:dyDescent="0.15">
      <c r="S2260" s="32"/>
    </row>
    <row r="2261" spans="19:19" x14ac:dyDescent="0.15">
      <c r="S2261" s="32"/>
    </row>
    <row r="2262" spans="19:19" x14ac:dyDescent="0.15">
      <c r="S2262" s="32"/>
    </row>
    <row r="2263" spans="19:19" x14ac:dyDescent="0.15">
      <c r="S2263" s="32"/>
    </row>
    <row r="2264" spans="19:19" x14ac:dyDescent="0.15">
      <c r="S2264" s="32"/>
    </row>
    <row r="2265" spans="19:19" x14ac:dyDescent="0.15">
      <c r="S2265" s="32"/>
    </row>
    <row r="2266" spans="19:19" x14ac:dyDescent="0.15">
      <c r="S2266" s="32"/>
    </row>
    <row r="2267" spans="19:19" x14ac:dyDescent="0.15">
      <c r="S2267" s="32"/>
    </row>
    <row r="2268" spans="19:19" x14ac:dyDescent="0.15">
      <c r="S2268" s="32"/>
    </row>
    <row r="2269" spans="19:19" x14ac:dyDescent="0.15">
      <c r="S2269" s="32"/>
    </row>
    <row r="2270" spans="19:19" x14ac:dyDescent="0.15">
      <c r="S2270" s="32"/>
    </row>
    <row r="2271" spans="19:19" x14ac:dyDescent="0.15">
      <c r="S2271" s="32"/>
    </row>
    <row r="2272" spans="19:19" x14ac:dyDescent="0.15">
      <c r="S2272" s="32"/>
    </row>
    <row r="2273" spans="19:19" x14ac:dyDescent="0.15">
      <c r="S2273" s="32"/>
    </row>
    <row r="2274" spans="19:19" x14ac:dyDescent="0.15">
      <c r="S2274" s="32"/>
    </row>
    <row r="2275" spans="19:19" x14ac:dyDescent="0.15">
      <c r="S2275" s="32"/>
    </row>
    <row r="2276" spans="19:19" x14ac:dyDescent="0.15">
      <c r="S2276" s="32"/>
    </row>
    <row r="2277" spans="19:19" x14ac:dyDescent="0.15">
      <c r="S2277" s="32"/>
    </row>
    <row r="2278" spans="19:19" x14ac:dyDescent="0.15">
      <c r="S2278" s="32"/>
    </row>
    <row r="2279" spans="19:19" x14ac:dyDescent="0.15">
      <c r="S2279" s="32"/>
    </row>
    <row r="2280" spans="19:19" x14ac:dyDescent="0.15">
      <c r="S2280" s="32"/>
    </row>
    <row r="2281" spans="19:19" x14ac:dyDescent="0.15">
      <c r="S2281" s="32"/>
    </row>
    <row r="2282" spans="19:19" x14ac:dyDescent="0.15">
      <c r="S2282" s="32"/>
    </row>
    <row r="2283" spans="19:19" x14ac:dyDescent="0.15">
      <c r="S2283" s="32"/>
    </row>
    <row r="2284" spans="19:19" x14ac:dyDescent="0.15">
      <c r="S2284" s="32"/>
    </row>
    <row r="2285" spans="19:19" x14ac:dyDescent="0.15">
      <c r="S2285" s="32"/>
    </row>
    <row r="2286" spans="19:19" x14ac:dyDescent="0.15">
      <c r="S2286" s="32"/>
    </row>
    <row r="2287" spans="19:19" x14ac:dyDescent="0.15">
      <c r="S2287" s="32"/>
    </row>
    <row r="2288" spans="19:19" x14ac:dyDescent="0.15">
      <c r="S2288" s="32"/>
    </row>
    <row r="2289" spans="19:19" x14ac:dyDescent="0.15">
      <c r="S2289" s="32"/>
    </row>
    <row r="2290" spans="19:19" x14ac:dyDescent="0.15">
      <c r="S2290" s="32"/>
    </row>
    <row r="2291" spans="19:19" x14ac:dyDescent="0.15">
      <c r="S2291" s="32"/>
    </row>
    <row r="2292" spans="19:19" x14ac:dyDescent="0.15">
      <c r="S2292" s="32"/>
    </row>
    <row r="2293" spans="19:19" x14ac:dyDescent="0.15">
      <c r="S2293" s="32"/>
    </row>
    <row r="2294" spans="19:19" x14ac:dyDescent="0.15">
      <c r="S2294" s="32"/>
    </row>
    <row r="2295" spans="19:19" x14ac:dyDescent="0.15">
      <c r="S2295" s="32"/>
    </row>
    <row r="2296" spans="19:19" x14ac:dyDescent="0.15">
      <c r="S2296" s="32"/>
    </row>
    <row r="2297" spans="19:19" x14ac:dyDescent="0.15">
      <c r="S2297" s="32"/>
    </row>
    <row r="2298" spans="19:19" x14ac:dyDescent="0.15">
      <c r="S2298" s="32"/>
    </row>
    <row r="2299" spans="19:19" x14ac:dyDescent="0.15">
      <c r="S2299" s="32"/>
    </row>
    <row r="2300" spans="19:19" x14ac:dyDescent="0.15">
      <c r="S2300" s="32"/>
    </row>
    <row r="2301" spans="19:19" x14ac:dyDescent="0.15">
      <c r="S2301" s="32"/>
    </row>
    <row r="2302" spans="19:19" x14ac:dyDescent="0.15">
      <c r="S2302" s="32"/>
    </row>
    <row r="2303" spans="19:19" x14ac:dyDescent="0.15">
      <c r="S2303" s="32"/>
    </row>
    <row r="2304" spans="19:19" x14ac:dyDescent="0.15">
      <c r="S2304" s="32"/>
    </row>
    <row r="2305" spans="19:19" x14ac:dyDescent="0.15">
      <c r="S2305" s="32"/>
    </row>
    <row r="2306" spans="19:19" x14ac:dyDescent="0.15">
      <c r="S2306" s="32"/>
    </row>
    <row r="2307" spans="19:19" x14ac:dyDescent="0.15">
      <c r="S2307" s="32"/>
    </row>
    <row r="2308" spans="19:19" x14ac:dyDescent="0.15">
      <c r="S2308" s="32"/>
    </row>
    <row r="2309" spans="19:19" x14ac:dyDescent="0.15">
      <c r="S2309" s="32"/>
    </row>
    <row r="2310" spans="19:19" x14ac:dyDescent="0.15">
      <c r="S2310" s="32"/>
    </row>
    <row r="2311" spans="19:19" x14ac:dyDescent="0.15">
      <c r="S2311" s="32"/>
    </row>
    <row r="2312" spans="19:19" x14ac:dyDescent="0.15">
      <c r="S2312" s="32"/>
    </row>
    <row r="2313" spans="19:19" x14ac:dyDescent="0.15">
      <c r="S2313" s="32"/>
    </row>
    <row r="2314" spans="19:19" x14ac:dyDescent="0.15">
      <c r="S2314" s="32"/>
    </row>
    <row r="2315" spans="19:19" x14ac:dyDescent="0.15">
      <c r="S2315" s="32"/>
    </row>
    <row r="2316" spans="19:19" x14ac:dyDescent="0.15">
      <c r="S2316" s="32"/>
    </row>
    <row r="2317" spans="19:19" x14ac:dyDescent="0.15">
      <c r="S2317" s="32"/>
    </row>
    <row r="2318" spans="19:19" x14ac:dyDescent="0.15">
      <c r="S2318" s="32"/>
    </row>
    <row r="2319" spans="19:19" x14ac:dyDescent="0.15">
      <c r="S2319" s="32"/>
    </row>
    <row r="2320" spans="19:19" x14ac:dyDescent="0.15">
      <c r="S2320" s="32"/>
    </row>
    <row r="2321" spans="19:19" x14ac:dyDescent="0.15">
      <c r="S2321" s="32"/>
    </row>
    <row r="2322" spans="19:19" x14ac:dyDescent="0.15">
      <c r="S2322" s="32"/>
    </row>
    <row r="2323" spans="19:19" x14ac:dyDescent="0.15">
      <c r="S2323" s="32"/>
    </row>
    <row r="2324" spans="19:19" x14ac:dyDescent="0.15">
      <c r="S2324" s="32"/>
    </row>
    <row r="2325" spans="19:19" x14ac:dyDescent="0.15">
      <c r="S2325" s="32"/>
    </row>
    <row r="2326" spans="19:19" x14ac:dyDescent="0.15">
      <c r="S2326" s="32"/>
    </row>
    <row r="2327" spans="19:19" x14ac:dyDescent="0.15">
      <c r="S2327" s="32"/>
    </row>
    <row r="2328" spans="19:19" x14ac:dyDescent="0.15">
      <c r="S2328" s="32"/>
    </row>
    <row r="2329" spans="19:19" x14ac:dyDescent="0.15">
      <c r="S2329" s="32"/>
    </row>
    <row r="2330" spans="19:19" x14ac:dyDescent="0.15">
      <c r="S2330" s="32"/>
    </row>
    <row r="2331" spans="19:19" x14ac:dyDescent="0.15">
      <c r="S2331" s="32"/>
    </row>
    <row r="2332" spans="19:19" x14ac:dyDescent="0.15">
      <c r="S2332" s="32"/>
    </row>
    <row r="2333" spans="19:19" x14ac:dyDescent="0.15">
      <c r="S2333" s="32"/>
    </row>
    <row r="2334" spans="19:19" x14ac:dyDescent="0.15">
      <c r="S2334" s="32"/>
    </row>
    <row r="2335" spans="19:19" x14ac:dyDescent="0.15">
      <c r="S2335" s="32"/>
    </row>
    <row r="2336" spans="19:19" x14ac:dyDescent="0.15">
      <c r="S2336" s="32"/>
    </row>
    <row r="2337" spans="19:19" x14ac:dyDescent="0.15">
      <c r="S2337" s="32"/>
    </row>
    <row r="2338" spans="19:19" x14ac:dyDescent="0.15">
      <c r="S2338" s="32"/>
    </row>
    <row r="2339" spans="19:19" x14ac:dyDescent="0.15">
      <c r="S2339" s="32"/>
    </row>
    <row r="2340" spans="19:19" x14ac:dyDescent="0.15">
      <c r="S2340" s="32"/>
    </row>
    <row r="2341" spans="19:19" x14ac:dyDescent="0.15">
      <c r="S2341" s="32"/>
    </row>
    <row r="2342" spans="19:19" x14ac:dyDescent="0.15">
      <c r="S2342" s="32"/>
    </row>
    <row r="2343" spans="19:19" x14ac:dyDescent="0.15">
      <c r="S2343" s="32"/>
    </row>
    <row r="2344" spans="19:19" x14ac:dyDescent="0.15">
      <c r="S2344" s="32"/>
    </row>
    <row r="2345" spans="19:19" x14ac:dyDescent="0.15">
      <c r="S2345" s="32"/>
    </row>
    <row r="2346" spans="19:19" x14ac:dyDescent="0.15">
      <c r="S2346" s="32"/>
    </row>
    <row r="2347" spans="19:19" x14ac:dyDescent="0.15">
      <c r="S2347" s="32"/>
    </row>
    <row r="2348" spans="19:19" x14ac:dyDescent="0.15">
      <c r="S2348" s="32"/>
    </row>
    <row r="2349" spans="19:19" x14ac:dyDescent="0.15">
      <c r="S2349" s="32"/>
    </row>
    <row r="2350" spans="19:19" x14ac:dyDescent="0.15">
      <c r="S2350" s="32"/>
    </row>
    <row r="2351" spans="19:19" x14ac:dyDescent="0.15">
      <c r="S2351" s="32"/>
    </row>
    <row r="2352" spans="19:19" x14ac:dyDescent="0.15">
      <c r="S2352" s="32"/>
    </row>
    <row r="2353" spans="19:19" x14ac:dyDescent="0.15">
      <c r="S2353" s="32"/>
    </row>
    <row r="2354" spans="19:19" x14ac:dyDescent="0.15">
      <c r="S2354" s="32"/>
    </row>
    <row r="2355" spans="19:19" x14ac:dyDescent="0.15">
      <c r="S2355" s="32"/>
    </row>
    <row r="2356" spans="19:19" x14ac:dyDescent="0.15">
      <c r="S2356" s="32"/>
    </row>
    <row r="2357" spans="19:19" x14ac:dyDescent="0.15">
      <c r="S2357" s="32"/>
    </row>
    <row r="2358" spans="19:19" x14ac:dyDescent="0.15">
      <c r="S2358" s="32"/>
    </row>
    <row r="2359" spans="19:19" x14ac:dyDescent="0.15">
      <c r="S2359" s="32"/>
    </row>
    <row r="2360" spans="19:19" x14ac:dyDescent="0.15">
      <c r="S2360" s="32"/>
    </row>
    <row r="2361" spans="19:19" x14ac:dyDescent="0.15">
      <c r="S2361" s="32"/>
    </row>
    <row r="2362" spans="19:19" x14ac:dyDescent="0.15">
      <c r="S2362" s="32"/>
    </row>
    <row r="2363" spans="19:19" x14ac:dyDescent="0.15">
      <c r="S2363" s="32"/>
    </row>
    <row r="2364" spans="19:19" x14ac:dyDescent="0.15">
      <c r="S2364" s="32"/>
    </row>
    <row r="2365" spans="19:19" x14ac:dyDescent="0.15">
      <c r="S2365" s="32"/>
    </row>
    <row r="2366" spans="19:19" x14ac:dyDescent="0.15">
      <c r="S2366" s="32"/>
    </row>
    <row r="2367" spans="19:19" x14ac:dyDescent="0.15">
      <c r="S2367" s="32"/>
    </row>
    <row r="2368" spans="19:19" x14ac:dyDescent="0.15">
      <c r="S2368" s="32"/>
    </row>
    <row r="2369" spans="19:19" x14ac:dyDescent="0.15">
      <c r="S2369" s="32"/>
    </row>
    <row r="2370" spans="19:19" x14ac:dyDescent="0.15">
      <c r="S2370" s="32"/>
    </row>
    <row r="2371" spans="19:19" x14ac:dyDescent="0.15">
      <c r="S2371" s="32"/>
    </row>
    <row r="2372" spans="19:19" x14ac:dyDescent="0.15">
      <c r="S2372" s="32"/>
    </row>
    <row r="2373" spans="19:19" x14ac:dyDescent="0.15">
      <c r="S2373" s="32"/>
    </row>
    <row r="2374" spans="19:19" x14ac:dyDescent="0.15">
      <c r="S2374" s="32"/>
    </row>
    <row r="2375" spans="19:19" x14ac:dyDescent="0.15">
      <c r="S2375" s="32"/>
    </row>
    <row r="2376" spans="19:19" x14ac:dyDescent="0.15">
      <c r="S2376" s="32"/>
    </row>
    <row r="2377" spans="19:19" x14ac:dyDescent="0.15">
      <c r="S2377" s="32"/>
    </row>
    <row r="2378" spans="19:19" x14ac:dyDescent="0.15">
      <c r="S2378" s="32"/>
    </row>
    <row r="2379" spans="19:19" x14ac:dyDescent="0.15">
      <c r="S2379" s="32"/>
    </row>
    <row r="2380" spans="19:19" x14ac:dyDescent="0.15">
      <c r="S2380" s="32"/>
    </row>
    <row r="2381" spans="19:19" x14ac:dyDescent="0.15">
      <c r="S2381" s="32"/>
    </row>
    <row r="2382" spans="19:19" x14ac:dyDescent="0.15">
      <c r="S2382" s="32"/>
    </row>
    <row r="2383" spans="19:19" x14ac:dyDescent="0.15">
      <c r="S2383" s="32"/>
    </row>
    <row r="2384" spans="19:19" x14ac:dyDescent="0.15">
      <c r="S2384" s="32"/>
    </row>
    <row r="2385" spans="19:19" x14ac:dyDescent="0.15">
      <c r="S2385" s="32"/>
    </row>
    <row r="2386" spans="19:19" x14ac:dyDescent="0.15">
      <c r="S2386" s="32"/>
    </row>
    <row r="2387" spans="19:19" x14ac:dyDescent="0.15">
      <c r="S2387" s="32"/>
    </row>
    <row r="2388" spans="19:19" x14ac:dyDescent="0.15">
      <c r="S2388" s="32"/>
    </row>
    <row r="2389" spans="19:19" x14ac:dyDescent="0.15">
      <c r="S2389" s="32"/>
    </row>
    <row r="2390" spans="19:19" x14ac:dyDescent="0.15">
      <c r="S2390" s="32"/>
    </row>
    <row r="2391" spans="19:19" x14ac:dyDescent="0.15">
      <c r="S2391" s="32"/>
    </row>
    <row r="2392" spans="19:19" x14ac:dyDescent="0.15">
      <c r="S2392" s="32"/>
    </row>
    <row r="2393" spans="19:19" x14ac:dyDescent="0.15">
      <c r="S2393" s="32"/>
    </row>
    <row r="2394" spans="19:19" x14ac:dyDescent="0.15">
      <c r="S2394" s="32"/>
    </row>
    <row r="2395" spans="19:19" x14ac:dyDescent="0.15">
      <c r="S2395" s="32"/>
    </row>
    <row r="2396" spans="19:19" x14ac:dyDescent="0.15">
      <c r="S2396" s="32"/>
    </row>
    <row r="2397" spans="19:19" x14ac:dyDescent="0.15">
      <c r="S2397" s="32"/>
    </row>
    <row r="2398" spans="19:19" x14ac:dyDescent="0.15">
      <c r="S2398" s="32"/>
    </row>
    <row r="2399" spans="19:19" x14ac:dyDescent="0.15">
      <c r="S2399" s="32"/>
    </row>
    <row r="2400" spans="19:19" x14ac:dyDescent="0.15">
      <c r="S2400" s="32"/>
    </row>
    <row r="2401" spans="19:19" x14ac:dyDescent="0.15">
      <c r="S2401" s="32"/>
    </row>
    <row r="2402" spans="19:19" x14ac:dyDescent="0.15">
      <c r="S2402" s="32"/>
    </row>
    <row r="2403" spans="19:19" x14ac:dyDescent="0.15">
      <c r="S2403" s="32"/>
    </row>
    <row r="2404" spans="19:19" x14ac:dyDescent="0.15">
      <c r="S2404" s="32"/>
    </row>
    <row r="2405" spans="19:19" x14ac:dyDescent="0.15">
      <c r="S2405" s="32"/>
    </row>
    <row r="2406" spans="19:19" x14ac:dyDescent="0.15">
      <c r="S2406" s="32"/>
    </row>
    <row r="2407" spans="19:19" x14ac:dyDescent="0.15">
      <c r="S2407" s="32"/>
    </row>
    <row r="2408" spans="19:19" x14ac:dyDescent="0.15">
      <c r="S2408" s="32"/>
    </row>
    <row r="2409" spans="19:19" x14ac:dyDescent="0.15">
      <c r="S2409" s="32"/>
    </row>
    <row r="2410" spans="19:19" x14ac:dyDescent="0.15">
      <c r="S2410" s="32"/>
    </row>
    <row r="2411" spans="19:19" x14ac:dyDescent="0.15">
      <c r="S2411" s="32"/>
    </row>
    <row r="2412" spans="19:19" x14ac:dyDescent="0.15">
      <c r="S2412" s="32"/>
    </row>
    <row r="2413" spans="19:19" x14ac:dyDescent="0.15">
      <c r="S2413" s="32"/>
    </row>
    <row r="2414" spans="19:19" x14ac:dyDescent="0.15">
      <c r="S2414" s="32"/>
    </row>
    <row r="2415" spans="19:19" x14ac:dyDescent="0.15">
      <c r="S2415" s="32"/>
    </row>
    <row r="2416" spans="19:19" x14ac:dyDescent="0.15">
      <c r="S2416" s="32"/>
    </row>
    <row r="2417" spans="19:19" x14ac:dyDescent="0.15">
      <c r="S2417" s="32"/>
    </row>
    <row r="2418" spans="19:19" x14ac:dyDescent="0.15">
      <c r="S2418" s="32"/>
    </row>
    <row r="2419" spans="19:19" x14ac:dyDescent="0.15">
      <c r="S2419" s="32"/>
    </row>
    <row r="2420" spans="19:19" x14ac:dyDescent="0.15">
      <c r="S2420" s="32"/>
    </row>
    <row r="2421" spans="19:19" x14ac:dyDescent="0.15">
      <c r="S2421" s="32"/>
    </row>
    <row r="2422" spans="19:19" x14ac:dyDescent="0.15">
      <c r="S2422" s="32"/>
    </row>
    <row r="2423" spans="19:19" x14ac:dyDescent="0.15">
      <c r="S2423" s="32"/>
    </row>
    <row r="2424" spans="19:19" x14ac:dyDescent="0.15">
      <c r="S2424" s="32"/>
    </row>
    <row r="2425" spans="19:19" x14ac:dyDescent="0.15">
      <c r="S2425" s="32"/>
    </row>
    <row r="2426" spans="19:19" x14ac:dyDescent="0.15">
      <c r="S2426" s="32"/>
    </row>
    <row r="2427" spans="19:19" x14ac:dyDescent="0.15">
      <c r="S2427" s="32"/>
    </row>
    <row r="2428" spans="19:19" x14ac:dyDescent="0.15">
      <c r="S2428" s="32"/>
    </row>
    <row r="2429" spans="19:19" x14ac:dyDescent="0.15">
      <c r="S2429" s="32"/>
    </row>
    <row r="2430" spans="19:19" x14ac:dyDescent="0.15">
      <c r="S2430" s="32"/>
    </row>
    <row r="2431" spans="19:19" x14ac:dyDescent="0.15">
      <c r="S2431" s="32"/>
    </row>
    <row r="2432" spans="19:19" x14ac:dyDescent="0.15">
      <c r="S2432" s="32"/>
    </row>
    <row r="2433" spans="19:19" x14ac:dyDescent="0.15">
      <c r="S2433" s="32"/>
    </row>
    <row r="2434" spans="19:19" x14ac:dyDescent="0.15">
      <c r="S2434" s="32"/>
    </row>
    <row r="2435" spans="19:19" x14ac:dyDescent="0.15">
      <c r="S2435" s="32"/>
    </row>
    <row r="2436" spans="19:19" x14ac:dyDescent="0.15">
      <c r="S2436" s="32"/>
    </row>
    <row r="2437" spans="19:19" x14ac:dyDescent="0.15">
      <c r="S2437" s="32"/>
    </row>
    <row r="2438" spans="19:19" x14ac:dyDescent="0.15">
      <c r="S2438" s="32"/>
    </row>
    <row r="2439" spans="19:19" x14ac:dyDescent="0.15">
      <c r="S2439" s="32"/>
    </row>
    <row r="2440" spans="19:19" x14ac:dyDescent="0.15">
      <c r="S2440" s="32"/>
    </row>
    <row r="2441" spans="19:19" x14ac:dyDescent="0.15">
      <c r="S2441" s="32"/>
    </row>
    <row r="2442" spans="19:19" x14ac:dyDescent="0.15">
      <c r="S2442" s="32"/>
    </row>
    <row r="2443" spans="19:19" x14ac:dyDescent="0.15">
      <c r="S2443" s="32"/>
    </row>
    <row r="2444" spans="19:19" x14ac:dyDescent="0.15">
      <c r="S2444" s="32"/>
    </row>
    <row r="2445" spans="19:19" x14ac:dyDescent="0.15">
      <c r="S2445" s="32"/>
    </row>
    <row r="2446" spans="19:19" x14ac:dyDescent="0.15">
      <c r="S2446" s="32"/>
    </row>
    <row r="2447" spans="19:19" x14ac:dyDescent="0.15">
      <c r="S2447" s="32"/>
    </row>
    <row r="2448" spans="19:19" x14ac:dyDescent="0.15">
      <c r="S2448" s="32"/>
    </row>
    <row r="2449" spans="19:19" x14ac:dyDescent="0.15">
      <c r="S2449" s="32"/>
    </row>
    <row r="2450" spans="19:19" x14ac:dyDescent="0.15">
      <c r="S2450" s="32"/>
    </row>
    <row r="2451" spans="19:19" x14ac:dyDescent="0.15">
      <c r="S2451" s="32"/>
    </row>
    <row r="2452" spans="19:19" x14ac:dyDescent="0.15">
      <c r="S2452" s="32"/>
    </row>
    <row r="2453" spans="19:19" x14ac:dyDescent="0.15">
      <c r="S2453" s="32"/>
    </row>
    <row r="2454" spans="19:19" x14ac:dyDescent="0.15">
      <c r="S2454" s="32"/>
    </row>
    <row r="2455" spans="19:19" x14ac:dyDescent="0.15">
      <c r="S2455" s="32"/>
    </row>
    <row r="2456" spans="19:19" x14ac:dyDescent="0.15">
      <c r="S2456" s="32"/>
    </row>
    <row r="2457" spans="19:19" x14ac:dyDescent="0.15">
      <c r="S2457" s="32"/>
    </row>
    <row r="2458" spans="19:19" x14ac:dyDescent="0.15">
      <c r="S2458" s="32"/>
    </row>
    <row r="2459" spans="19:19" x14ac:dyDescent="0.15">
      <c r="S2459" s="32"/>
    </row>
    <row r="2460" spans="19:19" x14ac:dyDescent="0.15">
      <c r="S2460" s="32"/>
    </row>
    <row r="2461" spans="19:19" x14ac:dyDescent="0.15">
      <c r="S2461" s="32"/>
    </row>
    <row r="2462" spans="19:19" x14ac:dyDescent="0.15">
      <c r="S2462" s="32"/>
    </row>
    <row r="2463" spans="19:19" x14ac:dyDescent="0.15">
      <c r="S2463" s="32"/>
    </row>
    <row r="2464" spans="19:19" x14ac:dyDescent="0.15">
      <c r="S2464" s="32"/>
    </row>
    <row r="2465" spans="19:19" x14ac:dyDescent="0.15">
      <c r="S2465" s="32"/>
    </row>
    <row r="2466" spans="19:19" x14ac:dyDescent="0.15">
      <c r="S2466" s="32"/>
    </row>
    <row r="2467" spans="19:19" x14ac:dyDescent="0.15">
      <c r="S2467" s="32"/>
    </row>
    <row r="2468" spans="19:19" x14ac:dyDescent="0.15">
      <c r="S2468" s="32"/>
    </row>
    <row r="2469" spans="19:19" x14ac:dyDescent="0.15">
      <c r="S2469" s="32"/>
    </row>
    <row r="2470" spans="19:19" x14ac:dyDescent="0.15">
      <c r="S2470" s="32"/>
    </row>
    <row r="2471" spans="19:19" x14ac:dyDescent="0.15">
      <c r="S2471" s="32"/>
    </row>
    <row r="2472" spans="19:19" x14ac:dyDescent="0.15">
      <c r="S2472" s="32"/>
    </row>
    <row r="2473" spans="19:19" x14ac:dyDescent="0.15">
      <c r="S2473" s="32"/>
    </row>
    <row r="2474" spans="19:19" x14ac:dyDescent="0.15">
      <c r="S2474" s="32"/>
    </row>
    <row r="2475" spans="19:19" x14ac:dyDescent="0.15">
      <c r="S2475" s="32"/>
    </row>
    <row r="2476" spans="19:19" x14ac:dyDescent="0.15">
      <c r="S2476" s="32"/>
    </row>
    <row r="2477" spans="19:19" x14ac:dyDescent="0.15">
      <c r="S2477" s="32"/>
    </row>
    <row r="2478" spans="19:19" x14ac:dyDescent="0.15">
      <c r="S2478" s="32"/>
    </row>
    <row r="2479" spans="19:19" x14ac:dyDescent="0.15">
      <c r="S2479" s="32"/>
    </row>
    <row r="2480" spans="19:19" x14ac:dyDescent="0.15">
      <c r="S2480" s="32"/>
    </row>
    <row r="2481" spans="19:19" x14ac:dyDescent="0.15">
      <c r="S2481" s="32"/>
    </row>
    <row r="2482" spans="19:19" x14ac:dyDescent="0.15">
      <c r="S2482" s="32"/>
    </row>
    <row r="2483" spans="19:19" x14ac:dyDescent="0.15">
      <c r="S2483" s="32"/>
    </row>
    <row r="2484" spans="19:19" x14ac:dyDescent="0.15">
      <c r="S2484" s="32"/>
    </row>
    <row r="2485" spans="19:19" x14ac:dyDescent="0.15">
      <c r="S2485" s="32"/>
    </row>
    <row r="2486" spans="19:19" x14ac:dyDescent="0.15">
      <c r="S2486" s="32"/>
    </row>
    <row r="2487" spans="19:19" x14ac:dyDescent="0.15">
      <c r="S2487" s="32"/>
    </row>
    <row r="2488" spans="19:19" x14ac:dyDescent="0.15">
      <c r="S2488" s="32"/>
    </row>
    <row r="2489" spans="19:19" x14ac:dyDescent="0.15">
      <c r="S2489" s="32"/>
    </row>
    <row r="2490" spans="19:19" x14ac:dyDescent="0.15">
      <c r="S2490" s="32"/>
    </row>
    <row r="2491" spans="19:19" x14ac:dyDescent="0.15">
      <c r="S2491" s="32"/>
    </row>
    <row r="2492" spans="19:19" x14ac:dyDescent="0.15">
      <c r="S2492" s="32"/>
    </row>
    <row r="2493" spans="19:19" x14ac:dyDescent="0.15">
      <c r="S2493" s="32"/>
    </row>
    <row r="2494" spans="19:19" x14ac:dyDescent="0.15">
      <c r="S2494" s="32"/>
    </row>
    <row r="2495" spans="19:19" x14ac:dyDescent="0.15">
      <c r="S2495" s="32"/>
    </row>
    <row r="2496" spans="19:19" x14ac:dyDescent="0.15">
      <c r="S2496" s="32"/>
    </row>
    <row r="2497" spans="19:19" x14ac:dyDescent="0.15">
      <c r="S2497" s="32"/>
    </row>
    <row r="2498" spans="19:19" x14ac:dyDescent="0.15">
      <c r="S2498" s="32"/>
    </row>
    <row r="2499" spans="19:19" x14ac:dyDescent="0.15">
      <c r="S2499" s="32"/>
    </row>
    <row r="2500" spans="19:19" x14ac:dyDescent="0.15">
      <c r="S2500" s="32"/>
    </row>
    <row r="2501" spans="19:19" x14ac:dyDescent="0.15">
      <c r="S2501" s="32"/>
    </row>
    <row r="2502" spans="19:19" x14ac:dyDescent="0.15">
      <c r="S2502" s="32"/>
    </row>
    <row r="2503" spans="19:19" x14ac:dyDescent="0.15">
      <c r="S2503" s="32"/>
    </row>
    <row r="2504" spans="19:19" x14ac:dyDescent="0.15">
      <c r="S2504" s="32"/>
    </row>
    <row r="2505" spans="19:19" x14ac:dyDescent="0.15">
      <c r="S2505" s="32"/>
    </row>
    <row r="2506" spans="19:19" x14ac:dyDescent="0.15">
      <c r="S2506" s="32"/>
    </row>
    <row r="2507" spans="19:19" x14ac:dyDescent="0.15">
      <c r="S2507" s="32"/>
    </row>
    <row r="2508" spans="19:19" x14ac:dyDescent="0.15">
      <c r="S2508" s="32"/>
    </row>
    <row r="2509" spans="19:19" x14ac:dyDescent="0.15">
      <c r="S2509" s="32"/>
    </row>
    <row r="2510" spans="19:19" x14ac:dyDescent="0.15">
      <c r="S2510" s="32"/>
    </row>
    <row r="2511" spans="19:19" x14ac:dyDescent="0.15">
      <c r="S2511" s="32"/>
    </row>
    <row r="2512" spans="19:19" x14ac:dyDescent="0.15">
      <c r="S2512" s="32"/>
    </row>
    <row r="2513" spans="19:19" x14ac:dyDescent="0.15">
      <c r="S2513" s="32"/>
    </row>
    <row r="2514" spans="19:19" x14ac:dyDescent="0.15">
      <c r="S2514" s="32"/>
    </row>
    <row r="2515" spans="19:19" x14ac:dyDescent="0.15">
      <c r="S2515" s="32"/>
    </row>
    <row r="2516" spans="19:19" x14ac:dyDescent="0.15">
      <c r="S2516" s="32"/>
    </row>
    <row r="2517" spans="19:19" x14ac:dyDescent="0.15">
      <c r="S2517" s="32"/>
    </row>
    <row r="2518" spans="19:19" x14ac:dyDescent="0.15">
      <c r="S2518" s="32"/>
    </row>
    <row r="2519" spans="19:19" x14ac:dyDescent="0.15">
      <c r="S2519" s="32"/>
    </row>
    <row r="2520" spans="19:19" x14ac:dyDescent="0.15">
      <c r="S2520" s="32"/>
    </row>
    <row r="2521" spans="19:19" x14ac:dyDescent="0.15">
      <c r="S2521" s="32"/>
    </row>
    <row r="2522" spans="19:19" x14ac:dyDescent="0.15">
      <c r="S2522" s="32"/>
    </row>
    <row r="2523" spans="19:19" x14ac:dyDescent="0.15">
      <c r="S2523" s="32"/>
    </row>
    <row r="2524" spans="19:19" x14ac:dyDescent="0.15">
      <c r="S2524" s="32"/>
    </row>
  </sheetData>
  <mergeCells count="6">
    <mergeCell ref="J1:L1"/>
    <mergeCell ref="J2:L2"/>
    <mergeCell ref="O1:Q1"/>
    <mergeCell ref="O2:Q2"/>
    <mergeCell ref="T1:V1"/>
    <mergeCell ref="T2:V2"/>
  </mergeCells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V21"/>
  <sheetViews>
    <sheetView tabSelected="1" workbookViewId="0">
      <selection activeCell="N18" sqref="N18"/>
    </sheetView>
  </sheetViews>
  <sheetFormatPr defaultRowHeight="13.5" x14ac:dyDescent="0.15"/>
  <cols>
    <col min="1" max="1" width="9" style="1"/>
    <col min="2" max="2" width="9.5" style="1" bestFit="1" customWidth="1"/>
    <col min="3" max="3" width="11.625" style="1" bestFit="1" customWidth="1"/>
    <col min="4" max="4" width="5.5" style="1" bestFit="1" customWidth="1"/>
    <col min="5" max="5" width="11.625" style="1" bestFit="1" customWidth="1"/>
    <col min="6" max="7" width="8.5" style="1" bestFit="1" customWidth="1"/>
    <col min="8" max="8" width="5.5" style="1" bestFit="1" customWidth="1"/>
    <col min="9" max="9" width="27.25" style="1" bestFit="1" customWidth="1"/>
    <col min="10" max="10" width="1.375" style="1" customWidth="1"/>
    <col min="11" max="11" width="11.625" style="1" bestFit="1" customWidth="1"/>
    <col min="12" max="12" width="1.375" style="1" customWidth="1"/>
    <col min="13" max="14" width="13.875" style="1" bestFit="1" customWidth="1"/>
    <col min="15" max="15" width="15" style="1" bestFit="1" customWidth="1"/>
    <col min="16" max="16" width="11.625" style="1" customWidth="1"/>
    <col min="17" max="17" width="10.5" style="1" bestFit="1" customWidth="1"/>
    <col min="18" max="18" width="16.125" style="1" bestFit="1" customWidth="1"/>
    <col min="19" max="19" width="11.625" style="1" bestFit="1" customWidth="1"/>
    <col min="20" max="20" width="16.125" style="1" customWidth="1"/>
    <col min="21" max="21" width="16.125" style="1" bestFit="1" customWidth="1"/>
    <col min="23" max="16384" width="9" style="1"/>
  </cols>
  <sheetData>
    <row r="4" spans="2:21" x14ac:dyDescent="0.15"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K4" s="1" t="s">
        <v>8</v>
      </c>
      <c r="M4" s="1" t="s">
        <v>9</v>
      </c>
      <c r="N4" s="1" t="s">
        <v>36</v>
      </c>
      <c r="O4" s="1" t="s">
        <v>10</v>
      </c>
      <c r="P4" s="1" t="s">
        <v>129</v>
      </c>
      <c r="Q4" s="1" t="s">
        <v>113</v>
      </c>
      <c r="R4" s="1" t="s">
        <v>114</v>
      </c>
      <c r="S4" s="1" t="s">
        <v>133</v>
      </c>
      <c r="T4" s="1" t="s">
        <v>132</v>
      </c>
      <c r="U4" s="1" t="s">
        <v>130</v>
      </c>
    </row>
    <row r="7" spans="2:21" ht="14.25" x14ac:dyDescent="0.2">
      <c r="B7" s="41" t="s">
        <v>12</v>
      </c>
      <c r="C7" s="44">
        <f>品种!B3</f>
        <v>42787</v>
      </c>
      <c r="D7" s="1" t="s">
        <v>116</v>
      </c>
      <c r="E7" s="40" t="s">
        <v>146</v>
      </c>
      <c r="F7" s="6">
        <f>IF(G7="","",SIGN(G7))</f>
        <v>1</v>
      </c>
      <c r="G7" s="27">
        <v>14</v>
      </c>
      <c r="H7" s="1">
        <v>5</v>
      </c>
      <c r="I7" s="5">
        <f>IF(G7="","",[1]!WSD($E7,"settle","-0D",$C$7,"TradingCalendar=SHFE","rptType=1","ShowCodes=N","ShowDates=N","cols=1;rows=1"))</f>
        <v>49200</v>
      </c>
      <c r="J7" s="4"/>
      <c r="K7" s="5">
        <f>IF(G7="","",[1]!WSD($E7,"settle","-0D",$C$19,"TradingCalendar=SHFE","rptType=1","ShowCodes=N","ShowDates=N","cols=1;rows=1"))</f>
        <v>49070</v>
      </c>
      <c r="L7" s="4"/>
      <c r="M7" s="26"/>
      <c r="N7" s="3">
        <f>IF(G7="","",H7*G7*K7)</f>
        <v>3434900</v>
      </c>
      <c r="O7" s="3">
        <f>IF(G7="","",G7*H7*(K7-I7))</f>
        <v>-9100</v>
      </c>
      <c r="P7" s="29">
        <v>49100</v>
      </c>
      <c r="Q7" s="24">
        <f>IF(P7="","",IF(F7&gt;0,P7*0.97,P7*1.03))</f>
        <v>47627</v>
      </c>
      <c r="R7" s="24">
        <f>IF(G7="","",IF(F7&gt;0,P7*1.06,P7*0.94))</f>
        <v>52046</v>
      </c>
      <c r="S7" s="39">
        <f>IF(E7="","",IF(F7=1,MAX(T7,U7),MIN(U7,T7)))</f>
        <v>0</v>
      </c>
      <c r="T7" s="24"/>
      <c r="U7" s="25"/>
    </row>
    <row r="8" spans="2:21" ht="14.25" x14ac:dyDescent="0.2">
      <c r="B8" s="41"/>
      <c r="C8" s="44"/>
      <c r="D8" s="1" t="s">
        <v>117</v>
      </c>
      <c r="F8" s="6" t="str">
        <f>IF(G8="","",SIGN(G8))</f>
        <v/>
      </c>
      <c r="G8" s="27"/>
      <c r="H8" s="1">
        <v>5</v>
      </c>
      <c r="I8" s="5" t="str">
        <f>IF(G8="","",[1]!WSD($E8,"settle","-0D",$C$7,"TradingCalendar=SHFE","rptType=1","ShowCodes=N","ShowDates=N","cols=1;rows=1"))</f>
        <v/>
      </c>
      <c r="J8" s="4"/>
      <c r="K8" s="5" t="str">
        <f>IF(G8="","",[1]!WSD($E8,"settle","-0D",$C$19,"TradingCalendar=SHFE","rptType=1","ShowCodes=N","ShowDates=N","cols=1;rows=1"))</f>
        <v/>
      </c>
      <c r="L8" s="4"/>
      <c r="M8" s="26"/>
      <c r="N8" s="3" t="str">
        <f>IF(G8="","",H8*G8*K8)</f>
        <v/>
      </c>
      <c r="O8" s="3" t="str">
        <f>IF(G8="","",G8*H8*(K8-I8))</f>
        <v/>
      </c>
      <c r="P8" s="29"/>
      <c r="Q8" s="24" t="str">
        <f t="shared" ref="Q8:Q17" si="0">IF(P8="","",IF(F8&gt;0,P8*0.97,P8*1.03))</f>
        <v/>
      </c>
      <c r="R8" s="24" t="str">
        <f>IF(G8="","",IF(F8&gt;0,P8*1.06,P8*0.94))</f>
        <v/>
      </c>
      <c r="S8" s="39" t="str">
        <f>IF(E8="","",IF(F8=1,MAX(T8,U8),MIN(U8,T8)))</f>
        <v/>
      </c>
      <c r="T8" s="24" t="str">
        <f>IF(E8="","",IF(F8=1,P8+(K8-P8)*0.75,P8-(P8-K8)*0.75))</f>
        <v/>
      </c>
      <c r="U8" s="25">
        <v>14165</v>
      </c>
    </row>
    <row r="9" spans="2:21" ht="14.25" x14ac:dyDescent="0.2">
      <c r="B9" s="41"/>
      <c r="C9" s="44"/>
      <c r="D9" s="1" t="s">
        <v>119</v>
      </c>
      <c r="F9" s="6" t="str">
        <f t="shared" ref="F9:F15" si="1">IF(G9="","",SIGN(G9))</f>
        <v/>
      </c>
      <c r="G9" s="27"/>
      <c r="H9" s="1">
        <v>5</v>
      </c>
      <c r="I9" s="5" t="str">
        <f>IF(G9="","",[1]!WSD($E9,"settle","-0D",$C$7,"TradingCalendar=SHFE","rptType=1","ShowCodes=N","ShowDates=N","cols=1;rows=1"))</f>
        <v/>
      </c>
      <c r="J9" s="4"/>
      <c r="K9" s="5" t="str">
        <f>IF(G9="","",[1]!WSD($E9,"settle","-0D",$C$19,"TradingCalendar=SHFE","rptType=1","ShowCodes=N","ShowDates=N","cols=1;rows=1"))</f>
        <v/>
      </c>
      <c r="L9" s="4"/>
      <c r="M9" s="26"/>
      <c r="N9" s="3" t="str">
        <f t="shared" ref="N9:N16" si="2">IF(G9="","",H9*G9*K9)</f>
        <v/>
      </c>
      <c r="O9" s="3" t="str">
        <f t="shared" ref="O9:O17" si="3">IF(G9="","",G9*H9*(K9-I9))</f>
        <v/>
      </c>
      <c r="P9" s="29"/>
      <c r="Q9" s="24" t="str">
        <f t="shared" si="0"/>
        <v/>
      </c>
      <c r="R9" s="24" t="str">
        <f t="shared" ref="R9:R17" si="4">IF(G9="","",IF(F9&gt;0,P9*1.06,P9*0.94))</f>
        <v/>
      </c>
      <c r="S9" s="39" t="str">
        <f t="shared" ref="S9:S17" si="5">IF(E9="","",IF(F9=1,MAX(T9,U9),MIN(U9,T9)))</f>
        <v/>
      </c>
      <c r="T9" s="24"/>
      <c r="U9" s="25"/>
    </row>
    <row r="10" spans="2:21" ht="14.25" x14ac:dyDescent="0.2">
      <c r="B10" s="41"/>
      <c r="C10" s="44"/>
      <c r="D10" s="1" t="s">
        <v>118</v>
      </c>
      <c r="F10" s="6" t="str">
        <f t="shared" si="1"/>
        <v/>
      </c>
      <c r="G10" s="27"/>
      <c r="H10" s="1">
        <v>5</v>
      </c>
      <c r="I10" s="5" t="str">
        <f>IF(G10="","",[1]!WSD($E10,"settle","-0D",$C$7,"TradingCalendar=SHFE","rptType=1","ShowCodes=N","ShowDates=N","cols=1;rows=1"))</f>
        <v/>
      </c>
      <c r="J10" s="4"/>
      <c r="K10" s="5" t="str">
        <f>IF(G10="","",[1]!WSD($E10,"settle","-0D",$C$19,"TradingCalendar=SHFE","rptType=1","ShowCodes=N","ShowDates=N","cols=1;rows=1"))</f>
        <v/>
      </c>
      <c r="L10" s="4"/>
      <c r="M10" s="26"/>
      <c r="N10" s="3" t="str">
        <f t="shared" si="2"/>
        <v/>
      </c>
      <c r="O10" s="3" t="str">
        <f t="shared" si="3"/>
        <v/>
      </c>
      <c r="P10" s="29"/>
      <c r="Q10" s="24" t="str">
        <f t="shared" si="0"/>
        <v/>
      </c>
      <c r="R10" s="24" t="str">
        <f t="shared" si="4"/>
        <v/>
      </c>
      <c r="S10" s="39" t="str">
        <f t="shared" si="5"/>
        <v/>
      </c>
      <c r="T10" s="24"/>
      <c r="U10" s="25"/>
    </row>
    <row r="11" spans="2:21" ht="14.25" x14ac:dyDescent="0.2">
      <c r="B11" s="41"/>
      <c r="C11" s="44"/>
      <c r="D11" s="1" t="s">
        <v>120</v>
      </c>
      <c r="E11" s="1" t="s">
        <v>141</v>
      </c>
      <c r="F11" s="6">
        <v>1</v>
      </c>
      <c r="G11" s="27">
        <v>37</v>
      </c>
      <c r="H11" s="1">
        <v>1</v>
      </c>
      <c r="I11" s="5">
        <f>IF(G11="","",[1]!WSD($E11,"settle","-0D",$C$7,"TradingCalendar=SHFE","rptType=1","ShowCodes=N","ShowDates=N","cols=1;rows=1"))</f>
        <v>93440</v>
      </c>
      <c r="J11" s="4"/>
      <c r="K11" s="5">
        <f>IF(G11="","",[1]!WSD($E11,"settle","-0D",$C$19,"TradingCalendar=SHFE","rptType=1","ShowCodes=N","ShowDates=N","cols=1;rows=1"))</f>
        <v>91890</v>
      </c>
      <c r="L11" s="4"/>
      <c r="M11" s="26"/>
      <c r="N11" s="3">
        <f>IF(G11="","",H11*G11*K11)</f>
        <v>3399930</v>
      </c>
      <c r="O11" s="3">
        <f>IF(G11="","",G11*H11*(K11-I11))</f>
        <v>-57350</v>
      </c>
      <c r="P11" s="29">
        <v>92300</v>
      </c>
      <c r="Q11" s="24">
        <f t="shared" si="0"/>
        <v>89531</v>
      </c>
      <c r="R11" s="24">
        <f t="shared" si="4"/>
        <v>97838</v>
      </c>
      <c r="S11" s="39">
        <f t="shared" si="5"/>
        <v>0</v>
      </c>
      <c r="T11" s="24"/>
      <c r="U11" s="25"/>
    </row>
    <row r="12" spans="2:21" ht="14.25" x14ac:dyDescent="0.2">
      <c r="B12" s="41"/>
      <c r="C12" s="44"/>
      <c r="D12" s="1" t="s">
        <v>121</v>
      </c>
      <c r="F12" s="6" t="str">
        <f t="shared" si="1"/>
        <v/>
      </c>
      <c r="G12" s="27"/>
      <c r="H12" s="1">
        <v>100</v>
      </c>
      <c r="I12" s="5" t="str">
        <f>IF(G12="","",[1]!WSD($E12,"settle","-0D",$C$7,"TradingCalendar=SHFE","rptType=1","ShowCodes=N","ShowDates=N","cols=1;rows=1"))</f>
        <v/>
      </c>
      <c r="J12" s="4"/>
      <c r="K12" s="5" t="str">
        <f>IF(G12="","",[1]!WSD($E12,"settle","-0D",$C$19,"TradingCalendar=SHFE","rptType=1","ShowCodes=N","ShowDates=N","cols=1;rows=1"))</f>
        <v/>
      </c>
      <c r="L12" s="4"/>
      <c r="M12" s="26"/>
      <c r="N12" s="3" t="str">
        <f t="shared" si="2"/>
        <v/>
      </c>
      <c r="O12" s="3" t="str">
        <f t="shared" si="3"/>
        <v/>
      </c>
      <c r="P12" s="29"/>
      <c r="Q12" s="24" t="str">
        <f t="shared" si="0"/>
        <v/>
      </c>
      <c r="R12" s="24" t="str">
        <f t="shared" si="4"/>
        <v/>
      </c>
      <c r="S12" s="39" t="str">
        <f t="shared" si="5"/>
        <v/>
      </c>
      <c r="T12" s="24"/>
      <c r="U12" s="25"/>
    </row>
    <row r="13" spans="2:21" ht="14.25" x14ac:dyDescent="0.2">
      <c r="B13" s="41"/>
      <c r="C13" s="44"/>
      <c r="D13" s="1" t="s">
        <v>122</v>
      </c>
      <c r="F13" s="6" t="str">
        <f t="shared" si="1"/>
        <v/>
      </c>
      <c r="G13" s="27"/>
      <c r="H13" s="1">
        <v>10</v>
      </c>
      <c r="I13" s="5" t="str">
        <f>IF(G13="","",[1]!WSD($E13,"settle","-0D",$C$7,"TradingCalendar=SHFE","rptType=1","ShowCodes=N","ShowDates=N","cols=1;rows=1"))</f>
        <v/>
      </c>
      <c r="J13" s="4"/>
      <c r="K13" s="5" t="str">
        <f>IF(G13="","",[1]!WSD($E13,"settle","-0D",$C$19,"TradingCalendar=SHFE","rptType=1","ShowCodes=N","ShowDates=N","cols=1;rows=1"))</f>
        <v/>
      </c>
      <c r="L13" s="4"/>
      <c r="M13" s="26"/>
      <c r="N13" s="3" t="str">
        <f t="shared" si="2"/>
        <v/>
      </c>
      <c r="O13" s="3" t="str">
        <f t="shared" si="3"/>
        <v/>
      </c>
      <c r="P13" s="29"/>
      <c r="Q13" s="24" t="str">
        <f t="shared" si="0"/>
        <v/>
      </c>
      <c r="R13" s="24" t="str">
        <f t="shared" si="4"/>
        <v/>
      </c>
      <c r="S13" s="39" t="str">
        <f t="shared" si="5"/>
        <v/>
      </c>
      <c r="T13" s="24"/>
      <c r="U13" s="25"/>
    </row>
    <row r="14" spans="2:21" ht="14.25" x14ac:dyDescent="0.2">
      <c r="B14" s="41"/>
      <c r="C14" s="44"/>
      <c r="D14" s="1" t="s">
        <v>123</v>
      </c>
      <c r="F14" s="6" t="str">
        <f t="shared" si="1"/>
        <v/>
      </c>
      <c r="G14" s="27"/>
      <c r="H14" s="1">
        <v>10</v>
      </c>
      <c r="I14" s="5" t="str">
        <f>IF(G14="","",[1]!WSD($E14,"settle","-0D",$C$7,"TradingCalendar=SHFE","rptType=1","ShowCodes=N","ShowDates=N","cols=1;rows=1"))</f>
        <v/>
      </c>
      <c r="J14" s="4"/>
      <c r="K14" s="5" t="str">
        <f>IF(G14="","",[1]!WSD($E14,"settle","-0D",$C$19,"TradingCalendar=SHFE","rptType=1","ShowCodes=N","ShowDates=N","cols=1;rows=1"))</f>
        <v/>
      </c>
      <c r="L14" s="4"/>
      <c r="M14" s="26"/>
      <c r="N14" s="3" t="str">
        <f t="shared" si="2"/>
        <v/>
      </c>
      <c r="O14" s="3" t="str">
        <f t="shared" si="3"/>
        <v/>
      </c>
      <c r="P14" s="29"/>
      <c r="Q14" s="24" t="str">
        <f t="shared" si="0"/>
        <v/>
      </c>
      <c r="R14" s="24" t="str">
        <f t="shared" si="4"/>
        <v/>
      </c>
      <c r="S14" s="39" t="str">
        <f t="shared" si="5"/>
        <v/>
      </c>
      <c r="T14" s="24"/>
      <c r="U14" s="25"/>
    </row>
    <row r="15" spans="2:21" ht="14.25" x14ac:dyDescent="0.2">
      <c r="B15" s="41"/>
      <c r="C15" s="44"/>
      <c r="D15" s="1" t="s">
        <v>124</v>
      </c>
      <c r="F15" s="6" t="str">
        <f t="shared" si="1"/>
        <v/>
      </c>
      <c r="G15" s="27"/>
      <c r="H15" s="1">
        <v>60</v>
      </c>
      <c r="I15" s="5" t="str">
        <f>IF(G15="","",[1]!WSD($E15,"settle","-0D",$C$7,"TradingCalendar=SHFE","rptType=1","ShowCodes=N","ShowDates=N","cols=1;rows=1"))</f>
        <v/>
      </c>
      <c r="J15" s="4"/>
      <c r="K15" s="5" t="str">
        <f>IF(G15="","",[1]!WSD($E15,"settle","-0D",$C$19,"TradingCalendar=SHFE","rptType=1","ShowCodes=N","ShowDates=N","cols=1;rows=1"))</f>
        <v/>
      </c>
      <c r="L15" s="4"/>
      <c r="M15" s="26"/>
      <c r="N15" s="3" t="str">
        <f t="shared" si="2"/>
        <v/>
      </c>
      <c r="O15" s="3" t="str">
        <f t="shared" si="3"/>
        <v/>
      </c>
      <c r="P15" s="29"/>
      <c r="Q15" s="24" t="str">
        <f t="shared" si="0"/>
        <v/>
      </c>
      <c r="R15" s="24" t="str">
        <f t="shared" si="4"/>
        <v/>
      </c>
      <c r="S15" s="39" t="str">
        <f t="shared" si="5"/>
        <v/>
      </c>
      <c r="T15" s="24"/>
      <c r="U15" s="25"/>
    </row>
    <row r="16" spans="2:21" ht="14.25" x14ac:dyDescent="0.2">
      <c r="B16" s="41"/>
      <c r="C16" s="44"/>
      <c r="D16" s="1" t="s">
        <v>125</v>
      </c>
      <c r="F16" s="6" t="str">
        <f>IF(G16="","",SIGN(G16))</f>
        <v/>
      </c>
      <c r="G16" s="27"/>
      <c r="H16" s="1">
        <v>100</v>
      </c>
      <c r="I16" s="5" t="str">
        <f>IF(G16="","",[1]!WSD($E16,"settle","-0D",$C$7,"TradingCalendar=SHFE","rptType=1","ShowCodes=N","ShowDates=N","cols=1;rows=1"))</f>
        <v/>
      </c>
      <c r="K16" s="5" t="str">
        <f>IF(G16="","",[1]!WSD($E16,"settle","-0D",$C$19,"TradingCalendar=SHFE","rptType=1","ShowCodes=N","ShowDates=N","cols=1;rows=1"))</f>
        <v/>
      </c>
      <c r="M16" s="26"/>
      <c r="N16" s="3" t="str">
        <f t="shared" si="2"/>
        <v/>
      </c>
      <c r="O16" s="3" t="str">
        <f t="shared" si="3"/>
        <v/>
      </c>
      <c r="P16" s="29"/>
      <c r="Q16" s="24" t="str">
        <f t="shared" si="0"/>
        <v/>
      </c>
      <c r="R16" s="24" t="str">
        <f t="shared" si="4"/>
        <v/>
      </c>
      <c r="S16" s="39" t="str">
        <f t="shared" si="5"/>
        <v/>
      </c>
      <c r="T16" s="24"/>
      <c r="U16" s="25"/>
    </row>
    <row r="17" spans="2:21" ht="14.25" x14ac:dyDescent="0.2">
      <c r="B17" s="41"/>
      <c r="C17" s="44"/>
      <c r="D17" s="1" t="s">
        <v>35</v>
      </c>
      <c r="E17" s="1" t="s">
        <v>128</v>
      </c>
      <c r="F17" s="6">
        <f>IF(G17="","",SIGN(G17))</f>
        <v>1</v>
      </c>
      <c r="G17" s="27">
        <v>62</v>
      </c>
      <c r="H17" s="1">
        <v>100</v>
      </c>
      <c r="I17" s="5">
        <f>IF(G17="","",[1]!WSD($E17,"settle","-0D",$C$7,"TradingCalendar=SHFE","rptType=1","ShowCodes=N","ShowDates=N","cols=1;rows=1"))</f>
        <v>558.20000000000005</v>
      </c>
      <c r="K17" s="5">
        <f>IF(G17="","",[1]!WSD($E17,"settle","-0D",$C$19,"TradingCalendar=SHFE","rptType=1","ShowCodes=N","ShowDates=N","cols=1;rows=1"))</f>
        <v>556.4</v>
      </c>
      <c r="M17" s="26"/>
      <c r="N17" s="3">
        <f>IF(G17="","",H17*G17*K17)</f>
        <v>3449680</v>
      </c>
      <c r="O17" s="3">
        <f>IF(G17="","",G17*H17*(K17-I17))</f>
        <v>-11160.000000000422</v>
      </c>
      <c r="P17" s="29">
        <v>529.6</v>
      </c>
      <c r="Q17" s="24">
        <f t="shared" si="0"/>
        <v>513.71199999999999</v>
      </c>
      <c r="R17" s="24">
        <f t="shared" si="4"/>
        <v>561.37600000000009</v>
      </c>
      <c r="S17" s="39">
        <f t="shared" si="5"/>
        <v>0</v>
      </c>
      <c r="T17" s="24"/>
      <c r="U17" s="25"/>
    </row>
    <row r="19" spans="2:21" ht="14.25" x14ac:dyDescent="0.2">
      <c r="B19" s="41" t="s">
        <v>11</v>
      </c>
      <c r="C19" s="43" t="str">
        <f>[1]!TDaysOffset(品种!B3,"TradingCalendar=SHFE","Offset=1")</f>
        <v>2017-02-22</v>
      </c>
      <c r="D19" s="25"/>
      <c r="E19" s="25"/>
      <c r="F19" s="6">
        <f>SIGN(G19)</f>
        <v>0</v>
      </c>
      <c r="G19" s="27"/>
      <c r="H19" s="31" t="str">
        <f>IF(D19="","",VLOOKUP(D19,$D$7:$H$17,5,FALSE))</f>
        <v/>
      </c>
      <c r="I19" s="5"/>
      <c r="J19" s="4"/>
      <c r="K19" s="5" t="str">
        <f>IF(D19="","",[1]!WSD($E19,"settle","-0D",$C$19,"TradingCalendar=SHFE","rptType=1","ShowCodes=N","ShowDates=N","cols=1;rows=1"))</f>
        <v/>
      </c>
      <c r="L19" s="4"/>
      <c r="M19" s="29"/>
      <c r="N19" s="3" t="str">
        <f>IF(D19="","",H19*G19*K19)</f>
        <v/>
      </c>
      <c r="O19" s="3" t="str">
        <f>IF(D19="","",G19*H19*(K19-I19))</f>
        <v/>
      </c>
      <c r="P19" s="3"/>
      <c r="Q19" s="24" t="str">
        <f>IF(D19="","",IF(F19=-1,I19*1.03,I19*0.97))</f>
        <v/>
      </c>
      <c r="R19" s="24" t="str">
        <f>IF(D19="","",IF(F19=-1,I19*0.94,I19*1.06))</f>
        <v/>
      </c>
      <c r="T19" s="24"/>
    </row>
    <row r="20" spans="2:21" ht="14.25" x14ac:dyDescent="0.2">
      <c r="B20" s="41"/>
      <c r="C20" s="43"/>
      <c r="D20" s="25"/>
      <c r="E20" s="25"/>
      <c r="F20" s="6">
        <f t="shared" ref="F20:F21" si="6">SIGN(G20)</f>
        <v>0</v>
      </c>
      <c r="G20" s="27"/>
      <c r="H20" s="31" t="str">
        <f t="shared" ref="H20:H21" si="7">IF(D20="","",VLOOKUP(D20,$D$7:$H$17,5,FALSE))</f>
        <v/>
      </c>
      <c r="I20" s="5" t="str">
        <f>IF(D20="","",[1]!WSD($E20,"close","-0D",$C$19,"TradingCalendar=SHFE","rptType=1","ShowCodes=N","ShowDates=N","cols=1;rows=1"))</f>
        <v/>
      </c>
      <c r="K20" s="5" t="str">
        <f>IF(D20="","",[1]!WSD($E20,"settle","-0D",$C$19,"TradingCalendar=SHFE","rptType=1","ShowCodes=N","ShowDates=N","cols=1;rows=1"))</f>
        <v/>
      </c>
      <c r="M20" s="29"/>
      <c r="N20" s="3" t="str">
        <f t="shared" ref="N20:N21" si="8">IF(D20="","",H20*G20*K20)</f>
        <v/>
      </c>
      <c r="O20" s="3" t="str">
        <f t="shared" ref="O20:O21" si="9">IF(D20="","",G20*H20*(K20-I20))</f>
        <v/>
      </c>
      <c r="P20" s="3"/>
      <c r="Q20" s="24" t="str">
        <f t="shared" ref="Q20:Q21" si="10">IF(D20="","",IF(F20=-1,I20*1.03,I20*0.97))</f>
        <v/>
      </c>
      <c r="R20" s="24" t="str">
        <f t="shared" ref="R20:R21" si="11">IF(D20="","",IF(F20=-1,I20*0.94,I20*1.06))</f>
        <v/>
      </c>
      <c r="T20" s="24"/>
    </row>
    <row r="21" spans="2:21" ht="14.25" x14ac:dyDescent="0.2">
      <c r="B21" s="41"/>
      <c r="C21" s="43"/>
      <c r="D21" s="25"/>
      <c r="E21" s="25"/>
      <c r="F21" s="6">
        <f t="shared" si="6"/>
        <v>0</v>
      </c>
      <c r="G21" s="27"/>
      <c r="H21" s="31" t="str">
        <f t="shared" si="7"/>
        <v/>
      </c>
      <c r="I21" s="5" t="str">
        <f>IF(D21="","",[1]!WSD($E21,"close","-0D",$C$19,"TradingCalendar=SHFE","rptType=1","ShowCodes=N","ShowDates=N","cols=1;rows=1"))</f>
        <v/>
      </c>
      <c r="K21" s="5" t="str">
        <f>IF(D21="","",[1]!WSD($E21,"settle","-0D",$C$19,"TradingCalendar=SHFE","rptType=1","ShowCodes=N","ShowDates=N","cols=1;rows=1"))</f>
        <v/>
      </c>
      <c r="M21" s="29"/>
      <c r="N21" s="3" t="str">
        <f t="shared" si="8"/>
        <v/>
      </c>
      <c r="O21" s="3" t="str">
        <f t="shared" si="9"/>
        <v/>
      </c>
      <c r="P21" s="3"/>
      <c r="Q21" s="24" t="str">
        <f t="shared" si="10"/>
        <v/>
      </c>
      <c r="R21" s="24" t="str">
        <f t="shared" si="11"/>
        <v/>
      </c>
      <c r="T21" s="24"/>
    </row>
  </sheetData>
  <mergeCells count="4">
    <mergeCell ref="B19:B21"/>
    <mergeCell ref="B7:B17"/>
    <mergeCell ref="C19:C21"/>
    <mergeCell ref="C7:C1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L19"/>
  <sheetViews>
    <sheetView topLeftCell="A3" workbookViewId="0">
      <selection activeCell="C14" sqref="C14"/>
    </sheetView>
  </sheetViews>
  <sheetFormatPr defaultRowHeight="13.5" outlineLevelRow="1" x14ac:dyDescent="0.15"/>
  <cols>
    <col min="1" max="1" width="11.625" style="7" bestFit="1" customWidth="1"/>
    <col min="2" max="3" width="12.75" style="7" bestFit="1" customWidth="1"/>
    <col min="4" max="4" width="13.875" style="7" bestFit="1" customWidth="1"/>
    <col min="5" max="12" width="9.5" style="7" bestFit="1" customWidth="1"/>
    <col min="13" max="16384" width="9" style="7"/>
  </cols>
  <sheetData>
    <row r="1" spans="1:12" hidden="1" outlineLevel="1" x14ac:dyDescent="0.15">
      <c r="B1" s="7">
        <v>15</v>
      </c>
      <c r="C1" s="7">
        <v>17</v>
      </c>
      <c r="D1" s="7">
        <v>19</v>
      </c>
      <c r="E1" s="7">
        <v>21</v>
      </c>
      <c r="F1" s="7">
        <v>23</v>
      </c>
      <c r="G1" s="7">
        <v>25</v>
      </c>
      <c r="H1" s="7">
        <v>27</v>
      </c>
      <c r="I1" s="7">
        <v>29</v>
      </c>
      <c r="J1" s="7">
        <v>31</v>
      </c>
      <c r="K1" s="7">
        <v>33</v>
      </c>
      <c r="L1" s="7">
        <v>35</v>
      </c>
    </row>
    <row r="2" spans="1:12" hidden="1" outlineLevel="1" x14ac:dyDescent="0.15">
      <c r="B2" s="7">
        <v>7</v>
      </c>
      <c r="C2" s="7">
        <v>13</v>
      </c>
      <c r="D2" s="7">
        <v>19</v>
      </c>
      <c r="E2" s="7">
        <v>25</v>
      </c>
      <c r="F2" s="7">
        <v>31</v>
      </c>
      <c r="G2" s="7">
        <v>37</v>
      </c>
      <c r="H2" s="7">
        <v>43</v>
      </c>
      <c r="I2" s="7">
        <v>49</v>
      </c>
      <c r="J2" s="7">
        <v>55</v>
      </c>
      <c r="K2" s="7">
        <v>61</v>
      </c>
      <c r="L2" s="7">
        <v>67</v>
      </c>
    </row>
    <row r="3" spans="1:12" collapsed="1" x14ac:dyDescent="0.15">
      <c r="A3" s="7" t="s">
        <v>48</v>
      </c>
      <c r="B3" s="8">
        <v>42787</v>
      </c>
    </row>
    <row r="4" spans="1:12" x14ac:dyDescent="0.15">
      <c r="B4" s="9" t="s">
        <v>49</v>
      </c>
      <c r="C4" s="9" t="s">
        <v>50</v>
      </c>
      <c r="D4" s="9" t="s">
        <v>51</v>
      </c>
      <c r="E4" s="9" t="s">
        <v>52</v>
      </c>
      <c r="F4" s="9" t="s">
        <v>53</v>
      </c>
      <c r="G4" s="9" t="s">
        <v>54</v>
      </c>
      <c r="H4" s="9" t="s">
        <v>55</v>
      </c>
      <c r="I4" s="9" t="s">
        <v>56</v>
      </c>
      <c r="J4" s="9" t="s">
        <v>57</v>
      </c>
      <c r="K4" s="9" t="s">
        <v>58</v>
      </c>
      <c r="L4" s="9" t="s">
        <v>59</v>
      </c>
    </row>
    <row r="5" spans="1:12" x14ac:dyDescent="0.15">
      <c r="A5" s="7" t="s">
        <v>60</v>
      </c>
      <c r="B5" s="10">
        <f>VLOOKUP($B$3,Sigma!$A:$AI,B1,FALSE)</f>
        <v>18.116745992760329</v>
      </c>
      <c r="C5" s="10">
        <f>VLOOKUP($B$3,Sigma!$A:$AI,C1,FALSE)</f>
        <v>23.432502004905643</v>
      </c>
      <c r="D5" s="10">
        <f>VLOOKUP($B$3,Sigma!$A:$AI,D1,FALSE)</f>
        <v>41.366258042592477</v>
      </c>
      <c r="E5" s="10">
        <f>VLOOKUP($B$3,Sigma!$A:$AI,E1,FALSE)</f>
        <v>53.167630351092988</v>
      </c>
      <c r="F5" s="10">
        <f>VLOOKUP($B$3,Sigma!$A:$AI,F1,FALSE)</f>
        <v>56.003220061917382</v>
      </c>
      <c r="G5" s="10">
        <f>VLOOKUP($B$3,Sigma!$A:$AI,G1,FALSE)</f>
        <v>49.51244210652267</v>
      </c>
      <c r="H5" s="10">
        <f>VLOOKUP($B$3,Sigma!$A:$AI,H1,FALSE)</f>
        <v>21.336160284082258</v>
      </c>
      <c r="I5" s="10">
        <f>VLOOKUP($B$3,Sigma!$A:$AI,I1,FALSE)</f>
        <v>28.464994896643564</v>
      </c>
      <c r="J5" s="10">
        <f>VLOOKUP($B$3,Sigma!$A:$AI,J1,FALSE)</f>
        <v>41.416952422260586</v>
      </c>
      <c r="K5" s="10">
        <f>VLOOKUP($B$3,Sigma!$A:$AI,K1,FALSE)</f>
        <v>26.294859837556523</v>
      </c>
      <c r="L5" s="10">
        <f>VLOOKUP($B$3,Sigma!$A:$AI,L1,FALSE)</f>
        <v>25.004173543550273</v>
      </c>
    </row>
    <row r="6" spans="1:12" x14ac:dyDescent="0.15">
      <c r="A6" s="7" t="s">
        <v>61</v>
      </c>
      <c r="B6" s="7">
        <f>VLOOKUP($B$3,Trend!$A:$BO,B2,FALSE)</f>
        <v>1</v>
      </c>
      <c r="C6" s="7">
        <f>VLOOKUP($B$3,Trend!$A:$BO,C2,FALSE)</f>
        <v>1</v>
      </c>
      <c r="D6" s="7">
        <f>VLOOKUP($B$3,Trend!$A:$BO,D2,FALSE)</f>
        <v>1</v>
      </c>
      <c r="E6" s="7">
        <f>VLOOKUP($B$3,Trend!$A:$BO,E2,FALSE)</f>
        <v>1</v>
      </c>
      <c r="F6" s="7">
        <f>VLOOKUP($B$3,Trend!$A:$BO,F2,FALSE)</f>
        <v>0.20000000000000007</v>
      </c>
      <c r="G6" s="7">
        <f>VLOOKUP($B$3,Trend!$A:$BO,G2,FALSE)</f>
        <v>0.20000000000000007</v>
      </c>
      <c r="H6" s="7">
        <f>VLOOKUP($B$3,Trend!$A:$BO,H2,FALSE)</f>
        <v>1</v>
      </c>
      <c r="I6" s="7">
        <f>VLOOKUP($B$3,Trend!$A:$BO,I2,FALSE)</f>
        <v>0.60000000000000009</v>
      </c>
      <c r="J6" s="7">
        <f>VLOOKUP($B$3,Trend!$A:$BO,J2,FALSE)</f>
        <v>1</v>
      </c>
      <c r="K6" s="7">
        <f>VLOOKUP($B$3,Trend!$A:$BO,K2,FALSE)</f>
        <v>0.60000000000000009</v>
      </c>
      <c r="L6" s="7">
        <f>VLOOKUP($B$3,Trend!$A:$BO,L2,FALSE)</f>
        <v>1</v>
      </c>
    </row>
    <row r="7" spans="1:12" x14ac:dyDescent="0.15">
      <c r="B7" s="9" t="s">
        <v>49</v>
      </c>
      <c r="C7" s="9" t="s">
        <v>50</v>
      </c>
      <c r="D7" s="9" t="s">
        <v>51</v>
      </c>
      <c r="E7" s="9" t="s">
        <v>52</v>
      </c>
      <c r="F7" s="9" t="s">
        <v>53</v>
      </c>
      <c r="G7" s="9" t="s">
        <v>54</v>
      </c>
      <c r="H7" s="9" t="s">
        <v>55</v>
      </c>
      <c r="I7" s="9" t="s">
        <v>56</v>
      </c>
      <c r="J7" s="9" t="s">
        <v>57</v>
      </c>
      <c r="K7" s="9" t="s">
        <v>58</v>
      </c>
      <c r="L7" s="9" t="s">
        <v>59</v>
      </c>
    </row>
    <row r="8" spans="1:12" x14ac:dyDescent="0.15">
      <c r="B8" s="9"/>
      <c r="C8" s="9"/>
      <c r="D8" s="9"/>
      <c r="E8" s="9"/>
      <c r="F8" s="9"/>
      <c r="G8" s="9"/>
      <c r="H8" s="9"/>
      <c r="I8" s="9"/>
      <c r="J8" s="9"/>
      <c r="K8" s="9"/>
      <c r="L8" s="9"/>
    </row>
    <row r="9" spans="1:12" x14ac:dyDescent="0.15">
      <c r="A9" s="7" t="s">
        <v>62</v>
      </c>
      <c r="B9" s="11">
        <v>10000000</v>
      </c>
    </row>
    <row r="11" spans="1:12" x14ac:dyDescent="0.15">
      <c r="B11" s="7">
        <v>1</v>
      </c>
      <c r="C11" s="7">
        <v>2</v>
      </c>
      <c r="D11" s="7">
        <v>3</v>
      </c>
      <c r="E11" s="7">
        <v>4</v>
      </c>
      <c r="F11" s="7">
        <v>5</v>
      </c>
    </row>
    <row r="12" spans="1:12" x14ac:dyDescent="0.15">
      <c r="A12" s="7" t="s">
        <v>60</v>
      </c>
      <c r="B12" s="10">
        <f>SMALL($B$5:$L$5,B11)</f>
        <v>18.116745992760329</v>
      </c>
      <c r="C12" s="10">
        <f t="shared" ref="C12:F12" si="0">SMALL($B$5:$L$5,C11)</f>
        <v>21.336160284082258</v>
      </c>
      <c r="D12" s="10">
        <f t="shared" si="0"/>
        <v>23.432502004905643</v>
      </c>
      <c r="E12" s="10">
        <f t="shared" si="0"/>
        <v>25.004173543550273</v>
      </c>
      <c r="F12" s="10">
        <f t="shared" si="0"/>
        <v>26.294859837556523</v>
      </c>
    </row>
    <row r="13" spans="1:12" x14ac:dyDescent="0.15">
      <c r="A13" s="7" t="s">
        <v>61</v>
      </c>
      <c r="B13" s="7">
        <f>HLOOKUP(B12,$B$5:$L$7,2,FALSE)</f>
        <v>1</v>
      </c>
      <c r="C13" s="7">
        <f t="shared" ref="C13:F13" si="1">HLOOKUP(C12,$B$5:$L$7,2,FALSE)</f>
        <v>1</v>
      </c>
      <c r="D13" s="7">
        <f>HLOOKUP(D12,$B$5:$L$7,2,FALSE)</f>
        <v>1</v>
      </c>
      <c r="E13" s="7">
        <f t="shared" si="1"/>
        <v>1</v>
      </c>
      <c r="F13" s="7">
        <f t="shared" si="1"/>
        <v>0.60000000000000009</v>
      </c>
    </row>
    <row r="14" spans="1:12" x14ac:dyDescent="0.15">
      <c r="A14" s="7" t="s">
        <v>63</v>
      </c>
      <c r="B14" s="7" t="str">
        <f>HLOOKUP(B12,$B$5:$L$7,3,FALSE)</f>
        <v>沪铝指数</v>
      </c>
      <c r="C14" s="7" t="str">
        <f t="shared" ref="C14:F14" si="2">HLOOKUP(C12,$B$5:$L$7,3,FALSE)</f>
        <v>沪镍指数</v>
      </c>
      <c r="D14" s="7" t="str">
        <f t="shared" si="2"/>
        <v>沪铜指数</v>
      </c>
      <c r="E14" s="7" t="str">
        <f t="shared" si="2"/>
        <v>沪锌指数</v>
      </c>
      <c r="F14" s="7" t="str">
        <f t="shared" si="2"/>
        <v>动煤指数</v>
      </c>
    </row>
    <row r="15" spans="1:12" x14ac:dyDescent="0.15">
      <c r="A15" s="7" t="s">
        <v>64</v>
      </c>
      <c r="B15" s="12"/>
      <c r="C15" s="12"/>
      <c r="D15" s="12"/>
    </row>
    <row r="19" spans="6:6" x14ac:dyDescent="0.15">
      <c r="F19" s="14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80"/>
  <sheetViews>
    <sheetView workbookViewId="0">
      <pane xSplit="1" ySplit="3" topLeftCell="H109" activePane="bottomRight" state="frozenSplit"/>
      <selection activeCell="B4" sqref="B4"/>
      <selection pane="topRight" activeCell="B4" sqref="B4"/>
      <selection pane="bottomLeft" activeCell="B4" sqref="B4"/>
      <selection pane="bottomRight" activeCell="A118" sqref="A118:P118"/>
    </sheetView>
  </sheetViews>
  <sheetFormatPr defaultRowHeight="13.5" x14ac:dyDescent="0.15"/>
  <cols>
    <col min="1" max="1" width="11.625" style="7" bestFit="1" customWidth="1"/>
    <col min="2" max="3" width="13.875" style="7" bestFit="1" customWidth="1"/>
    <col min="4" max="4" width="12.75" style="7" bestFit="1" customWidth="1"/>
    <col min="5" max="5" width="10.5" style="7" bestFit="1" customWidth="1"/>
    <col min="6" max="7" width="12.75" style="7" bestFit="1" customWidth="1"/>
    <col min="8" max="9" width="13.875" style="7" bestFit="1" customWidth="1"/>
    <col min="10" max="10" width="12.75" style="7" bestFit="1" customWidth="1"/>
    <col min="11" max="11" width="10.5" style="7" bestFit="1" customWidth="1"/>
    <col min="12" max="12" width="13.875" style="7" bestFit="1" customWidth="1"/>
    <col min="13" max="13" width="3.875" style="7" customWidth="1"/>
    <col min="14" max="14" width="11.625" style="7" bestFit="1" customWidth="1"/>
    <col min="15" max="35" width="7.5" style="7" bestFit="1" customWidth="1"/>
    <col min="36" max="16384" width="9" style="7"/>
  </cols>
  <sheetData>
    <row r="1" spans="1:35" x14ac:dyDescent="0.15">
      <c r="A1" s="13" t="str">
        <f>[1]!HisQuote("[ALFI.WI,CUFI.WI,HCFI.WI,IFI.WI,JFI.WI,JMFI.WI,NIFI.WI,PBFI.WI,RBFI.WI,ZCFI.WI,ZNFI.WI]","[Close]","4",,策略1!C19,-6,"M",1,2,1,1,1,1,1,1,1,,3)</f>
        <v>Wind资讯</v>
      </c>
      <c r="B1" s="9" t="s">
        <v>65</v>
      </c>
      <c r="C1" s="9" t="s">
        <v>66</v>
      </c>
      <c r="D1" s="9" t="s">
        <v>67</v>
      </c>
      <c r="E1" s="9" t="s">
        <v>68</v>
      </c>
      <c r="F1" s="9" t="s">
        <v>69</v>
      </c>
      <c r="G1" s="9" t="s">
        <v>70</v>
      </c>
      <c r="H1" s="9" t="s">
        <v>71</v>
      </c>
      <c r="I1" s="9" t="s">
        <v>72</v>
      </c>
      <c r="J1" s="9" t="s">
        <v>73</v>
      </c>
      <c r="K1" s="9" t="s">
        <v>74</v>
      </c>
      <c r="L1" s="9" t="s">
        <v>75</v>
      </c>
      <c r="N1" s="7" t="s">
        <v>76</v>
      </c>
    </row>
    <row r="2" spans="1:35" x14ac:dyDescent="0.1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N2" s="9" t="s">
        <v>77</v>
      </c>
      <c r="O2" s="9" t="s">
        <v>78</v>
      </c>
      <c r="P2" s="9" t="s">
        <v>77</v>
      </c>
      <c r="Q2" s="9" t="s">
        <v>78</v>
      </c>
      <c r="R2" s="9" t="s">
        <v>77</v>
      </c>
      <c r="S2" s="9" t="s">
        <v>78</v>
      </c>
      <c r="T2" s="9" t="s">
        <v>77</v>
      </c>
      <c r="U2" s="9" t="s">
        <v>78</v>
      </c>
      <c r="V2" s="9" t="s">
        <v>77</v>
      </c>
      <c r="W2" s="9" t="s">
        <v>78</v>
      </c>
      <c r="X2" s="9" t="s">
        <v>77</v>
      </c>
      <c r="Y2" s="9" t="s">
        <v>78</v>
      </c>
      <c r="Z2" s="9" t="s">
        <v>77</v>
      </c>
      <c r="AA2" s="9" t="s">
        <v>78</v>
      </c>
      <c r="AB2" s="9" t="s">
        <v>77</v>
      </c>
      <c r="AC2" s="9" t="s">
        <v>78</v>
      </c>
      <c r="AD2" s="9" t="s">
        <v>77</v>
      </c>
      <c r="AE2" s="9" t="s">
        <v>78</v>
      </c>
      <c r="AF2" s="9" t="s">
        <v>77</v>
      </c>
      <c r="AG2" s="9" t="s">
        <v>78</v>
      </c>
      <c r="AH2" s="9" t="s">
        <v>77</v>
      </c>
      <c r="AI2" s="9" t="s">
        <v>78</v>
      </c>
    </row>
    <row r="3" spans="1:35" x14ac:dyDescent="0.15">
      <c r="A3" s="9" t="s">
        <v>0</v>
      </c>
      <c r="B3" s="9" t="s">
        <v>79</v>
      </c>
      <c r="C3" s="9" t="s">
        <v>79</v>
      </c>
      <c r="D3" s="9" t="s">
        <v>79</v>
      </c>
      <c r="E3" s="9" t="s">
        <v>79</v>
      </c>
      <c r="F3" s="9" t="s">
        <v>79</v>
      </c>
      <c r="G3" s="9" t="s">
        <v>79</v>
      </c>
      <c r="H3" s="9" t="s">
        <v>79</v>
      </c>
      <c r="I3" s="9" t="s">
        <v>79</v>
      </c>
      <c r="J3" s="9" t="s">
        <v>79</v>
      </c>
      <c r="K3" s="9" t="s">
        <v>79</v>
      </c>
      <c r="L3" s="9" t="s">
        <v>79</v>
      </c>
      <c r="N3" s="45" t="s">
        <v>49</v>
      </c>
      <c r="O3" s="45"/>
      <c r="P3" s="45" t="s">
        <v>80</v>
      </c>
      <c r="Q3" s="45"/>
      <c r="R3" s="45" t="s">
        <v>81</v>
      </c>
      <c r="S3" s="45"/>
      <c r="T3" s="45" t="s">
        <v>82</v>
      </c>
      <c r="U3" s="45"/>
      <c r="V3" s="45" t="s">
        <v>83</v>
      </c>
      <c r="W3" s="45"/>
      <c r="X3" s="45" t="s">
        <v>84</v>
      </c>
      <c r="Y3" s="45"/>
      <c r="Z3" s="45" t="s">
        <v>85</v>
      </c>
      <c r="AA3" s="45"/>
      <c r="AB3" s="45" t="s">
        <v>86</v>
      </c>
      <c r="AC3" s="45"/>
      <c r="AD3" s="45" t="s">
        <v>87</v>
      </c>
      <c r="AE3" s="45"/>
      <c r="AF3" s="45" t="s">
        <v>88</v>
      </c>
      <c r="AG3" s="45"/>
      <c r="AH3" s="45" t="s">
        <v>89</v>
      </c>
      <c r="AI3" s="45"/>
    </row>
    <row r="4" spans="1:35" x14ac:dyDescent="0.15">
      <c r="A4" s="14">
        <v>42604</v>
      </c>
      <c r="B4" s="15">
        <v>12318.9671</v>
      </c>
      <c r="C4" s="15">
        <v>37150.838600000003</v>
      </c>
      <c r="D4" s="15">
        <v>2765.4895000000001</v>
      </c>
      <c r="E4" s="15">
        <v>444.85989999999998</v>
      </c>
      <c r="F4" s="15">
        <v>1250.7266999999999</v>
      </c>
      <c r="G4" s="15">
        <v>838.87239999999997</v>
      </c>
      <c r="H4" s="15">
        <v>80411.299499999994</v>
      </c>
      <c r="I4" s="15">
        <v>13903.3518</v>
      </c>
      <c r="J4" s="15">
        <v>2543.424</v>
      </c>
      <c r="K4" s="15">
        <v>473.82600000000002</v>
      </c>
      <c r="L4" s="15">
        <v>17399.704000000002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x14ac:dyDescent="0.15">
      <c r="A5" s="14">
        <v>42605</v>
      </c>
      <c r="B5" s="15">
        <v>12376.497300000001</v>
      </c>
      <c r="C5" s="15">
        <v>37144.4447</v>
      </c>
      <c r="D5" s="15">
        <v>2826.4357</v>
      </c>
      <c r="E5" s="15">
        <v>456.43740000000003</v>
      </c>
      <c r="F5" s="15">
        <v>1267.1864</v>
      </c>
      <c r="G5" s="15">
        <v>851.66079999999999</v>
      </c>
      <c r="H5" s="15">
        <v>80914.765799999994</v>
      </c>
      <c r="I5" s="15">
        <v>13911.1369</v>
      </c>
      <c r="J5" s="15">
        <v>2584.1936999999998</v>
      </c>
      <c r="K5" s="15">
        <v>477.92899999999997</v>
      </c>
      <c r="L5" s="15">
        <v>17578.445199999998</v>
      </c>
      <c r="N5" s="16">
        <f>IF($A5="","",LN(B5)-LN(B4))</f>
        <v>4.6591797700212823E-3</v>
      </c>
      <c r="O5" s="15"/>
      <c r="P5" s="16">
        <f>IF($A5="","",LN(C5)-LN(C4))</f>
        <v>-1.7212129039201329E-4</v>
      </c>
      <c r="Q5" s="15"/>
      <c r="R5" s="16">
        <f>IF($A5="","",LN(D5)-LN(D4))</f>
        <v>2.1798794227993135E-2</v>
      </c>
      <c r="S5" s="15"/>
      <c r="T5" s="16">
        <f>IF($A5="","",LN(E5)-LN(E4))</f>
        <v>2.569215915652201E-2</v>
      </c>
      <c r="U5" s="15"/>
      <c r="V5" s="16">
        <f>IF($A5="","",LN(F5)-LN(F4))</f>
        <v>1.3074267307247922E-2</v>
      </c>
      <c r="W5" s="15"/>
      <c r="X5" s="16">
        <f>IF($A5="","",LN(G5)-LN(G4))</f>
        <v>1.5129716407420446E-2</v>
      </c>
      <c r="Y5" s="15"/>
      <c r="Z5" s="16">
        <f>IF($A5="","",LN(H5)-LN(H4))</f>
        <v>6.241619214577554E-3</v>
      </c>
      <c r="AA5" s="15"/>
      <c r="AB5" s="16">
        <f>IF($A5="","",LN(I5)-LN(I4))</f>
        <v>5.5978740341267041E-4</v>
      </c>
      <c r="AC5" s="15"/>
      <c r="AD5" s="16">
        <f>IF($A5="","",LN(J5)-LN(J4))</f>
        <v>1.5902339663438347E-2</v>
      </c>
      <c r="AE5" s="15"/>
      <c r="AF5" s="16">
        <f>IF($A5="","",LN(K5)-LN(K4))</f>
        <v>8.6220202001374702E-3</v>
      </c>
      <c r="AG5" s="15"/>
      <c r="AH5" s="16">
        <f>IF($A5="","",LN(L5)-LN(L4))</f>
        <v>1.0220252353631665E-2</v>
      </c>
      <c r="AI5" s="15"/>
    </row>
    <row r="6" spans="1:35" x14ac:dyDescent="0.15">
      <c r="A6" s="14">
        <v>42606</v>
      </c>
      <c r="B6" s="15">
        <v>12365.732</v>
      </c>
      <c r="C6" s="15">
        <v>36680.728499999997</v>
      </c>
      <c r="D6" s="15">
        <v>2815.9265999999998</v>
      </c>
      <c r="E6" s="15">
        <v>456.08600000000001</v>
      </c>
      <c r="F6" s="15">
        <v>1265.7616</v>
      </c>
      <c r="G6" s="15">
        <v>852.37419999999997</v>
      </c>
      <c r="H6" s="15">
        <v>80805.831399999995</v>
      </c>
      <c r="I6" s="15">
        <v>13959.3022</v>
      </c>
      <c r="J6" s="15">
        <v>2582.3155000000002</v>
      </c>
      <c r="K6" s="15">
        <v>474.81229999999999</v>
      </c>
      <c r="L6" s="15">
        <v>17598.097900000001</v>
      </c>
      <c r="N6" s="16">
        <f t="shared" ref="N6:N69" si="0">IF($A6="","",LN(B6)-LN(B5))</f>
        <v>-8.7019650079156463E-4</v>
      </c>
      <c r="O6" s="15"/>
      <c r="P6" s="16">
        <f t="shared" ref="P6:P69" si="1">IF($A6="","",LN(C6)-LN(C5))</f>
        <v>-1.2562714819193133E-2</v>
      </c>
      <c r="Q6" s="15"/>
      <c r="R6" s="16">
        <f t="shared" ref="R6:R69" si="2">IF($A6="","",LN(D6)-LN(D5))</f>
        <v>-3.7250752764252937E-3</v>
      </c>
      <c r="S6" s="15"/>
      <c r="T6" s="16">
        <f t="shared" ref="T6:T69" si="3">IF($A6="","",LN(E6)-LN(E5))</f>
        <v>-7.7017206872742605E-4</v>
      </c>
      <c r="U6" s="15"/>
      <c r="V6" s="16">
        <f t="shared" ref="V6:V69" si="4">IF($A6="","",LN(F6)-LN(F5))</f>
        <v>-1.1250133443523325E-3</v>
      </c>
      <c r="W6" s="15"/>
      <c r="X6" s="16">
        <f t="shared" ref="X6:X69" si="5">IF($A6="","",LN(G6)-LN(G5))</f>
        <v>8.3730679437810096E-4</v>
      </c>
      <c r="Y6" s="15"/>
      <c r="Z6" s="16">
        <f t="shared" ref="Z6:Z69" si="6">IF($A6="","",LN(H6)-LN(H5))</f>
        <v>-1.3471928543644651E-3</v>
      </c>
      <c r="AA6" s="15"/>
      <c r="AB6" s="16">
        <f t="shared" ref="AB6:AB69" si="7">IF($A6="","",LN(I6)-LN(I5))</f>
        <v>3.4563752496215017E-3</v>
      </c>
      <c r="AC6" s="15"/>
      <c r="AD6" s="16">
        <f t="shared" ref="AD6:AD69" si="8">IF($A6="","",LN(J6)-LN(J5))</f>
        <v>-7.2706735245464671E-4</v>
      </c>
      <c r="AE6" s="15"/>
      <c r="AF6" s="16">
        <f t="shared" ref="AF6:AF69" si="9">IF($A6="","",LN(K6)-LN(K5))</f>
        <v>-6.5426178496537091E-3</v>
      </c>
      <c r="AG6" s="15"/>
      <c r="AH6" s="16">
        <f t="shared" ref="AH6:AH69" si="10">IF($A6="","",LN(L6)-LN(L5))</f>
        <v>1.1173754049043083E-3</v>
      </c>
      <c r="AI6" s="15"/>
    </row>
    <row r="7" spans="1:35" x14ac:dyDescent="0.15">
      <c r="A7" s="14">
        <v>42607</v>
      </c>
      <c r="B7" s="15">
        <v>12281.2551</v>
      </c>
      <c r="C7" s="15">
        <v>36400.534599999999</v>
      </c>
      <c r="D7" s="15">
        <v>2807.1194</v>
      </c>
      <c r="E7" s="15">
        <v>441.86840000000001</v>
      </c>
      <c r="F7" s="15">
        <v>1247.4656</v>
      </c>
      <c r="G7" s="15">
        <v>847.65179999999998</v>
      </c>
      <c r="H7" s="15">
        <v>78316.402300000002</v>
      </c>
      <c r="I7" s="15">
        <v>13974.142599999999</v>
      </c>
      <c r="J7" s="15">
        <v>2564.6770000000001</v>
      </c>
      <c r="K7" s="15">
        <v>479.25420000000003</v>
      </c>
      <c r="L7" s="15">
        <v>17493.264999999999</v>
      </c>
      <c r="N7" s="16">
        <f t="shared" si="0"/>
        <v>-6.8549742375552114E-3</v>
      </c>
      <c r="O7" s="15"/>
      <c r="P7" s="16">
        <f t="shared" si="1"/>
        <v>-7.6680468026566473E-3</v>
      </c>
      <c r="Q7" s="15"/>
      <c r="R7" s="16">
        <f t="shared" si="2"/>
        <v>-3.1325396242332104E-3</v>
      </c>
      <c r="S7" s="15"/>
      <c r="T7" s="16">
        <f t="shared" si="3"/>
        <v>-3.1669288035020671E-2</v>
      </c>
      <c r="U7" s="15"/>
      <c r="V7" s="16">
        <f t="shared" si="4"/>
        <v>-1.456002323981398E-2</v>
      </c>
      <c r="W7" s="15"/>
      <c r="X7" s="16">
        <f t="shared" si="5"/>
        <v>-5.5556940266674459E-3</v>
      </c>
      <c r="Y7" s="15"/>
      <c r="Z7" s="16">
        <f t="shared" si="6"/>
        <v>-3.1292072451757136E-2</v>
      </c>
      <c r="AA7" s="15"/>
      <c r="AB7" s="16">
        <f t="shared" si="7"/>
        <v>1.062554332451171E-3</v>
      </c>
      <c r="AC7" s="15"/>
      <c r="AD7" s="16">
        <f t="shared" si="8"/>
        <v>-6.8539322912810619E-3</v>
      </c>
      <c r="AE7" s="15"/>
      <c r="AF7" s="16">
        <f t="shared" si="9"/>
        <v>9.3115775361747311E-3</v>
      </c>
      <c r="AG7" s="15"/>
      <c r="AH7" s="16">
        <f t="shared" si="10"/>
        <v>-5.9748726299737598E-3</v>
      </c>
      <c r="AI7" s="15"/>
    </row>
    <row r="8" spans="1:35" x14ac:dyDescent="0.15">
      <c r="A8" s="14">
        <v>42608</v>
      </c>
      <c r="B8" s="15">
        <v>12310.915800000001</v>
      </c>
      <c r="C8" s="15">
        <v>36456.641100000001</v>
      </c>
      <c r="D8" s="15">
        <v>2761.2637</v>
      </c>
      <c r="E8" s="15">
        <v>430.71980000000002</v>
      </c>
      <c r="F8" s="15">
        <v>1225.0224000000001</v>
      </c>
      <c r="G8" s="15">
        <v>850.99109999999996</v>
      </c>
      <c r="H8" s="15">
        <v>78194.502999999997</v>
      </c>
      <c r="I8" s="15">
        <v>13951.4836</v>
      </c>
      <c r="J8" s="15">
        <v>2504.9738000000002</v>
      </c>
      <c r="K8" s="15">
        <v>479.71870000000001</v>
      </c>
      <c r="L8" s="15">
        <v>17918.626</v>
      </c>
      <c r="N8" s="16">
        <f t="shared" si="0"/>
        <v>2.4122078935562286E-3</v>
      </c>
      <c r="O8" s="15"/>
      <c r="P8" s="16">
        <f t="shared" si="1"/>
        <v>1.5401780415462696E-3</v>
      </c>
      <c r="Q8" s="15"/>
      <c r="R8" s="16">
        <f t="shared" si="2"/>
        <v>-1.6470395730014964E-2</v>
      </c>
      <c r="S8" s="15"/>
      <c r="T8" s="16">
        <f t="shared" si="3"/>
        <v>-2.5554337511091596E-2</v>
      </c>
      <c r="U8" s="15"/>
      <c r="V8" s="16">
        <f t="shared" si="4"/>
        <v>-1.8154843569240242E-2</v>
      </c>
      <c r="W8" s="15"/>
      <c r="X8" s="16">
        <f t="shared" si="5"/>
        <v>3.9317319746459134E-3</v>
      </c>
      <c r="Y8" s="15"/>
      <c r="Z8" s="16">
        <f t="shared" si="6"/>
        <v>-1.5577103003145965E-3</v>
      </c>
      <c r="AA8" s="15"/>
      <c r="AB8" s="16">
        <f t="shared" si="7"/>
        <v>-1.6228108770377503E-3</v>
      </c>
      <c r="AC8" s="15"/>
      <c r="AD8" s="16">
        <f t="shared" si="8"/>
        <v>-2.3554269367176417E-2</v>
      </c>
      <c r="AE8" s="15"/>
      <c r="AF8" s="16">
        <f t="shared" si="9"/>
        <v>9.6874486510767355E-4</v>
      </c>
      <c r="AG8" s="15"/>
      <c r="AH8" s="16">
        <f t="shared" si="10"/>
        <v>2.4024780789936528E-2</v>
      </c>
      <c r="AI8" s="15"/>
    </row>
    <row r="9" spans="1:35" x14ac:dyDescent="0.15">
      <c r="A9" s="14">
        <v>42611</v>
      </c>
      <c r="B9" s="15">
        <v>12288.2461</v>
      </c>
      <c r="C9" s="15">
        <v>36441.814100000003</v>
      </c>
      <c r="D9" s="15">
        <v>2779.3022000000001</v>
      </c>
      <c r="E9" s="15">
        <v>420.20580000000001</v>
      </c>
      <c r="F9" s="15">
        <v>1223.8407999999999</v>
      </c>
      <c r="G9" s="15">
        <v>865.75450000000001</v>
      </c>
      <c r="H9" s="15">
        <v>78435.346300000005</v>
      </c>
      <c r="I9" s="15">
        <v>13898.4499</v>
      </c>
      <c r="J9" s="15">
        <v>2480.8955000000001</v>
      </c>
      <c r="K9" s="15">
        <v>478.17</v>
      </c>
      <c r="L9" s="15">
        <v>17941.496599999999</v>
      </c>
      <c r="N9" s="16">
        <f t="shared" si="0"/>
        <v>-1.8431283561444189E-3</v>
      </c>
      <c r="O9" s="15"/>
      <c r="P9" s="16">
        <f t="shared" si="1"/>
        <v>-4.0678503169466751E-4</v>
      </c>
      <c r="Q9" s="15"/>
      <c r="R9" s="16">
        <f t="shared" si="2"/>
        <v>6.5114517397910632E-3</v>
      </c>
      <c r="S9" s="15"/>
      <c r="T9" s="16">
        <f t="shared" si="3"/>
        <v>-2.4713171410803092E-2</v>
      </c>
      <c r="U9" s="15"/>
      <c r="V9" s="16">
        <f t="shared" si="4"/>
        <v>-9.6501927236936069E-4</v>
      </c>
      <c r="W9" s="15"/>
      <c r="X9" s="16">
        <f t="shared" si="5"/>
        <v>1.7199710840078986E-2</v>
      </c>
      <c r="Y9" s="15"/>
      <c r="Z9" s="16">
        <f t="shared" si="6"/>
        <v>3.0753204563858105E-3</v>
      </c>
      <c r="AA9" s="15"/>
      <c r="AB9" s="16">
        <f t="shared" si="7"/>
        <v>-3.808537934519407E-3</v>
      </c>
      <c r="AC9" s="15"/>
      <c r="AD9" s="16">
        <f t="shared" si="8"/>
        <v>-9.6586916905661013E-3</v>
      </c>
      <c r="AE9" s="15"/>
      <c r="AF9" s="16">
        <f t="shared" si="9"/>
        <v>-3.2335726466605763E-3</v>
      </c>
      <c r="AG9" s="15"/>
      <c r="AH9" s="16">
        <f t="shared" si="10"/>
        <v>1.2755451706620846E-3</v>
      </c>
      <c r="AI9" s="15"/>
    </row>
    <row r="10" spans="1:35" x14ac:dyDescent="0.15">
      <c r="A10" s="14">
        <v>42612</v>
      </c>
      <c r="B10" s="15">
        <v>12237.539699999999</v>
      </c>
      <c r="C10" s="15">
        <v>36275.3577</v>
      </c>
      <c r="D10" s="15">
        <v>2725.7926000000002</v>
      </c>
      <c r="E10" s="15">
        <v>416.53829999999999</v>
      </c>
      <c r="F10" s="15">
        <v>1228.1224999999999</v>
      </c>
      <c r="G10" s="15">
        <v>875.90740000000005</v>
      </c>
      <c r="H10" s="15">
        <v>78042.651800000007</v>
      </c>
      <c r="I10" s="15">
        <v>13803.602699999999</v>
      </c>
      <c r="J10" s="15">
        <v>2427.8676999999998</v>
      </c>
      <c r="K10" s="15">
        <v>485.74029999999999</v>
      </c>
      <c r="L10" s="15">
        <v>17841.141299999999</v>
      </c>
      <c r="N10" s="16">
        <f t="shared" si="0"/>
        <v>-4.1349518960096532E-3</v>
      </c>
      <c r="O10" s="15"/>
      <c r="P10" s="16">
        <f t="shared" si="1"/>
        <v>-4.578194850584083E-3</v>
      </c>
      <c r="Q10" s="15"/>
      <c r="R10" s="16">
        <f t="shared" si="2"/>
        <v>-1.9440640792457664E-2</v>
      </c>
      <c r="S10" s="15"/>
      <c r="T10" s="16">
        <f t="shared" si="3"/>
        <v>-8.7661771047713444E-3</v>
      </c>
      <c r="U10" s="15"/>
      <c r="V10" s="16">
        <f t="shared" si="4"/>
        <v>3.492470178582785E-3</v>
      </c>
      <c r="W10" s="15"/>
      <c r="X10" s="16">
        <f t="shared" si="5"/>
        <v>1.1658996511981101E-2</v>
      </c>
      <c r="Y10" s="15"/>
      <c r="Z10" s="16">
        <f t="shared" si="6"/>
        <v>-5.019176231403577E-3</v>
      </c>
      <c r="AA10" s="15"/>
      <c r="AB10" s="16">
        <f t="shared" si="7"/>
        <v>-6.8476926234861679E-3</v>
      </c>
      <c r="AC10" s="15"/>
      <c r="AD10" s="16">
        <f t="shared" si="8"/>
        <v>-2.1606201288670412E-2</v>
      </c>
      <c r="AE10" s="15"/>
      <c r="AF10" s="16">
        <f t="shared" si="9"/>
        <v>1.5707801139175359E-2</v>
      </c>
      <c r="AG10" s="15"/>
      <c r="AH10" s="16">
        <f t="shared" si="10"/>
        <v>-5.6091763498464786E-3</v>
      </c>
      <c r="AI10" s="15"/>
    </row>
    <row r="11" spans="1:35" x14ac:dyDescent="0.15">
      <c r="A11" s="14">
        <v>42613</v>
      </c>
      <c r="B11" s="15">
        <v>12142.7783</v>
      </c>
      <c r="C11" s="15">
        <v>36307.334300000002</v>
      </c>
      <c r="D11" s="15">
        <v>2675.0056</v>
      </c>
      <c r="E11" s="15">
        <v>410.31560000000002</v>
      </c>
      <c r="F11" s="15">
        <v>1168.1176</v>
      </c>
      <c r="G11" s="15">
        <v>853.76599999999996</v>
      </c>
      <c r="H11" s="15">
        <v>77928.528600000005</v>
      </c>
      <c r="I11" s="15">
        <v>13890.204</v>
      </c>
      <c r="J11" s="15">
        <v>2393.3157999999999</v>
      </c>
      <c r="K11" s="15">
        <v>503.75099999999998</v>
      </c>
      <c r="L11" s="15">
        <v>17958.921399999999</v>
      </c>
      <c r="N11" s="16">
        <f t="shared" si="0"/>
        <v>-7.7736375052790407E-3</v>
      </c>
      <c r="O11" s="15"/>
      <c r="P11" s="16">
        <f t="shared" si="1"/>
        <v>8.8110818674991265E-4</v>
      </c>
      <c r="Q11" s="15"/>
      <c r="R11" s="16">
        <f t="shared" si="2"/>
        <v>-1.8807774404542954E-2</v>
      </c>
      <c r="S11" s="15"/>
      <c r="T11" s="16">
        <f t="shared" si="3"/>
        <v>-1.5051794476209857E-2</v>
      </c>
      <c r="U11" s="15"/>
      <c r="V11" s="16">
        <f t="shared" si="4"/>
        <v>-5.0093016180852601E-2</v>
      </c>
      <c r="W11" s="15"/>
      <c r="X11" s="16">
        <f t="shared" si="5"/>
        <v>-2.5603226027787862E-2</v>
      </c>
      <c r="Y11" s="15"/>
      <c r="Z11" s="16">
        <f t="shared" si="6"/>
        <v>-1.4633885577257644E-3</v>
      </c>
      <c r="AA11" s="15"/>
      <c r="AB11" s="16">
        <f t="shared" si="7"/>
        <v>6.2542201744992809E-3</v>
      </c>
      <c r="AC11" s="15"/>
      <c r="AD11" s="16">
        <f t="shared" si="8"/>
        <v>-1.4333613961162506E-2</v>
      </c>
      <c r="AE11" s="15"/>
      <c r="AF11" s="16">
        <f t="shared" si="9"/>
        <v>3.6407979432338422E-2</v>
      </c>
      <c r="AG11" s="15"/>
      <c r="AH11" s="16">
        <f t="shared" si="10"/>
        <v>6.5799060705042933E-3</v>
      </c>
      <c r="AI11" s="15"/>
    </row>
    <row r="12" spans="1:35" x14ac:dyDescent="0.15">
      <c r="A12" s="14">
        <v>42614</v>
      </c>
      <c r="B12" s="15">
        <v>12138.055200000001</v>
      </c>
      <c r="C12" s="15">
        <v>36562.070299999999</v>
      </c>
      <c r="D12" s="15">
        <v>2680.7773000000002</v>
      </c>
      <c r="E12" s="15">
        <v>414.64690000000002</v>
      </c>
      <c r="F12" s="15">
        <v>1183.5262</v>
      </c>
      <c r="G12" s="15">
        <v>870.94839999999999</v>
      </c>
      <c r="H12" s="15">
        <v>78732.897500000006</v>
      </c>
      <c r="I12" s="15">
        <v>14422.6273</v>
      </c>
      <c r="J12" s="15">
        <v>2404.8472999999999</v>
      </c>
      <c r="K12" s="15">
        <v>507.4393</v>
      </c>
      <c r="L12" s="15">
        <v>18340.209200000001</v>
      </c>
      <c r="N12" s="16">
        <f t="shared" si="0"/>
        <v>-3.8903936799172811E-4</v>
      </c>
      <c r="O12" s="15"/>
      <c r="P12" s="16">
        <f t="shared" si="1"/>
        <v>6.9916047503326695E-3</v>
      </c>
      <c r="Q12" s="15"/>
      <c r="R12" s="16">
        <f t="shared" si="2"/>
        <v>2.155315979785577E-3</v>
      </c>
      <c r="S12" s="15"/>
      <c r="T12" s="16">
        <f t="shared" si="3"/>
        <v>1.0500694998897053E-2</v>
      </c>
      <c r="U12" s="15"/>
      <c r="V12" s="16">
        <f t="shared" si="4"/>
        <v>1.3104723184791389E-2</v>
      </c>
      <c r="W12" s="15"/>
      <c r="X12" s="16">
        <f t="shared" si="5"/>
        <v>1.9925581288736893E-2</v>
      </c>
      <c r="Y12" s="15"/>
      <c r="Z12" s="16">
        <f t="shared" si="6"/>
        <v>1.0268972886620986E-2</v>
      </c>
      <c r="AA12" s="15"/>
      <c r="AB12" s="16">
        <f t="shared" si="7"/>
        <v>3.7614470112892207E-2</v>
      </c>
      <c r="AC12" s="15"/>
      <c r="AD12" s="16">
        <f t="shared" si="8"/>
        <v>4.8066403585869111E-3</v>
      </c>
      <c r="AE12" s="15"/>
      <c r="AF12" s="16">
        <f t="shared" si="9"/>
        <v>7.2949994806696949E-3</v>
      </c>
      <c r="AG12" s="15"/>
      <c r="AH12" s="16">
        <f t="shared" si="10"/>
        <v>2.1008868133089109E-2</v>
      </c>
      <c r="AI12" s="15"/>
    </row>
    <row r="13" spans="1:35" x14ac:dyDescent="0.15">
      <c r="A13" s="14">
        <v>42615</v>
      </c>
      <c r="B13" s="15">
        <v>12218.7724</v>
      </c>
      <c r="C13" s="15">
        <v>36666.606699999997</v>
      </c>
      <c r="D13" s="15">
        <v>2692.4132</v>
      </c>
      <c r="E13" s="15">
        <v>416.4821</v>
      </c>
      <c r="F13" s="15">
        <v>1214.5767000000001</v>
      </c>
      <c r="G13" s="15">
        <v>896.03030000000001</v>
      </c>
      <c r="H13" s="15">
        <v>79718.174799999993</v>
      </c>
      <c r="I13" s="15">
        <v>14504.174300000001</v>
      </c>
      <c r="J13" s="15">
        <v>2407.6333</v>
      </c>
      <c r="K13" s="15">
        <v>509.64139999999998</v>
      </c>
      <c r="L13" s="15">
        <v>18497.6489</v>
      </c>
      <c r="N13" s="16">
        <f t="shared" si="0"/>
        <v>6.6279153272841285E-3</v>
      </c>
      <c r="O13" s="15"/>
      <c r="P13" s="16">
        <f t="shared" si="1"/>
        <v>2.855069224041884E-3</v>
      </c>
      <c r="Q13" s="15"/>
      <c r="R13" s="16">
        <f t="shared" si="2"/>
        <v>4.3311020479457341E-3</v>
      </c>
      <c r="S13" s="15"/>
      <c r="T13" s="16">
        <f t="shared" si="3"/>
        <v>4.4161688079427108E-3</v>
      </c>
      <c r="U13" s="15"/>
      <c r="V13" s="16">
        <f t="shared" si="4"/>
        <v>2.5897333573178472E-2</v>
      </c>
      <c r="W13" s="15"/>
      <c r="X13" s="16">
        <f t="shared" si="5"/>
        <v>2.8391496520111303E-2</v>
      </c>
      <c r="Y13" s="15"/>
      <c r="Z13" s="16">
        <f t="shared" si="6"/>
        <v>1.2436520432782316E-2</v>
      </c>
      <c r="AA13" s="15"/>
      <c r="AB13" s="16">
        <f t="shared" si="7"/>
        <v>5.6381771585112261E-3</v>
      </c>
      <c r="AC13" s="15"/>
      <c r="AD13" s="16">
        <f t="shared" si="8"/>
        <v>1.1578229785413896E-3</v>
      </c>
      <c r="AE13" s="15"/>
      <c r="AF13" s="16">
        <f t="shared" si="9"/>
        <v>4.3302432952767589E-3</v>
      </c>
      <c r="AG13" s="15"/>
      <c r="AH13" s="16">
        <f t="shared" si="10"/>
        <v>8.5477639971802688E-3</v>
      </c>
      <c r="AI13" s="15"/>
    </row>
    <row r="14" spans="1:35" x14ac:dyDescent="0.15">
      <c r="A14" s="14">
        <v>42618</v>
      </c>
      <c r="B14" s="15">
        <v>11975.0754</v>
      </c>
      <c r="C14" s="15">
        <v>36521.7736</v>
      </c>
      <c r="D14" s="15">
        <v>2695.4467</v>
      </c>
      <c r="E14" s="15">
        <v>415.65559999999999</v>
      </c>
      <c r="F14" s="15">
        <v>1263.8815999999999</v>
      </c>
      <c r="G14" s="15">
        <v>931.68970000000002</v>
      </c>
      <c r="H14" s="15">
        <v>80134.363400000002</v>
      </c>
      <c r="I14" s="15">
        <v>14518.2073</v>
      </c>
      <c r="J14" s="15">
        <v>2434.5214999999998</v>
      </c>
      <c r="K14" s="15">
        <v>521.1748</v>
      </c>
      <c r="L14" s="15">
        <v>18393.970399999998</v>
      </c>
      <c r="N14" s="16">
        <f t="shared" si="0"/>
        <v>-2.0146050703944596E-2</v>
      </c>
      <c r="O14" s="15"/>
      <c r="P14" s="16">
        <f t="shared" si="1"/>
        <v>-3.9578219511362533E-3</v>
      </c>
      <c r="Q14" s="15"/>
      <c r="R14" s="16">
        <f t="shared" si="2"/>
        <v>1.1260501857277561E-3</v>
      </c>
      <c r="S14" s="15"/>
      <c r="T14" s="16">
        <f t="shared" si="3"/>
        <v>-1.9864507323239522E-3</v>
      </c>
      <c r="U14" s="15"/>
      <c r="V14" s="16">
        <f t="shared" si="4"/>
        <v>3.979199942407341E-2</v>
      </c>
      <c r="W14" s="15"/>
      <c r="X14" s="16">
        <f t="shared" si="5"/>
        <v>3.902558996719474E-2</v>
      </c>
      <c r="Y14" s="15"/>
      <c r="Z14" s="16">
        <f t="shared" si="6"/>
        <v>5.2071683701129245E-3</v>
      </c>
      <c r="AA14" s="15"/>
      <c r="AB14" s="16">
        <f t="shared" si="7"/>
        <v>9.6704683213388876E-4</v>
      </c>
      <c r="AC14" s="15"/>
      <c r="AD14" s="16">
        <f t="shared" si="8"/>
        <v>1.1105996186811851E-2</v>
      </c>
      <c r="AE14" s="15"/>
      <c r="AF14" s="16">
        <f t="shared" si="9"/>
        <v>2.2378152973634435E-2</v>
      </c>
      <c r="AG14" s="15"/>
      <c r="AH14" s="16">
        <f t="shared" si="10"/>
        <v>-5.6207222628081865E-3</v>
      </c>
      <c r="AI14" s="15"/>
    </row>
    <row r="15" spans="1:35" x14ac:dyDescent="0.15">
      <c r="A15" s="14">
        <v>42619</v>
      </c>
      <c r="B15" s="15">
        <v>12015.8478</v>
      </c>
      <c r="C15" s="15">
        <v>36578.103999999999</v>
      </c>
      <c r="D15" s="15">
        <v>2669.7647000000002</v>
      </c>
      <c r="E15" s="15">
        <v>421.03460000000001</v>
      </c>
      <c r="F15" s="15">
        <v>1264.4998000000001</v>
      </c>
      <c r="G15" s="15">
        <v>940.86479999999995</v>
      </c>
      <c r="H15" s="15">
        <v>80944.063200000004</v>
      </c>
      <c r="I15" s="15">
        <v>14430.481400000001</v>
      </c>
      <c r="J15" s="15">
        <v>2426.5113000000001</v>
      </c>
      <c r="K15" s="15">
        <v>522.40909999999997</v>
      </c>
      <c r="L15" s="15">
        <v>18277.0069</v>
      </c>
      <c r="N15" s="16">
        <f t="shared" si="0"/>
        <v>3.3989887687226883E-3</v>
      </c>
      <c r="O15" s="15"/>
      <c r="P15" s="16">
        <f t="shared" si="1"/>
        <v>1.5411903001592009E-3</v>
      </c>
      <c r="Q15" s="15"/>
      <c r="R15" s="16">
        <f t="shared" si="2"/>
        <v>-9.5736008292899299E-3</v>
      </c>
      <c r="S15" s="15"/>
      <c r="T15" s="16">
        <f t="shared" si="3"/>
        <v>1.285798281836481E-2</v>
      </c>
      <c r="U15" s="15"/>
      <c r="V15" s="16">
        <f t="shared" si="4"/>
        <v>4.8900851138977686E-4</v>
      </c>
      <c r="W15" s="15"/>
      <c r="X15" s="16">
        <f t="shared" si="5"/>
        <v>9.79963298880282E-3</v>
      </c>
      <c r="Y15" s="15"/>
      <c r="Z15" s="16">
        <f t="shared" si="6"/>
        <v>1.005357001634799E-2</v>
      </c>
      <c r="AA15" s="15"/>
      <c r="AB15" s="16">
        <f t="shared" si="7"/>
        <v>-6.0608043043188786E-3</v>
      </c>
      <c r="AC15" s="15"/>
      <c r="AD15" s="16">
        <f t="shared" si="8"/>
        <v>-3.2956812182964867E-3</v>
      </c>
      <c r="AE15" s="15"/>
      <c r="AF15" s="16">
        <f t="shared" si="9"/>
        <v>2.3655032921734431E-3</v>
      </c>
      <c r="AG15" s="15"/>
      <c r="AH15" s="16">
        <f t="shared" si="10"/>
        <v>-6.3790989629151085E-3</v>
      </c>
      <c r="AI15" s="15"/>
    </row>
    <row r="16" spans="1:35" x14ac:dyDescent="0.15">
      <c r="A16" s="14">
        <v>42620</v>
      </c>
      <c r="B16" s="15">
        <v>12014.196099999999</v>
      </c>
      <c r="C16" s="15">
        <v>36760.042099999999</v>
      </c>
      <c r="D16" s="15">
        <v>2597.7588000000001</v>
      </c>
      <c r="E16" s="15">
        <v>404.4554</v>
      </c>
      <c r="F16" s="15">
        <v>1181.6323</v>
      </c>
      <c r="G16" s="15">
        <v>899.14589999999998</v>
      </c>
      <c r="H16" s="15">
        <v>80827.195999999996</v>
      </c>
      <c r="I16" s="15">
        <v>14249.386699999999</v>
      </c>
      <c r="J16" s="15">
        <v>2335.8114999999998</v>
      </c>
      <c r="K16" s="15">
        <v>503.77100000000002</v>
      </c>
      <c r="L16" s="15">
        <v>18229.552</v>
      </c>
      <c r="N16" s="16">
        <f t="shared" si="0"/>
        <v>-1.3746957845484076E-4</v>
      </c>
      <c r="O16" s="15"/>
      <c r="P16" s="16">
        <f t="shared" si="1"/>
        <v>4.9616327359771617E-3</v>
      </c>
      <c r="Q16" s="15"/>
      <c r="R16" s="16">
        <f t="shared" si="2"/>
        <v>-2.7341267896094479E-2</v>
      </c>
      <c r="S16" s="15"/>
      <c r="T16" s="16">
        <f t="shared" si="3"/>
        <v>-4.0173544738731692E-2</v>
      </c>
      <c r="U16" s="15"/>
      <c r="V16" s="16">
        <f t="shared" si="4"/>
        <v>-6.7779841285328324E-2</v>
      </c>
      <c r="W16" s="15"/>
      <c r="X16" s="16">
        <f t="shared" si="5"/>
        <v>-4.5354139584715014E-2</v>
      </c>
      <c r="Y16" s="15"/>
      <c r="Z16" s="16">
        <f t="shared" si="6"/>
        <v>-1.4448452822666269E-3</v>
      </c>
      <c r="AA16" s="15"/>
      <c r="AB16" s="16">
        <f t="shared" si="7"/>
        <v>-1.2628866090691915E-2</v>
      </c>
      <c r="AC16" s="15"/>
      <c r="AD16" s="16">
        <f t="shared" si="8"/>
        <v>-3.8095178548605446E-2</v>
      </c>
      <c r="AE16" s="15"/>
      <c r="AF16" s="16">
        <f t="shared" si="9"/>
        <v>-3.6329197675426528E-2</v>
      </c>
      <c r="AG16" s="15"/>
      <c r="AH16" s="16">
        <f t="shared" si="10"/>
        <v>-2.5998027838696203E-3</v>
      </c>
      <c r="AI16" s="15"/>
    </row>
    <row r="17" spans="1:35" x14ac:dyDescent="0.15">
      <c r="A17" s="14">
        <v>42621</v>
      </c>
      <c r="B17" s="15">
        <v>11991.2528</v>
      </c>
      <c r="C17" s="15">
        <v>36585.505400000002</v>
      </c>
      <c r="D17" s="15">
        <v>2618.1201000000001</v>
      </c>
      <c r="E17" s="15">
        <v>405.02249999999998</v>
      </c>
      <c r="F17" s="15">
        <v>1199.8480999999999</v>
      </c>
      <c r="G17" s="15">
        <v>904.96590000000003</v>
      </c>
      <c r="H17" s="15">
        <v>80893.794699999999</v>
      </c>
      <c r="I17" s="15">
        <v>14158.7546</v>
      </c>
      <c r="J17" s="15">
        <v>2339.2858000000001</v>
      </c>
      <c r="K17" s="15">
        <v>513.06020000000001</v>
      </c>
      <c r="L17" s="15">
        <v>18040.5537</v>
      </c>
      <c r="N17" s="16">
        <f t="shared" si="0"/>
        <v>-1.9115082647740422E-3</v>
      </c>
      <c r="O17" s="15"/>
      <c r="P17" s="16">
        <f t="shared" si="1"/>
        <v>-4.7593081080368194E-3</v>
      </c>
      <c r="Q17" s="15"/>
      <c r="R17" s="16">
        <f t="shared" si="2"/>
        <v>7.8074678572201961E-3</v>
      </c>
      <c r="S17" s="15"/>
      <c r="T17" s="16">
        <f t="shared" si="3"/>
        <v>1.4011502791575481E-3</v>
      </c>
      <c r="U17" s="15"/>
      <c r="V17" s="16">
        <f t="shared" si="4"/>
        <v>1.5298177771015276E-2</v>
      </c>
      <c r="W17" s="15"/>
      <c r="X17" s="16">
        <f t="shared" si="5"/>
        <v>6.451950693304731E-3</v>
      </c>
      <c r="Y17" s="15"/>
      <c r="Z17" s="16">
        <f t="shared" si="6"/>
        <v>8.2362473141550652E-4</v>
      </c>
      <c r="AA17" s="15"/>
      <c r="AB17" s="16">
        <f t="shared" si="7"/>
        <v>-6.3807347718114471E-3</v>
      </c>
      <c r="AC17" s="15"/>
      <c r="AD17" s="16">
        <f t="shared" si="8"/>
        <v>1.486300890288561E-3</v>
      </c>
      <c r="AE17" s="15"/>
      <c r="AF17" s="16">
        <f t="shared" si="9"/>
        <v>1.8271387476885614E-2</v>
      </c>
      <c r="AG17" s="15"/>
      <c r="AH17" s="16">
        <f t="shared" si="10"/>
        <v>-1.0421806443911663E-2</v>
      </c>
      <c r="AI17" s="15"/>
    </row>
    <row r="18" spans="1:35" x14ac:dyDescent="0.15">
      <c r="A18" s="14">
        <v>42622</v>
      </c>
      <c r="B18" s="15">
        <v>12044.5646</v>
      </c>
      <c r="C18" s="15">
        <v>36645.742400000003</v>
      </c>
      <c r="D18" s="15">
        <v>2621.9054000000001</v>
      </c>
      <c r="E18" s="15">
        <v>405.04590000000002</v>
      </c>
      <c r="F18" s="15">
        <v>1177.0025000000001</v>
      </c>
      <c r="G18" s="15">
        <v>896.86509999999998</v>
      </c>
      <c r="H18" s="15">
        <v>81232.613400000002</v>
      </c>
      <c r="I18" s="15">
        <v>14167.1769</v>
      </c>
      <c r="J18" s="15">
        <v>2340.7617</v>
      </c>
      <c r="K18" s="15">
        <v>500.25830000000002</v>
      </c>
      <c r="L18" s="15">
        <v>18143.370699999999</v>
      </c>
      <c r="N18" s="16">
        <f t="shared" si="0"/>
        <v>4.4360369807368016E-3</v>
      </c>
      <c r="O18" s="15"/>
      <c r="P18" s="16">
        <f t="shared" si="1"/>
        <v>1.6451177713090459E-3</v>
      </c>
      <c r="Q18" s="15"/>
      <c r="R18" s="16">
        <f t="shared" si="2"/>
        <v>1.4447642128594396E-3</v>
      </c>
      <c r="S18" s="15"/>
      <c r="T18" s="16">
        <f t="shared" si="3"/>
        <v>5.7772899194397098E-5</v>
      </c>
      <c r="U18" s="15"/>
      <c r="V18" s="16">
        <f t="shared" si="4"/>
        <v>-1.9224013128210871E-2</v>
      </c>
      <c r="W18" s="15"/>
      <c r="X18" s="16">
        <f t="shared" si="5"/>
        <v>-8.991802872485799E-3</v>
      </c>
      <c r="Y18" s="15"/>
      <c r="Z18" s="16">
        <f t="shared" si="6"/>
        <v>4.1796916027330155E-3</v>
      </c>
      <c r="AA18" s="15"/>
      <c r="AB18" s="16">
        <f t="shared" si="7"/>
        <v>5.9467066410157088E-4</v>
      </c>
      <c r="AC18" s="15"/>
      <c r="AD18" s="16">
        <f t="shared" si="8"/>
        <v>6.3072011509568426E-4</v>
      </c>
      <c r="AE18" s="15"/>
      <c r="AF18" s="16">
        <f t="shared" si="9"/>
        <v>-2.5268622183448386E-2</v>
      </c>
      <c r="AG18" s="15"/>
      <c r="AH18" s="16">
        <f t="shared" si="10"/>
        <v>5.6830362337585427E-3</v>
      </c>
      <c r="AI18" s="15"/>
    </row>
    <row r="19" spans="1:35" x14ac:dyDescent="0.15">
      <c r="A19" s="14">
        <v>42625</v>
      </c>
      <c r="B19" s="15">
        <v>11963.2745</v>
      </c>
      <c r="C19" s="15">
        <v>36184.3537</v>
      </c>
      <c r="D19" s="15">
        <v>2566.0106000000001</v>
      </c>
      <c r="E19" s="15">
        <v>394.67630000000003</v>
      </c>
      <c r="F19" s="15">
        <v>1135.3308</v>
      </c>
      <c r="G19" s="15">
        <v>860.52520000000004</v>
      </c>
      <c r="H19" s="15">
        <v>78620.290800000002</v>
      </c>
      <c r="I19" s="15">
        <v>13807.9452</v>
      </c>
      <c r="J19" s="15">
        <v>2274.8503000000001</v>
      </c>
      <c r="K19" s="15">
        <v>492.92129999999997</v>
      </c>
      <c r="L19" s="15">
        <v>17717.903699999999</v>
      </c>
      <c r="N19" s="16">
        <f t="shared" si="0"/>
        <v>-6.7719889594144433E-3</v>
      </c>
      <c r="O19" s="15"/>
      <c r="P19" s="16">
        <f t="shared" si="1"/>
        <v>-1.2670445250238416E-2</v>
      </c>
      <c r="Q19" s="15"/>
      <c r="R19" s="16">
        <f t="shared" si="2"/>
        <v>-2.1548908233862463E-2</v>
      </c>
      <c r="S19" s="15"/>
      <c r="T19" s="16">
        <f t="shared" si="3"/>
        <v>-2.5934458756400325E-2</v>
      </c>
      <c r="U19" s="15"/>
      <c r="V19" s="16">
        <f t="shared" si="4"/>
        <v>-3.604689010659623E-2</v>
      </c>
      <c r="W19" s="15"/>
      <c r="X19" s="16">
        <f t="shared" si="5"/>
        <v>-4.1362560037503826E-2</v>
      </c>
      <c r="Y19" s="15"/>
      <c r="Z19" s="16">
        <f t="shared" si="6"/>
        <v>-3.2686990596625165E-2</v>
      </c>
      <c r="AA19" s="15"/>
      <c r="AB19" s="16">
        <f t="shared" si="7"/>
        <v>-2.5683637464863907E-2</v>
      </c>
      <c r="AC19" s="15"/>
      <c r="AD19" s="16">
        <f t="shared" si="8"/>
        <v>-2.8562141182266743E-2</v>
      </c>
      <c r="AE19" s="15"/>
      <c r="AF19" s="16">
        <f t="shared" si="9"/>
        <v>-1.4775038619102787E-2</v>
      </c>
      <c r="AG19" s="15"/>
      <c r="AH19" s="16">
        <f t="shared" si="10"/>
        <v>-2.3729606477498777E-2</v>
      </c>
      <c r="AI19" s="15"/>
    </row>
    <row r="20" spans="1:35" x14ac:dyDescent="0.15">
      <c r="A20" s="14">
        <v>42626</v>
      </c>
      <c r="B20" s="15">
        <v>12001.311799999999</v>
      </c>
      <c r="C20" s="15">
        <v>36612.4951</v>
      </c>
      <c r="D20" s="15">
        <v>2555.404</v>
      </c>
      <c r="E20" s="15">
        <v>390.00310000000002</v>
      </c>
      <c r="F20" s="15">
        <v>1123.5320999999999</v>
      </c>
      <c r="G20" s="15">
        <v>849.76900000000001</v>
      </c>
      <c r="H20" s="15">
        <v>79231.100099999996</v>
      </c>
      <c r="I20" s="15">
        <v>14039.7772</v>
      </c>
      <c r="J20" s="15">
        <v>2253.7734</v>
      </c>
      <c r="K20" s="15">
        <v>496.89519999999999</v>
      </c>
      <c r="L20" s="15">
        <v>17763.1643</v>
      </c>
      <c r="N20" s="16">
        <f t="shared" si="0"/>
        <v>3.1744618051234852E-3</v>
      </c>
      <c r="O20" s="15"/>
      <c r="P20" s="16">
        <f t="shared" si="1"/>
        <v>1.1762771153312812E-2</v>
      </c>
      <c r="Q20" s="15"/>
      <c r="R20" s="16">
        <f t="shared" si="2"/>
        <v>-4.1420646414822571E-3</v>
      </c>
      <c r="S20" s="15"/>
      <c r="T20" s="16">
        <f t="shared" si="3"/>
        <v>-1.1911247451685369E-2</v>
      </c>
      <c r="U20" s="15"/>
      <c r="V20" s="16">
        <f t="shared" si="4"/>
        <v>-1.0446678549804744E-2</v>
      </c>
      <c r="W20" s="15"/>
      <c r="X20" s="16">
        <f t="shared" si="5"/>
        <v>-1.2578352678272786E-2</v>
      </c>
      <c r="Y20" s="15"/>
      <c r="Z20" s="16">
        <f t="shared" si="6"/>
        <v>7.7390809815938155E-3</v>
      </c>
      <c r="AA20" s="15"/>
      <c r="AB20" s="16">
        <f t="shared" si="7"/>
        <v>1.6650363906475008E-2</v>
      </c>
      <c r="AC20" s="15"/>
      <c r="AD20" s="16">
        <f t="shared" si="8"/>
        <v>-9.3083698630538336E-3</v>
      </c>
      <c r="AE20" s="15"/>
      <c r="AF20" s="16">
        <f t="shared" si="9"/>
        <v>8.0296122590448604E-3</v>
      </c>
      <c r="AG20" s="15"/>
      <c r="AH20" s="16">
        <f t="shared" si="10"/>
        <v>2.5512549142963081E-3</v>
      </c>
      <c r="AI20" s="15"/>
    </row>
    <row r="21" spans="1:35" x14ac:dyDescent="0.15">
      <c r="A21" s="14">
        <v>42627</v>
      </c>
      <c r="B21" s="15">
        <v>11849.328600000001</v>
      </c>
      <c r="C21" s="15">
        <v>36726.185799999999</v>
      </c>
      <c r="D21" s="15">
        <v>2568.2579000000001</v>
      </c>
      <c r="E21" s="15">
        <v>389.60680000000002</v>
      </c>
      <c r="F21" s="15">
        <v>1120.2125000000001</v>
      </c>
      <c r="G21" s="15">
        <v>863.04290000000003</v>
      </c>
      <c r="H21" s="15">
        <v>78198.451300000001</v>
      </c>
      <c r="I21" s="15">
        <v>14073.9691</v>
      </c>
      <c r="J21" s="15">
        <v>2248.9065000000001</v>
      </c>
      <c r="K21" s="15">
        <v>498.65350000000001</v>
      </c>
      <c r="L21" s="15">
        <v>17565.180499999999</v>
      </c>
      <c r="N21" s="16">
        <f t="shared" si="0"/>
        <v>-1.2744752731881803E-2</v>
      </c>
      <c r="O21" s="15"/>
      <c r="P21" s="16">
        <f t="shared" si="1"/>
        <v>3.1004318506262507E-3</v>
      </c>
      <c r="Q21" s="15"/>
      <c r="R21" s="16">
        <f t="shared" si="2"/>
        <v>5.0174766475032939E-3</v>
      </c>
      <c r="S21" s="15"/>
      <c r="T21" s="16">
        <f t="shared" si="3"/>
        <v>-1.0166623952176934E-3</v>
      </c>
      <c r="U21" s="15"/>
      <c r="V21" s="16">
        <f t="shared" si="4"/>
        <v>-2.9589842106689801E-3</v>
      </c>
      <c r="W21" s="15"/>
      <c r="X21" s="16">
        <f t="shared" si="5"/>
        <v>1.5499852317013563E-2</v>
      </c>
      <c r="Y21" s="15"/>
      <c r="Z21" s="16">
        <f t="shared" si="6"/>
        <v>-1.3119056765511061E-2</v>
      </c>
      <c r="AA21" s="15"/>
      <c r="AB21" s="16">
        <f t="shared" si="7"/>
        <v>2.4323984781933206E-3</v>
      </c>
      <c r="AC21" s="15"/>
      <c r="AD21" s="16">
        <f t="shared" si="8"/>
        <v>-2.161780096947119E-3</v>
      </c>
      <c r="AE21" s="15"/>
      <c r="AF21" s="16">
        <f t="shared" si="9"/>
        <v>3.5323271041205473E-3</v>
      </c>
      <c r="AG21" s="15"/>
      <c r="AH21" s="16">
        <f t="shared" si="10"/>
        <v>-1.1208329956401641E-2</v>
      </c>
      <c r="AI21" s="15"/>
    </row>
    <row r="22" spans="1:35" x14ac:dyDescent="0.15">
      <c r="A22" s="14">
        <v>42632</v>
      </c>
      <c r="B22" s="15">
        <v>11859.7598</v>
      </c>
      <c r="C22" s="15">
        <v>37233.451200000003</v>
      </c>
      <c r="D22" s="15">
        <v>2554.9443000000001</v>
      </c>
      <c r="E22" s="15">
        <v>389.42840000000001</v>
      </c>
      <c r="F22" s="15">
        <v>1142.3499999999999</v>
      </c>
      <c r="G22" s="15">
        <v>887.90269999999998</v>
      </c>
      <c r="H22" s="15">
        <v>78882.072199999995</v>
      </c>
      <c r="I22" s="15">
        <v>14245.7214</v>
      </c>
      <c r="J22" s="15">
        <v>2240.5987</v>
      </c>
      <c r="K22" s="15">
        <v>516.41</v>
      </c>
      <c r="L22" s="15">
        <v>17508.303899999999</v>
      </c>
      <c r="N22" s="16">
        <f t="shared" si="0"/>
        <v>8.7993266523511693E-4</v>
      </c>
      <c r="O22" s="15"/>
      <c r="P22" s="16">
        <f t="shared" si="1"/>
        <v>1.3717572853840565E-2</v>
      </c>
      <c r="Q22" s="15"/>
      <c r="R22" s="16">
        <f t="shared" si="2"/>
        <v>-5.1973861073886241E-3</v>
      </c>
      <c r="S22" s="15"/>
      <c r="T22" s="16">
        <f t="shared" si="3"/>
        <v>-4.5800241919380369E-4</v>
      </c>
      <c r="U22" s="15"/>
      <c r="V22" s="16">
        <f t="shared" si="4"/>
        <v>1.9569144685360307E-2</v>
      </c>
      <c r="W22" s="15"/>
      <c r="X22" s="16">
        <f t="shared" si="5"/>
        <v>2.8397764755866639E-2</v>
      </c>
      <c r="Y22" s="15"/>
      <c r="Z22" s="16">
        <f t="shared" si="6"/>
        <v>8.7041372259655247E-3</v>
      </c>
      <c r="AA22" s="15"/>
      <c r="AB22" s="16">
        <f t="shared" si="7"/>
        <v>1.2129680994158676E-2</v>
      </c>
      <c r="AC22" s="15"/>
      <c r="AD22" s="16">
        <f t="shared" si="8"/>
        <v>-3.7009911394649819E-3</v>
      </c>
      <c r="AE22" s="15"/>
      <c r="AF22" s="16">
        <f t="shared" si="9"/>
        <v>3.4989557844041563E-2</v>
      </c>
      <c r="AG22" s="15"/>
      <c r="AH22" s="16">
        <f t="shared" si="10"/>
        <v>-3.2432848249648316E-3</v>
      </c>
      <c r="AI22" s="15"/>
    </row>
    <row r="23" spans="1:35" x14ac:dyDescent="0.15">
      <c r="A23" s="14">
        <v>42633</v>
      </c>
      <c r="B23" s="15">
        <v>11999.2914</v>
      </c>
      <c r="C23" s="15">
        <v>37284.071000000004</v>
      </c>
      <c r="D23" s="15">
        <v>2559.5868999999998</v>
      </c>
      <c r="E23" s="15">
        <v>393.25709999999998</v>
      </c>
      <c r="F23" s="15">
        <v>1173.5990999999999</v>
      </c>
      <c r="G23" s="15">
        <v>922.61180000000002</v>
      </c>
      <c r="H23" s="15">
        <v>80667.936400000006</v>
      </c>
      <c r="I23" s="15">
        <v>14458.525</v>
      </c>
      <c r="J23" s="15">
        <v>2265.1142</v>
      </c>
      <c r="K23" s="15">
        <v>526.73149999999998</v>
      </c>
      <c r="L23" s="15">
        <v>17905.075799999999</v>
      </c>
      <c r="N23" s="16">
        <f t="shared" si="0"/>
        <v>1.1696457631090951E-2</v>
      </c>
      <c r="O23" s="15"/>
      <c r="P23" s="16">
        <f t="shared" si="1"/>
        <v>1.3586014749744635E-3</v>
      </c>
      <c r="Q23" s="15"/>
      <c r="R23" s="16">
        <f t="shared" si="2"/>
        <v>1.8154552562386073E-3</v>
      </c>
      <c r="S23" s="15"/>
      <c r="T23" s="16">
        <f t="shared" si="3"/>
        <v>9.7835734523652462E-3</v>
      </c>
      <c r="U23" s="15"/>
      <c r="V23" s="16">
        <f t="shared" si="4"/>
        <v>2.6987636836820705E-2</v>
      </c>
      <c r="W23" s="15"/>
      <c r="X23" s="16">
        <f t="shared" si="5"/>
        <v>3.8346396066758714E-2</v>
      </c>
      <c r="Y23" s="15"/>
      <c r="Z23" s="16">
        <f t="shared" si="6"/>
        <v>2.2387197627267597E-2</v>
      </c>
      <c r="AA23" s="15"/>
      <c r="AB23" s="16">
        <f t="shared" si="7"/>
        <v>1.4827596996962455E-2</v>
      </c>
      <c r="AC23" s="15"/>
      <c r="AD23" s="16">
        <f t="shared" si="8"/>
        <v>1.0882070149443202E-2</v>
      </c>
      <c r="AE23" s="15"/>
      <c r="AF23" s="16">
        <f t="shared" si="9"/>
        <v>1.9789907423932718E-2</v>
      </c>
      <c r="AG23" s="15"/>
      <c r="AH23" s="16">
        <f t="shared" si="10"/>
        <v>2.2408959938470474E-2</v>
      </c>
      <c r="AI23" s="15"/>
    </row>
    <row r="24" spans="1:35" x14ac:dyDescent="0.15">
      <c r="A24" s="14">
        <v>42634</v>
      </c>
      <c r="B24" s="15">
        <v>12052.810600000001</v>
      </c>
      <c r="C24" s="15">
        <v>37326.693500000001</v>
      </c>
      <c r="D24" s="15">
        <v>2540.6505000000002</v>
      </c>
      <c r="E24" s="15">
        <v>394.36320000000001</v>
      </c>
      <c r="F24" s="15">
        <v>1208.6465000000001</v>
      </c>
      <c r="G24" s="15">
        <v>927.4212</v>
      </c>
      <c r="H24" s="15">
        <v>80580.535499999998</v>
      </c>
      <c r="I24" s="15">
        <v>14599.3004</v>
      </c>
      <c r="J24" s="15">
        <v>2259.0673000000002</v>
      </c>
      <c r="K24" s="15">
        <v>520.94489999999996</v>
      </c>
      <c r="L24" s="15">
        <v>17923.396499999999</v>
      </c>
      <c r="N24" s="16">
        <f t="shared" si="0"/>
        <v>4.4502795081200475E-3</v>
      </c>
      <c r="O24" s="15"/>
      <c r="P24" s="16">
        <f t="shared" si="1"/>
        <v>1.1425296315383804E-3</v>
      </c>
      <c r="Q24" s="15"/>
      <c r="R24" s="16">
        <f t="shared" si="2"/>
        <v>-7.4257276788474158E-3</v>
      </c>
      <c r="S24" s="15"/>
      <c r="T24" s="16">
        <f t="shared" si="3"/>
        <v>2.8087156391416457E-3</v>
      </c>
      <c r="U24" s="15"/>
      <c r="V24" s="16">
        <f t="shared" si="4"/>
        <v>2.9425957497778654E-2</v>
      </c>
      <c r="W24" s="15"/>
      <c r="X24" s="16">
        <f t="shared" si="5"/>
        <v>5.1992703201895196E-3</v>
      </c>
      <c r="Y24" s="15"/>
      <c r="Z24" s="16">
        <f t="shared" si="6"/>
        <v>-1.0840525498245768E-3</v>
      </c>
      <c r="AA24" s="15"/>
      <c r="AB24" s="16">
        <f t="shared" si="7"/>
        <v>9.6894037627794916E-3</v>
      </c>
      <c r="AC24" s="15"/>
      <c r="AD24" s="16">
        <f t="shared" si="8"/>
        <v>-2.6731481045958461E-3</v>
      </c>
      <c r="AE24" s="15"/>
      <c r="AF24" s="16">
        <f t="shared" si="9"/>
        <v>-1.1046653039198162E-2</v>
      </c>
      <c r="AG24" s="15"/>
      <c r="AH24" s="16">
        <f t="shared" si="10"/>
        <v>1.0226895215286191E-3</v>
      </c>
      <c r="AI24" s="15"/>
    </row>
    <row r="25" spans="1:35" x14ac:dyDescent="0.15">
      <c r="A25" s="14">
        <v>42635</v>
      </c>
      <c r="B25" s="15">
        <v>12188.8197</v>
      </c>
      <c r="C25" s="15">
        <v>37669.1495</v>
      </c>
      <c r="D25" s="15">
        <v>2573.8762999999999</v>
      </c>
      <c r="E25" s="15">
        <v>403.16649999999998</v>
      </c>
      <c r="F25" s="15">
        <v>1206.0078000000001</v>
      </c>
      <c r="G25" s="15">
        <v>917.47170000000006</v>
      </c>
      <c r="H25" s="15">
        <v>81764.133100000006</v>
      </c>
      <c r="I25" s="15">
        <v>14545.8359</v>
      </c>
      <c r="J25" s="15">
        <v>2284.1653999999999</v>
      </c>
      <c r="K25" s="15">
        <v>514.77959999999996</v>
      </c>
      <c r="L25" s="15">
        <v>17910.545600000001</v>
      </c>
      <c r="N25" s="16">
        <f t="shared" si="0"/>
        <v>1.1221235986099032E-2</v>
      </c>
      <c r="O25" s="15"/>
      <c r="P25" s="16">
        <f t="shared" si="1"/>
        <v>9.1327296703251903E-3</v>
      </c>
      <c r="Q25" s="15"/>
      <c r="R25" s="16">
        <f t="shared" si="2"/>
        <v>1.2992899917041001E-2</v>
      </c>
      <c r="S25" s="15"/>
      <c r="T25" s="16">
        <f t="shared" si="3"/>
        <v>2.2077315900776995E-2</v>
      </c>
      <c r="U25" s="15"/>
      <c r="V25" s="16">
        <f t="shared" si="4"/>
        <v>-2.1855725271837656E-3</v>
      </c>
      <c r="W25" s="15"/>
      <c r="X25" s="16">
        <f t="shared" si="5"/>
        <v>-1.0786096537218626E-2</v>
      </c>
      <c r="Y25" s="15"/>
      <c r="Z25" s="16">
        <f t="shared" si="6"/>
        <v>1.4581551481446908E-2</v>
      </c>
      <c r="AA25" s="15"/>
      <c r="AB25" s="16">
        <f t="shared" si="7"/>
        <v>-3.6688495412100508E-3</v>
      </c>
      <c r="AC25" s="15"/>
      <c r="AD25" s="16">
        <f t="shared" si="8"/>
        <v>1.1048676998969498E-2</v>
      </c>
      <c r="AE25" s="15"/>
      <c r="AF25" s="16">
        <f t="shared" si="9"/>
        <v>-1.190543010601619E-2</v>
      </c>
      <c r="AG25" s="15"/>
      <c r="AH25" s="16">
        <f t="shared" si="10"/>
        <v>-7.1724738043243974E-4</v>
      </c>
      <c r="AI25" s="15"/>
    </row>
    <row r="26" spans="1:35" x14ac:dyDescent="0.15">
      <c r="A26" s="14">
        <v>42636</v>
      </c>
      <c r="B26" s="15">
        <v>12338.056399999999</v>
      </c>
      <c r="C26" s="15">
        <v>37881.444499999998</v>
      </c>
      <c r="D26" s="15">
        <v>2609.5911999999998</v>
      </c>
      <c r="E26" s="15">
        <v>408.72300000000001</v>
      </c>
      <c r="F26" s="15">
        <v>1236.3279</v>
      </c>
      <c r="G26" s="15">
        <v>938.46289999999999</v>
      </c>
      <c r="H26" s="15">
        <v>82691.020699999994</v>
      </c>
      <c r="I26" s="15">
        <v>14502.000099999999</v>
      </c>
      <c r="J26" s="15">
        <v>2311.6898000000001</v>
      </c>
      <c r="K26" s="15">
        <v>522.9606</v>
      </c>
      <c r="L26" s="15">
        <v>17948.154600000002</v>
      </c>
      <c r="N26" s="16">
        <f t="shared" si="0"/>
        <v>1.2169388481613197E-2</v>
      </c>
      <c r="O26" s="15"/>
      <c r="P26" s="16">
        <f t="shared" si="1"/>
        <v>5.6199573694613036E-3</v>
      </c>
      <c r="Q26" s="15"/>
      <c r="R26" s="16">
        <f t="shared" si="2"/>
        <v>1.3780530193531426E-2</v>
      </c>
      <c r="S26" s="15"/>
      <c r="T26" s="16">
        <f t="shared" si="3"/>
        <v>1.3688036995938013E-2</v>
      </c>
      <c r="U26" s="15"/>
      <c r="V26" s="16">
        <f t="shared" si="4"/>
        <v>2.4830049168360624E-2</v>
      </c>
      <c r="W26" s="15"/>
      <c r="X26" s="16">
        <f t="shared" si="5"/>
        <v>2.2621589312061374E-2</v>
      </c>
      <c r="Y26" s="15"/>
      <c r="Z26" s="16">
        <f t="shared" si="6"/>
        <v>1.1272342559017545E-2</v>
      </c>
      <c r="AA26" s="15"/>
      <c r="AB26" s="16">
        <f t="shared" si="7"/>
        <v>-3.018182371764766E-3</v>
      </c>
      <c r="AC26" s="15"/>
      <c r="AD26" s="16">
        <f t="shared" si="8"/>
        <v>1.1978066274015653E-2</v>
      </c>
      <c r="AE26" s="15"/>
      <c r="AF26" s="16">
        <f t="shared" si="9"/>
        <v>1.5767278721925848E-2</v>
      </c>
      <c r="AG26" s="15"/>
      <c r="AH26" s="16">
        <f t="shared" si="10"/>
        <v>2.0976228128883889E-3</v>
      </c>
      <c r="AI26" s="15"/>
    </row>
    <row r="27" spans="1:35" x14ac:dyDescent="0.15">
      <c r="A27" s="14">
        <v>42639</v>
      </c>
      <c r="B27" s="15">
        <v>12230.3977</v>
      </c>
      <c r="C27" s="15">
        <v>37777.069600000003</v>
      </c>
      <c r="D27" s="15">
        <v>2623.2159999999999</v>
      </c>
      <c r="E27" s="15">
        <v>406.25839999999999</v>
      </c>
      <c r="F27" s="15">
        <v>1259.2356</v>
      </c>
      <c r="G27" s="15">
        <v>958.18799999999999</v>
      </c>
      <c r="H27" s="15">
        <v>81547.510699999999</v>
      </c>
      <c r="I27" s="15">
        <v>14435.5075</v>
      </c>
      <c r="J27" s="15">
        <v>2317.6046000000001</v>
      </c>
      <c r="K27" s="15">
        <v>524.2364</v>
      </c>
      <c r="L27" s="15">
        <v>17662.092199999999</v>
      </c>
      <c r="N27" s="16">
        <f t="shared" si="0"/>
        <v>-8.764034452559244E-3</v>
      </c>
      <c r="O27" s="15"/>
      <c r="P27" s="16">
        <f t="shared" si="1"/>
        <v>-2.7591069546080149E-3</v>
      </c>
      <c r="Q27" s="15"/>
      <c r="R27" s="16">
        <f t="shared" si="2"/>
        <v>5.2074652356450812E-3</v>
      </c>
      <c r="S27" s="15"/>
      <c r="T27" s="16">
        <f t="shared" si="3"/>
        <v>-6.04825463060088E-3</v>
      </c>
      <c r="U27" s="15"/>
      <c r="V27" s="16">
        <f t="shared" si="4"/>
        <v>1.8359255085906412E-2</v>
      </c>
      <c r="W27" s="15"/>
      <c r="X27" s="16">
        <f t="shared" si="5"/>
        <v>2.0800676810643459E-2</v>
      </c>
      <c r="Y27" s="15"/>
      <c r="Z27" s="16">
        <f t="shared" si="6"/>
        <v>-1.3925215581465977E-2</v>
      </c>
      <c r="AA27" s="15"/>
      <c r="AB27" s="16">
        <f t="shared" si="7"/>
        <v>-4.5956077450703958E-3</v>
      </c>
      <c r="AC27" s="15"/>
      <c r="AD27" s="16">
        <f t="shared" si="8"/>
        <v>2.5553800244901836E-3</v>
      </c>
      <c r="AE27" s="15"/>
      <c r="AF27" s="16">
        <f t="shared" si="9"/>
        <v>2.4366010047858211E-3</v>
      </c>
      <c r="AG27" s="15"/>
      <c r="AH27" s="16">
        <f t="shared" si="10"/>
        <v>-1.6066642569917633E-2</v>
      </c>
      <c r="AI27" s="15"/>
    </row>
    <row r="28" spans="1:35" x14ac:dyDescent="0.15">
      <c r="A28" s="14">
        <v>42640</v>
      </c>
      <c r="B28" s="15">
        <v>12291.8513</v>
      </c>
      <c r="C28" s="15">
        <v>37697.263400000003</v>
      </c>
      <c r="D28" s="15">
        <v>2575.5652</v>
      </c>
      <c r="E28" s="15">
        <v>400.6551</v>
      </c>
      <c r="F28" s="15">
        <v>1240.1759999999999</v>
      </c>
      <c r="G28" s="15">
        <v>955.54449999999997</v>
      </c>
      <c r="H28" s="15">
        <v>82760.818499999994</v>
      </c>
      <c r="I28" s="15">
        <v>14742.8586</v>
      </c>
      <c r="J28" s="15">
        <v>2275.5315000000001</v>
      </c>
      <c r="K28" s="15">
        <v>526.22720000000004</v>
      </c>
      <c r="L28" s="15">
        <v>18019.609</v>
      </c>
      <c r="N28" s="16">
        <f t="shared" si="0"/>
        <v>5.0120793282566467E-3</v>
      </c>
      <c r="O28" s="15"/>
      <c r="P28" s="16">
        <f t="shared" si="1"/>
        <v>-2.1147912560781634E-3</v>
      </c>
      <c r="Q28" s="15"/>
      <c r="R28" s="16">
        <f t="shared" si="2"/>
        <v>-1.8332040774460268E-2</v>
      </c>
      <c r="S28" s="15"/>
      <c r="T28" s="16">
        <f t="shared" si="3"/>
        <v>-1.3888452895334247E-2</v>
      </c>
      <c r="U28" s="15"/>
      <c r="V28" s="16">
        <f t="shared" si="4"/>
        <v>-1.5251565171108261E-2</v>
      </c>
      <c r="W28" s="15"/>
      <c r="X28" s="16">
        <f t="shared" si="5"/>
        <v>-2.762665818067056E-3</v>
      </c>
      <c r="Y28" s="15"/>
      <c r="Z28" s="16">
        <f t="shared" si="6"/>
        <v>1.476893910219701E-2</v>
      </c>
      <c r="AA28" s="15"/>
      <c r="AB28" s="16">
        <f t="shared" si="7"/>
        <v>2.1067832729421809E-2</v>
      </c>
      <c r="AC28" s="15"/>
      <c r="AD28" s="16">
        <f t="shared" si="8"/>
        <v>-1.8320500792760264E-2</v>
      </c>
      <c r="AE28" s="15"/>
      <c r="AF28" s="16">
        <f t="shared" si="9"/>
        <v>3.7903310184574934E-3</v>
      </c>
      <c r="AG28" s="15"/>
      <c r="AH28" s="16">
        <f t="shared" si="10"/>
        <v>2.0039894551732829E-2</v>
      </c>
      <c r="AI28" s="15"/>
    </row>
    <row r="29" spans="1:35" x14ac:dyDescent="0.15">
      <c r="A29" s="14">
        <v>42641</v>
      </c>
      <c r="B29" s="15">
        <v>12268.9972</v>
      </c>
      <c r="C29" s="15">
        <v>37519.396399999998</v>
      </c>
      <c r="D29" s="15">
        <v>2588.8661000000002</v>
      </c>
      <c r="E29" s="15">
        <v>407.4144</v>
      </c>
      <c r="F29" s="15">
        <v>1246.0354</v>
      </c>
      <c r="G29" s="15">
        <v>965.30269999999996</v>
      </c>
      <c r="H29" s="15">
        <v>82159.352199999994</v>
      </c>
      <c r="I29" s="15">
        <v>14658.3843</v>
      </c>
      <c r="J29" s="15">
        <v>2288.2125999999998</v>
      </c>
      <c r="K29" s="15">
        <v>525.57650000000001</v>
      </c>
      <c r="L29" s="15">
        <v>18040.877499999999</v>
      </c>
      <c r="N29" s="16">
        <f t="shared" si="0"/>
        <v>-1.8610193044477086E-3</v>
      </c>
      <c r="O29" s="15"/>
      <c r="P29" s="16">
        <f t="shared" si="1"/>
        <v>-4.7294663712733609E-3</v>
      </c>
      <c r="Q29" s="15"/>
      <c r="R29" s="16">
        <f t="shared" si="2"/>
        <v>5.1509754457903512E-3</v>
      </c>
      <c r="S29" s="15"/>
      <c r="T29" s="16">
        <f t="shared" si="3"/>
        <v>1.6729891807322872E-2</v>
      </c>
      <c r="U29" s="15"/>
      <c r="V29" s="16">
        <f t="shared" si="4"/>
        <v>4.7135258476780351E-3</v>
      </c>
      <c r="W29" s="15"/>
      <c r="X29" s="16">
        <f t="shared" si="5"/>
        <v>1.0160395837559122E-2</v>
      </c>
      <c r="Y29" s="15"/>
      <c r="Z29" s="16">
        <f t="shared" si="6"/>
        <v>-7.2940618981007788E-3</v>
      </c>
      <c r="AA29" s="15"/>
      <c r="AB29" s="16">
        <f t="shared" si="7"/>
        <v>-5.7463239043311631E-3</v>
      </c>
      <c r="AC29" s="15"/>
      <c r="AD29" s="16">
        <f t="shared" si="8"/>
        <v>5.5573372910657781E-3</v>
      </c>
      <c r="AE29" s="15"/>
      <c r="AF29" s="16">
        <f t="shared" si="9"/>
        <v>-1.2373032781960447E-3</v>
      </c>
      <c r="AG29" s="15"/>
      <c r="AH29" s="16">
        <f t="shared" si="10"/>
        <v>1.1796015267950821E-3</v>
      </c>
      <c r="AI29" s="15"/>
    </row>
    <row r="30" spans="1:35" x14ac:dyDescent="0.15">
      <c r="A30" s="14">
        <v>42642</v>
      </c>
      <c r="B30" s="15">
        <v>12337.902400000001</v>
      </c>
      <c r="C30" s="15">
        <v>37667.6806</v>
      </c>
      <c r="D30" s="15">
        <v>2569.8901999999998</v>
      </c>
      <c r="E30" s="15">
        <v>407.6259</v>
      </c>
      <c r="F30" s="15">
        <v>1280.2062000000001</v>
      </c>
      <c r="G30" s="15">
        <v>992.96489999999994</v>
      </c>
      <c r="H30" s="15">
        <v>81926.297900000005</v>
      </c>
      <c r="I30" s="15">
        <v>15020.472</v>
      </c>
      <c r="J30" s="15">
        <v>2277.1493999999998</v>
      </c>
      <c r="K30" s="15">
        <v>539.8252</v>
      </c>
      <c r="L30" s="15">
        <v>18177.960800000001</v>
      </c>
      <c r="N30" s="16">
        <f t="shared" si="0"/>
        <v>5.6004926442536629E-3</v>
      </c>
      <c r="O30" s="15"/>
      <c r="P30" s="16">
        <f t="shared" si="1"/>
        <v>3.9444116774269844E-3</v>
      </c>
      <c r="Q30" s="15"/>
      <c r="R30" s="16">
        <f t="shared" si="2"/>
        <v>-7.3568063625506497E-3</v>
      </c>
      <c r="S30" s="15"/>
      <c r="T30" s="16">
        <f t="shared" si="3"/>
        <v>5.1899275348077367E-4</v>
      </c>
      <c r="U30" s="15"/>
      <c r="V30" s="16">
        <f t="shared" si="4"/>
        <v>2.7054327830714264E-2</v>
      </c>
      <c r="W30" s="15"/>
      <c r="X30" s="16">
        <f t="shared" si="5"/>
        <v>2.8253585079846211E-2</v>
      </c>
      <c r="Y30" s="15"/>
      <c r="Z30" s="16">
        <f t="shared" si="6"/>
        <v>-2.8406439755404023E-3</v>
      </c>
      <c r="AA30" s="15"/>
      <c r="AB30" s="16">
        <f t="shared" si="7"/>
        <v>2.4401591684195978E-2</v>
      </c>
      <c r="AC30" s="15"/>
      <c r="AD30" s="16">
        <f t="shared" si="8"/>
        <v>-4.8465912038055947E-3</v>
      </c>
      <c r="AE30" s="15"/>
      <c r="AF30" s="16">
        <f t="shared" si="9"/>
        <v>2.6749628087118005E-2</v>
      </c>
      <c r="AG30" s="15"/>
      <c r="AH30" s="16">
        <f t="shared" si="10"/>
        <v>7.5697598830277713E-3</v>
      </c>
      <c r="AI30" s="15"/>
    </row>
    <row r="31" spans="1:35" x14ac:dyDescent="0.15">
      <c r="A31" s="14">
        <v>42643</v>
      </c>
      <c r="B31" s="15">
        <v>12249.122300000001</v>
      </c>
      <c r="C31" s="15">
        <v>37721.5533</v>
      </c>
      <c r="D31" s="15">
        <v>2545.8314</v>
      </c>
      <c r="E31" s="15">
        <v>398.20339999999999</v>
      </c>
      <c r="F31" s="15">
        <v>1296.0734</v>
      </c>
      <c r="G31" s="15">
        <v>1004.525</v>
      </c>
      <c r="H31" s="15">
        <v>81449.697700000004</v>
      </c>
      <c r="I31" s="15">
        <v>15440.061799999999</v>
      </c>
      <c r="J31" s="15">
        <v>2257.4675999999999</v>
      </c>
      <c r="K31" s="15">
        <v>537.88210000000004</v>
      </c>
      <c r="L31" s="15">
        <v>18270.3138</v>
      </c>
      <c r="N31" s="16">
        <f t="shared" si="0"/>
        <v>-7.2217347915817243E-3</v>
      </c>
      <c r="O31" s="15"/>
      <c r="P31" s="16">
        <f t="shared" si="1"/>
        <v>1.4291883968837737E-3</v>
      </c>
      <c r="Q31" s="15"/>
      <c r="R31" s="16">
        <f t="shared" si="2"/>
        <v>-9.4058978405211491E-3</v>
      </c>
      <c r="S31" s="15"/>
      <c r="T31" s="16">
        <f t="shared" si="3"/>
        <v>-2.3386912002182569E-2</v>
      </c>
      <c r="U31" s="15"/>
      <c r="V31" s="16">
        <f t="shared" si="4"/>
        <v>1.2318073421484499E-2</v>
      </c>
      <c r="W31" s="15"/>
      <c r="X31" s="16">
        <f t="shared" si="5"/>
        <v>1.1574755960856997E-2</v>
      </c>
      <c r="Y31" s="15"/>
      <c r="Z31" s="16">
        <f t="shared" si="6"/>
        <v>-5.8344134365633238E-3</v>
      </c>
      <c r="AA31" s="15"/>
      <c r="AB31" s="16">
        <f t="shared" si="7"/>
        <v>2.755147657007484E-2</v>
      </c>
      <c r="AC31" s="15"/>
      <c r="AD31" s="16">
        <f t="shared" si="8"/>
        <v>-8.6807435308671188E-3</v>
      </c>
      <c r="AE31" s="15"/>
      <c r="AF31" s="16">
        <f t="shared" si="9"/>
        <v>-3.6059922866620298E-3</v>
      </c>
      <c r="AG31" s="15"/>
      <c r="AH31" s="16">
        <f t="shared" si="10"/>
        <v>5.0676306988801656E-3</v>
      </c>
      <c r="AI31" s="15"/>
    </row>
    <row r="32" spans="1:35" x14ac:dyDescent="0.15">
      <c r="A32" s="14">
        <v>42653</v>
      </c>
      <c r="B32" s="15">
        <v>12527.4845</v>
      </c>
      <c r="C32" s="15">
        <v>37660.059300000001</v>
      </c>
      <c r="D32" s="15">
        <v>2569.5504000000001</v>
      </c>
      <c r="E32" s="15">
        <v>406.23700000000002</v>
      </c>
      <c r="F32" s="15">
        <v>1315.5405000000001</v>
      </c>
      <c r="G32" s="15">
        <v>1014.0673</v>
      </c>
      <c r="H32" s="15">
        <v>81724.645399999994</v>
      </c>
      <c r="I32" s="15">
        <v>15749.4205</v>
      </c>
      <c r="J32" s="15">
        <v>2274.4162999999999</v>
      </c>
      <c r="K32" s="15">
        <v>536.38120000000004</v>
      </c>
      <c r="L32" s="15">
        <v>18378.677800000001</v>
      </c>
      <c r="N32" s="16">
        <f t="shared" si="0"/>
        <v>2.2470705128755597E-2</v>
      </c>
      <c r="O32" s="15"/>
      <c r="P32" s="16">
        <f t="shared" si="1"/>
        <v>-1.6315388201455505E-3</v>
      </c>
      <c r="Q32" s="15"/>
      <c r="R32" s="16">
        <f t="shared" si="2"/>
        <v>9.2736655503005139E-3</v>
      </c>
      <c r="S32" s="15"/>
      <c r="T32" s="16">
        <f t="shared" si="3"/>
        <v>1.9973803115389543E-2</v>
      </c>
      <c r="U32" s="15"/>
      <c r="V32" s="16">
        <f t="shared" si="4"/>
        <v>1.4908375668592377E-2</v>
      </c>
      <c r="W32" s="15"/>
      <c r="X32" s="16">
        <f t="shared" si="5"/>
        <v>9.4544808080927467E-3</v>
      </c>
      <c r="Y32" s="15"/>
      <c r="Z32" s="16">
        <f t="shared" si="6"/>
        <v>3.3699900975570074E-3</v>
      </c>
      <c r="AA32" s="15"/>
      <c r="AB32" s="16">
        <f t="shared" si="7"/>
        <v>1.983802376465249E-2</v>
      </c>
      <c r="AC32" s="15"/>
      <c r="AD32" s="16">
        <f t="shared" si="8"/>
        <v>7.4797940077209191E-3</v>
      </c>
      <c r="AE32" s="15"/>
      <c r="AF32" s="16">
        <f t="shared" si="9"/>
        <v>-2.7942888425798174E-3</v>
      </c>
      <c r="AG32" s="15"/>
      <c r="AH32" s="16">
        <f t="shared" si="10"/>
        <v>5.9136315117580551E-3</v>
      </c>
      <c r="AI32" s="15"/>
    </row>
    <row r="33" spans="1:35" x14ac:dyDescent="0.15">
      <c r="A33" s="14">
        <v>42654</v>
      </c>
      <c r="B33" s="15">
        <v>12637.2176</v>
      </c>
      <c r="C33" s="15">
        <v>38158.902999999998</v>
      </c>
      <c r="D33" s="15">
        <v>2668.8762000000002</v>
      </c>
      <c r="E33" s="15">
        <v>415.60359999999997</v>
      </c>
      <c r="F33" s="15">
        <v>1344.3454999999999</v>
      </c>
      <c r="G33" s="15">
        <v>1031.2825</v>
      </c>
      <c r="H33" s="15">
        <v>82919.577999999994</v>
      </c>
      <c r="I33" s="15">
        <v>15843.6369</v>
      </c>
      <c r="J33" s="15">
        <v>2342.5048000000002</v>
      </c>
      <c r="K33" s="15">
        <v>540.80700000000002</v>
      </c>
      <c r="L33" s="15">
        <v>18163.288700000001</v>
      </c>
      <c r="N33" s="16">
        <f t="shared" si="0"/>
        <v>8.721247332031723E-3</v>
      </c>
      <c r="O33" s="15"/>
      <c r="P33" s="16">
        <f t="shared" si="1"/>
        <v>1.315900094467537E-2</v>
      </c>
      <c r="Q33" s="15"/>
      <c r="R33" s="16">
        <f t="shared" si="2"/>
        <v>3.7926542964144438E-2</v>
      </c>
      <c r="S33" s="15"/>
      <c r="T33" s="16">
        <f t="shared" si="3"/>
        <v>2.2795188230787744E-2</v>
      </c>
      <c r="U33" s="15"/>
      <c r="V33" s="16">
        <f t="shared" si="4"/>
        <v>2.1659669719507946E-2</v>
      </c>
      <c r="W33" s="15"/>
      <c r="X33" s="16">
        <f t="shared" si="5"/>
        <v>1.6833899546451647E-2</v>
      </c>
      <c r="Y33" s="15"/>
      <c r="Z33" s="16">
        <f t="shared" si="6"/>
        <v>1.45155846526972E-2</v>
      </c>
      <c r="AA33" s="15"/>
      <c r="AB33" s="16">
        <f t="shared" si="7"/>
        <v>5.9643913604929821E-3</v>
      </c>
      <c r="AC33" s="15"/>
      <c r="AD33" s="16">
        <f t="shared" si="8"/>
        <v>2.9497336166928179E-2</v>
      </c>
      <c r="AE33" s="15"/>
      <c r="AF33" s="16">
        <f t="shared" si="9"/>
        <v>8.2173661099451678E-3</v>
      </c>
      <c r="AG33" s="15"/>
      <c r="AH33" s="16">
        <f t="shared" si="10"/>
        <v>-1.1788724859780331E-2</v>
      </c>
      <c r="AI33" s="15"/>
    </row>
    <row r="34" spans="1:35" x14ac:dyDescent="0.15">
      <c r="A34" s="14">
        <v>42655</v>
      </c>
      <c r="B34" s="15">
        <v>12592.855600000001</v>
      </c>
      <c r="C34" s="15">
        <v>37952.363799999999</v>
      </c>
      <c r="D34" s="15">
        <v>2703.6214</v>
      </c>
      <c r="E34" s="15">
        <v>420.89400000000001</v>
      </c>
      <c r="F34" s="15">
        <v>1379.7781</v>
      </c>
      <c r="G34" s="15">
        <v>1052.3217999999999</v>
      </c>
      <c r="H34" s="15">
        <v>82434.681800000006</v>
      </c>
      <c r="I34" s="15">
        <v>15596.1626</v>
      </c>
      <c r="J34" s="15">
        <v>2360.1628999999998</v>
      </c>
      <c r="K34" s="15">
        <v>540.9982</v>
      </c>
      <c r="L34" s="15">
        <v>17798.355200000002</v>
      </c>
      <c r="N34" s="16">
        <f t="shared" si="0"/>
        <v>-3.5166006348976708E-3</v>
      </c>
      <c r="O34" s="17">
        <f>IF($A34="","",STDEV(N5:N34)*SQRT(252)*100)</f>
        <v>13.369478087620154</v>
      </c>
      <c r="P34" s="16">
        <f t="shared" si="1"/>
        <v>-5.4273096655208519E-3</v>
      </c>
      <c r="Q34" s="17">
        <f>IF($A34="","",STDEV(P5:P34)*SQRT(252)*100)</f>
        <v>10.308721698320026</v>
      </c>
      <c r="R34" s="16">
        <f t="shared" si="2"/>
        <v>1.2934648651873104E-2</v>
      </c>
      <c r="S34" s="17">
        <f>IF($A34="","",STDEV(R5:R34)*SQRT(252)*100)</f>
        <v>22.11645234516001</v>
      </c>
      <c r="T34" s="16">
        <f t="shared" si="3"/>
        <v>1.2649099144697473E-2</v>
      </c>
      <c r="U34" s="17">
        <f>IF($A34="","",STDEV(T5:T34)*SQRT(252)*100)</f>
        <v>27.610145467864339</v>
      </c>
      <c r="V34" s="16">
        <f t="shared" si="4"/>
        <v>2.6015411621518325E-2</v>
      </c>
      <c r="W34" s="17">
        <f>IF($A34="","",STDEV(V5:V34)*SQRT(252)*100)</f>
        <v>38.882284835946344</v>
      </c>
      <c r="X34" s="16">
        <f t="shared" si="5"/>
        <v>2.0195787754073713E-2</v>
      </c>
      <c r="Y34" s="17">
        <f>IF($A34="","",STDEV(X5:X34)*SQRT(252)*100)</f>
        <v>32.223788285218625</v>
      </c>
      <c r="Z34" s="16">
        <f t="shared" si="6"/>
        <v>-5.864954317210902E-3</v>
      </c>
      <c r="AA34" s="17">
        <f>IF($A34="","",STDEV(Z5:Z34)*SQRT(252)*100)</f>
        <v>19.618409428669828</v>
      </c>
      <c r="AB34" s="16">
        <f t="shared" si="7"/>
        <v>-1.5743065488242891E-2</v>
      </c>
      <c r="AC34" s="17">
        <f>IF($A34="","",STDEV(AB5:AB34)*SQRT(252)*100)</f>
        <v>21.49503834676786</v>
      </c>
      <c r="AD34" s="16">
        <f t="shared" si="8"/>
        <v>7.5098578579115838E-3</v>
      </c>
      <c r="AE34" s="17">
        <f>IF($A34="","",STDEV(AD5:AD34)*SQRT(252)*100)</f>
        <v>22.475322184093631</v>
      </c>
      <c r="AF34" s="16">
        <f t="shared" si="9"/>
        <v>3.534832370757357E-4</v>
      </c>
      <c r="AG34" s="17">
        <f>IF($A34="","",STDEV(AF5:AF34)*SQRT(252)*100)</f>
        <v>25.223303985117301</v>
      </c>
      <c r="AH34" s="16">
        <f t="shared" si="10"/>
        <v>-2.0296404058157691E-2</v>
      </c>
      <c r="AI34" s="17">
        <f>IF($A34="","",STDEV(AH5:AH34)*SQRT(252)*100)</f>
        <v>18.774019243375772</v>
      </c>
    </row>
    <row r="35" spans="1:35" x14ac:dyDescent="0.15">
      <c r="A35" s="14">
        <v>42656</v>
      </c>
      <c r="B35" s="15">
        <v>12685.216399999999</v>
      </c>
      <c r="C35" s="15">
        <v>37648.727099999996</v>
      </c>
      <c r="D35" s="15">
        <v>2688.9146999999998</v>
      </c>
      <c r="E35" s="15">
        <v>419.83109999999999</v>
      </c>
      <c r="F35" s="15">
        <v>1402.5199</v>
      </c>
      <c r="G35" s="15">
        <v>1049.5143</v>
      </c>
      <c r="H35" s="15">
        <v>81429.123099999997</v>
      </c>
      <c r="I35" s="15">
        <v>15343.063399999999</v>
      </c>
      <c r="J35" s="15">
        <v>2358.3872000000001</v>
      </c>
      <c r="K35" s="15">
        <v>554.07420000000002</v>
      </c>
      <c r="L35" s="15">
        <v>17754.4804</v>
      </c>
      <c r="N35" s="16">
        <f t="shared" si="0"/>
        <v>7.3076151547262214E-3</v>
      </c>
      <c r="O35" s="17">
        <f t="shared" ref="O35:Q50" si="11">IF($A35="","",STDEV(N6:N35)*SQRT(252)*100)</f>
        <v>13.458799596052462</v>
      </c>
      <c r="P35" s="16">
        <f t="shared" si="1"/>
        <v>-8.0326442124629693E-3</v>
      </c>
      <c r="Q35" s="17">
        <f t="shared" si="11"/>
        <v>10.614474052744368</v>
      </c>
      <c r="R35" s="16">
        <f t="shared" si="2"/>
        <v>-5.4544786309289606E-3</v>
      </c>
      <c r="S35" s="17">
        <f t="shared" ref="S35:U50" si="12">IF($A35="","",STDEV(R6:R35)*SQRT(252)*100)</f>
        <v>21.088079004453398</v>
      </c>
      <c r="T35" s="16">
        <f t="shared" si="3"/>
        <v>-2.5285329682738222E-3</v>
      </c>
      <c r="U35" s="17">
        <f t="shared" si="12"/>
        <v>26.346840887095762</v>
      </c>
      <c r="V35" s="16">
        <f t="shared" si="4"/>
        <v>1.6347858123934245E-2</v>
      </c>
      <c r="W35" s="17">
        <f t="shared" ref="W35:Y50" si="13">IF($A35="","",STDEV(V6:V35)*SQRT(252)*100)</f>
        <v>38.965475889210744</v>
      </c>
      <c r="X35" s="16">
        <f t="shared" si="5"/>
        <v>-2.6714753540577618E-3</v>
      </c>
      <c r="Y35" s="17">
        <f t="shared" si="13"/>
        <v>32.273228477934104</v>
      </c>
      <c r="Z35" s="16">
        <f t="shared" si="6"/>
        <v>-1.2273257332161336E-2</v>
      </c>
      <c r="AA35" s="17">
        <f t="shared" ref="AA35:AC50" si="14">IF($A35="","",STDEV(Z6:Z35)*SQRT(252)*100)</f>
        <v>19.906249397120909</v>
      </c>
      <c r="AB35" s="16">
        <f t="shared" si="7"/>
        <v>-1.6361420684123829E-2</v>
      </c>
      <c r="AC35" s="17">
        <f t="shared" si="14"/>
        <v>22.264426251188134</v>
      </c>
      <c r="AD35" s="16">
        <f t="shared" si="8"/>
        <v>-7.5264648936279599E-4</v>
      </c>
      <c r="AE35" s="17">
        <f t="shared" ref="AE35:AG50" si="15">IF($A35="","",STDEV(AD6:AD35)*SQRT(252)*100)</f>
        <v>21.798989581488204</v>
      </c>
      <c r="AF35" s="16">
        <f t="shared" si="9"/>
        <v>2.3882661127798244E-2</v>
      </c>
      <c r="AG35" s="17">
        <f t="shared" si="15"/>
        <v>25.824877532182999</v>
      </c>
      <c r="AH35" s="16">
        <f t="shared" si="10"/>
        <v>-2.4681475630519145E-3</v>
      </c>
      <c r="AI35" s="17">
        <f t="shared" ref="AI35:AI98" si="16">IF($A35="","",STDEV(AH6:AH35)*SQRT(252)*100)</f>
        <v>18.577278269373814</v>
      </c>
    </row>
    <row r="36" spans="1:35" x14ac:dyDescent="0.15">
      <c r="A36" s="14">
        <v>42657</v>
      </c>
      <c r="B36" s="15">
        <v>12779.054700000001</v>
      </c>
      <c r="C36" s="15">
        <v>37392.467799999999</v>
      </c>
      <c r="D36" s="15">
        <v>2712.2939000000001</v>
      </c>
      <c r="E36" s="15">
        <v>430.62709999999998</v>
      </c>
      <c r="F36" s="15">
        <v>1437.2637999999999</v>
      </c>
      <c r="G36" s="15">
        <v>1100.5274999999999</v>
      </c>
      <c r="H36" s="15">
        <v>81688.032699999996</v>
      </c>
      <c r="I36" s="15">
        <v>15416.495800000001</v>
      </c>
      <c r="J36" s="15">
        <v>2401.2618000000002</v>
      </c>
      <c r="K36" s="15">
        <v>560.84990000000005</v>
      </c>
      <c r="L36" s="15">
        <v>17823.921200000001</v>
      </c>
      <c r="N36" s="16">
        <f t="shared" si="0"/>
        <v>7.3702266526858295E-3</v>
      </c>
      <c r="O36" s="17">
        <f t="shared" si="11"/>
        <v>13.580164941101321</v>
      </c>
      <c r="P36" s="16">
        <f t="shared" si="1"/>
        <v>-6.8298564937148143E-3</v>
      </c>
      <c r="Q36" s="17">
        <f t="shared" si="11"/>
        <v>10.122415803919308</v>
      </c>
      <c r="R36" s="16">
        <f t="shared" si="2"/>
        <v>8.657079459108985E-3</v>
      </c>
      <c r="S36" s="17">
        <f t="shared" si="12"/>
        <v>21.287261816837542</v>
      </c>
      <c r="T36" s="16">
        <f t="shared" si="3"/>
        <v>2.5390030849686163E-2</v>
      </c>
      <c r="U36" s="17">
        <f t="shared" si="12"/>
        <v>27.582779486360771</v>
      </c>
      <c r="V36" s="16">
        <f t="shared" si="4"/>
        <v>2.4470619882664302E-2</v>
      </c>
      <c r="W36" s="17">
        <f t="shared" si="13"/>
        <v>39.411791551726466</v>
      </c>
      <c r="X36" s="16">
        <f t="shared" si="5"/>
        <v>4.7462124592001942E-2</v>
      </c>
      <c r="Y36" s="17">
        <f t="shared" si="13"/>
        <v>34.271395228301522</v>
      </c>
      <c r="Z36" s="16">
        <f t="shared" si="6"/>
        <v>3.1745258941384691E-3</v>
      </c>
      <c r="AA36" s="17">
        <f t="shared" si="14"/>
        <v>19.918623291231782</v>
      </c>
      <c r="AB36" s="16">
        <f t="shared" si="7"/>
        <v>4.7746158535897365E-3</v>
      </c>
      <c r="AC36" s="17">
        <f t="shared" si="14"/>
        <v>22.268684536211286</v>
      </c>
      <c r="AD36" s="16">
        <f t="shared" si="8"/>
        <v>1.8016353606051361E-2</v>
      </c>
      <c r="AE36" s="17">
        <f t="shared" si="15"/>
        <v>22.633302421812086</v>
      </c>
      <c r="AF36" s="16">
        <f t="shared" si="9"/>
        <v>1.2154698993581903E-2</v>
      </c>
      <c r="AG36" s="17">
        <f t="shared" si="15"/>
        <v>25.671323490434141</v>
      </c>
      <c r="AH36" s="16">
        <f t="shared" si="10"/>
        <v>3.9035417586674725E-3</v>
      </c>
      <c r="AI36" s="17">
        <f t="shared" si="16"/>
        <v>18.605041157242663</v>
      </c>
    </row>
    <row r="37" spans="1:35" x14ac:dyDescent="0.15">
      <c r="A37" s="14">
        <v>42660</v>
      </c>
      <c r="B37" s="15">
        <v>12613.5033</v>
      </c>
      <c r="C37" s="15">
        <v>37327.700400000002</v>
      </c>
      <c r="D37" s="15">
        <v>2731.1208999999999</v>
      </c>
      <c r="E37" s="15">
        <v>434.3775</v>
      </c>
      <c r="F37" s="15">
        <v>1467.307</v>
      </c>
      <c r="G37" s="15">
        <v>1144.0368000000001</v>
      </c>
      <c r="H37" s="15">
        <v>81942.0723</v>
      </c>
      <c r="I37" s="15">
        <v>15473.0147</v>
      </c>
      <c r="J37" s="15">
        <v>2432.7844</v>
      </c>
      <c r="K37" s="15">
        <v>582.77440000000001</v>
      </c>
      <c r="L37" s="15">
        <v>17982.826700000001</v>
      </c>
      <c r="N37" s="16">
        <f t="shared" si="0"/>
        <v>-1.3039548494194975E-2</v>
      </c>
      <c r="O37" s="17">
        <f t="shared" si="11"/>
        <v>14.006417475393492</v>
      </c>
      <c r="P37" s="16">
        <f t="shared" si="1"/>
        <v>-1.7335993154468099E-3</v>
      </c>
      <c r="Q37" s="17">
        <f t="shared" si="11"/>
        <v>9.8413584980406927</v>
      </c>
      <c r="R37" s="16">
        <f t="shared" si="2"/>
        <v>6.9173765970429457E-3</v>
      </c>
      <c r="S37" s="17">
        <f t="shared" si="12"/>
        <v>21.408954510576415</v>
      </c>
      <c r="T37" s="16">
        <f t="shared" si="3"/>
        <v>8.6714533093443791E-3</v>
      </c>
      <c r="U37" s="17">
        <f t="shared" si="12"/>
        <v>26.246924604653664</v>
      </c>
      <c r="V37" s="16">
        <f t="shared" si="4"/>
        <v>2.0687580742094092E-2</v>
      </c>
      <c r="W37" s="17">
        <f t="shared" si="13"/>
        <v>39.27483283088177</v>
      </c>
      <c r="X37" s="16">
        <f t="shared" si="5"/>
        <v>3.8773449958704909E-2</v>
      </c>
      <c r="Y37" s="17">
        <f t="shared" si="13"/>
        <v>35.088101275258303</v>
      </c>
      <c r="Z37" s="16">
        <f t="shared" si="6"/>
        <v>3.1050496986075871E-3</v>
      </c>
      <c r="AA37" s="17">
        <f t="shared" si="14"/>
        <v>17.518846745478967</v>
      </c>
      <c r="AB37" s="16">
        <f t="shared" si="7"/>
        <v>3.6594275634307394E-3</v>
      </c>
      <c r="AC37" s="17">
        <f t="shared" si="14"/>
        <v>22.258629618372687</v>
      </c>
      <c r="AD37" s="16">
        <f t="shared" si="8"/>
        <v>1.3042095800313902E-2</v>
      </c>
      <c r="AE37" s="17">
        <f t="shared" si="15"/>
        <v>23.026005774138994</v>
      </c>
      <c r="AF37" s="16">
        <f t="shared" si="9"/>
        <v>3.8346835690771464E-2</v>
      </c>
      <c r="AG37" s="17">
        <f t="shared" si="15"/>
        <v>27.364364717222188</v>
      </c>
      <c r="AH37" s="16">
        <f t="shared" si="10"/>
        <v>8.8757875276357368E-3</v>
      </c>
      <c r="AI37" s="17">
        <f t="shared" si="16"/>
        <v>18.658921136901281</v>
      </c>
    </row>
    <row r="38" spans="1:35" x14ac:dyDescent="0.15">
      <c r="A38" s="14">
        <v>42661</v>
      </c>
      <c r="B38" s="15">
        <v>12675.9666</v>
      </c>
      <c r="C38" s="15">
        <v>37408.3148</v>
      </c>
      <c r="D38" s="15">
        <v>2719.4506000000001</v>
      </c>
      <c r="E38" s="15">
        <v>430.03100000000001</v>
      </c>
      <c r="F38" s="15">
        <v>1478.328</v>
      </c>
      <c r="G38" s="15">
        <v>1167.1129000000001</v>
      </c>
      <c r="H38" s="15">
        <v>81818.704800000007</v>
      </c>
      <c r="I38" s="15">
        <v>15566.183300000001</v>
      </c>
      <c r="J38" s="15">
        <v>2439.8674000000001</v>
      </c>
      <c r="K38" s="15">
        <v>579.47119999999995</v>
      </c>
      <c r="L38" s="15">
        <v>18209.5762</v>
      </c>
      <c r="N38" s="16">
        <f t="shared" si="0"/>
        <v>4.9398763412629165E-3</v>
      </c>
      <c r="O38" s="17">
        <f t="shared" si="11"/>
        <v>14.049384292398534</v>
      </c>
      <c r="P38" s="16">
        <f t="shared" si="1"/>
        <v>2.1573114662096771E-3</v>
      </c>
      <c r="Q38" s="17">
        <f t="shared" si="11"/>
        <v>9.8468063936941803</v>
      </c>
      <c r="R38" s="16">
        <f t="shared" si="2"/>
        <v>-4.2822363980432598E-3</v>
      </c>
      <c r="S38" s="17">
        <f t="shared" si="12"/>
        <v>20.92538375134556</v>
      </c>
      <c r="T38" s="16">
        <f t="shared" si="3"/>
        <v>-1.0056672585891491E-2</v>
      </c>
      <c r="U38" s="17">
        <f t="shared" si="12"/>
        <v>25.333442445943287</v>
      </c>
      <c r="V38" s="16">
        <f t="shared" si="4"/>
        <v>7.482971533518068E-3</v>
      </c>
      <c r="W38" s="17">
        <f t="shared" si="13"/>
        <v>38.635812399764589</v>
      </c>
      <c r="X38" s="16">
        <f t="shared" si="5"/>
        <v>1.997003214012949E-2</v>
      </c>
      <c r="Y38" s="17">
        <f t="shared" si="13"/>
        <v>35.155108421107499</v>
      </c>
      <c r="Z38" s="16">
        <f t="shared" si="6"/>
        <v>-1.50667974984664E-3</v>
      </c>
      <c r="AA38" s="17">
        <f t="shared" si="14"/>
        <v>17.518076846874063</v>
      </c>
      <c r="AB38" s="16">
        <f t="shared" si="7"/>
        <v>6.0033045836824783E-3</v>
      </c>
      <c r="AC38" s="17">
        <f t="shared" si="14"/>
        <v>22.218903666346851</v>
      </c>
      <c r="AD38" s="16">
        <f t="shared" si="8"/>
        <v>2.9072485700076811E-3</v>
      </c>
      <c r="AE38" s="17">
        <f t="shared" si="15"/>
        <v>22.108505630428347</v>
      </c>
      <c r="AF38" s="16">
        <f t="shared" si="9"/>
        <v>-5.6841839519057302E-3</v>
      </c>
      <c r="AG38" s="17">
        <f t="shared" si="15"/>
        <v>27.548934093003552</v>
      </c>
      <c r="AH38" s="16">
        <f t="shared" si="10"/>
        <v>1.2530390284384296E-2</v>
      </c>
      <c r="AI38" s="17">
        <f t="shared" si="16"/>
        <v>17.694587310780708</v>
      </c>
    </row>
    <row r="39" spans="1:35" x14ac:dyDescent="0.15">
      <c r="A39" s="14">
        <v>42662</v>
      </c>
      <c r="B39" s="15">
        <v>12456.3333</v>
      </c>
      <c r="C39" s="15">
        <v>37207.747799999997</v>
      </c>
      <c r="D39" s="15">
        <v>2745.7341000000001</v>
      </c>
      <c r="E39" s="15">
        <v>428.36849999999998</v>
      </c>
      <c r="F39" s="15">
        <v>1516.3797999999999</v>
      </c>
      <c r="G39" s="15">
        <v>1213.1610000000001</v>
      </c>
      <c r="H39" s="15">
        <v>80844.989000000001</v>
      </c>
      <c r="I39" s="15">
        <v>15385.258900000001</v>
      </c>
      <c r="J39" s="15">
        <v>2432.6815000000001</v>
      </c>
      <c r="K39" s="15">
        <v>579.01110000000006</v>
      </c>
      <c r="L39" s="15">
        <v>18152.345099999999</v>
      </c>
      <c r="N39" s="16">
        <f t="shared" si="0"/>
        <v>-1.7478614562074668E-2</v>
      </c>
      <c r="O39" s="17">
        <f t="shared" si="11"/>
        <v>15.01918024526922</v>
      </c>
      <c r="P39" s="16">
        <f t="shared" si="1"/>
        <v>-5.3759867798905958E-3</v>
      </c>
      <c r="Q39" s="17">
        <f t="shared" si="11"/>
        <v>10.006344752733378</v>
      </c>
      <c r="R39" s="16">
        <f t="shared" si="2"/>
        <v>9.6185962899903998E-3</v>
      </c>
      <c r="S39" s="17">
        <f t="shared" si="12"/>
        <v>21.03505384930904</v>
      </c>
      <c r="T39" s="16">
        <f t="shared" si="3"/>
        <v>-3.873492653877264E-3</v>
      </c>
      <c r="U39" s="17">
        <f t="shared" si="12"/>
        <v>24.268314580029259</v>
      </c>
      <c r="V39" s="16">
        <f t="shared" si="4"/>
        <v>2.5414064127205371E-2</v>
      </c>
      <c r="W39" s="17">
        <f t="shared" si="13"/>
        <v>38.961923310779596</v>
      </c>
      <c r="X39" s="16">
        <f t="shared" si="5"/>
        <v>3.8696257513340271E-2</v>
      </c>
      <c r="Y39" s="17">
        <f t="shared" si="13"/>
        <v>36.050208715469687</v>
      </c>
      <c r="Z39" s="16">
        <f t="shared" si="6"/>
        <v>-1.1972277376580465E-2</v>
      </c>
      <c r="AA39" s="17">
        <f t="shared" si="14"/>
        <v>17.939067576746975</v>
      </c>
      <c r="AB39" s="16">
        <f t="shared" si="7"/>
        <v>-1.1690987421062005E-2</v>
      </c>
      <c r="AC39" s="17">
        <f t="shared" si="14"/>
        <v>22.563623428852274</v>
      </c>
      <c r="AD39" s="16">
        <f t="shared" si="8"/>
        <v>-2.9495466775806278E-3</v>
      </c>
      <c r="AE39" s="17">
        <f t="shared" si="15"/>
        <v>21.961979811757615</v>
      </c>
      <c r="AF39" s="16">
        <f t="shared" si="9"/>
        <v>-7.9431515559846844E-4</v>
      </c>
      <c r="AG39" s="17">
        <f t="shared" si="15"/>
        <v>27.484599745055455</v>
      </c>
      <c r="AH39" s="16">
        <f t="shared" si="10"/>
        <v>-3.1478615657594133E-3</v>
      </c>
      <c r="AI39" s="17">
        <f t="shared" si="16"/>
        <v>17.724958857074771</v>
      </c>
    </row>
    <row r="40" spans="1:35" x14ac:dyDescent="0.15">
      <c r="A40" s="14">
        <v>42663</v>
      </c>
      <c r="B40" s="15">
        <v>12443.0782</v>
      </c>
      <c r="C40" s="15">
        <v>37329.735699999997</v>
      </c>
      <c r="D40" s="15">
        <v>2795.134</v>
      </c>
      <c r="E40" s="15">
        <v>435.06110000000001</v>
      </c>
      <c r="F40" s="15">
        <v>1528.4575</v>
      </c>
      <c r="G40" s="15">
        <v>1198.8463999999999</v>
      </c>
      <c r="H40" s="15">
        <v>80890.744900000005</v>
      </c>
      <c r="I40" s="15">
        <v>15412.3153</v>
      </c>
      <c r="J40" s="15">
        <v>2481.5740000000001</v>
      </c>
      <c r="K40" s="15">
        <v>585.77419999999995</v>
      </c>
      <c r="L40" s="15">
        <v>18271.694500000001</v>
      </c>
      <c r="N40" s="16">
        <f t="shared" si="0"/>
        <v>-1.0646919307415459E-3</v>
      </c>
      <c r="O40" s="17">
        <f t="shared" si="11"/>
        <v>14.96394289575947</v>
      </c>
      <c r="P40" s="16">
        <f t="shared" si="1"/>
        <v>3.2731990184000637E-3</v>
      </c>
      <c r="Q40" s="17">
        <f t="shared" si="11"/>
        <v>9.9051481967113588</v>
      </c>
      <c r="R40" s="16">
        <f t="shared" si="2"/>
        <v>1.7831577310762903E-2</v>
      </c>
      <c r="S40" s="17">
        <f t="shared" si="12"/>
        <v>20.877304078474967</v>
      </c>
      <c r="T40" s="16">
        <f t="shared" si="3"/>
        <v>1.5502674536840289E-2</v>
      </c>
      <c r="U40" s="17">
        <f t="shared" si="12"/>
        <v>24.469300605086861</v>
      </c>
      <c r="V40" s="16">
        <f t="shared" si="4"/>
        <v>7.9332733767261132E-3</v>
      </c>
      <c r="W40" s="17">
        <f t="shared" si="13"/>
        <v>38.947009232001449</v>
      </c>
      <c r="X40" s="16">
        <f t="shared" si="5"/>
        <v>-1.1869588842493783E-2</v>
      </c>
      <c r="Y40" s="17">
        <f t="shared" si="13"/>
        <v>36.666485082116239</v>
      </c>
      <c r="Z40" s="16">
        <f t="shared" si="6"/>
        <v>5.658106606052371E-4</v>
      </c>
      <c r="AA40" s="17">
        <f t="shared" si="14"/>
        <v>17.848795370604549</v>
      </c>
      <c r="AB40" s="16">
        <f t="shared" si="7"/>
        <v>1.7570479275441642E-3</v>
      </c>
      <c r="AC40" s="17">
        <f t="shared" si="14"/>
        <v>22.361351819605687</v>
      </c>
      <c r="AD40" s="16">
        <f t="shared" si="8"/>
        <v>1.9898889385179253E-2</v>
      </c>
      <c r="AE40" s="17">
        <f t="shared" si="15"/>
        <v>21.815129529030141</v>
      </c>
      <c r="AF40" s="16">
        <f t="shared" si="9"/>
        <v>1.161274271478252E-2</v>
      </c>
      <c r="AG40" s="17">
        <f t="shared" si="15"/>
        <v>27.389272932735992</v>
      </c>
      <c r="AH40" s="16">
        <f t="shared" si="10"/>
        <v>6.5533547869218722E-3</v>
      </c>
      <c r="AI40" s="17">
        <f t="shared" si="16"/>
        <v>17.717798079562229</v>
      </c>
    </row>
    <row r="41" spans="1:35" x14ac:dyDescent="0.15">
      <c r="A41" s="14">
        <v>42664</v>
      </c>
      <c r="B41" s="15">
        <v>12486.1944</v>
      </c>
      <c r="C41" s="15">
        <v>37189.470600000001</v>
      </c>
      <c r="D41" s="15">
        <v>2780.5998</v>
      </c>
      <c r="E41" s="15">
        <v>435.36130000000003</v>
      </c>
      <c r="F41" s="15">
        <v>1546.2157999999999</v>
      </c>
      <c r="G41" s="15">
        <v>1218.2321999999999</v>
      </c>
      <c r="H41" s="15">
        <v>79571.564599999998</v>
      </c>
      <c r="I41" s="15">
        <v>15760.6371</v>
      </c>
      <c r="J41" s="15">
        <v>2476.5142000000001</v>
      </c>
      <c r="K41" s="15">
        <v>596.95399999999995</v>
      </c>
      <c r="L41" s="15">
        <v>18199.234100000001</v>
      </c>
      <c r="N41" s="16">
        <f t="shared" si="0"/>
        <v>3.459085524333716E-3</v>
      </c>
      <c r="O41" s="17">
        <f t="shared" si="11"/>
        <v>14.773587492893</v>
      </c>
      <c r="P41" s="16">
        <f t="shared" si="1"/>
        <v>-3.7645399787429312E-3</v>
      </c>
      <c r="Q41" s="17">
        <f t="shared" si="11"/>
        <v>9.9992276417384218</v>
      </c>
      <c r="R41" s="16">
        <f t="shared" si="2"/>
        <v>-5.2133883863838548E-3</v>
      </c>
      <c r="S41" s="17">
        <f t="shared" si="12"/>
        <v>20.123912141767992</v>
      </c>
      <c r="T41" s="16">
        <f t="shared" si="3"/>
        <v>6.8978006977449269E-4</v>
      </c>
      <c r="U41" s="17">
        <f t="shared" si="12"/>
        <v>23.966970341466133</v>
      </c>
      <c r="V41" s="16">
        <f t="shared" si="4"/>
        <v>1.1551469527900871E-2</v>
      </c>
      <c r="W41" s="17">
        <f t="shared" si="13"/>
        <v>34.946828124095568</v>
      </c>
      <c r="X41" s="16">
        <f t="shared" si="5"/>
        <v>1.6041030428847414E-2</v>
      </c>
      <c r="Y41" s="17">
        <f t="shared" si="13"/>
        <v>35.05834284584332</v>
      </c>
      <c r="Z41" s="16">
        <f t="shared" si="6"/>
        <v>-1.6442615403766681E-2</v>
      </c>
      <c r="AA41" s="17">
        <f t="shared" si="14"/>
        <v>18.556594598750454</v>
      </c>
      <c r="AB41" s="16">
        <f t="shared" si="7"/>
        <v>2.234862410030658E-2</v>
      </c>
      <c r="AC41" s="17">
        <f t="shared" si="14"/>
        <v>23.000088625052658</v>
      </c>
      <c r="AD41" s="16">
        <f t="shared" si="8"/>
        <v>-2.0410293453467787E-3</v>
      </c>
      <c r="AE41" s="17">
        <f t="shared" si="15"/>
        <v>21.363823804596297</v>
      </c>
      <c r="AF41" s="16">
        <f t="shared" si="9"/>
        <v>1.8905667409178761E-2</v>
      </c>
      <c r="AG41" s="17">
        <f t="shared" si="15"/>
        <v>26.156180729419304</v>
      </c>
      <c r="AH41" s="16">
        <f t="shared" si="10"/>
        <v>-3.9736029832191377E-3</v>
      </c>
      <c r="AI41" s="17">
        <f t="shared" si="16"/>
        <v>17.682350032187529</v>
      </c>
    </row>
    <row r="42" spans="1:35" x14ac:dyDescent="0.15">
      <c r="A42" s="14">
        <v>42667</v>
      </c>
      <c r="B42" s="15">
        <v>12749.0723</v>
      </c>
      <c r="C42" s="15">
        <v>37357.903299999998</v>
      </c>
      <c r="D42" s="15">
        <v>2795.4364999999998</v>
      </c>
      <c r="E42" s="15">
        <v>443.9898</v>
      </c>
      <c r="F42" s="15">
        <v>1572.6343999999999</v>
      </c>
      <c r="G42" s="15">
        <v>1226.1808000000001</v>
      </c>
      <c r="H42" s="15">
        <v>80577.520300000004</v>
      </c>
      <c r="I42" s="15">
        <v>15750.1726</v>
      </c>
      <c r="J42" s="15">
        <v>2484.1244999999999</v>
      </c>
      <c r="K42" s="15">
        <v>619.85799999999995</v>
      </c>
      <c r="L42" s="15">
        <v>18167.794999999998</v>
      </c>
      <c r="N42" s="16">
        <f t="shared" si="0"/>
        <v>2.0834922216806717E-2</v>
      </c>
      <c r="O42" s="17">
        <f t="shared" si="11"/>
        <v>15.850337958895425</v>
      </c>
      <c r="P42" s="16">
        <f t="shared" si="1"/>
        <v>4.5188174391785907E-3</v>
      </c>
      <c r="Q42" s="17">
        <f t="shared" si="11"/>
        <v>9.8912793825231375</v>
      </c>
      <c r="R42" s="16">
        <f t="shared" si="2"/>
        <v>5.3216063223873178E-3</v>
      </c>
      <c r="S42" s="17">
        <f t="shared" si="12"/>
        <v>20.156633152846094</v>
      </c>
      <c r="T42" s="16">
        <f t="shared" si="3"/>
        <v>1.9625328130344677E-2</v>
      </c>
      <c r="U42" s="17">
        <f t="shared" si="12"/>
        <v>24.391176050486333</v>
      </c>
      <c r="V42" s="16">
        <f t="shared" si="4"/>
        <v>1.6941648486135108E-2</v>
      </c>
      <c r="W42" s="17">
        <f t="shared" si="13"/>
        <v>35.000329365890309</v>
      </c>
      <c r="X42" s="16">
        <f t="shared" si="5"/>
        <v>6.5035065808265458E-3</v>
      </c>
      <c r="Y42" s="17">
        <f t="shared" si="13"/>
        <v>35.005463525780826</v>
      </c>
      <c r="Z42" s="16">
        <f t="shared" si="6"/>
        <v>1.2562905759226695E-2</v>
      </c>
      <c r="AA42" s="17">
        <f t="shared" si="14"/>
        <v>18.670990322275379</v>
      </c>
      <c r="AB42" s="16">
        <f t="shared" si="7"/>
        <v>-6.6418479780949724E-4</v>
      </c>
      <c r="AC42" s="17">
        <f t="shared" si="14"/>
        <v>20.733236701814732</v>
      </c>
      <c r="AD42" s="16">
        <f t="shared" si="8"/>
        <v>3.0682766598113531E-3</v>
      </c>
      <c r="AE42" s="17">
        <f t="shared" si="15"/>
        <v>21.343822969398474</v>
      </c>
      <c r="AF42" s="16">
        <f t="shared" si="9"/>
        <v>3.7650361051528414E-2</v>
      </c>
      <c r="AG42" s="17">
        <f t="shared" si="15"/>
        <v>27.752123138868011</v>
      </c>
      <c r="AH42" s="16">
        <f t="shared" si="10"/>
        <v>-1.7289896155983087E-3</v>
      </c>
      <c r="AI42" s="17">
        <f t="shared" si="16"/>
        <v>16.577843608095638</v>
      </c>
    </row>
    <row r="43" spans="1:35" x14ac:dyDescent="0.15">
      <c r="A43" s="14">
        <v>42668</v>
      </c>
      <c r="B43" s="15">
        <v>13122.018899999999</v>
      </c>
      <c r="C43" s="15">
        <v>38001.437899999997</v>
      </c>
      <c r="D43" s="15">
        <v>2874.0178999999998</v>
      </c>
      <c r="E43" s="15">
        <v>462.17349999999999</v>
      </c>
      <c r="F43" s="15">
        <v>1655.0866000000001</v>
      </c>
      <c r="G43" s="15">
        <v>1280.9878000000001</v>
      </c>
      <c r="H43" s="15">
        <v>81642.531000000003</v>
      </c>
      <c r="I43" s="15">
        <v>16352.7673</v>
      </c>
      <c r="J43" s="15">
        <v>2565.3935000000001</v>
      </c>
      <c r="K43" s="15">
        <v>636.41629999999998</v>
      </c>
      <c r="L43" s="15">
        <v>18993.356400000001</v>
      </c>
      <c r="N43" s="16">
        <f t="shared" si="0"/>
        <v>2.8833143077939383E-2</v>
      </c>
      <c r="O43" s="17">
        <f t="shared" si="11"/>
        <v>17.661013964127974</v>
      </c>
      <c r="P43" s="16">
        <f t="shared" si="1"/>
        <v>1.7079508218747819E-2</v>
      </c>
      <c r="Q43" s="17">
        <f t="shared" si="11"/>
        <v>10.959797246666824</v>
      </c>
      <c r="R43" s="16">
        <f t="shared" si="2"/>
        <v>2.7722749741974972E-2</v>
      </c>
      <c r="S43" s="17">
        <f t="shared" si="12"/>
        <v>21.544928923326502</v>
      </c>
      <c r="T43" s="16">
        <f t="shared" si="3"/>
        <v>4.0138772513992116E-2</v>
      </c>
      <c r="U43" s="17">
        <f t="shared" si="12"/>
        <v>26.746768602203669</v>
      </c>
      <c r="V43" s="16">
        <f t="shared" si="4"/>
        <v>5.1101158805439972E-2</v>
      </c>
      <c r="W43" s="17">
        <f t="shared" si="13"/>
        <v>36.746645928585075</v>
      </c>
      <c r="X43" s="16">
        <f t="shared" si="5"/>
        <v>4.3727200966671376E-2</v>
      </c>
      <c r="Y43" s="17">
        <f t="shared" si="13"/>
        <v>35.922381631400256</v>
      </c>
      <c r="Z43" s="16">
        <f t="shared" si="6"/>
        <v>1.3130633275919124E-2</v>
      </c>
      <c r="AA43" s="17">
        <f t="shared" si="14"/>
        <v>18.709715936935869</v>
      </c>
      <c r="AB43" s="16">
        <f t="shared" si="7"/>
        <v>3.7545812902326503E-2</v>
      </c>
      <c r="AC43" s="17">
        <f t="shared" si="14"/>
        <v>23.029909149935563</v>
      </c>
      <c r="AD43" s="16">
        <f t="shared" si="8"/>
        <v>3.2191594574289439E-2</v>
      </c>
      <c r="AE43" s="17">
        <f t="shared" si="15"/>
        <v>23.170507157258193</v>
      </c>
      <c r="AF43" s="16">
        <f t="shared" si="9"/>
        <v>2.6362489408573886E-2</v>
      </c>
      <c r="AG43" s="17">
        <f t="shared" si="15"/>
        <v>28.319513701452731</v>
      </c>
      <c r="AH43" s="16">
        <f t="shared" si="10"/>
        <v>4.4438733698049404E-2</v>
      </c>
      <c r="AI43" s="17">
        <f t="shared" si="16"/>
        <v>20.935900244627824</v>
      </c>
    </row>
    <row r="44" spans="1:35" x14ac:dyDescent="0.15">
      <c r="A44" s="14">
        <v>42669</v>
      </c>
      <c r="B44" s="15">
        <v>13342.941999999999</v>
      </c>
      <c r="C44" s="15">
        <v>37765.739600000001</v>
      </c>
      <c r="D44" s="15">
        <v>2843.9520000000002</v>
      </c>
      <c r="E44" s="15">
        <v>462.68310000000002</v>
      </c>
      <c r="F44" s="15">
        <v>1675.3079</v>
      </c>
      <c r="G44" s="15">
        <v>1258.1976999999999</v>
      </c>
      <c r="H44" s="15">
        <v>81227.730100000001</v>
      </c>
      <c r="I44" s="15">
        <v>16225.733099999999</v>
      </c>
      <c r="J44" s="15">
        <v>2533.1813999999999</v>
      </c>
      <c r="K44" s="15">
        <v>623.43629999999996</v>
      </c>
      <c r="L44" s="15">
        <v>18875.948799999998</v>
      </c>
      <c r="N44" s="16">
        <f t="shared" si="0"/>
        <v>1.6695904651435001E-2</v>
      </c>
      <c r="O44" s="17">
        <f t="shared" si="11"/>
        <v>16.784308884556268</v>
      </c>
      <c r="P44" s="16">
        <f t="shared" si="1"/>
        <v>-6.2216666393819509E-3</v>
      </c>
      <c r="Q44" s="17">
        <f t="shared" si="11"/>
        <v>11.071303990374359</v>
      </c>
      <c r="R44" s="16">
        <f t="shared" si="2"/>
        <v>-1.0516381729308577E-2</v>
      </c>
      <c r="S44" s="17">
        <f t="shared" si="12"/>
        <v>21.856207874685456</v>
      </c>
      <c r="T44" s="16">
        <f t="shared" si="3"/>
        <v>1.1020087904922704E-3</v>
      </c>
      <c r="U44" s="17">
        <f t="shared" si="12"/>
        <v>26.706968403583925</v>
      </c>
      <c r="V44" s="16">
        <f t="shared" si="4"/>
        <v>1.2143635535519337E-2</v>
      </c>
      <c r="W44" s="17">
        <f t="shared" si="13"/>
        <v>35.677580228707853</v>
      </c>
      <c r="X44" s="16">
        <f t="shared" si="5"/>
        <v>-1.7951198915866051E-2</v>
      </c>
      <c r="Y44" s="17">
        <f t="shared" si="13"/>
        <v>35.981177926752387</v>
      </c>
      <c r="Z44" s="16">
        <f t="shared" si="6"/>
        <v>-5.0936468578175464E-3</v>
      </c>
      <c r="AA44" s="17">
        <f t="shared" si="14"/>
        <v>18.736805860419821</v>
      </c>
      <c r="AB44" s="16">
        <f t="shared" si="7"/>
        <v>-7.7986919156511902E-3</v>
      </c>
      <c r="AC44" s="17">
        <f t="shared" si="14"/>
        <v>23.269069605325981</v>
      </c>
      <c r="AD44" s="16">
        <f t="shared" si="8"/>
        <v>-1.2635895020992827E-2</v>
      </c>
      <c r="AE44" s="17">
        <f t="shared" si="15"/>
        <v>23.390709462697195</v>
      </c>
      <c r="AF44" s="16">
        <f t="shared" si="9"/>
        <v>-2.060631425335302E-2</v>
      </c>
      <c r="AG44" s="17">
        <f t="shared" si="15"/>
        <v>29.07476677235088</v>
      </c>
      <c r="AH44" s="16">
        <f t="shared" si="10"/>
        <v>-6.2006934407428105E-3</v>
      </c>
      <c r="AI44" s="17">
        <f t="shared" si="16"/>
        <v>20.952221060135379</v>
      </c>
    </row>
    <row r="45" spans="1:35" x14ac:dyDescent="0.15">
      <c r="A45" s="14">
        <v>42670</v>
      </c>
      <c r="B45" s="15">
        <v>13246.446900000001</v>
      </c>
      <c r="C45" s="15">
        <v>37821.022299999997</v>
      </c>
      <c r="D45" s="15">
        <v>2837.4762999999998</v>
      </c>
      <c r="E45" s="15">
        <v>467.79180000000002</v>
      </c>
      <c r="F45" s="15">
        <v>1647.5289</v>
      </c>
      <c r="G45" s="15">
        <v>1225.8806999999999</v>
      </c>
      <c r="H45" s="15">
        <v>81162.708499999993</v>
      </c>
      <c r="I45" s="15">
        <v>16237.867899999999</v>
      </c>
      <c r="J45" s="15">
        <v>2515.5007999999998</v>
      </c>
      <c r="K45" s="15">
        <v>605.1078</v>
      </c>
      <c r="L45" s="15">
        <v>18861.468799999999</v>
      </c>
      <c r="N45" s="16">
        <f t="shared" si="0"/>
        <v>-7.2581979215531334E-3</v>
      </c>
      <c r="O45" s="17">
        <f t="shared" si="11"/>
        <v>17.077340683964398</v>
      </c>
      <c r="P45" s="16">
        <f t="shared" si="1"/>
        <v>1.4627616917994857E-3</v>
      </c>
      <c r="Q45" s="17">
        <f t="shared" si="11"/>
        <v>11.071065868835484</v>
      </c>
      <c r="R45" s="16">
        <f t="shared" si="2"/>
        <v>-2.2796038117025574E-3</v>
      </c>
      <c r="S45" s="17">
        <f t="shared" si="12"/>
        <v>21.627776695514193</v>
      </c>
      <c r="T45" s="16">
        <f t="shared" si="3"/>
        <v>1.0980954638107221E-2</v>
      </c>
      <c r="U45" s="17">
        <f t="shared" si="12"/>
        <v>26.655752959141694</v>
      </c>
      <c r="V45" s="16">
        <f t="shared" si="4"/>
        <v>-1.6720440308996665E-2</v>
      </c>
      <c r="W45" s="17">
        <f t="shared" si="13"/>
        <v>36.392311443320345</v>
      </c>
      <c r="X45" s="16">
        <f t="shared" si="5"/>
        <v>-2.602077568433625E-2</v>
      </c>
      <c r="Y45" s="17">
        <f t="shared" si="13"/>
        <v>37.466831781859902</v>
      </c>
      <c r="Z45" s="16">
        <f t="shared" si="6"/>
        <v>-8.0080581141750429E-4</v>
      </c>
      <c r="AA45" s="17">
        <f t="shared" si="14"/>
        <v>18.51624967050692</v>
      </c>
      <c r="AB45" s="16">
        <f t="shared" si="7"/>
        <v>7.4759424040493627E-4</v>
      </c>
      <c r="AC45" s="17">
        <f t="shared" si="14"/>
        <v>23.103812998328291</v>
      </c>
      <c r="AD45" s="16">
        <f t="shared" si="8"/>
        <v>-7.004074164061791E-3</v>
      </c>
      <c r="AE45" s="17">
        <f t="shared" si="15"/>
        <v>23.478883034241914</v>
      </c>
      <c r="AF45" s="16">
        <f t="shared" si="9"/>
        <v>-2.9839970727872256E-2</v>
      </c>
      <c r="AG45" s="17">
        <f t="shared" si="15"/>
        <v>30.865066451127142</v>
      </c>
      <c r="AH45" s="16">
        <f t="shared" si="10"/>
        <v>-7.6740813926967633E-4</v>
      </c>
      <c r="AI45" s="17">
        <f t="shared" si="16"/>
        <v>20.846548503613434</v>
      </c>
    </row>
    <row r="46" spans="1:35" x14ac:dyDescent="0.15">
      <c r="A46" s="14">
        <v>42671</v>
      </c>
      <c r="B46" s="15">
        <v>13527.3189</v>
      </c>
      <c r="C46" s="15">
        <v>38272.257899999997</v>
      </c>
      <c r="D46" s="15">
        <v>2897.6810999999998</v>
      </c>
      <c r="E46" s="15">
        <v>482.6841</v>
      </c>
      <c r="F46" s="15">
        <v>1728.7507000000001</v>
      </c>
      <c r="G46" s="15">
        <v>1287.7900999999999</v>
      </c>
      <c r="H46" s="15">
        <v>82759.989199999996</v>
      </c>
      <c r="I46" s="15">
        <v>16444.832600000002</v>
      </c>
      <c r="J46" s="15">
        <v>2588.9938999999999</v>
      </c>
      <c r="K46" s="15">
        <v>623.41219999999998</v>
      </c>
      <c r="L46" s="15">
        <v>19086.5903</v>
      </c>
      <c r="N46" s="16">
        <f t="shared" si="0"/>
        <v>2.0981904920498451E-2</v>
      </c>
      <c r="O46" s="17">
        <f t="shared" si="11"/>
        <v>17.795173019452587</v>
      </c>
      <c r="P46" s="16">
        <f t="shared" si="1"/>
        <v>1.1860203376729217E-2</v>
      </c>
      <c r="Q46" s="17">
        <f t="shared" si="11"/>
        <v>11.453352804082719</v>
      </c>
      <c r="R46" s="16">
        <f t="shared" si="2"/>
        <v>2.0995766085890821E-2</v>
      </c>
      <c r="S46" s="17">
        <f t="shared" si="12"/>
        <v>20.427424083101066</v>
      </c>
      <c r="T46" s="16">
        <f t="shared" si="3"/>
        <v>3.1339077271854698E-2</v>
      </c>
      <c r="U46" s="17">
        <f t="shared" si="12"/>
        <v>24.437466365861187</v>
      </c>
      <c r="V46" s="16">
        <f t="shared" si="4"/>
        <v>4.8122479943031315E-2</v>
      </c>
      <c r="W46" s="17">
        <f t="shared" si="13"/>
        <v>30.163706462787175</v>
      </c>
      <c r="X46" s="16">
        <f t="shared" si="5"/>
        <v>4.9268124103758026E-2</v>
      </c>
      <c r="Y46" s="17">
        <f t="shared" si="13"/>
        <v>35.566291340585487</v>
      </c>
      <c r="Z46" s="16">
        <f t="shared" si="6"/>
        <v>1.9488835627827328E-2</v>
      </c>
      <c r="AA46" s="17">
        <f t="shared" si="14"/>
        <v>19.341102066975914</v>
      </c>
      <c r="AB46" s="16">
        <f t="shared" si="7"/>
        <v>1.2665261034543462E-2</v>
      </c>
      <c r="AC46" s="17">
        <f t="shared" si="14"/>
        <v>22.687480604464142</v>
      </c>
      <c r="AD46" s="16">
        <f t="shared" si="8"/>
        <v>2.8797435667160087E-2</v>
      </c>
      <c r="AE46" s="17">
        <f t="shared" si="15"/>
        <v>21.686270725160544</v>
      </c>
      <c r="AF46" s="16">
        <f t="shared" si="9"/>
        <v>2.9801313264671059E-2</v>
      </c>
      <c r="AG46" s="17">
        <f t="shared" si="15"/>
        <v>29.08906309466127</v>
      </c>
      <c r="AH46" s="16">
        <f t="shared" si="10"/>
        <v>1.1864856663885703E-2</v>
      </c>
      <c r="AI46" s="17">
        <f t="shared" si="16"/>
        <v>21.04709986586353</v>
      </c>
    </row>
    <row r="47" spans="1:35" x14ac:dyDescent="0.15">
      <c r="A47" s="14">
        <v>42674</v>
      </c>
      <c r="B47" s="15">
        <v>13692.183999999999</v>
      </c>
      <c r="C47" s="15">
        <v>38406.435700000002</v>
      </c>
      <c r="D47" s="15">
        <v>2958.2799</v>
      </c>
      <c r="E47" s="15">
        <v>490.9803</v>
      </c>
      <c r="F47" s="15">
        <v>1784.0551</v>
      </c>
      <c r="G47" s="15">
        <v>1287.499</v>
      </c>
      <c r="H47" s="15">
        <v>84139.423800000004</v>
      </c>
      <c r="I47" s="15">
        <v>16451.404500000001</v>
      </c>
      <c r="J47" s="15">
        <v>2608.6794</v>
      </c>
      <c r="K47" s="15">
        <v>624.49459999999999</v>
      </c>
      <c r="L47" s="15">
        <v>19316.124899999999</v>
      </c>
      <c r="N47" s="16">
        <f t="shared" si="0"/>
        <v>1.2113896180631301E-2</v>
      </c>
      <c r="O47" s="17">
        <f t="shared" si="11"/>
        <v>17.857617863748278</v>
      </c>
      <c r="P47" s="16">
        <f t="shared" si="1"/>
        <v>3.4997449918261481E-3</v>
      </c>
      <c r="Q47" s="17">
        <f t="shared" si="11"/>
        <v>11.320287327354814</v>
      </c>
      <c r="R47" s="16">
        <f t="shared" si="2"/>
        <v>2.0697188122796639E-2</v>
      </c>
      <c r="S47" s="17">
        <f t="shared" si="12"/>
        <v>20.989686669781221</v>
      </c>
      <c r="T47" s="16">
        <f t="shared" si="3"/>
        <v>1.7041602380196252E-2</v>
      </c>
      <c r="U47" s="17">
        <f t="shared" si="12"/>
        <v>24.607429691275151</v>
      </c>
      <c r="V47" s="16">
        <f t="shared" si="4"/>
        <v>3.1489910417493938E-2</v>
      </c>
      <c r="W47" s="17">
        <f t="shared" si="13"/>
        <v>30.646853782468199</v>
      </c>
      <c r="X47" s="16">
        <f t="shared" si="5"/>
        <v>-2.260717068534035E-4</v>
      </c>
      <c r="Y47" s="17">
        <f t="shared" si="13"/>
        <v>35.708775985342307</v>
      </c>
      <c r="Z47" s="16">
        <f t="shared" si="6"/>
        <v>1.6530507649125781E-2</v>
      </c>
      <c r="AA47" s="17">
        <f t="shared" si="14"/>
        <v>19.872080719512315</v>
      </c>
      <c r="AB47" s="16">
        <f t="shared" si="7"/>
        <v>3.9955330255381227E-4</v>
      </c>
      <c r="AC47" s="17">
        <f t="shared" si="14"/>
        <v>22.481904582544256</v>
      </c>
      <c r="AD47" s="16">
        <f t="shared" si="8"/>
        <v>7.5747716289740197E-3</v>
      </c>
      <c r="AE47" s="17">
        <f t="shared" si="15"/>
        <v>21.710622457972704</v>
      </c>
      <c r="AF47" s="16">
        <f t="shared" si="9"/>
        <v>1.7347453695144566E-3</v>
      </c>
      <c r="AG47" s="17">
        <f t="shared" si="15"/>
        <v>28.931755401437737</v>
      </c>
      <c r="AH47" s="16">
        <f t="shared" si="10"/>
        <v>1.1954224186446538E-2</v>
      </c>
      <c r="AI47" s="17">
        <f t="shared" si="16"/>
        <v>20.941692220382414</v>
      </c>
    </row>
    <row r="48" spans="1:35" x14ac:dyDescent="0.15">
      <c r="A48" s="14">
        <v>42675</v>
      </c>
      <c r="B48" s="15">
        <v>13700.1692</v>
      </c>
      <c r="C48" s="15">
        <v>38747.196199999998</v>
      </c>
      <c r="D48" s="15">
        <v>3023.7656000000002</v>
      </c>
      <c r="E48" s="15">
        <v>490.91120000000001</v>
      </c>
      <c r="F48" s="15">
        <v>1751.114</v>
      </c>
      <c r="G48" s="15">
        <v>1294.6978999999999</v>
      </c>
      <c r="H48" s="15">
        <v>83766.772599999997</v>
      </c>
      <c r="I48" s="15">
        <v>16589.465</v>
      </c>
      <c r="J48" s="15">
        <v>2618.4353000000001</v>
      </c>
      <c r="K48" s="15">
        <v>627.25710000000004</v>
      </c>
      <c r="L48" s="15">
        <v>19769.797699999999</v>
      </c>
      <c r="N48" s="16">
        <f t="shared" si="0"/>
        <v>5.830240408997156E-4</v>
      </c>
      <c r="O48" s="17">
        <f t="shared" si="11"/>
        <v>17.892229637424641</v>
      </c>
      <c r="P48" s="16">
        <f t="shared" si="1"/>
        <v>8.8333551473454008E-3</v>
      </c>
      <c r="Q48" s="17">
        <f t="shared" si="11"/>
        <v>11.511809401967946</v>
      </c>
      <c r="R48" s="16">
        <f t="shared" si="2"/>
        <v>2.1894957527048398E-2</v>
      </c>
      <c r="S48" s="17">
        <f t="shared" si="12"/>
        <v>21.5953737848277</v>
      </c>
      <c r="T48" s="16">
        <f t="shared" si="3"/>
        <v>-1.4074874894909328E-4</v>
      </c>
      <c r="U48" s="17">
        <f t="shared" si="12"/>
        <v>24.611953492434377</v>
      </c>
      <c r="V48" s="16">
        <f t="shared" si="4"/>
        <v>-1.8636762492744374E-2</v>
      </c>
      <c r="W48" s="17">
        <f t="shared" si="13"/>
        <v>30.593251806362488</v>
      </c>
      <c r="X48" s="16">
        <f t="shared" si="5"/>
        <v>5.5758092273512361E-3</v>
      </c>
      <c r="Y48" s="17">
        <f t="shared" si="13"/>
        <v>35.219663118794756</v>
      </c>
      <c r="Z48" s="16">
        <f t="shared" si="6"/>
        <v>-4.4388095240410763E-3</v>
      </c>
      <c r="AA48" s="17">
        <f t="shared" si="14"/>
        <v>19.920907775720281</v>
      </c>
      <c r="AB48" s="16">
        <f t="shared" si="7"/>
        <v>8.3570018340566321E-3</v>
      </c>
      <c r="AC48" s="17">
        <f t="shared" si="14"/>
        <v>22.462210328081316</v>
      </c>
      <c r="AD48" s="16">
        <f t="shared" si="8"/>
        <v>3.732809355843969E-3</v>
      </c>
      <c r="AE48" s="17">
        <f t="shared" si="15"/>
        <v>21.691950347300239</v>
      </c>
      <c r="AF48" s="16">
        <f t="shared" si="9"/>
        <v>4.4138218224532011E-3</v>
      </c>
      <c r="AG48" s="17">
        <f t="shared" si="15"/>
        <v>27.329586066595425</v>
      </c>
      <c r="AH48" s="16">
        <f t="shared" si="10"/>
        <v>2.3215170321950751E-2</v>
      </c>
      <c r="AI48" s="17">
        <f t="shared" si="16"/>
        <v>21.788788137533967</v>
      </c>
    </row>
    <row r="49" spans="1:35" x14ac:dyDescent="0.15">
      <c r="A49" s="14">
        <v>42676</v>
      </c>
      <c r="B49" s="15">
        <v>13200.081700000001</v>
      </c>
      <c r="C49" s="15">
        <v>38593.637300000002</v>
      </c>
      <c r="D49" s="15">
        <v>3049.0572999999999</v>
      </c>
      <c r="E49" s="15">
        <v>479.73669999999998</v>
      </c>
      <c r="F49" s="15">
        <v>1746.9002</v>
      </c>
      <c r="G49" s="15">
        <v>1285.8631</v>
      </c>
      <c r="H49" s="15">
        <v>82518.876600000003</v>
      </c>
      <c r="I49" s="15">
        <v>16352.718000000001</v>
      </c>
      <c r="J49" s="15">
        <v>2611.7347</v>
      </c>
      <c r="K49" s="15">
        <v>633.38559999999995</v>
      </c>
      <c r="L49" s="15">
        <v>19386.399399999998</v>
      </c>
      <c r="N49" s="16">
        <f t="shared" si="0"/>
        <v>-3.7185164155667749E-2</v>
      </c>
      <c r="O49" s="17">
        <f t="shared" si="11"/>
        <v>21.361520507883</v>
      </c>
      <c r="P49" s="16">
        <f t="shared" si="1"/>
        <v>-3.9709709563489071E-3</v>
      </c>
      <c r="Q49" s="17">
        <f t="shared" si="11"/>
        <v>10.812594503312566</v>
      </c>
      <c r="R49" s="16">
        <f t="shared" si="2"/>
        <v>8.3295187909637747E-3</v>
      </c>
      <c r="S49" s="17">
        <f t="shared" si="12"/>
        <v>20.118888680270246</v>
      </c>
      <c r="T49" s="16">
        <f t="shared" si="3"/>
        <v>-2.3025844309813692E-2</v>
      </c>
      <c r="U49" s="17">
        <f t="shared" si="12"/>
        <v>24.292169367077058</v>
      </c>
      <c r="V49" s="16">
        <f t="shared" si="4"/>
        <v>-2.4092538207831637E-3</v>
      </c>
      <c r="W49" s="17">
        <f t="shared" si="13"/>
        <v>27.255197907054203</v>
      </c>
      <c r="X49" s="16">
        <f t="shared" si="5"/>
        <v>-6.8472200562954555E-3</v>
      </c>
      <c r="Y49" s="17">
        <f t="shared" si="13"/>
        <v>31.92135172556112</v>
      </c>
      <c r="Z49" s="16">
        <f t="shared" si="6"/>
        <v>-1.5009346063623141E-2</v>
      </c>
      <c r="AA49" s="17">
        <f t="shared" si="14"/>
        <v>17.875230072566168</v>
      </c>
      <c r="AB49" s="16">
        <f t="shared" si="7"/>
        <v>-1.4373733280709899E-2</v>
      </c>
      <c r="AC49" s="17">
        <f t="shared" si="14"/>
        <v>21.318319362488129</v>
      </c>
      <c r="AD49" s="16">
        <f t="shared" si="8"/>
        <v>-2.5622890521601605E-3</v>
      </c>
      <c r="AE49" s="17">
        <f t="shared" si="15"/>
        <v>19.528920907835886</v>
      </c>
      <c r="AF49" s="16">
        <f t="shared" si="9"/>
        <v>9.7228949639349693E-3</v>
      </c>
      <c r="AG49" s="17">
        <f t="shared" si="15"/>
        <v>26.501063285341996</v>
      </c>
      <c r="AH49" s="16">
        <f t="shared" si="10"/>
        <v>-1.9583646099565755E-2</v>
      </c>
      <c r="AI49" s="17">
        <f t="shared" si="16"/>
        <v>21.378379304476773</v>
      </c>
    </row>
    <row r="50" spans="1:35" x14ac:dyDescent="0.15">
      <c r="A50" s="14">
        <v>42677</v>
      </c>
      <c r="B50" s="15">
        <v>13357.622799999999</v>
      </c>
      <c r="C50" s="15">
        <v>38986.7137</v>
      </c>
      <c r="D50" s="15">
        <v>3098.5751</v>
      </c>
      <c r="E50" s="15">
        <v>488.19119999999998</v>
      </c>
      <c r="F50" s="15">
        <v>1778.2237</v>
      </c>
      <c r="G50" s="15">
        <v>1316.5005000000001</v>
      </c>
      <c r="H50" s="15">
        <v>83503.258799999996</v>
      </c>
      <c r="I50" s="15">
        <v>16627.471000000001</v>
      </c>
      <c r="J50" s="15">
        <v>2684.3694</v>
      </c>
      <c r="K50" s="15">
        <v>630.92510000000004</v>
      </c>
      <c r="L50" s="15">
        <v>19640.429599999999</v>
      </c>
      <c r="N50" s="16">
        <f t="shared" si="0"/>
        <v>1.1864199177496815E-2</v>
      </c>
      <c r="O50" s="17">
        <f t="shared" si="11"/>
        <v>21.50579159580742</v>
      </c>
      <c r="P50" s="16">
        <f t="shared" si="1"/>
        <v>1.0133487631835081E-2</v>
      </c>
      <c r="Q50" s="17">
        <f t="shared" si="11"/>
        <v>10.696395480526288</v>
      </c>
      <c r="R50" s="16">
        <f t="shared" si="2"/>
        <v>1.610989978416022E-2</v>
      </c>
      <c r="S50" s="17">
        <f t="shared" si="12"/>
        <v>20.10988143608715</v>
      </c>
      <c r="T50" s="16">
        <f t="shared" si="3"/>
        <v>1.7469720665725497E-2</v>
      </c>
      <c r="U50" s="17">
        <f t="shared" si="12"/>
        <v>23.844934161204399</v>
      </c>
      <c r="V50" s="16">
        <f t="shared" si="4"/>
        <v>1.7772041683100426E-2</v>
      </c>
      <c r="W50" s="17">
        <f t="shared" si="13"/>
        <v>26.230857412503461</v>
      </c>
      <c r="X50" s="16">
        <f t="shared" si="5"/>
        <v>2.3546913721586016E-2</v>
      </c>
      <c r="Y50" s="17">
        <f t="shared" si="13"/>
        <v>31.073621696253301</v>
      </c>
      <c r="Z50" s="16">
        <f t="shared" si="6"/>
        <v>1.1858584199195832E-2</v>
      </c>
      <c r="AA50" s="17">
        <f t="shared" si="14"/>
        <v>18.03704789674762</v>
      </c>
      <c r="AB50" s="16">
        <f t="shared" si="7"/>
        <v>1.6662085017008721E-2</v>
      </c>
      <c r="AC50" s="17">
        <f t="shared" si="14"/>
        <v>21.3188457478606</v>
      </c>
      <c r="AD50" s="16">
        <f t="shared" si="8"/>
        <v>2.7431203464396425E-2</v>
      </c>
      <c r="AE50" s="17">
        <f t="shared" si="15"/>
        <v>20.147807671894419</v>
      </c>
      <c r="AF50" s="16">
        <f t="shared" si="9"/>
        <v>-3.8922443767832604E-3</v>
      </c>
      <c r="AG50" s="17">
        <f t="shared" si="15"/>
        <v>26.738082023303868</v>
      </c>
      <c r="AH50" s="16">
        <f t="shared" si="10"/>
        <v>1.3018418059346004E-2</v>
      </c>
      <c r="AI50" s="17">
        <f t="shared" si="16"/>
        <v>21.573645536237969</v>
      </c>
    </row>
    <row r="51" spans="1:35" x14ac:dyDescent="0.15">
      <c r="A51" s="14">
        <v>42678</v>
      </c>
      <c r="B51" s="15">
        <v>13205.2626</v>
      </c>
      <c r="C51" s="15">
        <v>39123.309200000003</v>
      </c>
      <c r="D51" s="15">
        <v>3102.6190000000001</v>
      </c>
      <c r="E51" s="15">
        <v>487.84089999999998</v>
      </c>
      <c r="F51" s="15">
        <v>1872.6056000000001</v>
      </c>
      <c r="G51" s="15">
        <v>1383.8235999999999</v>
      </c>
      <c r="H51" s="15">
        <v>83159.254499999995</v>
      </c>
      <c r="I51" s="15">
        <v>16669.464599999999</v>
      </c>
      <c r="J51" s="15">
        <v>2705.2530000000002</v>
      </c>
      <c r="K51" s="15">
        <v>652.33010000000002</v>
      </c>
      <c r="L51" s="15">
        <v>19751.722699999998</v>
      </c>
      <c r="N51" s="16">
        <f t="shared" si="0"/>
        <v>-1.147178618657918E-2</v>
      </c>
      <c r="O51" s="17">
        <f t="shared" ref="O51:Q66" si="17">IF($A51="","",STDEV(N22:N51)*SQRT(252)*100)</f>
        <v>21.424893065491862</v>
      </c>
      <c r="P51" s="16">
        <f t="shared" si="1"/>
        <v>3.4975188630657073E-3</v>
      </c>
      <c r="Q51" s="17">
        <f t="shared" si="17"/>
        <v>10.700259343250734</v>
      </c>
      <c r="R51" s="16">
        <f t="shared" si="2"/>
        <v>1.3042328648378287E-3</v>
      </c>
      <c r="S51" s="17">
        <f t="shared" ref="S51:U66" si="18">IF($A51="","",STDEV(R22:R51)*SQRT(252)*100)</f>
        <v>20.161187404594212</v>
      </c>
      <c r="T51" s="16">
        <f t="shared" si="3"/>
        <v>-7.1780429156120817E-4</v>
      </c>
      <c r="U51" s="17">
        <f t="shared" si="18"/>
        <v>23.835830415082505</v>
      </c>
      <c r="V51" s="16">
        <f t="shared" si="4"/>
        <v>5.1715885312017207E-2</v>
      </c>
      <c r="W51" s="17">
        <f t="shared" ref="W51:Y66" si="19">IF($A51="","",STDEV(V22:V51)*SQRT(252)*100)</f>
        <v>27.669839383475686</v>
      </c>
      <c r="X51" s="16">
        <f t="shared" si="5"/>
        <v>4.9873312675724257E-2</v>
      </c>
      <c r="Y51" s="17">
        <f t="shared" si="19"/>
        <v>32.714533823040206</v>
      </c>
      <c r="Z51" s="16">
        <f t="shared" si="6"/>
        <v>-4.1281603370002529E-3</v>
      </c>
      <c r="AA51" s="17">
        <f t="shared" ref="AA51:AC66" si="20">IF($A51="","",STDEV(Z22:Z51)*SQRT(252)*100)</f>
        <v>17.575287636774537</v>
      </c>
      <c r="AB51" s="16">
        <f t="shared" si="7"/>
        <v>2.5223715941500302E-3</v>
      </c>
      <c r="AC51" s="17">
        <f t="shared" si="20"/>
        <v>21.317685795223777</v>
      </c>
      <c r="AD51" s="16">
        <f t="shared" si="8"/>
        <v>7.7495983821913583E-3</v>
      </c>
      <c r="AE51" s="17">
        <f t="shared" ref="AE51:AG66" si="21">IF($A51="","",STDEV(AD22:AD51)*SQRT(252)*100)</f>
        <v>20.010579752076783</v>
      </c>
      <c r="AF51" s="16">
        <f t="shared" si="9"/>
        <v>3.3363567129191196E-2</v>
      </c>
      <c r="AG51" s="17">
        <f t="shared" si="21"/>
        <v>27.689716091023815</v>
      </c>
      <c r="AH51" s="16">
        <f t="shared" si="10"/>
        <v>5.6505364454988438E-3</v>
      </c>
      <c r="AI51" s="17">
        <f t="shared" si="16"/>
        <v>21.13398011927093</v>
      </c>
    </row>
    <row r="52" spans="1:35" x14ac:dyDescent="0.15">
      <c r="A52" s="14">
        <v>42681</v>
      </c>
      <c r="B52" s="15">
        <v>13288.114799999999</v>
      </c>
      <c r="C52" s="15">
        <v>40374.274799999999</v>
      </c>
      <c r="D52" s="15">
        <v>3259.7793999999999</v>
      </c>
      <c r="E52" s="15">
        <v>507.30070000000001</v>
      </c>
      <c r="F52" s="15">
        <v>1959.319</v>
      </c>
      <c r="G52" s="15">
        <v>1487.4584</v>
      </c>
      <c r="H52" s="15">
        <v>88152.035000000003</v>
      </c>
      <c r="I52" s="15">
        <v>16983.195400000001</v>
      </c>
      <c r="J52" s="15">
        <v>2872.0153</v>
      </c>
      <c r="K52" s="15">
        <v>663.89189999999996</v>
      </c>
      <c r="L52" s="15">
        <v>20073.7562</v>
      </c>
      <c r="N52" s="16">
        <f t="shared" si="0"/>
        <v>6.2545796895179251E-3</v>
      </c>
      <c r="O52" s="17">
        <f t="shared" si="17"/>
        <v>21.421976279157608</v>
      </c>
      <c r="P52" s="16">
        <f t="shared" si="1"/>
        <v>3.1474387180557173E-2</v>
      </c>
      <c r="Q52" s="17">
        <f t="shared" si="17"/>
        <v>13.296976904937788</v>
      </c>
      <c r="R52" s="16">
        <f t="shared" si="2"/>
        <v>4.9412930851898906E-2</v>
      </c>
      <c r="S52" s="17">
        <f t="shared" si="18"/>
        <v>23.406390538877936</v>
      </c>
      <c r="T52" s="16">
        <f t="shared" si="3"/>
        <v>3.9114596320409589E-2</v>
      </c>
      <c r="U52" s="17">
        <f t="shared" si="18"/>
        <v>25.396719988909823</v>
      </c>
      <c r="V52" s="16">
        <f t="shared" si="4"/>
        <v>4.5266133875771608E-2</v>
      </c>
      <c r="W52" s="17">
        <f t="shared" si="19"/>
        <v>28.844311921605936</v>
      </c>
      <c r="X52" s="16">
        <f t="shared" si="5"/>
        <v>7.22184992352366E-2</v>
      </c>
      <c r="Y52" s="17">
        <f t="shared" si="19"/>
        <v>36.441123258316779</v>
      </c>
      <c r="Z52" s="16">
        <f t="shared" si="6"/>
        <v>5.8305495923704598E-2</v>
      </c>
      <c r="AA52" s="17">
        <f t="shared" si="20"/>
        <v>23.935631382238217</v>
      </c>
      <c r="AB52" s="16">
        <f t="shared" si="7"/>
        <v>1.8645770609277079E-2</v>
      </c>
      <c r="AC52" s="17">
        <f t="shared" si="20"/>
        <v>21.572149130412395</v>
      </c>
      <c r="AD52" s="16">
        <f t="shared" si="8"/>
        <v>5.9818540046022051E-2</v>
      </c>
      <c r="AE52" s="17">
        <f t="shared" si="21"/>
        <v>25.109770771744049</v>
      </c>
      <c r="AF52" s="16">
        <f t="shared" si="9"/>
        <v>1.7568612868549494E-2</v>
      </c>
      <c r="AG52" s="17">
        <f t="shared" si="21"/>
        <v>26.709345275189357</v>
      </c>
      <c r="AH52" s="16">
        <f t="shared" si="10"/>
        <v>1.6172587394912341E-2</v>
      </c>
      <c r="AI52" s="17">
        <f t="shared" si="16"/>
        <v>21.311287324104057</v>
      </c>
    </row>
    <row r="53" spans="1:35" x14ac:dyDescent="0.15">
      <c r="A53" s="14">
        <v>42682</v>
      </c>
      <c r="B53" s="15">
        <v>13306.659</v>
      </c>
      <c r="C53" s="15">
        <v>40449.846700000002</v>
      </c>
      <c r="D53" s="15">
        <v>3195.6851000000001</v>
      </c>
      <c r="E53" s="15">
        <v>504.75450000000001</v>
      </c>
      <c r="F53" s="15">
        <v>1920.287</v>
      </c>
      <c r="G53" s="15">
        <v>1398.4945</v>
      </c>
      <c r="H53" s="15">
        <v>90191.298299999995</v>
      </c>
      <c r="I53" s="15">
        <v>16686.3498</v>
      </c>
      <c r="J53" s="15">
        <v>2818.8305</v>
      </c>
      <c r="K53" s="15">
        <v>627.2663</v>
      </c>
      <c r="L53" s="15">
        <v>19864.682400000002</v>
      </c>
      <c r="N53" s="16">
        <f t="shared" si="0"/>
        <v>1.394574975137175E-3</v>
      </c>
      <c r="O53" s="17">
        <f t="shared" si="17"/>
        <v>21.299326764384666</v>
      </c>
      <c r="P53" s="16">
        <f t="shared" si="1"/>
        <v>1.8700338616870482E-3</v>
      </c>
      <c r="Q53" s="17">
        <f t="shared" si="17"/>
        <v>13.293320945467805</v>
      </c>
      <c r="R53" s="16">
        <f t="shared" si="2"/>
        <v>-1.9858030739406729E-2</v>
      </c>
      <c r="S53" s="17">
        <f t="shared" si="18"/>
        <v>24.719795211614326</v>
      </c>
      <c r="T53" s="16">
        <f t="shared" si="3"/>
        <v>-5.0317519680103118E-3</v>
      </c>
      <c r="U53" s="17">
        <f t="shared" si="18"/>
        <v>25.708651205960521</v>
      </c>
      <c r="V53" s="16">
        <f t="shared" si="4"/>
        <v>-2.0122309852992792E-2</v>
      </c>
      <c r="W53" s="17">
        <f t="shared" si="19"/>
        <v>30.73597837222048</v>
      </c>
      <c r="X53" s="16">
        <f t="shared" si="5"/>
        <v>-6.1672590793009796E-2</v>
      </c>
      <c r="Y53" s="17">
        <f t="shared" si="19"/>
        <v>42.434336341143378</v>
      </c>
      <c r="Z53" s="16">
        <f t="shared" si="6"/>
        <v>2.2869957012897402E-2</v>
      </c>
      <c r="AA53" s="17">
        <f t="shared" si="20"/>
        <v>23.968762632505047</v>
      </c>
      <c r="AB53" s="16">
        <f t="shared" si="7"/>
        <v>-1.7633341337438324E-2</v>
      </c>
      <c r="AC53" s="17">
        <f t="shared" si="20"/>
        <v>22.433742874387626</v>
      </c>
      <c r="AD53" s="16">
        <f t="shared" si="8"/>
        <v>-1.8691895850465379E-2</v>
      </c>
      <c r="AE53" s="17">
        <f t="shared" si="21"/>
        <v>26.278746294446908</v>
      </c>
      <c r="AF53" s="16">
        <f t="shared" si="9"/>
        <v>-5.6748163660385487E-2</v>
      </c>
      <c r="AG53" s="17">
        <f t="shared" si="21"/>
        <v>32.459433096121643</v>
      </c>
      <c r="AH53" s="16">
        <f t="shared" si="10"/>
        <v>-1.0469899034285746E-2</v>
      </c>
      <c r="AI53" s="17">
        <f t="shared" si="16"/>
        <v>21.046940621038186</v>
      </c>
    </row>
    <row r="54" spans="1:35" x14ac:dyDescent="0.15">
      <c r="A54" s="14">
        <v>42683</v>
      </c>
      <c r="B54" s="15">
        <v>13414.262699999999</v>
      </c>
      <c r="C54" s="15">
        <v>41597.242100000003</v>
      </c>
      <c r="D54" s="15">
        <v>3365.3</v>
      </c>
      <c r="E54" s="15">
        <v>535.84140000000002</v>
      </c>
      <c r="F54" s="15">
        <v>2103.6044999999999</v>
      </c>
      <c r="G54" s="15">
        <v>1533.5322000000001</v>
      </c>
      <c r="H54" s="15">
        <v>91185.4421</v>
      </c>
      <c r="I54" s="15">
        <v>16689.9751</v>
      </c>
      <c r="J54" s="15">
        <v>3004.6358</v>
      </c>
      <c r="K54" s="15">
        <v>643.4683</v>
      </c>
      <c r="L54" s="15">
        <v>19832.224300000002</v>
      </c>
      <c r="N54" s="16">
        <f t="shared" si="0"/>
        <v>8.0539348797969978E-3</v>
      </c>
      <c r="O54" s="17">
        <f t="shared" si="17"/>
        <v>21.339643178521918</v>
      </c>
      <c r="P54" s="16">
        <f t="shared" si="1"/>
        <v>2.797101576319605E-2</v>
      </c>
      <c r="Q54" s="17">
        <f t="shared" si="17"/>
        <v>15.160270544799854</v>
      </c>
      <c r="R54" s="16">
        <f t="shared" si="2"/>
        <v>5.1715618530934648E-2</v>
      </c>
      <c r="S54" s="17">
        <f t="shared" si="18"/>
        <v>27.431843643562658</v>
      </c>
      <c r="T54" s="16">
        <f t="shared" si="3"/>
        <v>5.9766049304884383E-2</v>
      </c>
      <c r="U54" s="17">
        <f t="shared" si="18"/>
        <v>29.645985240011267</v>
      </c>
      <c r="V54" s="16">
        <f t="shared" si="4"/>
        <v>9.1177647885264612E-2</v>
      </c>
      <c r="W54" s="17">
        <f t="shared" si="19"/>
        <v>37.478888150312798</v>
      </c>
      <c r="X54" s="16">
        <f t="shared" si="5"/>
        <v>9.2177401202342857E-2</v>
      </c>
      <c r="Y54" s="17">
        <f t="shared" si="19"/>
        <v>48.012081006387682</v>
      </c>
      <c r="Z54" s="16">
        <f t="shared" si="6"/>
        <v>1.0962307002426286E-2</v>
      </c>
      <c r="AA54" s="17">
        <f t="shared" si="20"/>
        <v>24.013207971758469</v>
      </c>
      <c r="AB54" s="16">
        <f t="shared" si="7"/>
        <v>2.1723781903126849E-4</v>
      </c>
      <c r="AC54" s="17">
        <f t="shared" si="20"/>
        <v>22.42147410151513</v>
      </c>
      <c r="AD54" s="16">
        <f t="shared" si="8"/>
        <v>6.3834280019399614E-2</v>
      </c>
      <c r="AE54" s="17">
        <f t="shared" si="21"/>
        <v>30.772817894364323</v>
      </c>
      <c r="AF54" s="16">
        <f t="shared" si="9"/>
        <v>2.5501592615841062E-2</v>
      </c>
      <c r="AG54" s="17">
        <f t="shared" si="21"/>
        <v>32.537189209932741</v>
      </c>
      <c r="AH54" s="16">
        <f t="shared" si="10"/>
        <v>-1.6352965473398484E-3</v>
      </c>
      <c r="AI54" s="17">
        <f t="shared" si="16"/>
        <v>21.087768056774394</v>
      </c>
    </row>
    <row r="55" spans="1:35" x14ac:dyDescent="0.15">
      <c r="A55" s="14">
        <v>42684</v>
      </c>
      <c r="B55" s="15">
        <v>13940.069799999999</v>
      </c>
      <c r="C55" s="15">
        <v>43905.087699999996</v>
      </c>
      <c r="D55" s="15">
        <v>3328.4548</v>
      </c>
      <c r="E55" s="15">
        <v>570.60469999999998</v>
      </c>
      <c r="F55" s="15">
        <v>2047.9039</v>
      </c>
      <c r="G55" s="15">
        <v>1472.5111999999999</v>
      </c>
      <c r="H55" s="15">
        <v>95954.272800000006</v>
      </c>
      <c r="I55" s="15">
        <v>17381.4666</v>
      </c>
      <c r="J55" s="15">
        <v>2992.1839</v>
      </c>
      <c r="K55" s="15">
        <v>616.79840000000002</v>
      </c>
      <c r="L55" s="15">
        <v>20846.508399999999</v>
      </c>
      <c r="N55" s="16">
        <f t="shared" si="0"/>
        <v>3.8448890990963491E-2</v>
      </c>
      <c r="O55" s="17">
        <f t="shared" si="17"/>
        <v>23.534471950927948</v>
      </c>
      <c r="P55" s="16">
        <f t="shared" si="1"/>
        <v>5.3996336908069154E-2</v>
      </c>
      <c r="Q55" s="17">
        <f t="shared" si="17"/>
        <v>21.02280528056292</v>
      </c>
      <c r="R55" s="16">
        <f t="shared" si="2"/>
        <v>-1.1008939892992231E-2</v>
      </c>
      <c r="S55" s="17">
        <f t="shared" si="18"/>
        <v>28.031850504617385</v>
      </c>
      <c r="T55" s="16">
        <f t="shared" si="3"/>
        <v>6.285845392634748E-2</v>
      </c>
      <c r="U55" s="17">
        <f t="shared" si="18"/>
        <v>33.20589545147574</v>
      </c>
      <c r="V55" s="16">
        <f t="shared" si="4"/>
        <v>-2.6835519672544272E-2</v>
      </c>
      <c r="W55" s="17">
        <f t="shared" si="19"/>
        <v>39.296344832516077</v>
      </c>
      <c r="X55" s="16">
        <f t="shared" si="5"/>
        <v>-4.0604459442627139E-2</v>
      </c>
      <c r="Y55" s="17">
        <f t="shared" si="19"/>
        <v>50.225673349545694</v>
      </c>
      <c r="Z55" s="16">
        <f t="shared" si="6"/>
        <v>5.0976494746853618E-2</v>
      </c>
      <c r="AA55" s="17">
        <f t="shared" si="20"/>
        <v>27.460210098311972</v>
      </c>
      <c r="AB55" s="16">
        <f t="shared" si="7"/>
        <v>4.0596254865606696E-2</v>
      </c>
      <c r="AC55" s="17">
        <f t="shared" si="20"/>
        <v>24.592034885820727</v>
      </c>
      <c r="AD55" s="16">
        <f t="shared" si="8"/>
        <v>-4.1528405116260103E-3</v>
      </c>
      <c r="AE55" s="17">
        <f t="shared" si="21"/>
        <v>31.021026286340543</v>
      </c>
      <c r="AF55" s="16">
        <f t="shared" si="9"/>
        <v>-4.2330535761482047E-2</v>
      </c>
      <c r="AG55" s="17">
        <f t="shared" si="21"/>
        <v>35.165447024338938</v>
      </c>
      <c r="AH55" s="16">
        <f t="shared" si="10"/>
        <v>4.9878366718642653E-2</v>
      </c>
      <c r="AI55" s="17">
        <f t="shared" si="16"/>
        <v>24.975135785934725</v>
      </c>
    </row>
    <row r="56" spans="1:35" x14ac:dyDescent="0.15">
      <c r="A56" s="14">
        <v>42685</v>
      </c>
      <c r="B56" s="15">
        <v>13996.391600000001</v>
      </c>
      <c r="C56" s="15">
        <v>46728.256600000001</v>
      </c>
      <c r="D56" s="15">
        <v>3459.5554000000002</v>
      </c>
      <c r="E56" s="15">
        <v>596.19219999999996</v>
      </c>
      <c r="F56" s="15">
        <v>2089.0059999999999</v>
      </c>
      <c r="G56" s="15">
        <v>1538.8861999999999</v>
      </c>
      <c r="H56" s="15">
        <v>96556.547699999996</v>
      </c>
      <c r="I56" s="15">
        <v>17427.410400000001</v>
      </c>
      <c r="J56" s="15">
        <v>3130.7550000000001</v>
      </c>
      <c r="K56" s="15">
        <v>636.53290000000004</v>
      </c>
      <c r="L56" s="15">
        <v>20904.406599999998</v>
      </c>
      <c r="N56" s="16">
        <f t="shared" si="0"/>
        <v>4.0321410432735405E-3</v>
      </c>
      <c r="O56" s="17">
        <f t="shared" si="17"/>
        <v>23.421185875814576</v>
      </c>
      <c r="P56" s="16">
        <f t="shared" si="1"/>
        <v>6.2318841772595945E-2</v>
      </c>
      <c r="Q56" s="17">
        <f t="shared" si="17"/>
        <v>26.77797730976096</v>
      </c>
      <c r="R56" s="16">
        <f t="shared" si="2"/>
        <v>3.8631911427481569E-2</v>
      </c>
      <c r="S56" s="17">
        <f t="shared" si="18"/>
        <v>29.328608465581102</v>
      </c>
      <c r="T56" s="16">
        <f t="shared" si="3"/>
        <v>4.3866422611244182E-2</v>
      </c>
      <c r="U56" s="17">
        <f t="shared" si="18"/>
        <v>34.499256647282635</v>
      </c>
      <c r="V56" s="16">
        <f t="shared" si="4"/>
        <v>1.9871572509774005E-2</v>
      </c>
      <c r="W56" s="17">
        <f t="shared" si="19"/>
        <v>39.243860880804398</v>
      </c>
      <c r="X56" s="16">
        <f t="shared" si="5"/>
        <v>4.4089665376450426E-2</v>
      </c>
      <c r="Y56" s="17">
        <f t="shared" si="19"/>
        <v>50.861527673882719</v>
      </c>
      <c r="Z56" s="16">
        <f t="shared" si="6"/>
        <v>6.2570702613271578E-3</v>
      </c>
      <c r="AA56" s="17">
        <f t="shared" si="20"/>
        <v>27.404386333224263</v>
      </c>
      <c r="AB56" s="16">
        <f t="shared" si="7"/>
        <v>2.6397764386167921E-3</v>
      </c>
      <c r="AC56" s="17">
        <f t="shared" si="20"/>
        <v>24.467362092237916</v>
      </c>
      <c r="AD56" s="16">
        <f t="shared" si="8"/>
        <v>4.5270667394991193E-2</v>
      </c>
      <c r="AE56" s="17">
        <f t="shared" si="21"/>
        <v>32.751184182588929</v>
      </c>
      <c r="AF56" s="16">
        <f t="shared" si="9"/>
        <v>3.1493877373403478E-2</v>
      </c>
      <c r="AG56" s="17">
        <f t="shared" si="21"/>
        <v>35.833036765867007</v>
      </c>
      <c r="AH56" s="16">
        <f t="shared" si="10"/>
        <v>2.7735074603469911E-3</v>
      </c>
      <c r="AI56" s="17">
        <f t="shared" si="16"/>
        <v>24.968937102492106</v>
      </c>
    </row>
    <row r="57" spans="1:35" x14ac:dyDescent="0.15">
      <c r="A57" s="14">
        <v>42688</v>
      </c>
      <c r="B57" s="15">
        <v>14143.6142</v>
      </c>
      <c r="C57" s="15">
        <v>45498.995799999997</v>
      </c>
      <c r="D57" s="15">
        <v>3325.8569000000002</v>
      </c>
      <c r="E57" s="15">
        <v>604.60209999999995</v>
      </c>
      <c r="F57" s="15">
        <v>2122.5810999999999</v>
      </c>
      <c r="G57" s="15">
        <v>1610.3062</v>
      </c>
      <c r="H57" s="15">
        <v>92151.226200000005</v>
      </c>
      <c r="I57" s="15">
        <v>17674.411400000001</v>
      </c>
      <c r="J57" s="15">
        <v>2957.7828</v>
      </c>
      <c r="K57" s="15">
        <v>644.06910000000005</v>
      </c>
      <c r="L57" s="15">
        <v>21252.5281</v>
      </c>
      <c r="N57" s="16">
        <f t="shared" si="0"/>
        <v>1.0463675402847983E-2</v>
      </c>
      <c r="O57" s="17">
        <f t="shared" si="17"/>
        <v>23.157581990957702</v>
      </c>
      <c r="P57" s="16">
        <f t="shared" si="1"/>
        <v>-2.665879269346938E-2</v>
      </c>
      <c r="Q57" s="17">
        <f t="shared" si="17"/>
        <v>28.382394602981432</v>
      </c>
      <c r="R57" s="16">
        <f t="shared" si="2"/>
        <v>-3.9412728512436601E-2</v>
      </c>
      <c r="S57" s="17">
        <f t="shared" si="18"/>
        <v>32.556197593394451</v>
      </c>
      <c r="T57" s="16">
        <f t="shared" si="3"/>
        <v>1.4007457409861424E-2</v>
      </c>
      <c r="U57" s="17">
        <f t="shared" si="18"/>
        <v>34.044705603669541</v>
      </c>
      <c r="V57" s="16">
        <f t="shared" si="4"/>
        <v>1.5944493373862834E-2</v>
      </c>
      <c r="W57" s="17">
        <f t="shared" si="19"/>
        <v>39.245425565222583</v>
      </c>
      <c r="X57" s="16">
        <f t="shared" si="5"/>
        <v>4.5365439245464323E-2</v>
      </c>
      <c r="Y57" s="17">
        <f t="shared" si="19"/>
        <v>51.536437315778493</v>
      </c>
      <c r="Z57" s="16">
        <f t="shared" si="6"/>
        <v>-4.6697832657692118E-2</v>
      </c>
      <c r="AA57" s="17">
        <f t="shared" si="20"/>
        <v>30.821490455871597</v>
      </c>
      <c r="AB57" s="16">
        <f t="shared" si="7"/>
        <v>1.4073632889621379E-2</v>
      </c>
      <c r="AC57" s="17">
        <f t="shared" si="20"/>
        <v>24.354557170067721</v>
      </c>
      <c r="AD57" s="16">
        <f t="shared" si="8"/>
        <v>-5.6834255921383026E-2</v>
      </c>
      <c r="AE57" s="17">
        <f t="shared" si="21"/>
        <v>38.038038749102562</v>
      </c>
      <c r="AF57" s="16">
        <f t="shared" si="9"/>
        <v>1.1769912899529444E-2</v>
      </c>
      <c r="AG57" s="17">
        <f t="shared" si="21"/>
        <v>35.842014468034108</v>
      </c>
      <c r="AH57" s="16">
        <f t="shared" si="10"/>
        <v>1.6515878853935462E-2</v>
      </c>
      <c r="AI57" s="17">
        <f t="shared" si="16"/>
        <v>24.348817062141752</v>
      </c>
    </row>
    <row r="58" spans="1:35" x14ac:dyDescent="0.15">
      <c r="A58" s="14">
        <v>42689</v>
      </c>
      <c r="B58" s="15">
        <v>13641.174499999999</v>
      </c>
      <c r="C58" s="15">
        <v>43669.690799999997</v>
      </c>
      <c r="D58" s="15">
        <v>3196.2788</v>
      </c>
      <c r="E58" s="15">
        <v>571.05079999999998</v>
      </c>
      <c r="F58" s="15">
        <v>1921.6393</v>
      </c>
      <c r="G58" s="15">
        <v>1478.2515000000001</v>
      </c>
      <c r="H58" s="15">
        <v>91174.967799999999</v>
      </c>
      <c r="I58" s="15">
        <v>17856.309600000001</v>
      </c>
      <c r="J58" s="15">
        <v>2865.3989000000001</v>
      </c>
      <c r="K58" s="15">
        <v>619.37609999999995</v>
      </c>
      <c r="L58" s="15">
        <v>21137.6427</v>
      </c>
      <c r="N58" s="16">
        <f t="shared" si="0"/>
        <v>-3.6170473193124053E-2</v>
      </c>
      <c r="O58" s="17">
        <f t="shared" si="17"/>
        <v>26.029585399363924</v>
      </c>
      <c r="P58" s="16">
        <f t="shared" si="1"/>
        <v>-4.1035968286820435E-2</v>
      </c>
      <c r="Q58" s="17">
        <f t="shared" si="17"/>
        <v>31.449147223020695</v>
      </c>
      <c r="R58" s="16">
        <f t="shared" si="2"/>
        <v>-3.9740097048996503E-2</v>
      </c>
      <c r="S58" s="17">
        <f t="shared" si="18"/>
        <v>34.583844352881485</v>
      </c>
      <c r="T58" s="16">
        <f t="shared" si="3"/>
        <v>-5.7092383286399873E-2</v>
      </c>
      <c r="U58" s="17">
        <f t="shared" si="18"/>
        <v>38.982371327243534</v>
      </c>
      <c r="V58" s="16">
        <f t="shared" si="4"/>
        <v>-9.9454224290457027E-2</v>
      </c>
      <c r="W58" s="17">
        <f t="shared" si="19"/>
        <v>51.123879527042028</v>
      </c>
      <c r="X58" s="16">
        <f t="shared" si="5"/>
        <v>-8.5564376817016452E-2</v>
      </c>
      <c r="Y58" s="17">
        <f t="shared" si="19"/>
        <v>59.335427017299637</v>
      </c>
      <c r="Z58" s="16">
        <f t="shared" si="6"/>
        <v>-1.0650607064986772E-2</v>
      </c>
      <c r="AA58" s="17">
        <f t="shared" si="20"/>
        <v>30.935374293564006</v>
      </c>
      <c r="AB58" s="16">
        <f t="shared" si="7"/>
        <v>1.0239014803111957E-2</v>
      </c>
      <c r="AC58" s="17">
        <f t="shared" si="20"/>
        <v>24.000920848629256</v>
      </c>
      <c r="AD58" s="16">
        <f t="shared" si="8"/>
        <v>-3.1732361014249477E-2</v>
      </c>
      <c r="AE58" s="17">
        <f t="shared" si="21"/>
        <v>39.034033470196185</v>
      </c>
      <c r="AF58" s="16">
        <f t="shared" si="9"/>
        <v>-3.9093337418435681E-2</v>
      </c>
      <c r="AG58" s="17">
        <f t="shared" si="21"/>
        <v>38.236375017095817</v>
      </c>
      <c r="AH58" s="16">
        <f t="shared" si="10"/>
        <v>-5.420392469089208E-3</v>
      </c>
      <c r="AI58" s="17">
        <f t="shared" si="16"/>
        <v>24.206145248223272</v>
      </c>
    </row>
    <row r="59" spans="1:35" x14ac:dyDescent="0.15">
      <c r="A59" s="14">
        <v>42690</v>
      </c>
      <c r="B59" s="15">
        <v>13468.7696</v>
      </c>
      <c r="C59" s="15">
        <v>44571.994299999998</v>
      </c>
      <c r="D59" s="15">
        <v>3181.4774000000002</v>
      </c>
      <c r="E59" s="15">
        <v>556.65970000000004</v>
      </c>
      <c r="F59" s="15">
        <v>2007.9248</v>
      </c>
      <c r="G59" s="15">
        <v>1534.4322999999999</v>
      </c>
      <c r="H59" s="15">
        <v>93061.193700000003</v>
      </c>
      <c r="I59" s="15">
        <v>18315.647700000001</v>
      </c>
      <c r="J59" s="15">
        <v>2829.1588000000002</v>
      </c>
      <c r="K59" s="15">
        <v>622.98159999999996</v>
      </c>
      <c r="L59" s="15">
        <v>21246.208600000002</v>
      </c>
      <c r="N59" s="16">
        <f t="shared" si="0"/>
        <v>-1.271911322306174E-2</v>
      </c>
      <c r="O59" s="17">
        <f t="shared" si="17"/>
        <v>26.410343880930586</v>
      </c>
      <c r="P59" s="16">
        <f t="shared" si="1"/>
        <v>2.0451444204962144E-2</v>
      </c>
      <c r="Q59" s="17">
        <f t="shared" si="17"/>
        <v>31.625315195582644</v>
      </c>
      <c r="R59" s="16">
        <f t="shared" si="2"/>
        <v>-4.6415780439321708E-3</v>
      </c>
      <c r="S59" s="17">
        <f t="shared" si="18"/>
        <v>34.750251047209417</v>
      </c>
      <c r="T59" s="16">
        <f t="shared" si="3"/>
        <v>-2.5524070729431081E-2</v>
      </c>
      <c r="U59" s="17">
        <f t="shared" si="18"/>
        <v>40.41643955594683</v>
      </c>
      <c r="V59" s="16">
        <f t="shared" si="4"/>
        <v>4.3923127087643898E-2</v>
      </c>
      <c r="W59" s="17">
        <f t="shared" si="19"/>
        <v>51.72464636901671</v>
      </c>
      <c r="X59" s="16">
        <f t="shared" si="5"/>
        <v>3.7300505067359602E-2</v>
      </c>
      <c r="Y59" s="17">
        <f t="shared" si="19"/>
        <v>59.681550504303914</v>
      </c>
      <c r="Z59" s="16">
        <f t="shared" si="6"/>
        <v>2.0476890014791138E-2</v>
      </c>
      <c r="AA59" s="17">
        <f t="shared" si="20"/>
        <v>31.160856516109092</v>
      </c>
      <c r="AB59" s="16">
        <f t="shared" si="7"/>
        <v>2.5398835302571143E-2</v>
      </c>
      <c r="AC59" s="17">
        <f t="shared" si="20"/>
        <v>24.328022522340998</v>
      </c>
      <c r="AD59" s="16">
        <f t="shared" si="8"/>
        <v>-1.2728148933311978E-2</v>
      </c>
      <c r="AE59" s="17">
        <f t="shared" si="21"/>
        <v>39.477809793549802</v>
      </c>
      <c r="AF59" s="16">
        <f t="shared" si="9"/>
        <v>5.804302774337522E-3</v>
      </c>
      <c r="AG59" s="17">
        <f t="shared" si="21"/>
        <v>38.184065669102409</v>
      </c>
      <c r="AH59" s="16">
        <f t="shared" si="10"/>
        <v>5.1229953915630233E-3</v>
      </c>
      <c r="AI59" s="17">
        <f t="shared" si="16"/>
        <v>24.174495967606553</v>
      </c>
    </row>
    <row r="60" spans="1:35" x14ac:dyDescent="0.15">
      <c r="A60" s="14">
        <v>42691</v>
      </c>
      <c r="B60" s="15">
        <v>13331.227999999999</v>
      </c>
      <c r="C60" s="15">
        <v>43678.314100000003</v>
      </c>
      <c r="D60" s="15">
        <v>3190.9717000000001</v>
      </c>
      <c r="E60" s="15">
        <v>555.77</v>
      </c>
      <c r="F60" s="15">
        <v>1999.3795</v>
      </c>
      <c r="G60" s="15">
        <v>1521.5163</v>
      </c>
      <c r="H60" s="15">
        <v>91811.466899999999</v>
      </c>
      <c r="I60" s="15">
        <v>17807.947400000001</v>
      </c>
      <c r="J60" s="15">
        <v>2829.4126000000001</v>
      </c>
      <c r="K60" s="15">
        <v>600.84730000000002</v>
      </c>
      <c r="L60" s="15">
        <v>20565.079000000002</v>
      </c>
      <c r="N60" s="16">
        <f t="shared" si="0"/>
        <v>-1.026438954507114E-2</v>
      </c>
      <c r="O60" s="17">
        <f t="shared" si="17"/>
        <v>26.679235812262505</v>
      </c>
      <c r="P60" s="16">
        <f t="shared" si="1"/>
        <v>-2.0253997221763242E-2</v>
      </c>
      <c r="Q60" s="17">
        <f t="shared" si="17"/>
        <v>32.510089436155205</v>
      </c>
      <c r="R60" s="16">
        <f t="shared" si="2"/>
        <v>2.9797984655992593E-3</v>
      </c>
      <c r="S60" s="17">
        <f t="shared" si="18"/>
        <v>34.510809201356764</v>
      </c>
      <c r="T60" s="16">
        <f t="shared" si="3"/>
        <v>-1.5995620931352761E-3</v>
      </c>
      <c r="U60" s="17">
        <f t="shared" si="18"/>
        <v>40.466099446017665</v>
      </c>
      <c r="V60" s="16">
        <f t="shared" si="4"/>
        <v>-4.264868506545838E-3</v>
      </c>
      <c r="W60" s="17">
        <f t="shared" si="19"/>
        <v>51.934042543674877</v>
      </c>
      <c r="X60" s="16">
        <f t="shared" si="5"/>
        <v>-8.4530720894262501E-3</v>
      </c>
      <c r="Y60" s="17">
        <f t="shared" si="19"/>
        <v>59.944833204971502</v>
      </c>
      <c r="Z60" s="16">
        <f t="shared" si="6"/>
        <v>-1.3520071952161317E-2</v>
      </c>
      <c r="AA60" s="17">
        <f t="shared" si="20"/>
        <v>31.520784914518472</v>
      </c>
      <c r="AB60" s="16">
        <f t="shared" si="7"/>
        <v>-2.811091926066922E-2</v>
      </c>
      <c r="AC60" s="17">
        <f t="shared" si="20"/>
        <v>25.856378690403226</v>
      </c>
      <c r="AD60" s="16">
        <f t="shared" si="8"/>
        <v>8.9704620558350712E-5</v>
      </c>
      <c r="AE60" s="17">
        <f t="shared" si="21"/>
        <v>39.374078027222211</v>
      </c>
      <c r="AF60" s="16">
        <f t="shared" si="9"/>
        <v>-3.617615812767383E-2</v>
      </c>
      <c r="AG60" s="17">
        <f t="shared" si="21"/>
        <v>39.497808808277284</v>
      </c>
      <c r="AH60" s="16">
        <f t="shared" si="10"/>
        <v>-3.2584017475116411E-2</v>
      </c>
      <c r="AI60" s="17">
        <f t="shared" si="16"/>
        <v>26.552926362873897</v>
      </c>
    </row>
    <row r="61" spans="1:35" x14ac:dyDescent="0.15">
      <c r="A61" s="14">
        <v>42692</v>
      </c>
      <c r="B61" s="15">
        <v>13507.695900000001</v>
      </c>
      <c r="C61" s="15">
        <v>44226.352700000003</v>
      </c>
      <c r="D61" s="15">
        <v>3151.6071000000002</v>
      </c>
      <c r="E61" s="15">
        <v>529.07680000000005</v>
      </c>
      <c r="F61" s="15">
        <v>1954.4630999999999</v>
      </c>
      <c r="G61" s="15">
        <v>1443.8478</v>
      </c>
      <c r="H61" s="15">
        <v>91359.196400000001</v>
      </c>
      <c r="I61" s="15">
        <v>17843.273799999999</v>
      </c>
      <c r="J61" s="15">
        <v>2782.2516999999998</v>
      </c>
      <c r="K61" s="15">
        <v>582.48030000000006</v>
      </c>
      <c r="L61" s="15">
        <v>20886.363499999999</v>
      </c>
      <c r="N61" s="16">
        <f t="shared" si="0"/>
        <v>1.3150336706466703E-2</v>
      </c>
      <c r="O61" s="17">
        <f t="shared" si="17"/>
        <v>26.682132564275495</v>
      </c>
      <c r="P61" s="16">
        <f t="shared" si="1"/>
        <v>1.2469092270212201E-2</v>
      </c>
      <c r="Q61" s="17">
        <f t="shared" si="17"/>
        <v>32.564050414594767</v>
      </c>
      <c r="R61" s="16">
        <f t="shared" si="2"/>
        <v>-1.2412965352758931E-2</v>
      </c>
      <c r="S61" s="17">
        <f t="shared" si="18"/>
        <v>34.647394415013366</v>
      </c>
      <c r="T61" s="16">
        <f t="shared" si="3"/>
        <v>-4.9220938696298511E-2</v>
      </c>
      <c r="U61" s="17">
        <f t="shared" si="18"/>
        <v>42.953039324251485</v>
      </c>
      <c r="V61" s="16">
        <f t="shared" si="4"/>
        <v>-2.272135585863122E-2</v>
      </c>
      <c r="W61" s="17">
        <f t="shared" si="19"/>
        <v>53.063728533267017</v>
      </c>
      <c r="X61" s="16">
        <f t="shared" si="5"/>
        <v>-5.2395770156125288E-2</v>
      </c>
      <c r="Y61" s="17">
        <f t="shared" si="19"/>
        <v>62.98095809661347</v>
      </c>
      <c r="Z61" s="16">
        <f t="shared" si="6"/>
        <v>-4.9382516932894305E-3</v>
      </c>
      <c r="AA61" s="17">
        <f t="shared" si="20"/>
        <v>31.498051434519908</v>
      </c>
      <c r="AB61" s="16">
        <f t="shared" si="7"/>
        <v>1.9817784845965747E-3</v>
      </c>
      <c r="AC61" s="17">
        <f t="shared" si="20"/>
        <v>25.025066735522252</v>
      </c>
      <c r="AD61" s="16">
        <f t="shared" si="8"/>
        <v>-1.6808564386276537E-2</v>
      </c>
      <c r="AE61" s="17">
        <f t="shared" si="21"/>
        <v>39.728498268546979</v>
      </c>
      <c r="AF61" s="16">
        <f t="shared" si="9"/>
        <v>-3.1045460587727725E-2</v>
      </c>
      <c r="AG61" s="17">
        <f t="shared" si="21"/>
        <v>40.712929522238674</v>
      </c>
      <c r="AH61" s="16">
        <f t="shared" si="10"/>
        <v>1.5502038755341729E-2</v>
      </c>
      <c r="AI61" s="17">
        <f t="shared" si="16"/>
        <v>26.756962469653882</v>
      </c>
    </row>
    <row r="62" spans="1:35" x14ac:dyDescent="0.15">
      <c r="A62" s="14">
        <v>42695</v>
      </c>
      <c r="B62" s="15">
        <v>13890.5951</v>
      </c>
      <c r="C62" s="15">
        <v>45173.017099999997</v>
      </c>
      <c r="D62" s="15">
        <v>3119.8094999999998</v>
      </c>
      <c r="E62" s="15">
        <v>529.9479</v>
      </c>
      <c r="F62" s="15">
        <v>1952.0530000000001</v>
      </c>
      <c r="G62" s="15">
        <v>1429.7787000000001</v>
      </c>
      <c r="H62" s="15">
        <v>91991.048299999995</v>
      </c>
      <c r="I62" s="15">
        <v>18251.900099999999</v>
      </c>
      <c r="J62" s="15">
        <v>2724.6496000000002</v>
      </c>
      <c r="K62" s="15">
        <v>590.29060000000004</v>
      </c>
      <c r="L62" s="15">
        <v>21346.837100000001</v>
      </c>
      <c r="N62" s="16">
        <f t="shared" si="0"/>
        <v>2.7952409936206735E-2</v>
      </c>
      <c r="O62" s="17">
        <f t="shared" si="17"/>
        <v>27.069574350244345</v>
      </c>
      <c r="P62" s="16">
        <f t="shared" si="1"/>
        <v>2.1179115418121341E-2</v>
      </c>
      <c r="Q62" s="17">
        <f t="shared" si="17"/>
        <v>32.812101963700599</v>
      </c>
      <c r="R62" s="16">
        <f t="shared" si="2"/>
        <v>-1.0140570945834426E-2</v>
      </c>
      <c r="S62" s="17">
        <f t="shared" si="18"/>
        <v>34.997424438982634</v>
      </c>
      <c r="T62" s="16">
        <f t="shared" si="3"/>
        <v>1.6450989225429424E-3</v>
      </c>
      <c r="U62" s="17">
        <f t="shared" si="18"/>
        <v>42.892089351400664</v>
      </c>
      <c r="V62" s="16">
        <f t="shared" si="4"/>
        <v>-1.2338873021802144E-3</v>
      </c>
      <c r="W62" s="17">
        <f t="shared" si="19"/>
        <v>53.237547607152621</v>
      </c>
      <c r="X62" s="16">
        <f t="shared" si="5"/>
        <v>-9.7919562022061868E-3</v>
      </c>
      <c r="Y62" s="17">
        <f t="shared" si="19"/>
        <v>63.29726022040839</v>
      </c>
      <c r="Z62" s="16">
        <f t="shared" si="6"/>
        <v>6.8923213309890485E-3</v>
      </c>
      <c r="AA62" s="17">
        <f t="shared" si="20"/>
        <v>31.510150542283398</v>
      </c>
      <c r="AB62" s="16">
        <f t="shared" si="7"/>
        <v>2.2642570392633843E-2</v>
      </c>
      <c r="AC62" s="17">
        <f t="shared" si="20"/>
        <v>25.183995339493485</v>
      </c>
      <c r="AD62" s="16">
        <f t="shared" si="8"/>
        <v>-2.0920731196267361E-2</v>
      </c>
      <c r="AE62" s="17">
        <f t="shared" si="21"/>
        <v>40.541055744012397</v>
      </c>
      <c r="AF62" s="16">
        <f t="shared" si="9"/>
        <v>1.3319592888000997E-2</v>
      </c>
      <c r="AG62" s="17">
        <f t="shared" si="21"/>
        <v>40.793291647499665</v>
      </c>
      <c r="AH62" s="16">
        <f t="shared" si="10"/>
        <v>2.1807101592395739E-2</v>
      </c>
      <c r="AI62" s="17">
        <f t="shared" si="16"/>
        <v>27.224383984113427</v>
      </c>
    </row>
    <row r="63" spans="1:35" x14ac:dyDescent="0.15">
      <c r="A63" s="14">
        <v>42696</v>
      </c>
      <c r="B63" s="15">
        <v>14004.478499999999</v>
      </c>
      <c r="C63" s="15">
        <v>46264.829899999997</v>
      </c>
      <c r="D63" s="15">
        <v>3309.0284000000001</v>
      </c>
      <c r="E63" s="15">
        <v>554.00239999999997</v>
      </c>
      <c r="F63" s="15">
        <v>2095.1597000000002</v>
      </c>
      <c r="G63" s="15">
        <v>1524.1985999999999</v>
      </c>
      <c r="H63" s="15">
        <v>94030.404599999994</v>
      </c>
      <c r="I63" s="15">
        <v>19085.888299999999</v>
      </c>
      <c r="J63" s="15">
        <v>2909.6522</v>
      </c>
      <c r="K63" s="15">
        <v>599.37789999999995</v>
      </c>
      <c r="L63" s="15">
        <v>21780.648300000001</v>
      </c>
      <c r="N63" s="16">
        <f t="shared" si="0"/>
        <v>8.1651716966089083E-3</v>
      </c>
      <c r="O63" s="17">
        <f t="shared" si="17"/>
        <v>27.060630432349996</v>
      </c>
      <c r="P63" s="16">
        <f t="shared" si="1"/>
        <v>2.3882117280429327E-2</v>
      </c>
      <c r="Q63" s="17">
        <f t="shared" si="17"/>
        <v>33.15895529055642</v>
      </c>
      <c r="R63" s="16">
        <f t="shared" si="2"/>
        <v>5.8882669291026701E-2</v>
      </c>
      <c r="S63" s="17">
        <f t="shared" si="18"/>
        <v>37.098274027025099</v>
      </c>
      <c r="T63" s="16">
        <f t="shared" si="3"/>
        <v>4.4390319040436665E-2</v>
      </c>
      <c r="U63" s="17">
        <f t="shared" si="18"/>
        <v>43.945413806480055</v>
      </c>
      <c r="V63" s="16">
        <f t="shared" si="4"/>
        <v>7.074814032410881E-2</v>
      </c>
      <c r="W63" s="17">
        <f t="shared" si="19"/>
        <v>55.760284452913034</v>
      </c>
      <c r="X63" s="16">
        <f t="shared" si="5"/>
        <v>6.3949086683594558E-2</v>
      </c>
      <c r="Y63" s="17">
        <f t="shared" si="19"/>
        <v>65.092864293062149</v>
      </c>
      <c r="Z63" s="16">
        <f t="shared" si="6"/>
        <v>2.1926911933761062E-2</v>
      </c>
      <c r="AA63" s="17">
        <f t="shared" si="20"/>
        <v>31.798104440275814</v>
      </c>
      <c r="AB63" s="16">
        <f t="shared" si="7"/>
        <v>4.4680039843241204E-2</v>
      </c>
      <c r="AC63" s="17">
        <f t="shared" si="20"/>
        <v>27.698351612950177</v>
      </c>
      <c r="AD63" s="16">
        <f t="shared" si="8"/>
        <v>6.5693722448897596E-2</v>
      </c>
      <c r="AE63" s="17">
        <f t="shared" si="21"/>
        <v>43.604096278566843</v>
      </c>
      <c r="AF63" s="16">
        <f t="shared" si="9"/>
        <v>1.5277325985835866E-2</v>
      </c>
      <c r="AG63" s="17">
        <f t="shared" si="21"/>
        <v>40.919983386598076</v>
      </c>
      <c r="AH63" s="16">
        <f t="shared" si="10"/>
        <v>2.011829940105514E-2</v>
      </c>
      <c r="AI63" s="17">
        <f t="shared" si="16"/>
        <v>27.085788620243335</v>
      </c>
    </row>
    <row r="64" spans="1:35" x14ac:dyDescent="0.15">
      <c r="A64" s="14">
        <v>42697</v>
      </c>
      <c r="B64" s="15">
        <v>13915.547200000001</v>
      </c>
      <c r="C64" s="15">
        <v>45824.921799999996</v>
      </c>
      <c r="D64" s="15">
        <v>3394.3921999999998</v>
      </c>
      <c r="E64" s="15">
        <v>587.77300000000002</v>
      </c>
      <c r="F64" s="15">
        <v>2067.4034000000001</v>
      </c>
      <c r="G64" s="15">
        <v>1486.6939</v>
      </c>
      <c r="H64" s="15">
        <v>93651.272200000007</v>
      </c>
      <c r="I64" s="15">
        <v>19139.214599999999</v>
      </c>
      <c r="J64" s="15">
        <v>2972.8258000000001</v>
      </c>
      <c r="K64" s="15">
        <v>589.10170000000005</v>
      </c>
      <c r="L64" s="15">
        <v>21573.3086</v>
      </c>
      <c r="N64" s="16">
        <f t="shared" si="0"/>
        <v>-6.3704526429262387E-3</v>
      </c>
      <c r="O64" s="17">
        <f t="shared" si="17"/>
        <v>27.136772715969609</v>
      </c>
      <c r="P64" s="16">
        <f t="shared" si="1"/>
        <v>-9.5539718165991161E-3</v>
      </c>
      <c r="Q64" s="17">
        <f t="shared" si="17"/>
        <v>33.308317988746907</v>
      </c>
      <c r="R64" s="16">
        <f t="shared" si="2"/>
        <v>2.5470105444897584E-2</v>
      </c>
      <c r="S64" s="17">
        <f t="shared" si="18"/>
        <v>37.44392735926769</v>
      </c>
      <c r="T64" s="16">
        <f t="shared" si="3"/>
        <v>5.9171800070800806E-2</v>
      </c>
      <c r="U64" s="17">
        <f t="shared" si="18"/>
        <v>46.236462257652519</v>
      </c>
      <c r="V64" s="16">
        <f t="shared" si="4"/>
        <v>-1.3336355857129334E-2</v>
      </c>
      <c r="W64" s="17">
        <f t="shared" si="19"/>
        <v>56.236307649782823</v>
      </c>
      <c r="X64" s="16">
        <f t="shared" si="5"/>
        <v>-2.4913968153093435E-2</v>
      </c>
      <c r="Y64" s="17">
        <f t="shared" si="19"/>
        <v>65.967964975129462</v>
      </c>
      <c r="Z64" s="16">
        <f t="shared" si="6"/>
        <v>-4.0401697403602554E-3</v>
      </c>
      <c r="AA64" s="17">
        <f t="shared" si="20"/>
        <v>31.752320829852042</v>
      </c>
      <c r="AB64" s="16">
        <f t="shared" si="7"/>
        <v>2.7901211794745251E-3</v>
      </c>
      <c r="AC64" s="17">
        <f t="shared" si="20"/>
        <v>26.932399801990385</v>
      </c>
      <c r="AD64" s="16">
        <f t="shared" si="8"/>
        <v>2.1479393146377923E-2</v>
      </c>
      <c r="AE64" s="17">
        <f t="shared" si="21"/>
        <v>43.799499287203105</v>
      </c>
      <c r="AF64" s="16">
        <f t="shared" si="9"/>
        <v>-1.7293449717889153E-2</v>
      </c>
      <c r="AG64" s="17">
        <f t="shared" si="21"/>
        <v>41.352534117245078</v>
      </c>
      <c r="AH64" s="16">
        <f t="shared" si="10"/>
        <v>-9.5650452977036338E-3</v>
      </c>
      <c r="AI64" s="17">
        <f t="shared" si="16"/>
        <v>26.347089739697488</v>
      </c>
    </row>
    <row r="65" spans="1:35" x14ac:dyDescent="0.15">
      <c r="A65" s="14">
        <v>42698</v>
      </c>
      <c r="B65" s="15">
        <v>13950.8855</v>
      </c>
      <c r="C65" s="15">
        <v>48267.229299999999</v>
      </c>
      <c r="D65" s="15">
        <v>3380.5351000000001</v>
      </c>
      <c r="E65" s="15">
        <v>594.79539999999997</v>
      </c>
      <c r="F65" s="15">
        <v>2045.7585999999999</v>
      </c>
      <c r="G65" s="15">
        <v>1493.6470999999999</v>
      </c>
      <c r="H65" s="15">
        <v>95375.919899999994</v>
      </c>
      <c r="I65" s="15">
        <v>19848.2284</v>
      </c>
      <c r="J65" s="15">
        <v>2985.3281999999999</v>
      </c>
      <c r="K65" s="15">
        <v>590.43809999999996</v>
      </c>
      <c r="L65" s="15">
        <v>22556.872800000001</v>
      </c>
      <c r="N65" s="16">
        <f t="shared" si="0"/>
        <v>2.5362642806587843E-3</v>
      </c>
      <c r="O65" s="17">
        <f t="shared" si="17"/>
        <v>27.111211276336807</v>
      </c>
      <c r="P65" s="16">
        <f t="shared" si="1"/>
        <v>5.1924760751299814E-2</v>
      </c>
      <c r="Q65" s="17">
        <f t="shared" si="17"/>
        <v>35.528031393816711</v>
      </c>
      <c r="R65" s="16">
        <f t="shared" si="2"/>
        <v>-4.0907064267923232E-3</v>
      </c>
      <c r="S65" s="17">
        <f t="shared" si="18"/>
        <v>37.404725924791734</v>
      </c>
      <c r="T65" s="16">
        <f t="shared" si="3"/>
        <v>1.1876661925432686E-2</v>
      </c>
      <c r="U65" s="17">
        <f t="shared" si="18"/>
        <v>46.054769601090598</v>
      </c>
      <c r="V65" s="16">
        <f t="shared" si="4"/>
        <v>-1.0524749474884132E-2</v>
      </c>
      <c r="W65" s="17">
        <f t="shared" si="19"/>
        <v>56.654951862910472</v>
      </c>
      <c r="X65" s="16">
        <f t="shared" si="5"/>
        <v>4.6660517138406021E-3</v>
      </c>
      <c r="Y65" s="17">
        <f t="shared" si="19"/>
        <v>65.865010800827335</v>
      </c>
      <c r="Z65" s="16">
        <f t="shared" si="6"/>
        <v>1.8248121221871472E-2</v>
      </c>
      <c r="AA65" s="17">
        <f t="shared" si="20"/>
        <v>31.603824450724076</v>
      </c>
      <c r="AB65" s="16">
        <f t="shared" si="7"/>
        <v>3.6375403079848212E-2</v>
      </c>
      <c r="AC65" s="17">
        <f t="shared" si="20"/>
        <v>27.321659916637003</v>
      </c>
      <c r="AD65" s="16">
        <f t="shared" si="8"/>
        <v>4.1967422627955386E-3</v>
      </c>
      <c r="AE65" s="17">
        <f t="shared" si="21"/>
        <v>43.740020250321166</v>
      </c>
      <c r="AF65" s="16">
        <f t="shared" si="9"/>
        <v>2.2659694430400279E-3</v>
      </c>
      <c r="AG65" s="17">
        <f t="shared" si="21"/>
        <v>40.868420904536755</v>
      </c>
      <c r="AH65" s="16">
        <f t="shared" si="10"/>
        <v>4.4582962396017223E-2</v>
      </c>
      <c r="AI65" s="17">
        <f t="shared" si="16"/>
        <v>28.41684462843191</v>
      </c>
    </row>
    <row r="66" spans="1:35" x14ac:dyDescent="0.15">
      <c r="A66" s="14">
        <v>42699</v>
      </c>
      <c r="B66" s="15">
        <v>13886.893400000001</v>
      </c>
      <c r="C66" s="15">
        <v>48155.477700000003</v>
      </c>
      <c r="D66" s="15">
        <v>3542.3573999999999</v>
      </c>
      <c r="E66" s="15">
        <v>625.89059999999995</v>
      </c>
      <c r="F66" s="15">
        <v>2083.1963000000001</v>
      </c>
      <c r="G66" s="15">
        <v>1530.6488999999999</v>
      </c>
      <c r="H66" s="15">
        <v>96036.770699999994</v>
      </c>
      <c r="I66" s="15">
        <v>20077.929199999999</v>
      </c>
      <c r="J66" s="15">
        <v>3199.1801999999998</v>
      </c>
      <c r="K66" s="15">
        <v>588.5498</v>
      </c>
      <c r="L66" s="15">
        <v>23041.9872</v>
      </c>
      <c r="N66" s="16">
        <f t="shared" si="0"/>
        <v>-4.5975085115124159E-3</v>
      </c>
      <c r="O66" s="17">
        <f t="shared" si="17"/>
        <v>27.171917911336905</v>
      </c>
      <c r="P66" s="16">
        <f t="shared" si="1"/>
        <v>-2.3179529700598778E-3</v>
      </c>
      <c r="Q66" s="17">
        <f t="shared" si="17"/>
        <v>35.385045056375908</v>
      </c>
      <c r="R66" s="16">
        <f t="shared" si="2"/>
        <v>4.6758427140494163E-2</v>
      </c>
      <c r="S66" s="17">
        <f t="shared" si="18"/>
        <v>39.087840273072686</v>
      </c>
      <c r="T66" s="16">
        <f t="shared" si="3"/>
        <v>5.0958114580239133E-2</v>
      </c>
      <c r="U66" s="17">
        <f t="shared" si="18"/>
        <v>47.298811651915898</v>
      </c>
      <c r="V66" s="16">
        <f t="shared" si="4"/>
        <v>1.8134722663122993E-2</v>
      </c>
      <c r="W66" s="17">
        <f t="shared" si="19"/>
        <v>56.569126328439737</v>
      </c>
      <c r="X66" s="16">
        <f t="shared" si="5"/>
        <v>2.4470915843361141E-2</v>
      </c>
      <c r="Y66" s="17">
        <f t="shared" si="19"/>
        <v>65.11496492987466</v>
      </c>
      <c r="Z66" s="16">
        <f t="shared" si="6"/>
        <v>6.9050116129929506E-3</v>
      </c>
      <c r="AA66" s="17">
        <f t="shared" si="20"/>
        <v>31.600827388181624</v>
      </c>
      <c r="AB66" s="16">
        <f t="shared" si="7"/>
        <v>1.1506408235522514E-2</v>
      </c>
      <c r="AC66" s="17">
        <f t="shared" si="20"/>
        <v>27.309808926832389</v>
      </c>
      <c r="AD66" s="16">
        <f t="shared" si="8"/>
        <v>6.9184898934778971E-2</v>
      </c>
      <c r="AE66" s="17">
        <f t="shared" si="21"/>
        <v>47.1535567729021</v>
      </c>
      <c r="AF66" s="16">
        <f t="shared" si="9"/>
        <v>-3.2032586842190014E-3</v>
      </c>
      <c r="AG66" s="17">
        <f t="shared" si="21"/>
        <v>40.783010546088292</v>
      </c>
      <c r="AH66" s="16">
        <f t="shared" si="10"/>
        <v>2.1278282108019297E-2</v>
      </c>
      <c r="AI66" s="17">
        <f t="shared" si="16"/>
        <v>28.64551636497778</v>
      </c>
    </row>
    <row r="67" spans="1:35" x14ac:dyDescent="0.15">
      <c r="A67" s="14">
        <v>42702</v>
      </c>
      <c r="B67" s="15">
        <v>14048.961499999999</v>
      </c>
      <c r="C67" s="15">
        <v>49527.167999999998</v>
      </c>
      <c r="D67" s="15">
        <v>3613.8638000000001</v>
      </c>
      <c r="E67" s="15">
        <v>631.62810000000002</v>
      </c>
      <c r="F67" s="15">
        <v>2137.8069999999998</v>
      </c>
      <c r="G67" s="15">
        <v>1537.7409</v>
      </c>
      <c r="H67" s="15">
        <v>98564.169800000003</v>
      </c>
      <c r="I67" s="15">
        <v>21502.220300000001</v>
      </c>
      <c r="J67" s="15">
        <v>3278.4870000000001</v>
      </c>
      <c r="K67" s="15">
        <v>590.24940000000004</v>
      </c>
      <c r="L67" s="15">
        <v>24410.802100000001</v>
      </c>
      <c r="N67" s="16">
        <f t="shared" si="0"/>
        <v>1.1603004013378992E-2</v>
      </c>
      <c r="O67" s="17">
        <f t="shared" ref="O67:Q82" si="22">IF($A67="","",STDEV(N38:N67)*SQRT(252)*100)</f>
        <v>26.862790415277495</v>
      </c>
      <c r="P67" s="16">
        <f t="shared" si="1"/>
        <v>2.8086472483789038E-2</v>
      </c>
      <c r="Q67" s="17">
        <f t="shared" si="22"/>
        <v>35.694717759535813</v>
      </c>
      <c r="R67" s="16">
        <f t="shared" si="2"/>
        <v>1.9985066971601739E-2</v>
      </c>
      <c r="S67" s="17">
        <f t="shared" ref="S67:U82" si="23">IF($A67="","",STDEV(R38:R67)*SQRT(252)*100)</f>
        <v>39.213530399080156</v>
      </c>
      <c r="T67" s="16">
        <f t="shared" si="3"/>
        <v>9.1251761311514912E-3</v>
      </c>
      <c r="U67" s="17">
        <f t="shared" si="23"/>
        <v>47.295832637063242</v>
      </c>
      <c r="V67" s="16">
        <f t="shared" si="4"/>
        <v>2.587714032972066E-2</v>
      </c>
      <c r="W67" s="17">
        <f t="shared" ref="W67:Y82" si="24">IF($A67="","",STDEV(V38:V67)*SQRT(252)*100)</f>
        <v>56.655345181118655</v>
      </c>
      <c r="X67" s="16">
        <f t="shared" si="5"/>
        <v>4.6226282129415708E-3</v>
      </c>
      <c r="Y67" s="17">
        <f t="shared" si="24"/>
        <v>64.599275187449223</v>
      </c>
      <c r="Z67" s="16">
        <f t="shared" si="6"/>
        <v>2.5976659858020668E-2</v>
      </c>
      <c r="AA67" s="17">
        <f t="shared" ref="AA67:AC82" si="25">IF($A67="","",STDEV(Z38:Z67)*SQRT(252)*100)</f>
        <v>32.147389996274647</v>
      </c>
      <c r="AB67" s="16">
        <f t="shared" si="7"/>
        <v>6.8535037553621336E-2</v>
      </c>
      <c r="AC67" s="17">
        <f t="shared" si="25"/>
        <v>32.269803348340318</v>
      </c>
      <c r="AD67" s="16">
        <f t="shared" si="8"/>
        <v>2.4487446001616675E-2</v>
      </c>
      <c r="AE67" s="17">
        <f t="shared" ref="AE67:AG82" si="26">IF($A67="","",STDEV(AD38:AD67)*SQRT(252)*100)</f>
        <v>47.34322817534737</v>
      </c>
      <c r="AF67" s="16">
        <f t="shared" si="9"/>
        <v>2.8836144064463554E-3</v>
      </c>
      <c r="AG67" s="17">
        <f t="shared" si="26"/>
        <v>39.274139980167483</v>
      </c>
      <c r="AH67" s="16">
        <f t="shared" si="10"/>
        <v>5.7707661240451458E-2</v>
      </c>
      <c r="AI67" s="17">
        <f t="shared" si="16"/>
        <v>31.993039102535921</v>
      </c>
    </row>
    <row r="68" spans="1:35" x14ac:dyDescent="0.15">
      <c r="A68" s="14">
        <v>42703</v>
      </c>
      <c r="B68" s="15">
        <v>13518.6451</v>
      </c>
      <c r="C68" s="15">
        <v>46770.942199999998</v>
      </c>
      <c r="D68" s="15">
        <v>3382.8368</v>
      </c>
      <c r="E68" s="15">
        <v>586.26530000000002</v>
      </c>
      <c r="F68" s="15">
        <v>1977.0852</v>
      </c>
      <c r="G68" s="15">
        <v>1419.9390000000001</v>
      </c>
      <c r="H68" s="15">
        <v>94050.877500000002</v>
      </c>
      <c r="I68" s="15">
        <v>21733.733</v>
      </c>
      <c r="J68" s="15">
        <v>3040.9512</v>
      </c>
      <c r="K68" s="15">
        <v>573.27030000000002</v>
      </c>
      <c r="L68" s="15">
        <v>23779.816500000001</v>
      </c>
      <c r="N68" s="16">
        <f t="shared" si="0"/>
        <v>-3.8478627361222095E-2</v>
      </c>
      <c r="O68" s="17">
        <f t="shared" si="22"/>
        <v>29.492334694180506</v>
      </c>
      <c r="P68" s="16">
        <f t="shared" si="1"/>
        <v>-5.725925057002712E-2</v>
      </c>
      <c r="Q68" s="17">
        <f t="shared" si="22"/>
        <v>40.567477354138269</v>
      </c>
      <c r="R68" s="16">
        <f t="shared" si="2"/>
        <v>-6.6062857257318086E-2</v>
      </c>
      <c r="S68" s="17">
        <f t="shared" si="23"/>
        <v>44.77198182622346</v>
      </c>
      <c r="T68" s="16">
        <f t="shared" si="3"/>
        <v>-7.4528354074525183E-2</v>
      </c>
      <c r="U68" s="17">
        <f t="shared" si="23"/>
        <v>53.278161337162381</v>
      </c>
      <c r="V68" s="16">
        <f t="shared" si="4"/>
        <v>-7.8156898387300444E-2</v>
      </c>
      <c r="W68" s="17">
        <f t="shared" si="24"/>
        <v>62.459923648086736</v>
      </c>
      <c r="X68" s="16">
        <f t="shared" si="5"/>
        <v>-7.970047840789718E-2</v>
      </c>
      <c r="Y68" s="17">
        <f t="shared" si="24"/>
        <v>69.515361570739742</v>
      </c>
      <c r="Z68" s="16">
        <f t="shared" si="6"/>
        <v>-4.6871920267257394E-2</v>
      </c>
      <c r="AA68" s="17">
        <f t="shared" si="25"/>
        <v>35.591360642536635</v>
      </c>
      <c r="AB68" s="16">
        <f t="shared" si="7"/>
        <v>1.0709370096860127E-2</v>
      </c>
      <c r="AC68" s="17">
        <f t="shared" si="25"/>
        <v>32.235687019405866</v>
      </c>
      <c r="AD68" s="16">
        <f t="shared" si="8"/>
        <v>-7.5211674272050999E-2</v>
      </c>
      <c r="AE68" s="17">
        <f t="shared" si="26"/>
        <v>53.381111407814849</v>
      </c>
      <c r="AF68" s="16">
        <f t="shared" si="9"/>
        <v>-2.9187826211806822E-2</v>
      </c>
      <c r="AG68" s="17">
        <f t="shared" si="26"/>
        <v>40.172321189959156</v>
      </c>
      <c r="AH68" s="16">
        <f t="shared" si="10"/>
        <v>-2.6188568684506919E-2</v>
      </c>
      <c r="AI68" s="17">
        <f t="shared" si="16"/>
        <v>33.670678516842592</v>
      </c>
    </row>
    <row r="69" spans="1:35" x14ac:dyDescent="0.15">
      <c r="A69" s="14">
        <v>42704</v>
      </c>
      <c r="B69" s="15">
        <v>13237.6587</v>
      </c>
      <c r="C69" s="15">
        <v>46078.27</v>
      </c>
      <c r="D69" s="15">
        <v>3267.1473999999998</v>
      </c>
      <c r="E69" s="15">
        <v>561.98199999999997</v>
      </c>
      <c r="F69" s="15">
        <v>1957.2122999999999</v>
      </c>
      <c r="G69" s="15">
        <v>1405.7771</v>
      </c>
      <c r="H69" s="15">
        <v>90835.911500000002</v>
      </c>
      <c r="I69" s="15">
        <v>20576.605500000001</v>
      </c>
      <c r="J69" s="15">
        <v>2976.5178000000001</v>
      </c>
      <c r="K69" s="15">
        <v>556.55269999999996</v>
      </c>
      <c r="L69" s="15">
        <v>22563.7893</v>
      </c>
      <c r="N69" s="16">
        <f t="shared" si="0"/>
        <v>-2.1004151571750285E-2</v>
      </c>
      <c r="O69" s="17">
        <f t="shared" si="22"/>
        <v>29.71305749957855</v>
      </c>
      <c r="P69" s="16">
        <f t="shared" si="1"/>
        <v>-1.4920644647137493E-2</v>
      </c>
      <c r="Q69" s="17">
        <f t="shared" si="22"/>
        <v>40.922379149530322</v>
      </c>
      <c r="R69" s="16">
        <f t="shared" si="2"/>
        <v>-3.4797397982623934E-2</v>
      </c>
      <c r="S69" s="17">
        <f t="shared" si="23"/>
        <v>46.391402184735611</v>
      </c>
      <c r="T69" s="16">
        <f t="shared" si="3"/>
        <v>-4.2302596589945729E-2</v>
      </c>
      <c r="U69" s="17">
        <f t="shared" si="23"/>
        <v>55.294464117368378</v>
      </c>
      <c r="V69" s="16">
        <f t="shared" si="4"/>
        <v>-1.0102473958156111E-2</v>
      </c>
      <c r="W69" s="17">
        <f t="shared" si="24"/>
        <v>62.53116761197127</v>
      </c>
      <c r="X69" s="16">
        <f t="shared" si="5"/>
        <v>-1.0023666974124268E-2</v>
      </c>
      <c r="Y69" s="17">
        <f t="shared" si="24"/>
        <v>68.988867385039455</v>
      </c>
      <c r="Z69" s="16">
        <f t="shared" si="6"/>
        <v>-3.4781177328429891E-2</v>
      </c>
      <c r="AA69" s="17">
        <f t="shared" si="25"/>
        <v>37.098710827322904</v>
      </c>
      <c r="AB69" s="16">
        <f t="shared" si="7"/>
        <v>-5.4710794555399289E-2</v>
      </c>
      <c r="AC69" s="17">
        <f t="shared" si="25"/>
        <v>36.948438219990244</v>
      </c>
      <c r="AD69" s="16">
        <f t="shared" si="8"/>
        <v>-2.1416267442135428E-2</v>
      </c>
      <c r="AE69" s="17">
        <f t="shared" si="26"/>
        <v>53.955673697543894</v>
      </c>
      <c r="AF69" s="16">
        <f t="shared" si="9"/>
        <v>-2.9595467991263114E-2</v>
      </c>
      <c r="AG69" s="17">
        <f t="shared" si="26"/>
        <v>41.056969803452581</v>
      </c>
      <c r="AH69" s="16">
        <f t="shared" si="10"/>
        <v>-5.2490796713540178E-2</v>
      </c>
      <c r="AI69" s="17">
        <f t="shared" si="16"/>
        <v>37.96730065343381</v>
      </c>
    </row>
    <row r="70" spans="1:35" x14ac:dyDescent="0.15">
      <c r="A70" s="14">
        <v>42705</v>
      </c>
      <c r="B70" s="15">
        <v>13448.160599999999</v>
      </c>
      <c r="C70" s="15">
        <v>47059.672899999998</v>
      </c>
      <c r="D70" s="15">
        <v>3538.7806999999998</v>
      </c>
      <c r="E70" s="15">
        <v>601.16729999999995</v>
      </c>
      <c r="F70" s="15">
        <v>1939.8861999999999</v>
      </c>
      <c r="G70" s="15">
        <v>1396.9033999999999</v>
      </c>
      <c r="H70" s="15">
        <v>92536.418099999995</v>
      </c>
      <c r="I70" s="15">
        <v>21007.6021</v>
      </c>
      <c r="J70" s="15">
        <v>3169.3386</v>
      </c>
      <c r="K70" s="15">
        <v>575.3845</v>
      </c>
      <c r="L70" s="15">
        <v>22917.063399999999</v>
      </c>
      <c r="N70" s="16">
        <f t="shared" ref="N70:N133" si="27">IF($A70="","",LN(B70)-LN(B69))</f>
        <v>1.5776638807039944E-2</v>
      </c>
      <c r="O70" s="17">
        <f t="shared" si="22"/>
        <v>29.960625160931741</v>
      </c>
      <c r="P70" s="16">
        <f t="shared" ref="P70:P133" si="28">IF($A70="","",LN(C70)-LN(C69))</f>
        <v>2.1074960293740119E-2</v>
      </c>
      <c r="Q70" s="17">
        <f t="shared" si="22"/>
        <v>41.101538559383414</v>
      </c>
      <c r="R70" s="16">
        <f t="shared" ref="R70:R133" si="29">IF($A70="","",LN(D70)-LN(D69))</f>
        <v>7.9864983339794193E-2</v>
      </c>
      <c r="S70" s="17">
        <f t="shared" si="23"/>
        <v>51.040822644616213</v>
      </c>
      <c r="T70" s="16">
        <f t="shared" ref="T70:T133" si="30">IF($A70="","",LN(E70)-LN(E69))</f>
        <v>6.740344427098055E-2</v>
      </c>
      <c r="U70" s="17">
        <f t="shared" si="23"/>
        <v>57.809644662720785</v>
      </c>
      <c r="V70" s="16">
        <f t="shared" ref="V70:V133" si="31">IF($A70="","",LN(F70)-LN(F69))</f>
        <v>-8.8918533402591038E-3</v>
      </c>
      <c r="W70" s="17">
        <f t="shared" si="24"/>
        <v>62.734378593954709</v>
      </c>
      <c r="X70" s="16">
        <f t="shared" ref="X70:X133" si="32">IF($A70="","",LN(G70)-LN(G69))</f>
        <v>-6.3323162605364303E-3</v>
      </c>
      <c r="Y70" s="17">
        <f t="shared" si="24"/>
        <v>68.890418493888887</v>
      </c>
      <c r="Z70" s="16">
        <f t="shared" ref="Z70:Z133" si="33">IF($A70="","",LN(H70)-LN(H69))</f>
        <v>1.8547567705818224E-2</v>
      </c>
      <c r="AA70" s="17">
        <f t="shared" si="25"/>
        <v>37.324327188465141</v>
      </c>
      <c r="AB70" s="16">
        <f t="shared" ref="AB70:AB133" si="34">IF($A70="","",LN(I70)-LN(I69))</f>
        <v>2.0729601866847247E-2</v>
      </c>
      <c r="AC70" s="17">
        <f t="shared" si="25"/>
        <v>37.003530750451098</v>
      </c>
      <c r="AD70" s="16">
        <f t="shared" ref="AD70:AD133" si="35">IF($A70="","",LN(J70)-LN(J69))</f>
        <v>6.2768828815488398E-2</v>
      </c>
      <c r="AE70" s="17">
        <f t="shared" si="26"/>
        <v>56.247152618465165</v>
      </c>
      <c r="AF70" s="16">
        <f t="shared" ref="AF70:AF133" si="36">IF($A70="","",LN(K70)-LN(K69))</f>
        <v>3.3276647728595066E-2</v>
      </c>
      <c r="AG70" s="17">
        <f t="shared" si="26"/>
        <v>42.116330113776229</v>
      </c>
      <c r="AH70" s="16">
        <f t="shared" ref="AH70:AH133" si="37">IF($A70="","",LN(L70)-LN(L69))</f>
        <v>1.5535381777942447E-2</v>
      </c>
      <c r="AI70" s="17">
        <f t="shared" si="16"/>
        <v>38.042119708534187</v>
      </c>
    </row>
    <row r="71" spans="1:35" x14ac:dyDescent="0.15">
      <c r="A71" s="14">
        <v>42706</v>
      </c>
      <c r="B71" s="15">
        <v>13410.447899999999</v>
      </c>
      <c r="C71" s="15">
        <v>46622.006099999999</v>
      </c>
      <c r="D71" s="15">
        <v>3511.5677999999998</v>
      </c>
      <c r="E71" s="15">
        <v>580.14149999999995</v>
      </c>
      <c r="F71" s="15">
        <v>1878.4082000000001</v>
      </c>
      <c r="G71" s="15">
        <v>1364.9113</v>
      </c>
      <c r="H71" s="15">
        <v>91990.060200000007</v>
      </c>
      <c r="I71" s="15">
        <v>20154.348600000001</v>
      </c>
      <c r="J71" s="15">
        <v>3114.5418</v>
      </c>
      <c r="K71" s="15">
        <v>571.82370000000003</v>
      </c>
      <c r="L71" s="15">
        <v>22323.578799999999</v>
      </c>
      <c r="N71" s="16">
        <f t="shared" si="27"/>
        <v>-2.808241148025914E-3</v>
      </c>
      <c r="O71" s="17">
        <f t="shared" si="22"/>
        <v>29.999851664349986</v>
      </c>
      <c r="P71" s="16">
        <f t="shared" si="28"/>
        <v>-9.3437690039870347E-3</v>
      </c>
      <c r="Q71" s="17">
        <f t="shared" si="22"/>
        <v>41.268484662566365</v>
      </c>
      <c r="R71" s="16">
        <f t="shared" si="29"/>
        <v>-7.7196283674858535E-3</v>
      </c>
      <c r="S71" s="17">
        <f t="shared" si="23"/>
        <v>51.101751666670005</v>
      </c>
      <c r="T71" s="16">
        <f t="shared" si="30"/>
        <v>-3.5601225879039688E-2</v>
      </c>
      <c r="U71" s="17">
        <f t="shared" si="23"/>
        <v>59.297754165495022</v>
      </c>
      <c r="V71" s="16">
        <f t="shared" si="31"/>
        <v>-3.2204595501380773E-2</v>
      </c>
      <c r="W71" s="17">
        <f t="shared" si="24"/>
        <v>63.788775006963341</v>
      </c>
      <c r="X71" s="16">
        <f t="shared" si="32"/>
        <v>-2.3168484868778982E-2</v>
      </c>
      <c r="Y71" s="17">
        <f t="shared" si="24"/>
        <v>69.285287929124152</v>
      </c>
      <c r="Z71" s="16">
        <f t="shared" si="33"/>
        <v>-5.921746316632337E-3</v>
      </c>
      <c r="AA71" s="17">
        <f t="shared" si="25"/>
        <v>36.934278529134382</v>
      </c>
      <c r="AB71" s="16">
        <f t="shared" si="34"/>
        <v>-4.146430045426186E-2</v>
      </c>
      <c r="AC71" s="17">
        <f t="shared" si="25"/>
        <v>39.7235424382216</v>
      </c>
      <c r="AD71" s="16">
        <f t="shared" si="35"/>
        <v>-1.7440875870097017E-2</v>
      </c>
      <c r="AE71" s="17">
        <f t="shared" si="26"/>
        <v>56.665244619890373</v>
      </c>
      <c r="AF71" s="16">
        <f t="shared" si="36"/>
        <v>-6.2077858841798061E-3</v>
      </c>
      <c r="AG71" s="17">
        <f t="shared" si="26"/>
        <v>41.733016097159265</v>
      </c>
      <c r="AH71" s="16">
        <f t="shared" si="37"/>
        <v>-2.6238294566983456E-2</v>
      </c>
      <c r="AI71" s="17">
        <f t="shared" si="16"/>
        <v>39.159120978407216</v>
      </c>
    </row>
    <row r="72" spans="1:35" x14ac:dyDescent="0.15">
      <c r="A72" s="14">
        <v>42709</v>
      </c>
      <c r="B72" s="15">
        <v>13291.669</v>
      </c>
      <c r="C72" s="15">
        <v>47350.888599999998</v>
      </c>
      <c r="D72" s="15">
        <v>3588.1804000000002</v>
      </c>
      <c r="E72" s="15">
        <v>608.2346</v>
      </c>
      <c r="F72" s="15">
        <v>1902.6842999999999</v>
      </c>
      <c r="G72" s="15">
        <v>1387.7565999999999</v>
      </c>
      <c r="H72" s="15">
        <v>95047.588499999998</v>
      </c>
      <c r="I72" s="15">
        <v>20083.595499999999</v>
      </c>
      <c r="J72" s="15">
        <v>3191.2662999999998</v>
      </c>
      <c r="K72" s="15">
        <v>563.68709999999999</v>
      </c>
      <c r="L72" s="15">
        <v>22678.819599999999</v>
      </c>
      <c r="N72" s="16">
        <f t="shared" si="27"/>
        <v>-8.896649197758677E-3</v>
      </c>
      <c r="O72" s="17">
        <f t="shared" si="22"/>
        <v>29.646026341702274</v>
      </c>
      <c r="P72" s="16">
        <f t="shared" si="28"/>
        <v>1.5512922517624261E-2</v>
      </c>
      <c r="Q72" s="17">
        <f t="shared" si="22"/>
        <v>41.321642128201326</v>
      </c>
      <c r="R72" s="16">
        <f t="shared" si="29"/>
        <v>2.1582617220838429E-2</v>
      </c>
      <c r="S72" s="17">
        <f t="shared" si="23"/>
        <v>51.250884656794327</v>
      </c>
      <c r="T72" s="16">
        <f t="shared" si="30"/>
        <v>4.7288623503368044E-2</v>
      </c>
      <c r="U72" s="17">
        <f t="shared" si="23"/>
        <v>60.239927707394173</v>
      </c>
      <c r="V72" s="16">
        <f t="shared" si="31"/>
        <v>1.2840962538510858E-2</v>
      </c>
      <c r="W72" s="17">
        <f t="shared" si="24"/>
        <v>63.741428481032379</v>
      </c>
      <c r="X72" s="16">
        <f t="shared" si="32"/>
        <v>1.6599041636122358E-2</v>
      </c>
      <c r="Y72" s="17">
        <f t="shared" si="24"/>
        <v>69.381366325092827</v>
      </c>
      <c r="Z72" s="16">
        <f t="shared" si="33"/>
        <v>3.2697167847338449E-2</v>
      </c>
      <c r="AA72" s="17">
        <f t="shared" si="25"/>
        <v>37.752325565188414</v>
      </c>
      <c r="AB72" s="16">
        <f t="shared" si="34"/>
        <v>-3.5167389637891233E-3</v>
      </c>
      <c r="AC72" s="17">
        <f t="shared" si="25"/>
        <v>39.787387668730112</v>
      </c>
      <c r="AD72" s="16">
        <f t="shared" si="35"/>
        <v>2.4335750560045E-2</v>
      </c>
      <c r="AE72" s="17">
        <f t="shared" si="26"/>
        <v>56.851052526948955</v>
      </c>
      <c r="AF72" s="16">
        <f t="shared" si="36"/>
        <v>-1.4331416775390515E-2</v>
      </c>
      <c r="AG72" s="17">
        <f t="shared" si="26"/>
        <v>40.19370168402078</v>
      </c>
      <c r="AH72" s="16">
        <f t="shared" si="37"/>
        <v>1.578796648800207E-2</v>
      </c>
      <c r="AI72" s="17">
        <f t="shared" si="16"/>
        <v>39.156350943554536</v>
      </c>
    </row>
    <row r="73" spans="1:35" x14ac:dyDescent="0.15">
      <c r="A73" s="14">
        <v>42710</v>
      </c>
      <c r="B73" s="15">
        <v>13264.715700000001</v>
      </c>
      <c r="C73" s="15">
        <v>47690.668299999998</v>
      </c>
      <c r="D73" s="15">
        <v>3643.6496000000002</v>
      </c>
      <c r="E73" s="15">
        <v>607.28459999999995</v>
      </c>
      <c r="F73" s="15">
        <v>1890.575</v>
      </c>
      <c r="G73" s="15">
        <v>1370.8758</v>
      </c>
      <c r="H73" s="15">
        <v>94941.011100000003</v>
      </c>
      <c r="I73" s="15">
        <v>20194.295099999999</v>
      </c>
      <c r="J73" s="15">
        <v>3204.6997999999999</v>
      </c>
      <c r="K73" s="15">
        <v>552.51880000000006</v>
      </c>
      <c r="L73" s="15">
        <v>22877.731599999999</v>
      </c>
      <c r="N73" s="16">
        <f t="shared" si="27"/>
        <v>-2.0298929661919374E-3</v>
      </c>
      <c r="O73" s="17">
        <f t="shared" si="22"/>
        <v>28.490284671642353</v>
      </c>
      <c r="P73" s="16">
        <f t="shared" si="28"/>
        <v>7.1501595444853905E-3</v>
      </c>
      <c r="Q73" s="17">
        <f t="shared" si="22"/>
        <v>41.230104989876338</v>
      </c>
      <c r="R73" s="16">
        <f t="shared" si="29"/>
        <v>1.5340595066751561E-2</v>
      </c>
      <c r="S73" s="17">
        <f t="shared" si="23"/>
        <v>50.968446472092076</v>
      </c>
      <c r="T73" s="16">
        <f t="shared" si="30"/>
        <v>-1.563118366918026E-3</v>
      </c>
      <c r="U73" s="17">
        <f t="shared" si="23"/>
        <v>59.666269021471621</v>
      </c>
      <c r="V73" s="16">
        <f t="shared" si="31"/>
        <v>-6.384662991631096E-3</v>
      </c>
      <c r="W73" s="17">
        <f t="shared" si="24"/>
        <v>62.397672777463029</v>
      </c>
      <c r="X73" s="16">
        <f t="shared" si="32"/>
        <v>-1.2238680809708136E-2</v>
      </c>
      <c r="Y73" s="17">
        <f t="shared" si="24"/>
        <v>68.495970727441332</v>
      </c>
      <c r="Z73" s="16">
        <f t="shared" si="33"/>
        <v>-1.1219348045479194E-3</v>
      </c>
      <c r="AA73" s="17">
        <f t="shared" si="25"/>
        <v>37.728152158428543</v>
      </c>
      <c r="AB73" s="16">
        <f t="shared" si="34"/>
        <v>5.4968061674554036E-3</v>
      </c>
      <c r="AC73" s="17">
        <f t="shared" si="25"/>
        <v>38.798394436692618</v>
      </c>
      <c r="AD73" s="16">
        <f t="shared" si="35"/>
        <v>4.2006225621165072E-3</v>
      </c>
      <c r="AE73" s="17">
        <f t="shared" si="26"/>
        <v>56.40810744046162</v>
      </c>
      <c r="AF73" s="16">
        <f t="shared" si="36"/>
        <v>-2.0011850350317495E-2</v>
      </c>
      <c r="AG73" s="17">
        <f t="shared" si="26"/>
        <v>39.473957047809868</v>
      </c>
      <c r="AH73" s="16">
        <f t="shared" si="37"/>
        <v>8.7325865901863864E-3</v>
      </c>
      <c r="AI73" s="17">
        <f t="shared" si="16"/>
        <v>37.555629832408414</v>
      </c>
    </row>
    <row r="74" spans="1:35" x14ac:dyDescent="0.15">
      <c r="A74" s="14">
        <v>42711</v>
      </c>
      <c r="B74" s="15">
        <v>13223.4058</v>
      </c>
      <c r="C74" s="15">
        <v>48352.134700000002</v>
      </c>
      <c r="D74" s="15">
        <v>3754.4863</v>
      </c>
      <c r="E74" s="15">
        <v>646.49069999999995</v>
      </c>
      <c r="F74" s="15">
        <v>1964.5183999999999</v>
      </c>
      <c r="G74" s="15">
        <v>1401.2186999999999</v>
      </c>
      <c r="H74" s="15">
        <v>96446.438899999994</v>
      </c>
      <c r="I74" s="15">
        <v>20915.712899999999</v>
      </c>
      <c r="J74" s="15">
        <v>3368.6017999999999</v>
      </c>
      <c r="K74" s="15">
        <v>565.29750000000001</v>
      </c>
      <c r="L74" s="15">
        <v>23293.009900000001</v>
      </c>
      <c r="N74" s="16">
        <f t="shared" si="27"/>
        <v>-3.1191289644212361E-3</v>
      </c>
      <c r="O74" s="17">
        <f t="shared" si="22"/>
        <v>28.078876647758129</v>
      </c>
      <c r="P74" s="16">
        <f t="shared" si="28"/>
        <v>1.3774626275147028E-2</v>
      </c>
      <c r="Q74" s="17">
        <f t="shared" si="22"/>
        <v>41.055799792326077</v>
      </c>
      <c r="R74" s="16">
        <f t="shared" si="29"/>
        <v>2.9965654890386162E-2</v>
      </c>
      <c r="S74" s="17">
        <f t="shared" si="23"/>
        <v>51.047120031709134</v>
      </c>
      <c r="T74" s="16">
        <f t="shared" si="30"/>
        <v>6.2561268518224189E-2</v>
      </c>
      <c r="U74" s="17">
        <f t="shared" si="23"/>
        <v>61.578432936814963</v>
      </c>
      <c r="V74" s="16">
        <f t="shared" si="31"/>
        <v>3.8366110617100269E-2</v>
      </c>
      <c r="W74" s="17">
        <f t="shared" si="24"/>
        <v>63.137653889963261</v>
      </c>
      <c r="X74" s="16">
        <f t="shared" si="32"/>
        <v>2.1892552288869993E-2</v>
      </c>
      <c r="Y74" s="17">
        <f t="shared" si="24"/>
        <v>68.447731841363918</v>
      </c>
      <c r="Z74" s="16">
        <f t="shared" si="33"/>
        <v>1.5732053998414486E-2</v>
      </c>
      <c r="AA74" s="17">
        <f t="shared" si="25"/>
        <v>37.72536654301021</v>
      </c>
      <c r="AB74" s="16">
        <f t="shared" si="34"/>
        <v>3.5100546170953706E-2</v>
      </c>
      <c r="AC74" s="17">
        <f t="shared" si="25"/>
        <v>39.361428933738864</v>
      </c>
      <c r="AD74" s="16">
        <f t="shared" si="35"/>
        <v>4.9879342289578688E-2</v>
      </c>
      <c r="AE74" s="17">
        <f t="shared" si="26"/>
        <v>57.378496121767839</v>
      </c>
      <c r="AF74" s="16">
        <f t="shared" si="36"/>
        <v>2.2864681278579546E-2</v>
      </c>
      <c r="AG74" s="17">
        <f t="shared" si="26"/>
        <v>39.96061645154488</v>
      </c>
      <c r="AH74" s="16">
        <f t="shared" si="37"/>
        <v>1.7989293029593512E-2</v>
      </c>
      <c r="AI74" s="17">
        <f t="shared" si="16"/>
        <v>37.515793238446946</v>
      </c>
    </row>
    <row r="75" spans="1:35" x14ac:dyDescent="0.15">
      <c r="A75" s="14">
        <v>42712</v>
      </c>
      <c r="B75" s="15">
        <v>13185.6566</v>
      </c>
      <c r="C75" s="15">
        <v>47227.567499999997</v>
      </c>
      <c r="D75" s="15">
        <v>3763.8923</v>
      </c>
      <c r="E75" s="15">
        <v>636.85829999999999</v>
      </c>
      <c r="F75" s="15">
        <v>1933.2646999999999</v>
      </c>
      <c r="G75" s="15">
        <v>1384.1164000000001</v>
      </c>
      <c r="H75" s="15">
        <v>94802.286800000002</v>
      </c>
      <c r="I75" s="15">
        <v>20806.607100000001</v>
      </c>
      <c r="J75" s="15">
        <v>3381.1590000000001</v>
      </c>
      <c r="K75" s="15">
        <v>561.61890000000005</v>
      </c>
      <c r="L75" s="15">
        <v>22826.5141</v>
      </c>
      <c r="N75" s="16">
        <f t="shared" si="27"/>
        <v>-2.8588084755085674E-3</v>
      </c>
      <c r="O75" s="17">
        <f t="shared" si="22"/>
        <v>28.013014059515744</v>
      </c>
      <c r="P75" s="16">
        <f t="shared" si="28"/>
        <v>-2.3532592607223179E-2</v>
      </c>
      <c r="Q75" s="17">
        <f t="shared" si="22"/>
        <v>42.04148344998638</v>
      </c>
      <c r="R75" s="16">
        <f t="shared" si="29"/>
        <v>2.5021365397410733E-3</v>
      </c>
      <c r="S75" s="17">
        <f t="shared" si="23"/>
        <v>50.971958225245508</v>
      </c>
      <c r="T75" s="16">
        <f t="shared" si="30"/>
        <v>-1.5011631110505519E-2</v>
      </c>
      <c r="U75" s="17">
        <f t="shared" si="23"/>
        <v>62.043703403620974</v>
      </c>
      <c r="V75" s="16">
        <f t="shared" si="31"/>
        <v>-1.6036997969344213E-2</v>
      </c>
      <c r="W75" s="17">
        <f t="shared" si="24"/>
        <v>63.117240512060533</v>
      </c>
      <c r="X75" s="16">
        <f t="shared" si="32"/>
        <v>-1.2280400250650914E-2</v>
      </c>
      <c r="Y75" s="17">
        <f t="shared" si="24"/>
        <v>68.045896464161842</v>
      </c>
      <c r="Z75" s="16">
        <f t="shared" si="33"/>
        <v>-1.7194285616108473E-2</v>
      </c>
      <c r="AA75" s="17">
        <f t="shared" si="25"/>
        <v>38.267070298725059</v>
      </c>
      <c r="AB75" s="16">
        <f t="shared" si="34"/>
        <v>-5.2301045918117239E-3</v>
      </c>
      <c r="AC75" s="17">
        <f t="shared" si="25"/>
        <v>39.501132597985048</v>
      </c>
      <c r="AD75" s="16">
        <f t="shared" si="35"/>
        <v>3.7207879980254432E-3</v>
      </c>
      <c r="AE75" s="17">
        <f t="shared" si="26"/>
        <v>57.194320588125322</v>
      </c>
      <c r="AF75" s="16">
        <f t="shared" si="36"/>
        <v>-6.5286352494204891E-3</v>
      </c>
      <c r="AG75" s="17">
        <f t="shared" si="26"/>
        <v>39.176855644916259</v>
      </c>
      <c r="AH75" s="16">
        <f t="shared" si="37"/>
        <v>-2.0230551829749643E-2</v>
      </c>
      <c r="AI75" s="17">
        <f t="shared" si="16"/>
        <v>38.282616047249576</v>
      </c>
    </row>
    <row r="76" spans="1:35" x14ac:dyDescent="0.15">
      <c r="A76" s="14">
        <v>42713</v>
      </c>
      <c r="B76" s="15">
        <v>13365.561100000001</v>
      </c>
      <c r="C76" s="15">
        <v>47436.539400000001</v>
      </c>
      <c r="D76" s="15">
        <v>3742.2537000000002</v>
      </c>
      <c r="E76" s="15">
        <v>619.4144</v>
      </c>
      <c r="F76" s="15">
        <v>1877.7982</v>
      </c>
      <c r="G76" s="15">
        <v>1350.6875</v>
      </c>
      <c r="H76" s="15">
        <v>94878.230800000005</v>
      </c>
      <c r="I76" s="15">
        <v>20522.689399999999</v>
      </c>
      <c r="J76" s="15">
        <v>3332.0502000000001</v>
      </c>
      <c r="K76" s="15">
        <v>561.78700000000003</v>
      </c>
      <c r="L76" s="15">
        <v>22587.3629</v>
      </c>
      <c r="N76" s="16">
        <f t="shared" si="27"/>
        <v>1.3551713921151176E-2</v>
      </c>
      <c r="O76" s="17">
        <f t="shared" si="22"/>
        <v>27.605690492386277</v>
      </c>
      <c r="P76" s="16">
        <f t="shared" si="28"/>
        <v>4.4150258485728955E-3</v>
      </c>
      <c r="Q76" s="17">
        <f t="shared" si="22"/>
        <v>42.028278794363231</v>
      </c>
      <c r="R76" s="16">
        <f t="shared" si="29"/>
        <v>-5.7655846135773459E-3</v>
      </c>
      <c r="S76" s="17">
        <f t="shared" si="23"/>
        <v>51.033823110213639</v>
      </c>
      <c r="T76" s="16">
        <f t="shared" si="30"/>
        <v>-2.7772666273451208E-2</v>
      </c>
      <c r="U76" s="17">
        <f t="shared" si="23"/>
        <v>62.6628422789871</v>
      </c>
      <c r="V76" s="16">
        <f t="shared" si="31"/>
        <v>-2.9110207980811431E-2</v>
      </c>
      <c r="W76" s="17">
        <f t="shared" si="24"/>
        <v>62.53374493093505</v>
      </c>
      <c r="X76" s="16">
        <f t="shared" si="32"/>
        <v>-2.4448235624064729E-2</v>
      </c>
      <c r="Y76" s="17">
        <f t="shared" si="24"/>
        <v>67.136872552873186</v>
      </c>
      <c r="Z76" s="16">
        <f t="shared" si="33"/>
        <v>8.0075703102089335E-4</v>
      </c>
      <c r="AA76" s="17">
        <f t="shared" si="25"/>
        <v>38.042415210935481</v>
      </c>
      <c r="AB76" s="16">
        <f t="shared" si="34"/>
        <v>-1.3739511213145761E-2</v>
      </c>
      <c r="AC76" s="17">
        <f t="shared" si="25"/>
        <v>39.983855950630719</v>
      </c>
      <c r="AD76" s="16">
        <f t="shared" si="35"/>
        <v>-1.4630759909129765E-2</v>
      </c>
      <c r="AE76" s="17">
        <f t="shared" si="26"/>
        <v>57.329493966331043</v>
      </c>
      <c r="AF76" s="16">
        <f t="shared" si="36"/>
        <v>2.9926850349326628E-4</v>
      </c>
      <c r="AG76" s="17">
        <f t="shared" si="26"/>
        <v>37.978828716610067</v>
      </c>
      <c r="AH76" s="16">
        <f t="shared" si="37"/>
        <v>-1.0532173268675393E-2</v>
      </c>
      <c r="AI76" s="17">
        <f t="shared" si="16"/>
        <v>38.552148940265582</v>
      </c>
    </row>
    <row r="77" spans="1:35" x14ac:dyDescent="0.15">
      <c r="A77" s="14">
        <v>42716</v>
      </c>
      <c r="B77" s="15">
        <v>13481.9758</v>
      </c>
      <c r="C77" s="15">
        <v>47284.111400000002</v>
      </c>
      <c r="D77" s="15">
        <v>3777.6379000000002</v>
      </c>
      <c r="E77" s="15">
        <v>636.47540000000004</v>
      </c>
      <c r="F77" s="15">
        <v>1849.5441000000001</v>
      </c>
      <c r="G77" s="15">
        <v>1307.9367</v>
      </c>
      <c r="H77" s="15">
        <v>94232.012300000002</v>
      </c>
      <c r="I77" s="15">
        <v>20486.5569</v>
      </c>
      <c r="J77" s="15">
        <v>3434.2422999999999</v>
      </c>
      <c r="K77" s="15">
        <v>559.16229999999996</v>
      </c>
      <c r="L77" s="15">
        <v>22370.767400000001</v>
      </c>
      <c r="N77" s="16">
        <f t="shared" si="27"/>
        <v>8.6723359432276936E-3</v>
      </c>
      <c r="O77" s="17">
        <f t="shared" si="22"/>
        <v>27.48788225020855</v>
      </c>
      <c r="P77" s="16">
        <f t="shared" si="28"/>
        <v>-3.2184772864400912E-3</v>
      </c>
      <c r="Q77" s="17">
        <f t="shared" si="22"/>
        <v>42.124054931993633</v>
      </c>
      <c r="R77" s="16">
        <f t="shared" si="29"/>
        <v>9.410896601137253E-3</v>
      </c>
      <c r="S77" s="17">
        <f t="shared" si="23"/>
        <v>50.904590500061516</v>
      </c>
      <c r="T77" s="16">
        <f t="shared" si="30"/>
        <v>2.7171252815940683E-2</v>
      </c>
      <c r="U77" s="17">
        <f t="shared" si="23"/>
        <v>62.85392680210046</v>
      </c>
      <c r="V77" s="16">
        <f t="shared" si="31"/>
        <v>-1.5160743984973024E-2</v>
      </c>
      <c r="W77" s="17">
        <f t="shared" si="24"/>
        <v>62.131479660035737</v>
      </c>
      <c r="X77" s="16">
        <f t="shared" si="32"/>
        <v>-3.2162864712566019E-2</v>
      </c>
      <c r="Y77" s="17">
        <f t="shared" si="24"/>
        <v>67.846249185684627</v>
      </c>
      <c r="Z77" s="16">
        <f t="shared" si="33"/>
        <v>-6.834331178545483E-3</v>
      </c>
      <c r="AA77" s="17">
        <f t="shared" si="25"/>
        <v>38.00597183574024</v>
      </c>
      <c r="AB77" s="16">
        <f t="shared" si="34"/>
        <v>-1.7621640293317142E-3</v>
      </c>
      <c r="AC77" s="17">
        <f t="shared" si="25"/>
        <v>40.021560006888379</v>
      </c>
      <c r="AD77" s="16">
        <f t="shared" si="35"/>
        <v>3.020852888332648E-2</v>
      </c>
      <c r="AE77" s="17">
        <f t="shared" si="26"/>
        <v>57.675082300681346</v>
      </c>
      <c r="AF77" s="16">
        <f t="shared" si="36"/>
        <v>-4.683003587676815E-3</v>
      </c>
      <c r="AG77" s="17">
        <f t="shared" si="26"/>
        <v>37.947945464998917</v>
      </c>
      <c r="AH77" s="16">
        <f t="shared" si="37"/>
        <v>-9.6355063848569955E-3</v>
      </c>
      <c r="AI77" s="17">
        <f t="shared" si="16"/>
        <v>38.750878614636925</v>
      </c>
    </row>
    <row r="78" spans="1:35" x14ac:dyDescent="0.15">
      <c r="A78" s="14">
        <v>42717</v>
      </c>
      <c r="B78" s="15">
        <v>13348.5671</v>
      </c>
      <c r="C78" s="15">
        <v>46969.130599999997</v>
      </c>
      <c r="D78" s="15">
        <v>3828.0491000000002</v>
      </c>
      <c r="E78" s="15">
        <v>645.68560000000002</v>
      </c>
      <c r="F78" s="15">
        <v>1871.0968</v>
      </c>
      <c r="G78" s="15">
        <v>1315.5926999999999</v>
      </c>
      <c r="H78" s="15">
        <v>95735.668099999995</v>
      </c>
      <c r="I78" s="15">
        <v>20566.1757</v>
      </c>
      <c r="J78" s="15">
        <v>3495.4721</v>
      </c>
      <c r="K78" s="15">
        <v>557.94529999999997</v>
      </c>
      <c r="L78" s="15">
        <v>22589.195199999998</v>
      </c>
      <c r="N78" s="16">
        <f t="shared" si="27"/>
        <v>-9.9446216914387264E-3</v>
      </c>
      <c r="O78" s="17">
        <f t="shared" si="22"/>
        <v>27.620340529744002</v>
      </c>
      <c r="P78" s="16">
        <f t="shared" si="28"/>
        <v>-6.6837376814437022E-3</v>
      </c>
      <c r="Q78" s="17">
        <f t="shared" si="22"/>
        <v>42.30287306430661</v>
      </c>
      <c r="R78" s="16">
        <f t="shared" si="29"/>
        <v>1.3256379925865147E-2</v>
      </c>
      <c r="S78" s="17">
        <f t="shared" si="23"/>
        <v>50.763271476838824</v>
      </c>
      <c r="T78" s="16">
        <f t="shared" si="30"/>
        <v>1.4366929615776236E-2</v>
      </c>
      <c r="U78" s="17">
        <f t="shared" si="23"/>
        <v>62.818213093484367</v>
      </c>
      <c r="V78" s="16">
        <f t="shared" si="31"/>
        <v>1.1585606704314522E-2</v>
      </c>
      <c r="W78" s="17">
        <f t="shared" si="24"/>
        <v>61.909978747045344</v>
      </c>
      <c r="X78" s="16">
        <f t="shared" si="32"/>
        <v>5.8364291498005372E-3</v>
      </c>
      <c r="Y78" s="17">
        <f t="shared" si="24"/>
        <v>67.847977171311868</v>
      </c>
      <c r="Z78" s="16">
        <f t="shared" si="33"/>
        <v>1.5830979254387145E-2</v>
      </c>
      <c r="AA78" s="17">
        <f t="shared" si="25"/>
        <v>38.079223052521591</v>
      </c>
      <c r="AB78" s="16">
        <f t="shared" si="34"/>
        <v>3.8788599337085117E-3</v>
      </c>
      <c r="AC78" s="17">
        <f t="shared" si="25"/>
        <v>40.032442301381579</v>
      </c>
      <c r="AD78" s="16">
        <f t="shared" si="35"/>
        <v>1.7672126146461409E-2</v>
      </c>
      <c r="AE78" s="17">
        <f t="shared" si="26"/>
        <v>57.702484615275054</v>
      </c>
      <c r="AF78" s="16">
        <f t="shared" si="36"/>
        <v>-2.1788420049428936E-3</v>
      </c>
      <c r="AG78" s="17">
        <f t="shared" si="26"/>
        <v>37.873737226311107</v>
      </c>
      <c r="AH78" s="16">
        <f t="shared" si="37"/>
        <v>9.7166236756844881E-3</v>
      </c>
      <c r="AI78" s="17">
        <f t="shared" si="16"/>
        <v>38.392125048852428</v>
      </c>
    </row>
    <row r="79" spans="1:35" x14ac:dyDescent="0.15">
      <c r="A79" s="14">
        <v>42718</v>
      </c>
      <c r="B79" s="15">
        <v>13098.356100000001</v>
      </c>
      <c r="C79" s="15">
        <v>46557.730199999998</v>
      </c>
      <c r="D79" s="15">
        <v>3730.8173999999999</v>
      </c>
      <c r="E79" s="15">
        <v>604.61210000000005</v>
      </c>
      <c r="F79" s="15">
        <v>1861.694</v>
      </c>
      <c r="G79" s="15">
        <v>1321.3107</v>
      </c>
      <c r="H79" s="15">
        <v>96060.635200000004</v>
      </c>
      <c r="I79" s="15">
        <v>20495.260600000001</v>
      </c>
      <c r="J79" s="15">
        <v>3368.8620999999998</v>
      </c>
      <c r="K79" s="15">
        <v>551.48099999999999</v>
      </c>
      <c r="L79" s="15">
        <v>22485.9054</v>
      </c>
      <c r="N79" s="16">
        <f t="shared" si="27"/>
        <v>-1.892231196915084E-2</v>
      </c>
      <c r="O79" s="17">
        <f t="shared" si="22"/>
        <v>25.992814612525862</v>
      </c>
      <c r="P79" s="16">
        <f t="shared" si="28"/>
        <v>-8.7975379456999292E-3</v>
      </c>
      <c r="Q79" s="17">
        <f t="shared" si="22"/>
        <v>42.428780524452769</v>
      </c>
      <c r="R79" s="16">
        <f t="shared" si="29"/>
        <v>-2.5727948310967363E-2</v>
      </c>
      <c r="S79" s="17">
        <f t="shared" si="23"/>
        <v>51.687266623976349</v>
      </c>
      <c r="T79" s="16">
        <f t="shared" si="30"/>
        <v>-6.5725602628408097E-2</v>
      </c>
      <c r="U79" s="17">
        <f t="shared" si="23"/>
        <v>65.863081846283507</v>
      </c>
      <c r="V79" s="16">
        <f t="shared" si="31"/>
        <v>-5.0379570629592862E-3</v>
      </c>
      <c r="W79" s="17">
        <f t="shared" si="24"/>
        <v>61.931702760178823</v>
      </c>
      <c r="X79" s="16">
        <f t="shared" si="32"/>
        <v>4.336911972120383E-3</v>
      </c>
      <c r="Y79" s="17">
        <f t="shared" si="24"/>
        <v>67.819677988853059</v>
      </c>
      <c r="Z79" s="16">
        <f t="shared" si="33"/>
        <v>3.3886723088798476E-3</v>
      </c>
      <c r="AA79" s="17">
        <f t="shared" si="25"/>
        <v>37.63288550770708</v>
      </c>
      <c r="AB79" s="16">
        <f t="shared" si="34"/>
        <v>-3.4541008253139438E-3</v>
      </c>
      <c r="AC79" s="17">
        <f t="shared" si="25"/>
        <v>39.645196627265456</v>
      </c>
      <c r="AD79" s="16">
        <f t="shared" si="35"/>
        <v>-3.6893413687932863E-2</v>
      </c>
      <c r="AE79" s="17">
        <f t="shared" si="26"/>
        <v>59.171995788177746</v>
      </c>
      <c r="AF79" s="16">
        <f t="shared" si="36"/>
        <v>-1.1653542298180497E-2</v>
      </c>
      <c r="AG79" s="17">
        <f t="shared" si="26"/>
        <v>37.71182839453153</v>
      </c>
      <c r="AH79" s="16">
        <f t="shared" si="37"/>
        <v>-4.5830172053751284E-3</v>
      </c>
      <c r="AI79" s="17">
        <f t="shared" si="16"/>
        <v>37.818209348226198</v>
      </c>
    </row>
    <row r="80" spans="1:35" x14ac:dyDescent="0.15">
      <c r="A80" s="14">
        <v>42719</v>
      </c>
      <c r="B80" s="15">
        <v>13069.159799999999</v>
      </c>
      <c r="C80" s="15">
        <v>46860.825599999996</v>
      </c>
      <c r="D80" s="15">
        <v>3794.1880999999998</v>
      </c>
      <c r="E80" s="15">
        <v>607.7559</v>
      </c>
      <c r="F80" s="15">
        <v>1891.8954000000001</v>
      </c>
      <c r="G80" s="15">
        <v>1332.6802</v>
      </c>
      <c r="H80" s="15">
        <v>95952.249800000005</v>
      </c>
      <c r="I80" s="15">
        <v>20740.978299999999</v>
      </c>
      <c r="J80" s="15">
        <v>3406.0772999999999</v>
      </c>
      <c r="K80" s="15">
        <v>551.4393</v>
      </c>
      <c r="L80" s="15">
        <v>22938.641599999999</v>
      </c>
      <c r="N80" s="16">
        <f t="shared" si="27"/>
        <v>-2.2314928346247598E-3</v>
      </c>
      <c r="O80" s="17">
        <f t="shared" si="22"/>
        <v>25.741413858108576</v>
      </c>
      <c r="P80" s="16">
        <f t="shared" si="28"/>
        <v>6.4889991274839076E-3</v>
      </c>
      <c r="Q80" s="17">
        <f t="shared" si="22"/>
        <v>42.412965108721522</v>
      </c>
      <c r="R80" s="16">
        <f t="shared" si="29"/>
        <v>1.6843096826601567E-2</v>
      </c>
      <c r="S80" s="17">
        <f t="shared" si="23"/>
        <v>51.699268504791526</v>
      </c>
      <c r="T80" s="16">
        <f t="shared" si="30"/>
        <v>5.1862257112462729E-3</v>
      </c>
      <c r="U80" s="17">
        <f t="shared" si="23"/>
        <v>65.801127958792762</v>
      </c>
      <c r="V80" s="16">
        <f t="shared" si="31"/>
        <v>1.6092357759434961E-2</v>
      </c>
      <c r="W80" s="17">
        <f t="shared" si="24"/>
        <v>61.896721415393721</v>
      </c>
      <c r="X80" s="16">
        <f t="shared" si="32"/>
        <v>8.5679039456110218E-3</v>
      </c>
      <c r="Y80" s="17">
        <f t="shared" si="24"/>
        <v>67.523456331673032</v>
      </c>
      <c r="Z80" s="16">
        <f t="shared" si="33"/>
        <v>-1.1289389408570827E-3</v>
      </c>
      <c r="AA80" s="17">
        <f t="shared" si="25"/>
        <v>37.617402116869883</v>
      </c>
      <c r="AB80" s="16">
        <f t="shared" si="34"/>
        <v>1.1917702237395744E-2</v>
      </c>
      <c r="AC80" s="17">
        <f t="shared" si="25"/>
        <v>39.573979408542385</v>
      </c>
      <c r="AD80" s="16">
        <f t="shared" si="35"/>
        <v>1.0986245667281125E-2</v>
      </c>
      <c r="AE80" s="17">
        <f t="shared" si="26"/>
        <v>58.905807185448836</v>
      </c>
      <c r="AF80" s="16">
        <f t="shared" si="36"/>
        <v>-7.5617431322783091E-5</v>
      </c>
      <c r="AG80" s="17">
        <f t="shared" si="26"/>
        <v>37.734407266054724</v>
      </c>
      <c r="AH80" s="16">
        <f t="shared" si="37"/>
        <v>1.9934208347004656E-2</v>
      </c>
      <c r="AI80" s="17">
        <f t="shared" si="16"/>
        <v>37.999202938905526</v>
      </c>
    </row>
    <row r="81" spans="1:35" x14ac:dyDescent="0.15">
      <c r="A81" s="14">
        <v>42720</v>
      </c>
      <c r="B81" s="15">
        <v>12981.722900000001</v>
      </c>
      <c r="C81" s="15">
        <v>46518.153200000001</v>
      </c>
      <c r="D81" s="15">
        <v>3688.1732999999999</v>
      </c>
      <c r="E81" s="15">
        <v>590.88559999999995</v>
      </c>
      <c r="F81" s="15">
        <v>1867.6207999999999</v>
      </c>
      <c r="G81" s="15">
        <v>1311.6069</v>
      </c>
      <c r="H81" s="15">
        <v>95123.24</v>
      </c>
      <c r="I81" s="15">
        <v>19824.375199999999</v>
      </c>
      <c r="J81" s="15">
        <v>3287.8814000000002</v>
      </c>
      <c r="K81" s="15">
        <v>551.49869999999999</v>
      </c>
      <c r="L81" s="15">
        <v>22637.580699999999</v>
      </c>
      <c r="N81" s="16">
        <f t="shared" si="27"/>
        <v>-6.7128035041914558E-3</v>
      </c>
      <c r="O81" s="17">
        <f t="shared" si="22"/>
        <v>25.605402516403753</v>
      </c>
      <c r="P81" s="16">
        <f t="shared" si="28"/>
        <v>-7.3394235540824582E-3</v>
      </c>
      <c r="Q81" s="17">
        <f t="shared" si="22"/>
        <v>42.587396353865309</v>
      </c>
      <c r="R81" s="16">
        <f t="shared" si="29"/>
        <v>-2.8339153736403944E-2</v>
      </c>
      <c r="S81" s="17">
        <f t="shared" si="23"/>
        <v>52.675308537288892</v>
      </c>
      <c r="T81" s="16">
        <f t="shared" si="30"/>
        <v>-2.8150892639231984E-2</v>
      </c>
      <c r="U81" s="17">
        <f t="shared" si="23"/>
        <v>66.567571245059838</v>
      </c>
      <c r="V81" s="16">
        <f t="shared" si="31"/>
        <v>-1.2913862348005622E-2</v>
      </c>
      <c r="W81" s="17">
        <f t="shared" si="24"/>
        <v>60.202897931772917</v>
      </c>
      <c r="X81" s="16">
        <f t="shared" si="32"/>
        <v>-1.5939075711327355E-2</v>
      </c>
      <c r="Y81" s="17">
        <f t="shared" si="24"/>
        <v>66.011082435282162</v>
      </c>
      <c r="Z81" s="16">
        <f t="shared" si="33"/>
        <v>-8.677355768195838E-3</v>
      </c>
      <c r="AA81" s="17">
        <f t="shared" si="25"/>
        <v>37.732392138762194</v>
      </c>
      <c r="AB81" s="16">
        <f t="shared" si="34"/>
        <v>-4.5199120147918492E-2</v>
      </c>
      <c r="AC81" s="17">
        <f t="shared" si="25"/>
        <v>42.397979760892937</v>
      </c>
      <c r="AD81" s="16">
        <f t="shared" si="35"/>
        <v>-3.5317871242886767E-2</v>
      </c>
      <c r="AE81" s="17">
        <f t="shared" si="26"/>
        <v>60.225425932657295</v>
      </c>
      <c r="AF81" s="16">
        <f t="shared" si="36"/>
        <v>1.0771231031547757E-4</v>
      </c>
      <c r="AG81" s="17">
        <f t="shared" si="26"/>
        <v>36.027963049806083</v>
      </c>
      <c r="AH81" s="16">
        <f t="shared" si="37"/>
        <v>-1.3211506519091643E-2</v>
      </c>
      <c r="AI81" s="17">
        <f t="shared" si="16"/>
        <v>38.370091513704281</v>
      </c>
    </row>
    <row r="82" spans="1:35" x14ac:dyDescent="0.15">
      <c r="A82" s="14">
        <v>42723</v>
      </c>
      <c r="B82" s="15">
        <v>12711.5203</v>
      </c>
      <c r="C82" s="15">
        <v>45685.3822</v>
      </c>
      <c r="D82" s="15">
        <v>3572.4198000000001</v>
      </c>
      <c r="E82" s="15">
        <v>559.67439999999999</v>
      </c>
      <c r="F82" s="15">
        <v>1857.1106</v>
      </c>
      <c r="G82" s="15">
        <v>1327.2942</v>
      </c>
      <c r="H82" s="15">
        <v>93265.608800000002</v>
      </c>
      <c r="I82" s="15">
        <v>18742.659500000002</v>
      </c>
      <c r="J82" s="15">
        <v>3166.6641</v>
      </c>
      <c r="K82" s="15">
        <v>544.14739999999995</v>
      </c>
      <c r="L82" s="15">
        <v>21580.586200000002</v>
      </c>
      <c r="N82" s="16">
        <f t="shared" si="27"/>
        <v>-2.1033744919412456E-2</v>
      </c>
      <c r="O82" s="17">
        <f t="shared" si="22"/>
        <v>26.18827995574517</v>
      </c>
      <c r="P82" s="16">
        <f t="shared" si="28"/>
        <v>-1.8064245408217161E-2</v>
      </c>
      <c r="Q82" s="17">
        <f t="shared" si="22"/>
        <v>42.409131636063506</v>
      </c>
      <c r="R82" s="16">
        <f t="shared" si="29"/>
        <v>-3.1888113524276562E-2</v>
      </c>
      <c r="S82" s="17">
        <f t="shared" si="23"/>
        <v>52.087997714591992</v>
      </c>
      <c r="T82" s="16">
        <f t="shared" si="30"/>
        <v>-5.4267242386372594E-2</v>
      </c>
      <c r="U82" s="17">
        <f t="shared" si="23"/>
        <v>68.063265127957251</v>
      </c>
      <c r="V82" s="16">
        <f t="shared" si="31"/>
        <v>-5.6434823165174564E-3</v>
      </c>
      <c r="W82" s="17">
        <f t="shared" si="24"/>
        <v>58.658418669169542</v>
      </c>
      <c r="X82" s="16">
        <f t="shared" si="32"/>
        <v>1.1889407142501085E-2</v>
      </c>
      <c r="Y82" s="17">
        <f t="shared" si="24"/>
        <v>62.347913971897249</v>
      </c>
      <c r="Z82" s="16">
        <f t="shared" si="33"/>
        <v>-1.9721882928068979E-2</v>
      </c>
      <c r="AA82" s="17">
        <f t="shared" si="25"/>
        <v>34.71668600240497</v>
      </c>
      <c r="AB82" s="16">
        <f t="shared" si="34"/>
        <v>-5.6110068831788595E-2</v>
      </c>
      <c r="AC82" s="17">
        <f t="shared" si="25"/>
        <v>45.82396558082457</v>
      </c>
      <c r="AD82" s="16">
        <f t="shared" si="35"/>
        <v>-3.7564706572023709E-2</v>
      </c>
      <c r="AE82" s="17">
        <f t="shared" si="26"/>
        <v>59.340973441951242</v>
      </c>
      <c r="AF82" s="16">
        <f t="shared" si="36"/>
        <v>-1.3419315446783209E-2</v>
      </c>
      <c r="AG82" s="17">
        <f t="shared" si="26"/>
        <v>35.410689152145977</v>
      </c>
      <c r="AH82" s="16">
        <f t="shared" si="37"/>
        <v>-4.7817264582628027E-2</v>
      </c>
      <c r="AI82" s="17">
        <f t="shared" si="16"/>
        <v>41.0720847208759</v>
      </c>
    </row>
    <row r="83" spans="1:35" x14ac:dyDescent="0.15">
      <c r="A83" s="14">
        <v>42724</v>
      </c>
      <c r="B83" s="15">
        <v>12743.9565</v>
      </c>
      <c r="C83" s="15">
        <v>44975.270199999999</v>
      </c>
      <c r="D83" s="15">
        <v>3589.1178</v>
      </c>
      <c r="E83" s="15">
        <v>566.88670000000002</v>
      </c>
      <c r="F83" s="15">
        <v>1873.0017</v>
      </c>
      <c r="G83" s="15">
        <v>1352.1599000000001</v>
      </c>
      <c r="H83" s="15">
        <v>92403.723199999993</v>
      </c>
      <c r="I83" s="15">
        <v>18078.406800000001</v>
      </c>
      <c r="J83" s="15">
        <v>3157.6498000000001</v>
      </c>
      <c r="K83" s="15">
        <v>540.77959999999996</v>
      </c>
      <c r="L83" s="15">
        <v>21020.505799999999</v>
      </c>
      <c r="N83" s="16">
        <f t="shared" si="27"/>
        <v>2.5484667060116095E-3</v>
      </c>
      <c r="O83" s="17">
        <f t="shared" ref="O83:Q98" si="38">IF($A83="","",STDEV(N54:N83)*SQRT(252)*100)</f>
        <v>26.201413213151241</v>
      </c>
      <c r="P83" s="16">
        <f t="shared" si="28"/>
        <v>-1.5665594799395777E-2</v>
      </c>
      <c r="Q83" s="17">
        <f t="shared" si="38"/>
        <v>42.792753670160636</v>
      </c>
      <c r="R83" s="16">
        <f t="shared" si="29"/>
        <v>4.6632528353818259E-3</v>
      </c>
      <c r="S83" s="17">
        <f t="shared" ref="S83:U98" si="39">IF($A83="","",STDEV(R54:R83)*SQRT(252)*100)</f>
        <v>51.633619986497173</v>
      </c>
      <c r="T83" s="16">
        <f t="shared" si="30"/>
        <v>1.2804274064566634E-2</v>
      </c>
      <c r="U83" s="17">
        <f t="shared" si="39"/>
        <v>68.070413845882911</v>
      </c>
      <c r="V83" s="16">
        <f t="shared" si="31"/>
        <v>8.5204920717432131E-3</v>
      </c>
      <c r="W83" s="17">
        <f t="shared" ref="W83:Y98" si="40">IF($A83="","",STDEV(V54:V83)*SQRT(252)*100)</f>
        <v>58.467486781107169</v>
      </c>
      <c r="X83" s="16">
        <f t="shared" si="32"/>
        <v>1.8560805991039153E-2</v>
      </c>
      <c r="Y83" s="17">
        <f t="shared" si="40"/>
        <v>60.174692177066802</v>
      </c>
      <c r="Z83" s="16">
        <f t="shared" si="33"/>
        <v>-9.2841589033909599E-3</v>
      </c>
      <c r="AA83" s="17">
        <f t="shared" ref="AA83:AC98" si="41">IF($A83="","",STDEV(Z54:Z83)*SQRT(252)*100)</f>
        <v>34.275316800874073</v>
      </c>
      <c r="AB83" s="16">
        <f t="shared" si="34"/>
        <v>-3.6083950817308974E-2</v>
      </c>
      <c r="AC83" s="17">
        <f t="shared" si="41"/>
        <v>46.856280393229603</v>
      </c>
      <c r="AD83" s="16">
        <f t="shared" si="35"/>
        <v>-2.8506826976038013E-3</v>
      </c>
      <c r="AE83" s="17">
        <f t="shared" ref="AE83:AG98" si="42">IF($A83="","",STDEV(AD54:AD83)*SQRT(252)*100)</f>
        <v>59.008535133036311</v>
      </c>
      <c r="AF83" s="16">
        <f t="shared" si="36"/>
        <v>-6.2083639126058188E-3</v>
      </c>
      <c r="AG83" s="17">
        <f t="shared" si="42"/>
        <v>32.06655793725259</v>
      </c>
      <c r="AH83" s="16">
        <f t="shared" si="37"/>
        <v>-2.6295695545194064E-2</v>
      </c>
      <c r="AI83" s="17">
        <f t="shared" si="16"/>
        <v>41.7538848701492</v>
      </c>
    </row>
    <row r="84" spans="1:35" x14ac:dyDescent="0.15">
      <c r="A84" s="14">
        <v>42725</v>
      </c>
      <c r="B84" s="15">
        <v>12917.305899999999</v>
      </c>
      <c r="C84" s="15">
        <v>45404.053800000002</v>
      </c>
      <c r="D84" s="15">
        <v>3600.2093</v>
      </c>
      <c r="E84" s="15">
        <v>571.19680000000005</v>
      </c>
      <c r="F84" s="15">
        <v>1862.826</v>
      </c>
      <c r="G84" s="15">
        <v>1351.5300999999999</v>
      </c>
      <c r="H84" s="15">
        <v>92531.768599999996</v>
      </c>
      <c r="I84" s="15">
        <v>18431.695400000001</v>
      </c>
      <c r="J84" s="15">
        <v>3165.6003999999998</v>
      </c>
      <c r="K84" s="15">
        <v>539.54359999999997</v>
      </c>
      <c r="L84" s="15">
        <v>21343.538700000001</v>
      </c>
      <c r="N84" s="16">
        <f t="shared" si="27"/>
        <v>1.3510795708040035E-2</v>
      </c>
      <c r="O84" s="17">
        <f t="shared" si="38"/>
        <v>26.420054851176122</v>
      </c>
      <c r="P84" s="16">
        <f t="shared" si="28"/>
        <v>9.4886042093680345E-3</v>
      </c>
      <c r="Q84" s="17">
        <f t="shared" si="38"/>
        <v>42.206904787273722</v>
      </c>
      <c r="R84" s="16">
        <f t="shared" si="29"/>
        <v>3.0855485208949318E-3</v>
      </c>
      <c r="S84" s="17">
        <f t="shared" si="39"/>
        <v>49.601529254723154</v>
      </c>
      <c r="T84" s="16">
        <f t="shared" si="30"/>
        <v>7.5743486415928984E-3</v>
      </c>
      <c r="U84" s="17">
        <f t="shared" si="39"/>
        <v>65.995324416392279</v>
      </c>
      <c r="V84" s="16">
        <f t="shared" si="31"/>
        <v>-5.4476415843112136E-3</v>
      </c>
      <c r="W84" s="17">
        <f t="shared" si="40"/>
        <v>51.552144261602919</v>
      </c>
      <c r="X84" s="16">
        <f t="shared" si="32"/>
        <v>-4.6588182179974069E-4</v>
      </c>
      <c r="Y84" s="17">
        <f t="shared" si="40"/>
        <v>53.289188100308607</v>
      </c>
      <c r="Z84" s="16">
        <f t="shared" si="33"/>
        <v>1.3847576710652731E-3</v>
      </c>
      <c r="AA84" s="17">
        <f t="shared" si="41"/>
        <v>34.140889480634698</v>
      </c>
      <c r="AB84" s="16">
        <f t="shared" si="34"/>
        <v>1.9353527157036865E-2</v>
      </c>
      <c r="AC84" s="17">
        <f t="shared" si="41"/>
        <v>47.096829020637685</v>
      </c>
      <c r="AD84" s="16">
        <f t="shared" si="35"/>
        <v>2.5147207332842925E-3</v>
      </c>
      <c r="AE84" s="17">
        <f t="shared" si="42"/>
        <v>56.19518504997928</v>
      </c>
      <c r="AF84" s="16">
        <f t="shared" si="36"/>
        <v>-2.288205121015352E-3</v>
      </c>
      <c r="AG84" s="17">
        <f t="shared" si="42"/>
        <v>30.758517464707442</v>
      </c>
      <c r="AH84" s="16">
        <f t="shared" si="37"/>
        <v>1.5250628911834596E-2</v>
      </c>
      <c r="AI84" s="17">
        <f t="shared" si="16"/>
        <v>41.916665444069231</v>
      </c>
    </row>
    <row r="85" spans="1:35" x14ac:dyDescent="0.15">
      <c r="A85" s="14">
        <v>42726</v>
      </c>
      <c r="B85" s="15">
        <v>12843.9416</v>
      </c>
      <c r="C85" s="15">
        <v>44520.754399999998</v>
      </c>
      <c r="D85" s="15">
        <v>3428.7312000000002</v>
      </c>
      <c r="E85" s="15">
        <v>541.38369999999998</v>
      </c>
      <c r="F85" s="15">
        <v>1757.0001</v>
      </c>
      <c r="G85" s="15">
        <v>1286.4339</v>
      </c>
      <c r="H85" s="15">
        <v>90000.095400000006</v>
      </c>
      <c r="I85" s="15">
        <v>18062.837200000002</v>
      </c>
      <c r="J85" s="15">
        <v>3025.2928999999999</v>
      </c>
      <c r="K85" s="15">
        <v>528.31650000000002</v>
      </c>
      <c r="L85" s="15">
        <v>20861.424999999999</v>
      </c>
      <c r="N85" s="16">
        <f t="shared" si="27"/>
        <v>-5.6957255921670225E-3</v>
      </c>
      <c r="O85" s="17">
        <f t="shared" si="38"/>
        <v>23.602518998750792</v>
      </c>
      <c r="P85" s="16">
        <f t="shared" si="28"/>
        <v>-1.9645920353072555E-2</v>
      </c>
      <c r="Q85" s="17">
        <f t="shared" si="38"/>
        <v>39.790135856510339</v>
      </c>
      <c r="R85" s="16">
        <f t="shared" si="29"/>
        <v>-4.8801702454067453E-2</v>
      </c>
      <c r="S85" s="17">
        <f t="shared" si="39"/>
        <v>51.646579116886116</v>
      </c>
      <c r="T85" s="16">
        <f t="shared" si="30"/>
        <v>-5.3605539171477368E-2</v>
      </c>
      <c r="U85" s="17">
        <f t="shared" si="39"/>
        <v>65.311266626933801</v>
      </c>
      <c r="V85" s="16">
        <f t="shared" si="31"/>
        <v>-5.8486823391883824E-2</v>
      </c>
      <c r="W85" s="17">
        <f t="shared" si="40"/>
        <v>53.545333397817771</v>
      </c>
      <c r="X85" s="16">
        <f t="shared" si="32"/>
        <v>-4.9363386329206449E-2</v>
      </c>
      <c r="Y85" s="17">
        <f t="shared" si="40"/>
        <v>53.866327561340135</v>
      </c>
      <c r="Z85" s="16">
        <f t="shared" si="33"/>
        <v>-2.7741299549497E-2</v>
      </c>
      <c r="AA85" s="17">
        <f t="shared" si="41"/>
        <v>31.549957908514187</v>
      </c>
      <c r="AB85" s="16">
        <f t="shared" si="34"/>
        <v>-2.0215124558784936E-2</v>
      </c>
      <c r="AC85" s="17">
        <f t="shared" si="41"/>
        <v>46.202478320414194</v>
      </c>
      <c r="AD85" s="16">
        <f t="shared" si="35"/>
        <v>-4.5334824205713886E-2</v>
      </c>
      <c r="AE85" s="17">
        <f t="shared" si="42"/>
        <v>57.814632839496149</v>
      </c>
      <c r="AF85" s="16">
        <f t="shared" si="36"/>
        <v>-2.1028061065805126E-2</v>
      </c>
      <c r="AG85" s="17">
        <f t="shared" si="42"/>
        <v>29.141486564710345</v>
      </c>
      <c r="AH85" s="16">
        <f t="shared" si="37"/>
        <v>-2.2847297069118255E-2</v>
      </c>
      <c r="AI85" s="17">
        <f t="shared" si="16"/>
        <v>40.022522690156293</v>
      </c>
    </row>
    <row r="86" spans="1:35" x14ac:dyDescent="0.15">
      <c r="A86" s="14">
        <v>42727</v>
      </c>
      <c r="B86" s="15">
        <v>12771.683499999999</v>
      </c>
      <c r="C86" s="15">
        <v>45190.001400000001</v>
      </c>
      <c r="D86" s="15">
        <v>3394.2485999999999</v>
      </c>
      <c r="E86" s="15">
        <v>546.47339999999997</v>
      </c>
      <c r="F86" s="15">
        <v>1740.8205</v>
      </c>
      <c r="G86" s="15">
        <v>1276.1201000000001</v>
      </c>
      <c r="H86" s="15">
        <v>90054.927299999996</v>
      </c>
      <c r="I86" s="15">
        <v>18232.4202</v>
      </c>
      <c r="J86" s="15">
        <v>2983.8960000000002</v>
      </c>
      <c r="K86" s="15">
        <v>523.50779999999997</v>
      </c>
      <c r="L86" s="15">
        <v>21288.448400000001</v>
      </c>
      <c r="N86" s="16">
        <f t="shared" si="27"/>
        <v>-5.6417355717446327E-3</v>
      </c>
      <c r="O86" s="17">
        <f t="shared" si="38"/>
        <v>23.528097022629158</v>
      </c>
      <c r="P86" s="16">
        <f t="shared" si="28"/>
        <v>1.4920382946545629E-2</v>
      </c>
      <c r="Q86" s="17">
        <f t="shared" si="38"/>
        <v>35.530847207688254</v>
      </c>
      <c r="R86" s="16">
        <f t="shared" si="29"/>
        <v>-1.0107869170969508E-2</v>
      </c>
      <c r="S86" s="17">
        <f t="shared" si="39"/>
        <v>50.478318605278517</v>
      </c>
      <c r="T86" s="16">
        <f t="shared" si="30"/>
        <v>9.3573634586681109E-3</v>
      </c>
      <c r="U86" s="17">
        <f t="shared" si="39"/>
        <v>63.96874072075348</v>
      </c>
      <c r="V86" s="16">
        <f t="shared" si="31"/>
        <v>-9.2513123151549692E-3</v>
      </c>
      <c r="W86" s="17">
        <f t="shared" si="40"/>
        <v>53.027553344088417</v>
      </c>
      <c r="X86" s="16">
        <f t="shared" si="32"/>
        <v>-8.0496689568514412E-3</v>
      </c>
      <c r="Y86" s="17">
        <f t="shared" si="40"/>
        <v>51.861490278456714</v>
      </c>
      <c r="Z86" s="16">
        <f t="shared" si="33"/>
        <v>6.0905717455383979E-4</v>
      </c>
      <c r="AA86" s="17">
        <f t="shared" si="41"/>
        <v>31.461747430400237</v>
      </c>
      <c r="AB86" s="16">
        <f t="shared" si="34"/>
        <v>9.3447048564954116E-3</v>
      </c>
      <c r="AC86" s="17">
        <f t="shared" si="41"/>
        <v>46.260434439685639</v>
      </c>
      <c r="AD86" s="16">
        <f t="shared" si="35"/>
        <v>-1.3778084054473894E-2</v>
      </c>
      <c r="AE86" s="17">
        <f t="shared" si="42"/>
        <v>56.343623480361018</v>
      </c>
      <c r="AF86" s="16">
        <f t="shared" si="36"/>
        <v>-9.1436060238949679E-3</v>
      </c>
      <c r="AG86" s="17">
        <f t="shared" si="42"/>
        <v>27.001198800518615</v>
      </c>
      <c r="AH86" s="16">
        <f t="shared" si="37"/>
        <v>2.0262837164160885E-2</v>
      </c>
      <c r="AI86" s="17">
        <f t="shared" si="16"/>
        <v>40.445687472153033</v>
      </c>
    </row>
    <row r="87" spans="1:35" x14ac:dyDescent="0.15">
      <c r="A87" s="14">
        <v>42730</v>
      </c>
      <c r="B87" s="15">
        <v>12714.065500000001</v>
      </c>
      <c r="C87" s="15">
        <v>44180.734199999999</v>
      </c>
      <c r="D87" s="15">
        <v>3308.4286999999999</v>
      </c>
      <c r="E87" s="15">
        <v>550.43240000000003</v>
      </c>
      <c r="F87" s="15">
        <v>1652.7436</v>
      </c>
      <c r="G87" s="15">
        <v>1204.0304000000001</v>
      </c>
      <c r="H87" s="15">
        <v>84137.776599999997</v>
      </c>
      <c r="I87" s="15">
        <v>17385.611700000001</v>
      </c>
      <c r="J87" s="15">
        <v>2920.7213000000002</v>
      </c>
      <c r="K87" s="15">
        <v>516.65260000000001</v>
      </c>
      <c r="L87" s="15">
        <v>19833.922900000001</v>
      </c>
      <c r="N87" s="16">
        <f t="shared" si="27"/>
        <v>-4.521593472940566E-3</v>
      </c>
      <c r="O87" s="17">
        <f t="shared" si="38"/>
        <v>23.178310844576647</v>
      </c>
      <c r="P87" s="16">
        <f t="shared" si="28"/>
        <v>-2.2587038170248874E-2</v>
      </c>
      <c r="Q87" s="17">
        <f t="shared" si="38"/>
        <v>35.2953030803126</v>
      </c>
      <c r="R87" s="16">
        <f t="shared" si="29"/>
        <v>-2.5609047349766101E-2</v>
      </c>
      <c r="S87" s="17">
        <f t="shared" si="39"/>
        <v>49.70955225352597</v>
      </c>
      <c r="T87" s="16">
        <f t="shared" si="30"/>
        <v>7.2185181096759976E-3</v>
      </c>
      <c r="U87" s="17">
        <f t="shared" si="39"/>
        <v>63.842929612371236</v>
      </c>
      <c r="V87" s="16">
        <f t="shared" si="31"/>
        <v>-5.1919858914936334E-2</v>
      </c>
      <c r="W87" s="17">
        <f t="shared" si="40"/>
        <v>54.213018802034831</v>
      </c>
      <c r="X87" s="16">
        <f t="shared" si="32"/>
        <v>-5.8149707013120278E-2</v>
      </c>
      <c r="Y87" s="17">
        <f t="shared" si="40"/>
        <v>51.587718262096004</v>
      </c>
      <c r="Z87" s="16">
        <f t="shared" si="33"/>
        <v>-6.7964134696971712E-2</v>
      </c>
      <c r="AA87" s="17">
        <f t="shared" si="41"/>
        <v>34.522966939361332</v>
      </c>
      <c r="AB87" s="16">
        <f t="shared" si="34"/>
        <v>-4.7558388721427036E-2</v>
      </c>
      <c r="AC87" s="17">
        <f t="shared" si="41"/>
        <v>48.212855458944823</v>
      </c>
      <c r="AD87" s="16">
        <f t="shared" si="35"/>
        <v>-2.1399222863649925E-2</v>
      </c>
      <c r="AE87" s="17">
        <f t="shared" si="42"/>
        <v>54.221160365543277</v>
      </c>
      <c r="AF87" s="16">
        <f t="shared" si="36"/>
        <v>-1.3181234844957146E-2</v>
      </c>
      <c r="AG87" s="17">
        <f t="shared" si="42"/>
        <v>26.496514224914169</v>
      </c>
      <c r="AH87" s="16">
        <f t="shared" si="37"/>
        <v>-7.0770847471429477E-2</v>
      </c>
      <c r="AI87" s="17">
        <f t="shared" si="16"/>
        <v>45.105538539373654</v>
      </c>
    </row>
    <row r="88" spans="1:35" x14ac:dyDescent="0.15">
      <c r="A88" s="14">
        <v>42731</v>
      </c>
      <c r="B88" s="15">
        <v>12855.0463</v>
      </c>
      <c r="C88" s="15">
        <v>44727.299099999997</v>
      </c>
      <c r="D88" s="15">
        <v>3398.9103</v>
      </c>
      <c r="E88" s="15">
        <v>555.91160000000002</v>
      </c>
      <c r="F88" s="15">
        <v>1639.1548</v>
      </c>
      <c r="G88" s="15">
        <v>1203.5432000000001</v>
      </c>
      <c r="H88" s="15">
        <v>85469.450100000002</v>
      </c>
      <c r="I88" s="15">
        <v>17647.968700000001</v>
      </c>
      <c r="J88" s="15">
        <v>3002.7881000000002</v>
      </c>
      <c r="K88" s="15">
        <v>519.72230000000002</v>
      </c>
      <c r="L88" s="15">
        <v>20296.349999999999</v>
      </c>
      <c r="N88" s="16">
        <f t="shared" si="27"/>
        <v>1.1027542120652711E-2</v>
      </c>
      <c r="O88" s="17">
        <f t="shared" si="38"/>
        <v>21.372790085326578</v>
      </c>
      <c r="P88" s="16">
        <f t="shared" si="28"/>
        <v>1.2295217094665745E-2</v>
      </c>
      <c r="Q88" s="17">
        <f t="shared" si="38"/>
        <v>33.367806584862251</v>
      </c>
      <c r="R88" s="16">
        <f t="shared" si="29"/>
        <v>2.6981516564863028E-2</v>
      </c>
      <c r="S88" s="17">
        <f t="shared" si="39"/>
        <v>48.848775804176356</v>
      </c>
      <c r="T88" s="16">
        <f t="shared" si="30"/>
        <v>9.905137638478223E-3</v>
      </c>
      <c r="U88" s="17">
        <f t="shared" si="39"/>
        <v>61.843613524438723</v>
      </c>
      <c r="V88" s="16">
        <f t="shared" si="31"/>
        <v>-8.2559517542417638E-3</v>
      </c>
      <c r="W88" s="17">
        <f t="shared" si="40"/>
        <v>46.835467876536434</v>
      </c>
      <c r="X88" s="16">
        <f t="shared" si="32"/>
        <v>-4.0472283518155905E-4</v>
      </c>
      <c r="Y88" s="17">
        <f t="shared" si="40"/>
        <v>46.341625575408209</v>
      </c>
      <c r="Z88" s="16">
        <f t="shared" si="33"/>
        <v>1.5703350513510017E-2</v>
      </c>
      <c r="AA88" s="17">
        <f t="shared" si="41"/>
        <v>34.860922844834391</v>
      </c>
      <c r="AB88" s="16">
        <f t="shared" si="34"/>
        <v>1.4977738591921863E-2</v>
      </c>
      <c r="AC88" s="17">
        <f t="shared" si="41"/>
        <v>48.324428403951053</v>
      </c>
      <c r="AD88" s="16">
        <f t="shared" si="35"/>
        <v>2.7710617417378458E-2</v>
      </c>
      <c r="AE88" s="17">
        <f t="shared" si="42"/>
        <v>53.97469430507067</v>
      </c>
      <c r="AF88" s="16">
        <f t="shared" si="36"/>
        <v>5.9239353965043762E-3</v>
      </c>
      <c r="AG88" s="17">
        <f t="shared" si="42"/>
        <v>24.978569331634972</v>
      </c>
      <c r="AH88" s="16">
        <f t="shared" si="37"/>
        <v>2.3047317433501746E-2</v>
      </c>
      <c r="AI88" s="17">
        <f t="shared" si="16"/>
        <v>45.68544095027805</v>
      </c>
    </row>
    <row r="89" spans="1:35" x14ac:dyDescent="0.15">
      <c r="A89" s="14">
        <v>42732</v>
      </c>
      <c r="B89" s="15">
        <v>12736.9961</v>
      </c>
      <c r="C89" s="15">
        <v>45639.618000000002</v>
      </c>
      <c r="D89" s="15">
        <v>3413.2638999999999</v>
      </c>
      <c r="E89" s="15">
        <v>559.54920000000004</v>
      </c>
      <c r="F89" s="15">
        <v>1627.5061000000001</v>
      </c>
      <c r="G89" s="15">
        <v>1191.6986999999999</v>
      </c>
      <c r="H89" s="15">
        <v>85746.232799999998</v>
      </c>
      <c r="I89" s="15">
        <v>17583.660100000001</v>
      </c>
      <c r="J89" s="15">
        <v>2985.3672999999999</v>
      </c>
      <c r="K89" s="15">
        <v>517.52700000000004</v>
      </c>
      <c r="L89" s="15">
        <v>20629.396000000001</v>
      </c>
      <c r="N89" s="16">
        <f t="shared" si="27"/>
        <v>-9.225605009739013E-3</v>
      </c>
      <c r="O89" s="17">
        <f t="shared" si="38"/>
        <v>21.243828070072603</v>
      </c>
      <c r="P89" s="16">
        <f t="shared" si="28"/>
        <v>2.0192121779929906E-2</v>
      </c>
      <c r="Q89" s="17">
        <f t="shared" si="38"/>
        <v>33.354615864587693</v>
      </c>
      <c r="R89" s="16">
        <f t="shared" si="29"/>
        <v>4.2141086884672774E-3</v>
      </c>
      <c r="S89" s="17">
        <f t="shared" si="39"/>
        <v>48.810791680310842</v>
      </c>
      <c r="T89" s="16">
        <f t="shared" si="30"/>
        <v>6.5221707385720862E-3</v>
      </c>
      <c r="U89" s="17">
        <f t="shared" si="39"/>
        <v>61.430703060916045</v>
      </c>
      <c r="V89" s="16">
        <f t="shared" si="31"/>
        <v>-7.1318999623812829E-3</v>
      </c>
      <c r="W89" s="17">
        <f t="shared" si="40"/>
        <v>44.449522231678039</v>
      </c>
      <c r="X89" s="16">
        <f t="shared" si="32"/>
        <v>-9.8901046666766135E-3</v>
      </c>
      <c r="Y89" s="17">
        <f t="shared" si="40"/>
        <v>44.412719720452444</v>
      </c>
      <c r="Z89" s="16">
        <f t="shared" si="33"/>
        <v>3.2331493986816895E-3</v>
      </c>
      <c r="AA89" s="17">
        <f t="shared" si="41"/>
        <v>34.240906654728754</v>
      </c>
      <c r="AB89" s="16">
        <f t="shared" si="34"/>
        <v>-3.6506215358542704E-3</v>
      </c>
      <c r="AC89" s="17">
        <f t="shared" si="41"/>
        <v>47.706729610658563</v>
      </c>
      <c r="AD89" s="16">
        <f t="shared" si="35"/>
        <v>-5.8184358900366107E-3</v>
      </c>
      <c r="AE89" s="17">
        <f t="shared" si="42"/>
        <v>53.852750276121419</v>
      </c>
      <c r="AF89" s="16">
        <f t="shared" si="36"/>
        <v>-4.2329327730499244E-3</v>
      </c>
      <c r="AG89" s="17">
        <f t="shared" si="42"/>
        <v>24.739979191210843</v>
      </c>
      <c r="AH89" s="16">
        <f t="shared" si="37"/>
        <v>1.6275981978123966E-2</v>
      </c>
      <c r="AI89" s="17">
        <f t="shared" si="16"/>
        <v>45.93650266389961</v>
      </c>
    </row>
    <row r="90" spans="1:35" x14ac:dyDescent="0.15">
      <c r="A90" s="14">
        <v>42733</v>
      </c>
      <c r="B90" s="15">
        <v>12790.6903</v>
      </c>
      <c r="C90" s="15">
        <v>45835.534899999999</v>
      </c>
      <c r="D90" s="15">
        <v>3360.1761999999999</v>
      </c>
      <c r="E90" s="15">
        <v>563.48649999999998</v>
      </c>
      <c r="F90" s="15">
        <v>1609.8851</v>
      </c>
      <c r="G90" s="15">
        <v>1191.9781</v>
      </c>
      <c r="H90" s="15">
        <v>86283.082299999995</v>
      </c>
      <c r="I90" s="15">
        <v>17754.425899999998</v>
      </c>
      <c r="J90" s="15">
        <v>2949.0918000000001</v>
      </c>
      <c r="K90" s="15">
        <v>507.4504</v>
      </c>
      <c r="L90" s="15">
        <v>21078.772000000001</v>
      </c>
      <c r="N90" s="16">
        <f t="shared" si="27"/>
        <v>4.20674857430825E-3</v>
      </c>
      <c r="O90" s="17">
        <f t="shared" si="38"/>
        <v>21.160324982373954</v>
      </c>
      <c r="P90" s="16">
        <f t="shared" si="28"/>
        <v>4.2835063588899658E-3</v>
      </c>
      <c r="Q90" s="17">
        <f t="shared" si="38"/>
        <v>32.762311209684285</v>
      </c>
      <c r="R90" s="16">
        <f t="shared" si="29"/>
        <v>-1.5675575863131286E-2</v>
      </c>
      <c r="S90" s="17">
        <f t="shared" si="39"/>
        <v>49.08835201126243</v>
      </c>
      <c r="T90" s="16">
        <f t="shared" si="30"/>
        <v>7.011916241093985E-3</v>
      </c>
      <c r="U90" s="17">
        <f t="shared" si="39"/>
        <v>61.459810447325957</v>
      </c>
      <c r="V90" s="16">
        <f t="shared" si="31"/>
        <v>-1.0886033183403754E-2</v>
      </c>
      <c r="W90" s="17">
        <f t="shared" si="40"/>
        <v>44.455519247382924</v>
      </c>
      <c r="X90" s="16">
        <f t="shared" si="32"/>
        <v>2.3442775570892138E-4</v>
      </c>
      <c r="Y90" s="17">
        <f t="shared" si="40"/>
        <v>44.483576039641896</v>
      </c>
      <c r="Z90" s="16">
        <f t="shared" si="33"/>
        <v>6.2413925490982791E-3</v>
      </c>
      <c r="AA90" s="17">
        <f t="shared" si="41"/>
        <v>34.178670327099397</v>
      </c>
      <c r="AB90" s="16">
        <f t="shared" si="34"/>
        <v>9.6647639169873401E-3</v>
      </c>
      <c r="AC90" s="17">
        <f t="shared" si="41"/>
        <v>47.118714155835029</v>
      </c>
      <c r="AD90" s="16">
        <f t="shared" si="35"/>
        <v>-1.2225529305951888E-2</v>
      </c>
      <c r="AE90" s="17">
        <f t="shared" si="42"/>
        <v>54.004636946880105</v>
      </c>
      <c r="AF90" s="16">
        <f t="shared" si="36"/>
        <v>-1.9662725542039183E-2</v>
      </c>
      <c r="AG90" s="17">
        <f t="shared" si="42"/>
        <v>23.428433889198626</v>
      </c>
      <c r="AH90" s="16">
        <f t="shared" si="37"/>
        <v>2.1549418803155973E-2</v>
      </c>
      <c r="AI90" s="17">
        <f t="shared" si="16"/>
        <v>45.376275777805198</v>
      </c>
    </row>
    <row r="91" spans="1:35" x14ac:dyDescent="0.15">
      <c r="A91" s="14">
        <v>42734</v>
      </c>
      <c r="B91" s="15">
        <v>12863.403899999999</v>
      </c>
      <c r="C91" s="15">
        <v>45516.778599999998</v>
      </c>
      <c r="D91" s="15">
        <v>3311.5392000000002</v>
      </c>
      <c r="E91" s="15">
        <v>541.96669999999995</v>
      </c>
      <c r="F91" s="15">
        <v>1553.5659000000001</v>
      </c>
      <c r="G91" s="15">
        <v>1183.9549</v>
      </c>
      <c r="H91" s="15">
        <v>85528.059200000003</v>
      </c>
      <c r="I91" s="15">
        <v>17620.404900000001</v>
      </c>
      <c r="J91" s="15">
        <v>2864.6905999999999</v>
      </c>
      <c r="K91" s="15">
        <v>502.9314</v>
      </c>
      <c r="L91" s="15">
        <v>20996.974200000001</v>
      </c>
      <c r="N91" s="16">
        <f t="shared" si="27"/>
        <v>5.6687867562068561E-3</v>
      </c>
      <c r="O91" s="17">
        <f t="shared" si="38"/>
        <v>20.822308832768343</v>
      </c>
      <c r="P91" s="16">
        <f t="shared" si="28"/>
        <v>-6.9786430456844073E-3</v>
      </c>
      <c r="Q91" s="17">
        <f t="shared" si="38"/>
        <v>32.686789678752923</v>
      </c>
      <c r="R91" s="16">
        <f t="shared" si="29"/>
        <v>-1.4580316667656135E-2</v>
      </c>
      <c r="S91" s="17">
        <f t="shared" si="39"/>
        <v>49.146568678218877</v>
      </c>
      <c r="T91" s="16">
        <f t="shared" si="30"/>
        <v>-3.8938815346002187E-2</v>
      </c>
      <c r="U91" s="17">
        <f t="shared" si="39"/>
        <v>60.806345576755284</v>
      </c>
      <c r="V91" s="16">
        <f t="shared" si="31"/>
        <v>-3.5609940697623799E-2</v>
      </c>
      <c r="W91" s="17">
        <f t="shared" si="40"/>
        <v>44.999595453250656</v>
      </c>
      <c r="X91" s="16">
        <f t="shared" si="32"/>
        <v>-6.7537514710513946E-3</v>
      </c>
      <c r="Y91" s="17">
        <f t="shared" si="40"/>
        <v>42.45821419550829</v>
      </c>
      <c r="Z91" s="16">
        <f t="shared" si="33"/>
        <v>-8.7890453866314999E-3</v>
      </c>
      <c r="AA91" s="17">
        <f t="shared" si="41"/>
        <v>34.224940904515172</v>
      </c>
      <c r="AB91" s="16">
        <f t="shared" si="34"/>
        <v>-7.577231505951687E-3</v>
      </c>
      <c r="AC91" s="17">
        <f t="shared" si="41"/>
        <v>47.163436092537594</v>
      </c>
      <c r="AD91" s="16">
        <f t="shared" si="35"/>
        <v>-2.9036907229133213E-2</v>
      </c>
      <c r="AE91" s="17">
        <f t="shared" si="42"/>
        <v>54.476764685298463</v>
      </c>
      <c r="AF91" s="16">
        <f t="shared" si="36"/>
        <v>-8.9451930603505758E-3</v>
      </c>
      <c r="AG91" s="17">
        <f t="shared" si="42"/>
        <v>22.187985993311383</v>
      </c>
      <c r="AH91" s="16">
        <f t="shared" si="37"/>
        <v>-3.888126079072407E-3</v>
      </c>
      <c r="AI91" s="17">
        <f t="shared" si="16"/>
        <v>45.178756331891051</v>
      </c>
    </row>
    <row r="92" spans="1:35" x14ac:dyDescent="0.15">
      <c r="A92" s="14">
        <v>42738</v>
      </c>
      <c r="B92" s="15">
        <v>12659.237300000001</v>
      </c>
      <c r="C92" s="15">
        <v>45783.478999999999</v>
      </c>
      <c r="D92" s="15">
        <v>3305.8544000000002</v>
      </c>
      <c r="E92" s="15">
        <v>528.19039999999995</v>
      </c>
      <c r="F92" s="15">
        <v>1508.1373000000001</v>
      </c>
      <c r="G92" s="15">
        <v>1129.3110999999999</v>
      </c>
      <c r="H92" s="15">
        <v>85940.334099999993</v>
      </c>
      <c r="I92" s="15">
        <v>17394.115099999999</v>
      </c>
      <c r="J92" s="15">
        <v>2849.2718</v>
      </c>
      <c r="K92" s="15">
        <v>494.75580000000002</v>
      </c>
      <c r="L92" s="15">
        <v>21026.826300000001</v>
      </c>
      <c r="N92" s="16">
        <f t="shared" si="27"/>
        <v>-1.5999202708023574E-2</v>
      </c>
      <c r="O92" s="17">
        <f t="shared" si="38"/>
        <v>19.232187169404863</v>
      </c>
      <c r="P92" s="16">
        <f t="shared" si="28"/>
        <v>5.8422870997780763E-3</v>
      </c>
      <c r="Q92" s="17">
        <f t="shared" si="38"/>
        <v>32.160352647058581</v>
      </c>
      <c r="R92" s="16">
        <f t="shared" si="29"/>
        <v>-1.7181391170257854E-3</v>
      </c>
      <c r="S92" s="17">
        <f t="shared" si="39"/>
        <v>49.03147305200573</v>
      </c>
      <c r="T92" s="16">
        <f t="shared" si="30"/>
        <v>-2.5747735673666838E-2</v>
      </c>
      <c r="U92" s="17">
        <f t="shared" si="39"/>
        <v>61.289726162495974</v>
      </c>
      <c r="V92" s="16">
        <f t="shared" si="31"/>
        <v>-2.9677556105885294E-2</v>
      </c>
      <c r="W92" s="17">
        <f t="shared" si="40"/>
        <v>45.400396065427699</v>
      </c>
      <c r="X92" s="16">
        <f t="shared" si="32"/>
        <v>-4.7252643723255439E-2</v>
      </c>
      <c r="Y92" s="17">
        <f t="shared" si="40"/>
        <v>44.059737182645151</v>
      </c>
      <c r="Z92" s="16">
        <f t="shared" si="33"/>
        <v>4.8087660533440157E-3</v>
      </c>
      <c r="AA92" s="17">
        <f t="shared" si="41"/>
        <v>34.182150205103639</v>
      </c>
      <c r="AB92" s="16">
        <f t="shared" si="34"/>
        <v>-1.2925663442668878E-2</v>
      </c>
      <c r="AC92" s="17">
        <f t="shared" si="41"/>
        <v>46.777161408909009</v>
      </c>
      <c r="AD92" s="16">
        <f t="shared" si="35"/>
        <v>-5.3968984551380217E-3</v>
      </c>
      <c r="AE92" s="17">
        <f t="shared" si="42"/>
        <v>54.11924106411611</v>
      </c>
      <c r="AF92" s="16">
        <f t="shared" si="36"/>
        <v>-1.6389471582735737E-2</v>
      </c>
      <c r="AG92" s="17">
        <f t="shared" si="42"/>
        <v>21.734829737454504</v>
      </c>
      <c r="AH92" s="16">
        <f t="shared" si="37"/>
        <v>1.4207237168495368E-3</v>
      </c>
      <c r="AI92" s="17">
        <f t="shared" si="16"/>
        <v>44.714558739556431</v>
      </c>
    </row>
    <row r="93" spans="1:35" x14ac:dyDescent="0.15">
      <c r="A93" s="14">
        <v>42739</v>
      </c>
      <c r="B93" s="15">
        <v>12706.6481</v>
      </c>
      <c r="C93" s="15">
        <v>45562.342700000001</v>
      </c>
      <c r="D93" s="15">
        <v>3373.9328999999998</v>
      </c>
      <c r="E93" s="15">
        <v>536.08860000000004</v>
      </c>
      <c r="F93" s="15">
        <v>1516.2874999999999</v>
      </c>
      <c r="G93" s="15">
        <v>1140.7309</v>
      </c>
      <c r="H93" s="15">
        <v>85067.799400000004</v>
      </c>
      <c r="I93" s="15">
        <v>17686.9866</v>
      </c>
      <c r="J93" s="15">
        <v>2926.3852999999999</v>
      </c>
      <c r="K93" s="15">
        <v>498.3322</v>
      </c>
      <c r="L93" s="15">
        <v>21174.426200000002</v>
      </c>
      <c r="N93" s="16">
        <f t="shared" si="27"/>
        <v>3.7381589060725418E-3</v>
      </c>
      <c r="O93" s="17">
        <f t="shared" si="38"/>
        <v>19.048898623403684</v>
      </c>
      <c r="P93" s="16">
        <f t="shared" si="28"/>
        <v>-4.8417481584550615E-3</v>
      </c>
      <c r="Q93" s="17">
        <f t="shared" si="38"/>
        <v>31.410304843486053</v>
      </c>
      <c r="R93" s="16">
        <f t="shared" si="29"/>
        <v>2.0384139260315237E-2</v>
      </c>
      <c r="S93" s="17">
        <f t="shared" si="39"/>
        <v>46.341474411537575</v>
      </c>
      <c r="T93" s="16">
        <f t="shared" si="30"/>
        <v>1.4842621153843716E-2</v>
      </c>
      <c r="U93" s="17">
        <f t="shared" si="39"/>
        <v>60.01039035050195</v>
      </c>
      <c r="V93" s="16">
        <f t="shared" si="31"/>
        <v>5.389599853011795E-3</v>
      </c>
      <c r="W93" s="17">
        <f t="shared" si="40"/>
        <v>38.970693170946483</v>
      </c>
      <c r="X93" s="16">
        <f t="shared" si="32"/>
        <v>1.0061396517760279E-2</v>
      </c>
      <c r="Y93" s="17">
        <f t="shared" si="40"/>
        <v>38.892639672339804</v>
      </c>
      <c r="Z93" s="16">
        <f t="shared" si="33"/>
        <v>-1.0204687390697131E-2</v>
      </c>
      <c r="AA93" s="17">
        <f t="shared" si="41"/>
        <v>33.466912777383598</v>
      </c>
      <c r="AB93" s="16">
        <f t="shared" si="34"/>
        <v>1.6697212463769873E-2</v>
      </c>
      <c r="AC93" s="17">
        <f t="shared" si="41"/>
        <v>45.04204366362606</v>
      </c>
      <c r="AD93" s="16">
        <f t="shared" si="35"/>
        <v>2.6704522544403808E-2</v>
      </c>
      <c r="AE93" s="17">
        <f t="shared" si="42"/>
        <v>51.201005286055491</v>
      </c>
      <c r="AF93" s="16">
        <f t="shared" si="36"/>
        <v>7.2026154001685327E-3</v>
      </c>
      <c r="AG93" s="17">
        <f t="shared" si="42"/>
        <v>21.170308622087621</v>
      </c>
      <c r="AH93" s="16">
        <f t="shared" si="37"/>
        <v>6.9950768334017255E-3</v>
      </c>
      <c r="AI93" s="17">
        <f t="shared" si="16"/>
        <v>44.348906729350709</v>
      </c>
    </row>
    <row r="94" spans="1:35" x14ac:dyDescent="0.15">
      <c r="A94" s="14">
        <v>42740</v>
      </c>
      <c r="B94" s="15">
        <v>12624.492899999999</v>
      </c>
      <c r="C94" s="15">
        <v>45811.385300000002</v>
      </c>
      <c r="D94" s="15">
        <v>3362.8697000000002</v>
      </c>
      <c r="E94" s="15">
        <v>543.71910000000003</v>
      </c>
      <c r="F94" s="15">
        <v>1524.8297</v>
      </c>
      <c r="G94" s="15">
        <v>1149.4287999999999</v>
      </c>
      <c r="H94" s="15">
        <v>85208.7745</v>
      </c>
      <c r="I94" s="15">
        <v>17895.0285</v>
      </c>
      <c r="J94" s="15">
        <v>2937.5655999999999</v>
      </c>
      <c r="K94" s="15">
        <v>510.35500000000002</v>
      </c>
      <c r="L94" s="15">
        <v>21336.0111</v>
      </c>
      <c r="N94" s="16">
        <f t="shared" si="27"/>
        <v>-6.4865209234881149E-3</v>
      </c>
      <c r="O94" s="17">
        <f t="shared" si="38"/>
        <v>19.050584836549387</v>
      </c>
      <c r="P94" s="16">
        <f t="shared" si="28"/>
        <v>5.4510902013031881E-3</v>
      </c>
      <c r="Q94" s="17">
        <f t="shared" si="38"/>
        <v>31.33584843413475</v>
      </c>
      <c r="R94" s="16">
        <f t="shared" si="29"/>
        <v>-3.2844097124691274E-3</v>
      </c>
      <c r="S94" s="17">
        <f t="shared" si="39"/>
        <v>45.748642759736242</v>
      </c>
      <c r="T94" s="16">
        <f t="shared" si="30"/>
        <v>1.4133307283966445E-2</v>
      </c>
      <c r="U94" s="17">
        <f t="shared" si="39"/>
        <v>57.444772273629241</v>
      </c>
      <c r="V94" s="16">
        <f t="shared" si="31"/>
        <v>5.6178186528912377E-3</v>
      </c>
      <c r="W94" s="17">
        <f t="shared" si="40"/>
        <v>39.248796997531038</v>
      </c>
      <c r="X94" s="16">
        <f t="shared" si="32"/>
        <v>7.5959260142246521E-3</v>
      </c>
      <c r="Y94" s="17">
        <f t="shared" si="40"/>
        <v>38.925974869015768</v>
      </c>
      <c r="Z94" s="16">
        <f t="shared" si="33"/>
        <v>1.6558370770738406E-3</v>
      </c>
      <c r="AA94" s="17">
        <f t="shared" si="41"/>
        <v>33.497245687092999</v>
      </c>
      <c r="AB94" s="16">
        <f t="shared" si="34"/>
        <v>1.1693788006578387E-2</v>
      </c>
      <c r="AC94" s="17">
        <f t="shared" si="41"/>
        <v>45.207173175771082</v>
      </c>
      <c r="AD94" s="16">
        <f t="shared" si="35"/>
        <v>3.8132357307114617E-3</v>
      </c>
      <c r="AE94" s="17">
        <f t="shared" si="42"/>
        <v>50.817304069667365</v>
      </c>
      <c r="AF94" s="16">
        <f t="shared" si="36"/>
        <v>2.3839639092916975E-2</v>
      </c>
      <c r="AG94" s="17">
        <f t="shared" si="42"/>
        <v>22.598085154560998</v>
      </c>
      <c r="AH94" s="16">
        <f t="shared" si="37"/>
        <v>7.6021649490005672E-3</v>
      </c>
      <c r="AI94" s="17">
        <f t="shared" si="16"/>
        <v>44.337918271514305</v>
      </c>
    </row>
    <row r="95" spans="1:35" x14ac:dyDescent="0.15">
      <c r="A95" s="14">
        <v>42741</v>
      </c>
      <c r="B95" s="15">
        <v>12549.7503</v>
      </c>
      <c r="C95" s="15">
        <v>45376.553</v>
      </c>
      <c r="D95" s="15">
        <v>3278.8764000000001</v>
      </c>
      <c r="E95" s="15">
        <v>532.29999999999995</v>
      </c>
      <c r="F95" s="15">
        <v>1546.6325999999999</v>
      </c>
      <c r="G95" s="15">
        <v>1162.2139</v>
      </c>
      <c r="H95" s="15">
        <v>84764.953800000003</v>
      </c>
      <c r="I95" s="15">
        <v>17926.607599999999</v>
      </c>
      <c r="J95" s="15">
        <v>2907.7332999999999</v>
      </c>
      <c r="K95" s="15">
        <v>508.7183</v>
      </c>
      <c r="L95" s="15">
        <v>21200.053</v>
      </c>
      <c r="N95" s="16">
        <f t="shared" si="27"/>
        <v>-5.938039052587385E-3</v>
      </c>
      <c r="O95" s="17">
        <f t="shared" si="38"/>
        <v>18.985303782401662</v>
      </c>
      <c r="P95" s="16">
        <f t="shared" si="28"/>
        <v>-9.5371296690327512E-3</v>
      </c>
      <c r="Q95" s="17">
        <f t="shared" si="38"/>
        <v>27.28558810570475</v>
      </c>
      <c r="R95" s="16">
        <f t="shared" si="29"/>
        <v>-2.5293884106485365E-2</v>
      </c>
      <c r="S95" s="17">
        <f t="shared" si="39"/>
        <v>46.310157406278847</v>
      </c>
      <c r="T95" s="16">
        <f t="shared" si="30"/>
        <v>-2.1225513023226839E-2</v>
      </c>
      <c r="U95" s="17">
        <f t="shared" si="39"/>
        <v>57.521123142415</v>
      </c>
      <c r="V95" s="16">
        <f t="shared" si="31"/>
        <v>1.4197319772981665E-2</v>
      </c>
      <c r="W95" s="17">
        <f t="shared" si="40"/>
        <v>39.877115419919541</v>
      </c>
      <c r="X95" s="16">
        <f t="shared" si="32"/>
        <v>1.106159733422718E-2</v>
      </c>
      <c r="Y95" s="17">
        <f t="shared" si="40"/>
        <v>39.158476648819054</v>
      </c>
      <c r="Z95" s="16">
        <f t="shared" si="33"/>
        <v>-5.2222389081748588E-3</v>
      </c>
      <c r="AA95" s="17">
        <f t="shared" si="41"/>
        <v>32.879453486817546</v>
      </c>
      <c r="AB95" s="16">
        <f t="shared" si="34"/>
        <v>1.7631304216525479E-3</v>
      </c>
      <c r="AC95" s="17">
        <f t="shared" si="41"/>
        <v>43.726787029447848</v>
      </c>
      <c r="AD95" s="16">
        <f t="shared" si="35"/>
        <v>-1.0207368187588273E-2</v>
      </c>
      <c r="AE95" s="17">
        <f t="shared" si="42"/>
        <v>50.875584403839305</v>
      </c>
      <c r="AF95" s="16">
        <f t="shared" si="36"/>
        <v>-3.2121367663435763E-3</v>
      </c>
      <c r="AG95" s="17">
        <f t="shared" si="42"/>
        <v>22.5051809520455</v>
      </c>
      <c r="AH95" s="16">
        <f t="shared" si="37"/>
        <v>-6.3926254522037596E-3</v>
      </c>
      <c r="AI95" s="17">
        <f t="shared" si="16"/>
        <v>42.259791791606716</v>
      </c>
    </row>
    <row r="96" spans="1:35" x14ac:dyDescent="0.15">
      <c r="A96" s="14">
        <v>42744</v>
      </c>
      <c r="B96" s="15">
        <v>12603.0983</v>
      </c>
      <c r="C96" s="15">
        <v>45766.974499999997</v>
      </c>
      <c r="D96" s="15">
        <v>3451.1104999999998</v>
      </c>
      <c r="E96" s="15">
        <v>564.66499999999996</v>
      </c>
      <c r="F96" s="15">
        <v>1603.2828</v>
      </c>
      <c r="G96" s="15">
        <v>1197.1858999999999</v>
      </c>
      <c r="H96" s="15">
        <v>86324.519100000005</v>
      </c>
      <c r="I96" s="15">
        <v>18055.930700000001</v>
      </c>
      <c r="J96" s="15">
        <v>3042.5041999999999</v>
      </c>
      <c r="K96" s="15">
        <v>516.64319999999998</v>
      </c>
      <c r="L96" s="15">
        <v>21750.0393</v>
      </c>
      <c r="N96" s="16">
        <f t="shared" si="27"/>
        <v>4.2419115896468185E-3</v>
      </c>
      <c r="O96" s="17">
        <f t="shared" si="38"/>
        <v>19.114450841235335</v>
      </c>
      <c r="P96" s="16">
        <f t="shared" si="28"/>
        <v>8.5672323356789093E-3</v>
      </c>
      <c r="Q96" s="17">
        <f t="shared" si="38"/>
        <v>27.458433487630291</v>
      </c>
      <c r="R96" s="16">
        <f t="shared" si="29"/>
        <v>5.1195260574651513E-2</v>
      </c>
      <c r="S96" s="17">
        <f t="shared" si="39"/>
        <v>46.723913161437238</v>
      </c>
      <c r="T96" s="16">
        <f t="shared" si="30"/>
        <v>5.9025394766962336E-2</v>
      </c>
      <c r="U96" s="17">
        <f t="shared" si="39"/>
        <v>58.230401218217246</v>
      </c>
      <c r="V96" s="16">
        <f t="shared" si="31"/>
        <v>3.5973225815937759E-2</v>
      </c>
      <c r="W96" s="17">
        <f t="shared" si="40"/>
        <v>41.255771600242198</v>
      </c>
      <c r="X96" s="16">
        <f t="shared" si="32"/>
        <v>2.9646998783197986E-2</v>
      </c>
      <c r="Y96" s="17">
        <f t="shared" si="40"/>
        <v>39.562270605685903</v>
      </c>
      <c r="Z96" s="16">
        <f t="shared" si="33"/>
        <v>1.8231495739055248E-2</v>
      </c>
      <c r="AA96" s="17">
        <f t="shared" si="41"/>
        <v>33.364142152336015</v>
      </c>
      <c r="AB96" s="16">
        <f t="shared" si="34"/>
        <v>7.1881341864870052E-3</v>
      </c>
      <c r="AC96" s="17">
        <f t="shared" si="41"/>
        <v>43.616688599214847</v>
      </c>
      <c r="AD96" s="16">
        <f t="shared" si="35"/>
        <v>4.5307083374077628E-2</v>
      </c>
      <c r="AE96" s="17">
        <f t="shared" si="42"/>
        <v>48.430065809686269</v>
      </c>
      <c r="AF96" s="16">
        <f t="shared" si="36"/>
        <v>1.5458075625680578E-2</v>
      </c>
      <c r="AG96" s="17">
        <f t="shared" si="42"/>
        <v>23.269114408758774</v>
      </c>
      <c r="AH96" s="16">
        <f t="shared" si="37"/>
        <v>2.5611882754770221E-2</v>
      </c>
      <c r="AI96" s="17">
        <f t="shared" si="16"/>
        <v>42.485888044473775</v>
      </c>
    </row>
    <row r="97" spans="1:35" x14ac:dyDescent="0.15">
      <c r="A97" s="14">
        <v>42745</v>
      </c>
      <c r="B97" s="15">
        <v>12888.498</v>
      </c>
      <c r="C97" s="15">
        <v>46161.968000000001</v>
      </c>
      <c r="D97" s="15">
        <v>3562.9902000000002</v>
      </c>
      <c r="E97" s="15">
        <v>587.07989999999995</v>
      </c>
      <c r="F97" s="15">
        <v>1684.0241000000001</v>
      </c>
      <c r="G97" s="15">
        <v>1259.8711000000001</v>
      </c>
      <c r="H97" s="15">
        <v>87095.428499999995</v>
      </c>
      <c r="I97" s="15">
        <v>18745.091799999998</v>
      </c>
      <c r="J97" s="15">
        <v>3162.2820000000002</v>
      </c>
      <c r="K97" s="15">
        <v>526.67660000000001</v>
      </c>
      <c r="L97" s="15">
        <v>22542.659500000002</v>
      </c>
      <c r="N97" s="16">
        <f t="shared" si="27"/>
        <v>2.2392605168887414E-2</v>
      </c>
      <c r="O97" s="17">
        <f t="shared" si="38"/>
        <v>20.073908131795474</v>
      </c>
      <c r="P97" s="16">
        <f t="shared" si="28"/>
        <v>8.5935053761350133E-3</v>
      </c>
      <c r="Q97" s="17">
        <f t="shared" si="38"/>
        <v>26.172295484835789</v>
      </c>
      <c r="R97" s="16">
        <f t="shared" si="29"/>
        <v>3.1904072821077989E-2</v>
      </c>
      <c r="S97" s="17">
        <f t="shared" si="39"/>
        <v>47.310222137961787</v>
      </c>
      <c r="T97" s="16">
        <f t="shared" si="30"/>
        <v>3.8928291462772435E-2</v>
      </c>
      <c r="U97" s="17">
        <f t="shared" si="39"/>
        <v>59.417408967979924</v>
      </c>
      <c r="V97" s="16">
        <f t="shared" si="31"/>
        <v>4.913294960027681E-2</v>
      </c>
      <c r="W97" s="17">
        <f t="shared" si="40"/>
        <v>43.443452530958474</v>
      </c>
      <c r="X97" s="16">
        <f t="shared" si="32"/>
        <v>5.1035694696657252E-2</v>
      </c>
      <c r="Y97" s="17">
        <f t="shared" si="40"/>
        <v>43.005566463405287</v>
      </c>
      <c r="Z97" s="16">
        <f t="shared" si="33"/>
        <v>8.8907243798121982E-3</v>
      </c>
      <c r="AA97" s="17">
        <f t="shared" si="41"/>
        <v>32.403694512365355</v>
      </c>
      <c r="AB97" s="16">
        <f t="shared" si="34"/>
        <v>3.7457746033334516E-2</v>
      </c>
      <c r="AC97" s="17">
        <f t="shared" si="41"/>
        <v>39.928354165658838</v>
      </c>
      <c r="AD97" s="16">
        <f t="shared" si="35"/>
        <v>3.8612992549031944E-2</v>
      </c>
      <c r="AE97" s="17">
        <f t="shared" si="42"/>
        <v>49.259067079877134</v>
      </c>
      <c r="AF97" s="16">
        <f t="shared" si="36"/>
        <v>1.9234197075681081E-2</v>
      </c>
      <c r="AG97" s="17">
        <f t="shared" si="42"/>
        <v>24.175306843486439</v>
      </c>
      <c r="AH97" s="16">
        <f t="shared" si="37"/>
        <v>3.579392746129173E-2</v>
      </c>
      <c r="AI97" s="17">
        <f t="shared" si="16"/>
        <v>40.227927379311581</v>
      </c>
    </row>
    <row r="98" spans="1:35" x14ac:dyDescent="0.15">
      <c r="A98" s="14">
        <v>42746</v>
      </c>
      <c r="B98" s="15">
        <v>13063.6957</v>
      </c>
      <c r="C98" s="15">
        <v>47207.766499999998</v>
      </c>
      <c r="D98" s="15">
        <v>3569.6262999999999</v>
      </c>
      <c r="E98" s="15">
        <v>594.26239999999996</v>
      </c>
      <c r="F98" s="15">
        <v>1662.9948999999999</v>
      </c>
      <c r="G98" s="15">
        <v>1241.7068999999999</v>
      </c>
      <c r="H98" s="15">
        <v>87708.881800000003</v>
      </c>
      <c r="I98" s="15">
        <v>18776.729800000001</v>
      </c>
      <c r="J98" s="15">
        <v>3175.732</v>
      </c>
      <c r="K98" s="15">
        <v>525.98860000000002</v>
      </c>
      <c r="L98" s="15">
        <v>22471.913</v>
      </c>
      <c r="N98" s="16">
        <f t="shared" si="27"/>
        <v>1.3501776653846775E-2</v>
      </c>
      <c r="O98" s="17">
        <f t="shared" si="38"/>
        <v>17.557853646383741</v>
      </c>
      <c r="P98" s="16">
        <f t="shared" si="28"/>
        <v>2.2402167940622775E-2</v>
      </c>
      <c r="Q98" s="17">
        <f t="shared" si="38"/>
        <v>21.396004371554007</v>
      </c>
      <c r="R98" s="16">
        <f t="shared" si="29"/>
        <v>1.8607763125313426E-3</v>
      </c>
      <c r="S98" s="17">
        <f t="shared" si="39"/>
        <v>43.029412318214582</v>
      </c>
      <c r="T98" s="16">
        <f t="shared" si="30"/>
        <v>1.2160046252772005E-2</v>
      </c>
      <c r="U98" s="17">
        <f t="shared" si="39"/>
        <v>55.457876304244522</v>
      </c>
      <c r="V98" s="16">
        <f t="shared" si="31"/>
        <v>-1.2566093422382352E-2</v>
      </c>
      <c r="W98" s="17">
        <f t="shared" si="40"/>
        <v>38.058451924614609</v>
      </c>
      <c r="X98" s="16">
        <f t="shared" si="32"/>
        <v>-1.4522448819899836E-2</v>
      </c>
      <c r="Y98" s="17">
        <f t="shared" si="40"/>
        <v>37.131834621853649</v>
      </c>
      <c r="Z98" s="16">
        <f t="shared" si="33"/>
        <v>7.0187722182897261E-3</v>
      </c>
      <c r="AA98" s="17">
        <f t="shared" si="41"/>
        <v>29.892772046913514</v>
      </c>
      <c r="AB98" s="16">
        <f t="shared" si="34"/>
        <v>1.6863790801604495E-3</v>
      </c>
      <c r="AC98" s="17">
        <f t="shared" si="41"/>
        <v>39.713293550075939</v>
      </c>
      <c r="AD98" s="16">
        <f t="shared" si="35"/>
        <v>4.2442380815792546E-3</v>
      </c>
      <c r="AE98" s="17">
        <f t="shared" si="42"/>
        <v>43.986242613097424</v>
      </c>
      <c r="AF98" s="16">
        <f t="shared" si="36"/>
        <v>-1.3071584354893417E-3</v>
      </c>
      <c r="AG98" s="17">
        <f t="shared" si="42"/>
        <v>22.950353273283763</v>
      </c>
      <c r="AH98" s="16">
        <f t="shared" si="37"/>
        <v>-3.1432735809708845E-3</v>
      </c>
      <c r="AI98" s="17">
        <f t="shared" si="16"/>
        <v>39.606037646358232</v>
      </c>
    </row>
    <row r="99" spans="1:35" x14ac:dyDescent="0.15">
      <c r="A99" s="14">
        <v>42747</v>
      </c>
      <c r="B99" s="15">
        <v>13292.6947</v>
      </c>
      <c r="C99" s="15">
        <v>47041.716200000003</v>
      </c>
      <c r="D99" s="15">
        <v>3591.6858999999999</v>
      </c>
      <c r="E99" s="15">
        <v>600.66660000000002</v>
      </c>
      <c r="F99" s="15">
        <v>1685.6509000000001</v>
      </c>
      <c r="G99" s="15">
        <v>1237.1749</v>
      </c>
      <c r="H99" s="15">
        <v>85766.206900000005</v>
      </c>
      <c r="I99" s="15">
        <v>18601.520400000001</v>
      </c>
      <c r="J99" s="15">
        <v>3200.4416000000001</v>
      </c>
      <c r="K99" s="15">
        <v>523.65530000000001</v>
      </c>
      <c r="L99" s="15">
        <v>22416.359499999999</v>
      </c>
      <c r="N99" s="16">
        <f t="shared" si="27"/>
        <v>1.7377551268722868E-2</v>
      </c>
      <c r="O99" s="17">
        <f t="shared" ref="O99:O114" si="43">IF($A99="","",STDEV(N70:N99)*SQRT(252)*100)</f>
        <v>17.306854515824881</v>
      </c>
      <c r="P99" s="16">
        <f t="shared" si="28"/>
        <v>-3.5236367786861678E-3</v>
      </c>
      <c r="Q99" s="17">
        <f t="shared" ref="Q99:Q114" si="44">IF($A99="","",STDEV(P70:P99)*SQRT(252)*100)</f>
        <v>20.941167442337967</v>
      </c>
      <c r="R99" s="16">
        <f t="shared" si="29"/>
        <v>6.1607898544746575E-3</v>
      </c>
      <c r="S99" s="17">
        <f t="shared" ref="S99:S114" si="45">IF($A99="","",STDEV(R70:R99)*SQRT(252)*100)</f>
        <v>41.617270751899575</v>
      </c>
      <c r="T99" s="16">
        <f t="shared" si="30"/>
        <v>1.0719065851158227E-2</v>
      </c>
      <c r="U99" s="17">
        <f t="shared" ref="U99:U114" si="46">IF($A99="","",STDEV(T70:T99)*SQRT(252)*100)</f>
        <v>54.016233264713506</v>
      </c>
      <c r="V99" s="16">
        <f t="shared" si="31"/>
        <v>1.3531646555184018E-2</v>
      </c>
      <c r="W99" s="17">
        <f t="shared" ref="W99:W114" si="47">IF($A99="","",STDEV(V70:V99)*SQRT(252)*100)</f>
        <v>38.439005740740143</v>
      </c>
      <c r="X99" s="16">
        <f t="shared" si="32"/>
        <v>-3.6564914465673226E-3</v>
      </c>
      <c r="Y99" s="17">
        <f t="shared" ref="Y99:Y114" si="48">IF($A99="","",STDEV(X70:X99)*SQRT(252)*100)</f>
        <v>37.094932889796233</v>
      </c>
      <c r="Z99" s="16">
        <f t="shared" si="33"/>
        <v>-2.2398099113907222E-2</v>
      </c>
      <c r="AA99" s="17">
        <f t="shared" ref="AA99:AA114" si="49">IF($A99="","",STDEV(Z70:Z99)*SQRT(252)*100)</f>
        <v>28.924283932923998</v>
      </c>
      <c r="AB99" s="16">
        <f t="shared" si="34"/>
        <v>-9.3750072480425217E-3</v>
      </c>
      <c r="AC99" s="17">
        <f t="shared" ref="AC99:AC114" si="50">IF($A99="","",STDEV(AB70:AB99)*SQRT(252)*100)</f>
        <v>36.839305199963185</v>
      </c>
      <c r="AD99" s="16">
        <f t="shared" si="35"/>
        <v>7.7506433316383294E-3</v>
      </c>
      <c r="AE99" s="17">
        <f t="shared" ref="AE99:AE114" si="51">IF($A99="","",STDEV(AD70:AD99)*SQRT(252)*100)</f>
        <v>43.47829476389262</v>
      </c>
      <c r="AF99" s="16">
        <f t="shared" si="36"/>
        <v>-4.4458960669064851E-3</v>
      </c>
      <c r="AG99" s="17">
        <f t="shared" ref="AG99:AG114" si="52">IF($A99="","",STDEV(AF70:AF99)*SQRT(252)*100)</f>
        <v>21.518208423454894</v>
      </c>
      <c r="AH99" s="16">
        <f t="shared" si="37"/>
        <v>-2.4751911922074044E-3</v>
      </c>
      <c r="AI99" s="17">
        <f t="shared" ref="AI99:AI162" si="53">IF($A99="","",STDEV(AH70:AH99)*SQRT(252)*100)</f>
        <v>36.590862576958983</v>
      </c>
    </row>
    <row r="100" spans="1:35" x14ac:dyDescent="0.15">
      <c r="A100" s="14">
        <v>42748</v>
      </c>
      <c r="B100" s="15">
        <v>13404.4593</v>
      </c>
      <c r="C100" s="15">
        <v>47459.587699999996</v>
      </c>
      <c r="D100" s="15">
        <v>3565.2854000000002</v>
      </c>
      <c r="E100" s="15">
        <v>600.80380000000002</v>
      </c>
      <c r="F100" s="15">
        <v>1693.4621</v>
      </c>
      <c r="G100" s="15">
        <v>1258.7221</v>
      </c>
      <c r="H100" s="15">
        <v>85487.572799999994</v>
      </c>
      <c r="I100" s="15">
        <v>18571.2768</v>
      </c>
      <c r="J100" s="15">
        <v>3186.9508999999998</v>
      </c>
      <c r="K100" s="15">
        <v>523.85350000000005</v>
      </c>
      <c r="L100" s="15">
        <v>22381.8184</v>
      </c>
      <c r="N100" s="16">
        <f t="shared" si="27"/>
        <v>8.3728215321627886E-3</v>
      </c>
      <c r="O100" s="17">
        <f t="shared" si="43"/>
        <v>16.852579608825021</v>
      </c>
      <c r="P100" s="16">
        <f t="shared" si="28"/>
        <v>8.8437768858593557E-3</v>
      </c>
      <c r="Q100" s="17">
        <f t="shared" si="44"/>
        <v>20.193225610801687</v>
      </c>
      <c r="R100" s="16">
        <f t="shared" si="29"/>
        <v>-7.3775955328407861E-3</v>
      </c>
      <c r="S100" s="17">
        <f t="shared" si="45"/>
        <v>34.760355186803196</v>
      </c>
      <c r="T100" s="16">
        <f t="shared" si="30"/>
        <v>2.2838681768000413E-4</v>
      </c>
      <c r="U100" s="17">
        <f t="shared" si="46"/>
        <v>50.356754706346095</v>
      </c>
      <c r="V100" s="16">
        <f t="shared" si="31"/>
        <v>4.6232333237927747E-3</v>
      </c>
      <c r="W100" s="17">
        <f t="shared" si="47"/>
        <v>38.518952828705054</v>
      </c>
      <c r="X100" s="16">
        <f t="shared" si="32"/>
        <v>1.7266526082459599E-2</v>
      </c>
      <c r="Y100" s="17">
        <f t="shared" si="48"/>
        <v>37.607304780014175</v>
      </c>
      <c r="Z100" s="16">
        <f t="shared" si="33"/>
        <v>-3.2540519263992707E-3</v>
      </c>
      <c r="AA100" s="17">
        <f t="shared" si="49"/>
        <v>28.26677884396873</v>
      </c>
      <c r="AB100" s="16">
        <f t="shared" si="34"/>
        <v>-1.627190254767541E-3</v>
      </c>
      <c r="AC100" s="17">
        <f t="shared" si="50"/>
        <v>36.131790355982766</v>
      </c>
      <c r="AD100" s="16">
        <f t="shared" si="35"/>
        <v>-4.2241713062853847E-3</v>
      </c>
      <c r="AE100" s="17">
        <f t="shared" si="51"/>
        <v>39.556255109930291</v>
      </c>
      <c r="AF100" s="16">
        <f t="shared" si="36"/>
        <v>3.7842164641510578E-4</v>
      </c>
      <c r="AG100" s="17">
        <f t="shared" si="52"/>
        <v>18.763670445617127</v>
      </c>
      <c r="AH100" s="16">
        <f t="shared" si="37"/>
        <v>-1.5420764175715362E-3</v>
      </c>
      <c r="AI100" s="17">
        <f t="shared" si="53"/>
        <v>36.285427762080552</v>
      </c>
    </row>
    <row r="101" spans="1:35" x14ac:dyDescent="0.15">
      <c r="A101" s="14">
        <v>42751</v>
      </c>
      <c r="B101" s="15">
        <v>13411.176299999999</v>
      </c>
      <c r="C101" s="15">
        <v>48022.676399999997</v>
      </c>
      <c r="D101" s="15">
        <v>3719.0273000000002</v>
      </c>
      <c r="E101" s="15">
        <v>646.37360000000001</v>
      </c>
      <c r="F101" s="15">
        <v>1813.0124000000001</v>
      </c>
      <c r="G101" s="15">
        <v>1312.2491</v>
      </c>
      <c r="H101" s="15">
        <v>86477.794099999999</v>
      </c>
      <c r="I101" s="15">
        <v>18870.405299999999</v>
      </c>
      <c r="J101" s="15">
        <v>3367.0423999999998</v>
      </c>
      <c r="K101" s="15">
        <v>539.21950000000004</v>
      </c>
      <c r="L101" s="15">
        <v>22762.3181</v>
      </c>
      <c r="N101" s="16">
        <f t="shared" si="27"/>
        <v>5.0097638860258087E-4</v>
      </c>
      <c r="O101" s="17">
        <f t="shared" si="43"/>
        <v>16.833794641249618</v>
      </c>
      <c r="P101" s="16">
        <f t="shared" si="28"/>
        <v>1.179476069608576E-2</v>
      </c>
      <c r="Q101" s="17">
        <f t="shared" si="44"/>
        <v>20.246924741439251</v>
      </c>
      <c r="R101" s="16">
        <f t="shared" si="29"/>
        <v>4.2218048836046407E-2</v>
      </c>
      <c r="S101" s="17">
        <f t="shared" si="45"/>
        <v>36.72333231029878</v>
      </c>
      <c r="T101" s="16">
        <f t="shared" si="30"/>
        <v>7.3109239458630348E-2</v>
      </c>
      <c r="U101" s="17">
        <f t="shared" si="46"/>
        <v>53.444122032032404</v>
      </c>
      <c r="V101" s="16">
        <f t="shared" si="31"/>
        <v>6.8214757903657386E-2</v>
      </c>
      <c r="W101" s="17">
        <f t="shared" si="47"/>
        <v>42.985587364804246</v>
      </c>
      <c r="X101" s="16">
        <f t="shared" si="32"/>
        <v>4.1645535346201079E-2</v>
      </c>
      <c r="Y101" s="17">
        <f t="shared" si="48"/>
        <v>39.31050747387286</v>
      </c>
      <c r="Z101" s="16">
        <f t="shared" si="33"/>
        <v>1.1516647363464472E-2</v>
      </c>
      <c r="AA101" s="17">
        <f t="shared" si="49"/>
        <v>28.541412749229945</v>
      </c>
      <c r="AB101" s="16">
        <f t="shared" si="34"/>
        <v>1.5978708627976346E-2</v>
      </c>
      <c r="AC101" s="17">
        <f t="shared" si="50"/>
        <v>34.781533037482703</v>
      </c>
      <c r="AD101" s="16">
        <f t="shared" si="35"/>
        <v>5.4970103933969838E-2</v>
      </c>
      <c r="AE101" s="17">
        <f t="shared" si="51"/>
        <v>42.229478480045387</v>
      </c>
      <c r="AF101" s="16">
        <f t="shared" si="36"/>
        <v>2.8910658554044844E-2</v>
      </c>
      <c r="AG101" s="17">
        <f t="shared" si="52"/>
        <v>20.901512199631256</v>
      </c>
      <c r="AH101" s="16">
        <f t="shared" si="37"/>
        <v>1.6857503108022698E-2</v>
      </c>
      <c r="AI101" s="17">
        <f t="shared" si="53"/>
        <v>35.805347093233273</v>
      </c>
    </row>
    <row r="102" spans="1:35" x14ac:dyDescent="0.15">
      <c r="A102" s="14">
        <v>42752</v>
      </c>
      <c r="B102" s="15">
        <v>13349.7925</v>
      </c>
      <c r="C102" s="15">
        <v>46863.647499999999</v>
      </c>
      <c r="D102" s="15">
        <v>3625.9524999999999</v>
      </c>
      <c r="E102" s="15">
        <v>631.23170000000005</v>
      </c>
      <c r="F102" s="15">
        <v>1648.7378000000001</v>
      </c>
      <c r="G102" s="15">
        <v>1209.0832</v>
      </c>
      <c r="H102" s="15">
        <v>85297.058099999995</v>
      </c>
      <c r="I102" s="15">
        <v>18309.842199999999</v>
      </c>
      <c r="J102" s="15">
        <v>3278.6093000000001</v>
      </c>
      <c r="K102" s="15">
        <v>509.53309999999999</v>
      </c>
      <c r="L102" s="15">
        <v>22042.775099999999</v>
      </c>
      <c r="N102" s="16">
        <f t="shared" si="27"/>
        <v>-4.5875699130792924E-3</v>
      </c>
      <c r="O102" s="17">
        <f t="shared" si="43"/>
        <v>16.68149920787253</v>
      </c>
      <c r="P102" s="16">
        <f t="shared" si="28"/>
        <v>-2.4431056058352496E-2</v>
      </c>
      <c r="Q102" s="17">
        <f t="shared" si="44"/>
        <v>21.050435155412984</v>
      </c>
      <c r="R102" s="16">
        <f t="shared" si="29"/>
        <v>-2.5345143186642716E-2</v>
      </c>
      <c r="S102" s="17">
        <f t="shared" si="45"/>
        <v>37.056333527419476</v>
      </c>
      <c r="T102" s="16">
        <f t="shared" si="30"/>
        <v>-2.3704674718348251E-2</v>
      </c>
      <c r="U102" s="17">
        <f t="shared" si="46"/>
        <v>52.351170824365042</v>
      </c>
      <c r="V102" s="16">
        <f t="shared" si="31"/>
        <v>-9.4979745764978141E-2</v>
      </c>
      <c r="W102" s="17">
        <f t="shared" si="47"/>
        <v>50.611587428828301</v>
      </c>
      <c r="X102" s="16">
        <f t="shared" si="32"/>
        <v>-8.1880148835952404E-2</v>
      </c>
      <c r="Y102" s="17">
        <f t="shared" si="48"/>
        <v>45.314684094321308</v>
      </c>
      <c r="Z102" s="16">
        <f t="shared" si="33"/>
        <v>-1.3747700333764712E-2</v>
      </c>
      <c r="AA102" s="17">
        <f t="shared" si="49"/>
        <v>26.744343268354438</v>
      </c>
      <c r="AB102" s="16">
        <f t="shared" si="34"/>
        <v>-3.015609727927604E-2</v>
      </c>
      <c r="AC102" s="17">
        <f t="shared" si="50"/>
        <v>35.713991931983422</v>
      </c>
      <c r="AD102" s="16">
        <f t="shared" si="35"/>
        <v>-2.6615394329457587E-2</v>
      </c>
      <c r="AE102" s="17">
        <f t="shared" si="51"/>
        <v>42.531298448507457</v>
      </c>
      <c r="AF102" s="16">
        <f t="shared" si="36"/>
        <v>-5.6627907427395208E-2</v>
      </c>
      <c r="AG102" s="17">
        <f t="shared" si="52"/>
        <v>26.0405733683032</v>
      </c>
      <c r="AH102" s="16">
        <f t="shared" si="37"/>
        <v>-3.2121565471490143E-2</v>
      </c>
      <c r="AI102" s="17">
        <f t="shared" si="53"/>
        <v>36.72568326066714</v>
      </c>
    </row>
    <row r="103" spans="1:35" x14ac:dyDescent="0.15">
      <c r="A103" s="14">
        <v>42753</v>
      </c>
      <c r="B103" s="15">
        <v>13363.9172</v>
      </c>
      <c r="C103" s="15">
        <v>46654.934399999998</v>
      </c>
      <c r="D103" s="15">
        <v>3619.1707999999999</v>
      </c>
      <c r="E103" s="15">
        <v>630.81380000000001</v>
      </c>
      <c r="F103" s="15">
        <v>1660.9770000000001</v>
      </c>
      <c r="G103" s="15">
        <v>1210.2973</v>
      </c>
      <c r="H103" s="15">
        <v>85170.3364</v>
      </c>
      <c r="I103" s="15">
        <v>18550.4977</v>
      </c>
      <c r="J103" s="15">
        <v>3285.1819999999998</v>
      </c>
      <c r="K103" s="15">
        <v>507.31729999999999</v>
      </c>
      <c r="L103" s="15">
        <v>22398.390899999999</v>
      </c>
      <c r="N103" s="16">
        <f t="shared" si="27"/>
        <v>1.0574870712378726E-3</v>
      </c>
      <c r="O103" s="17">
        <f t="shared" si="43"/>
        <v>16.670509438758515</v>
      </c>
      <c r="P103" s="16">
        <f t="shared" si="28"/>
        <v>-4.4635716727867703E-3</v>
      </c>
      <c r="Q103" s="17">
        <f t="shared" si="44"/>
        <v>20.960032371637798</v>
      </c>
      <c r="R103" s="16">
        <f t="shared" si="29"/>
        <v>-1.8720735865542792E-3</v>
      </c>
      <c r="S103" s="17">
        <f t="shared" si="45"/>
        <v>36.786039610229132</v>
      </c>
      <c r="T103" s="16">
        <f t="shared" si="30"/>
        <v>-6.622582391422327E-4</v>
      </c>
      <c r="U103" s="17">
        <f t="shared" si="46"/>
        <v>52.347634606935877</v>
      </c>
      <c r="V103" s="16">
        <f t="shared" si="31"/>
        <v>7.3959579783133833E-3</v>
      </c>
      <c r="W103" s="17">
        <f t="shared" si="47"/>
        <v>50.73095889999346</v>
      </c>
      <c r="X103" s="16">
        <f t="shared" si="32"/>
        <v>1.0036454389155125E-3</v>
      </c>
      <c r="Y103" s="17">
        <f t="shared" si="48"/>
        <v>45.283082672835953</v>
      </c>
      <c r="Z103" s="16">
        <f t="shared" si="33"/>
        <v>-1.4867561472886592E-3</v>
      </c>
      <c r="AA103" s="17">
        <f t="shared" si="49"/>
        <v>26.741605346834273</v>
      </c>
      <c r="AB103" s="16">
        <f t="shared" si="34"/>
        <v>1.3057878474317164E-2</v>
      </c>
      <c r="AC103" s="17">
        <f t="shared" si="50"/>
        <v>35.938346798173242</v>
      </c>
      <c r="AD103" s="16">
        <f t="shared" si="35"/>
        <v>2.002715167636282E-3</v>
      </c>
      <c r="AE103" s="17">
        <f t="shared" si="51"/>
        <v>42.521246203388252</v>
      </c>
      <c r="AF103" s="16">
        <f t="shared" si="36"/>
        <v>-4.358170104817205E-3</v>
      </c>
      <c r="AG103" s="17">
        <f t="shared" si="52"/>
        <v>25.561920626530121</v>
      </c>
      <c r="AH103" s="16">
        <f t="shared" si="37"/>
        <v>1.6004233122634659E-2</v>
      </c>
      <c r="AI103" s="17">
        <f t="shared" si="53"/>
        <v>36.952018876974535</v>
      </c>
    </row>
    <row r="104" spans="1:35" x14ac:dyDescent="0.15">
      <c r="A104" s="14">
        <v>42754</v>
      </c>
      <c r="B104" s="15">
        <v>13386.700800000001</v>
      </c>
      <c r="C104" s="15">
        <v>46789.543400000002</v>
      </c>
      <c r="D104" s="15">
        <v>3548.3292000000001</v>
      </c>
      <c r="E104" s="15">
        <v>629.81700000000001</v>
      </c>
      <c r="F104" s="15">
        <v>1663.6395</v>
      </c>
      <c r="G104" s="15">
        <v>1222.0468000000001</v>
      </c>
      <c r="H104" s="15">
        <v>85011.228700000007</v>
      </c>
      <c r="I104" s="15">
        <v>18386.856299999999</v>
      </c>
      <c r="J104" s="15">
        <v>3251.6502999999998</v>
      </c>
      <c r="K104" s="15">
        <v>511.39010000000002</v>
      </c>
      <c r="L104" s="15">
        <v>22299.385699999999</v>
      </c>
      <c r="N104" s="16">
        <f t="shared" si="27"/>
        <v>1.7034077873692155E-3</v>
      </c>
      <c r="O104" s="17">
        <f t="shared" si="43"/>
        <v>16.644431198238898</v>
      </c>
      <c r="P104" s="16">
        <f t="shared" si="28"/>
        <v>2.8810497159099668E-3</v>
      </c>
      <c r="Q104" s="17">
        <f t="shared" si="44"/>
        <v>20.538429008299307</v>
      </c>
      <c r="R104" s="16">
        <f t="shared" si="29"/>
        <v>-1.9768094015251592E-2</v>
      </c>
      <c r="S104" s="17">
        <f t="shared" si="45"/>
        <v>36.056003712736917</v>
      </c>
      <c r="T104" s="16">
        <f t="shared" si="30"/>
        <v>-1.5814308324744175E-3</v>
      </c>
      <c r="U104" s="17">
        <f t="shared" si="46"/>
        <v>49.016268583373659</v>
      </c>
      <c r="V104" s="16">
        <f t="shared" si="31"/>
        <v>1.6016888379146721E-3</v>
      </c>
      <c r="W104" s="17">
        <f t="shared" si="47"/>
        <v>49.137097520028341</v>
      </c>
      <c r="X104" s="16">
        <f t="shared" si="32"/>
        <v>9.6611259803216498E-3</v>
      </c>
      <c r="Y104" s="17">
        <f t="shared" si="48"/>
        <v>44.808024545416849</v>
      </c>
      <c r="Z104" s="16">
        <f t="shared" si="33"/>
        <v>-1.8698587742420614E-3</v>
      </c>
      <c r="AA104" s="17">
        <f t="shared" si="49"/>
        <v>26.113961724483008</v>
      </c>
      <c r="AB104" s="16">
        <f t="shared" si="34"/>
        <v>-8.8605410453261868E-3</v>
      </c>
      <c r="AC104" s="17">
        <f t="shared" si="50"/>
        <v>34.118996318419718</v>
      </c>
      <c r="AD104" s="16">
        <f t="shared" si="35"/>
        <v>-1.0259401672369606E-2</v>
      </c>
      <c r="AE104" s="17">
        <f t="shared" si="51"/>
        <v>39.989673698354508</v>
      </c>
      <c r="AF104" s="16">
        <f t="shared" si="36"/>
        <v>7.9960579459328329E-3</v>
      </c>
      <c r="AG104" s="17">
        <f t="shared" si="52"/>
        <v>24.607857075200894</v>
      </c>
      <c r="AH104" s="16">
        <f t="shared" si="37"/>
        <v>-4.4299904578775084E-3</v>
      </c>
      <c r="AI104" s="17">
        <f t="shared" si="53"/>
        <v>36.535325582281267</v>
      </c>
    </row>
    <row r="105" spans="1:35" x14ac:dyDescent="0.15">
      <c r="A105" s="14">
        <v>42755</v>
      </c>
      <c r="B105" s="15">
        <v>13373.571099999999</v>
      </c>
      <c r="C105" s="15">
        <v>46134.372900000002</v>
      </c>
      <c r="D105" s="15">
        <v>3449.7325000000001</v>
      </c>
      <c r="E105" s="15">
        <v>605.34230000000002</v>
      </c>
      <c r="F105" s="15">
        <v>1597.7836</v>
      </c>
      <c r="G105" s="15">
        <v>1168.5452</v>
      </c>
      <c r="H105" s="15">
        <v>81873.927299999996</v>
      </c>
      <c r="I105" s="15">
        <v>17970.959900000002</v>
      </c>
      <c r="J105" s="15">
        <v>3190.1691999999998</v>
      </c>
      <c r="K105" s="15">
        <v>506.80450000000002</v>
      </c>
      <c r="L105" s="15">
        <v>22136.259900000001</v>
      </c>
      <c r="N105" s="16">
        <f t="shared" si="27"/>
        <v>-9.812830828206387E-4</v>
      </c>
      <c r="O105" s="17">
        <f t="shared" si="43"/>
        <v>16.621277730130586</v>
      </c>
      <c r="P105" s="16">
        <f t="shared" si="28"/>
        <v>-1.4101458113993104E-2</v>
      </c>
      <c r="Q105" s="17">
        <f t="shared" si="44"/>
        <v>19.812165232127835</v>
      </c>
      <c r="R105" s="16">
        <f t="shared" si="29"/>
        <v>-2.818015300522525E-2</v>
      </c>
      <c r="S105" s="17">
        <f t="shared" si="45"/>
        <v>36.820277120387281</v>
      </c>
      <c r="T105" s="16">
        <f t="shared" si="30"/>
        <v>-3.9635217839970593E-2</v>
      </c>
      <c r="U105" s="17">
        <f t="shared" si="46"/>
        <v>50.140195186308347</v>
      </c>
      <c r="V105" s="16">
        <f t="shared" si="31"/>
        <v>-4.0390253393156605E-2</v>
      </c>
      <c r="W105" s="17">
        <f t="shared" si="47"/>
        <v>50.086878332621311</v>
      </c>
      <c r="X105" s="16">
        <f t="shared" si="32"/>
        <v>-4.4767601568723947E-2</v>
      </c>
      <c r="Y105" s="17">
        <f t="shared" si="48"/>
        <v>46.260146061814183</v>
      </c>
      <c r="Z105" s="16">
        <f t="shared" si="33"/>
        <v>-3.7602757928311803E-2</v>
      </c>
      <c r="AA105" s="17">
        <f t="shared" si="49"/>
        <v>27.622275613096477</v>
      </c>
      <c r="AB105" s="16">
        <f t="shared" si="34"/>
        <v>-2.2878961662245345E-2</v>
      </c>
      <c r="AC105" s="17">
        <f t="shared" si="50"/>
        <v>34.541816920003583</v>
      </c>
      <c r="AD105" s="16">
        <f t="shared" si="35"/>
        <v>-1.9088695935556288E-2</v>
      </c>
      <c r="AE105" s="17">
        <f t="shared" si="51"/>
        <v>40.292159362491873</v>
      </c>
      <c r="AF105" s="16">
        <f t="shared" si="36"/>
        <v>-9.0073763964504394E-3</v>
      </c>
      <c r="AG105" s="17">
        <f t="shared" si="52"/>
        <v>24.646218495771226</v>
      </c>
      <c r="AH105" s="16">
        <f t="shared" si="37"/>
        <v>-7.3421475304495942E-3</v>
      </c>
      <c r="AI105" s="17">
        <f t="shared" si="53"/>
        <v>36.14863087207786</v>
      </c>
    </row>
    <row r="106" spans="1:35" x14ac:dyDescent="0.15">
      <c r="A106" s="14">
        <v>42758</v>
      </c>
      <c r="B106" s="15">
        <v>13725.787899999999</v>
      </c>
      <c r="C106" s="15">
        <v>46907.499199999998</v>
      </c>
      <c r="D106" s="15">
        <v>3459.473</v>
      </c>
      <c r="E106" s="15">
        <v>600.0204</v>
      </c>
      <c r="F106" s="15">
        <v>1578.4344000000001</v>
      </c>
      <c r="G106" s="15">
        <v>1171.4512</v>
      </c>
      <c r="H106" s="15">
        <v>82841.288199999995</v>
      </c>
      <c r="I106" s="15">
        <v>18709.945299999999</v>
      </c>
      <c r="J106" s="15">
        <v>3175.5479</v>
      </c>
      <c r="K106" s="15">
        <v>517.15819999999997</v>
      </c>
      <c r="L106" s="15">
        <v>22802.5962</v>
      </c>
      <c r="N106" s="16">
        <f t="shared" si="27"/>
        <v>2.5995938510909866E-2</v>
      </c>
      <c r="O106" s="17">
        <f t="shared" si="43"/>
        <v>17.820309516364496</v>
      </c>
      <c r="P106" s="16">
        <f t="shared" si="28"/>
        <v>1.6619272103438831E-2</v>
      </c>
      <c r="Q106" s="17">
        <f t="shared" si="44"/>
        <v>20.39738354627227</v>
      </c>
      <c r="R106" s="16">
        <f t="shared" si="29"/>
        <v>2.8195735249365583E-3</v>
      </c>
      <c r="S106" s="17">
        <f t="shared" si="45"/>
        <v>36.846387283797618</v>
      </c>
      <c r="T106" s="16">
        <f t="shared" si="30"/>
        <v>-8.8304285205920152E-3</v>
      </c>
      <c r="U106" s="17">
        <f t="shared" si="46"/>
        <v>49.581447900880946</v>
      </c>
      <c r="V106" s="16">
        <f t="shared" si="31"/>
        <v>-1.218394918919774E-2</v>
      </c>
      <c r="W106" s="17">
        <f t="shared" si="47"/>
        <v>49.656997189702977</v>
      </c>
      <c r="X106" s="16">
        <f t="shared" si="32"/>
        <v>2.4837657818173042E-3</v>
      </c>
      <c r="Y106" s="17">
        <f t="shared" si="48"/>
        <v>45.966414724861856</v>
      </c>
      <c r="Z106" s="16">
        <f t="shared" si="33"/>
        <v>1.1745994674992488E-2</v>
      </c>
      <c r="AA106" s="17">
        <f t="shared" si="49"/>
        <v>27.997725580607291</v>
      </c>
      <c r="AB106" s="16">
        <f t="shared" si="34"/>
        <v>4.0298100536812598E-2</v>
      </c>
      <c r="AC106" s="17">
        <f t="shared" si="50"/>
        <v>36.813789167762543</v>
      </c>
      <c r="AD106" s="16">
        <f t="shared" si="35"/>
        <v>-4.5937717566637559E-3</v>
      </c>
      <c r="AE106" s="17">
        <f t="shared" si="51"/>
        <v>40.122062436792625</v>
      </c>
      <c r="AF106" s="16">
        <f t="shared" si="36"/>
        <v>2.022349618282071E-2</v>
      </c>
      <c r="AG106" s="17">
        <f t="shared" si="52"/>
        <v>25.567009833654662</v>
      </c>
      <c r="AH106" s="16">
        <f t="shared" si="37"/>
        <v>2.9657414427935791E-2</v>
      </c>
      <c r="AI106" s="17">
        <f t="shared" si="53"/>
        <v>37.09428214808149</v>
      </c>
    </row>
    <row r="107" spans="1:35" x14ac:dyDescent="0.15">
      <c r="A107" s="14">
        <v>42759</v>
      </c>
      <c r="B107" s="15">
        <v>13769.974399999999</v>
      </c>
      <c r="C107" s="15">
        <v>47146.9974</v>
      </c>
      <c r="D107" s="15">
        <v>3582.2202000000002</v>
      </c>
      <c r="E107" s="15">
        <v>640.90189999999996</v>
      </c>
      <c r="F107" s="15">
        <v>1635.979</v>
      </c>
      <c r="G107" s="15">
        <v>1204.3552999999999</v>
      </c>
      <c r="H107" s="15">
        <v>82532.892000000007</v>
      </c>
      <c r="I107" s="15">
        <v>18570.622299999999</v>
      </c>
      <c r="J107" s="15">
        <v>3286.3676999999998</v>
      </c>
      <c r="K107" s="15">
        <v>530.70510000000002</v>
      </c>
      <c r="L107" s="15">
        <v>22740.281999999999</v>
      </c>
      <c r="N107" s="16">
        <f t="shared" si="27"/>
        <v>3.214061683820546E-3</v>
      </c>
      <c r="O107" s="17">
        <f t="shared" si="43"/>
        <v>17.682768440077258</v>
      </c>
      <c r="P107" s="16">
        <f t="shared" si="28"/>
        <v>5.0927648607554943E-3</v>
      </c>
      <c r="Q107" s="17">
        <f t="shared" si="44"/>
        <v>20.438855306598374</v>
      </c>
      <c r="R107" s="16">
        <f t="shared" si="29"/>
        <v>3.486651045568756E-2</v>
      </c>
      <c r="S107" s="17">
        <f t="shared" si="45"/>
        <v>38.279340574736779</v>
      </c>
      <c r="T107" s="16">
        <f t="shared" si="30"/>
        <v>6.5912748448685221E-2</v>
      </c>
      <c r="U107" s="17">
        <f t="shared" si="46"/>
        <v>52.67332783953124</v>
      </c>
      <c r="V107" s="16">
        <f t="shared" si="31"/>
        <v>3.5807932201577408E-2</v>
      </c>
      <c r="W107" s="17">
        <f t="shared" si="47"/>
        <v>51.000167374972762</v>
      </c>
      <c r="X107" s="16">
        <f t="shared" si="32"/>
        <v>2.7701080919568355E-2</v>
      </c>
      <c r="Y107" s="17">
        <f t="shared" si="48"/>
        <v>46.137778882854619</v>
      </c>
      <c r="Z107" s="16">
        <f t="shared" si="33"/>
        <v>-3.7296820715670975E-3</v>
      </c>
      <c r="AA107" s="17">
        <f t="shared" si="49"/>
        <v>27.989905012222295</v>
      </c>
      <c r="AB107" s="16">
        <f t="shared" si="34"/>
        <v>-7.4743308689981802E-3</v>
      </c>
      <c r="AC107" s="17">
        <f t="shared" si="50"/>
        <v>36.833206810158195</v>
      </c>
      <c r="AD107" s="16">
        <f t="shared" si="35"/>
        <v>3.4302727934331756E-2</v>
      </c>
      <c r="AE107" s="17">
        <f t="shared" si="51"/>
        <v>40.420584451212918</v>
      </c>
      <c r="AF107" s="16">
        <f t="shared" si="36"/>
        <v>2.5857675904108923E-2</v>
      </c>
      <c r="AG107" s="17">
        <f t="shared" si="52"/>
        <v>26.866524212556186</v>
      </c>
      <c r="AH107" s="16">
        <f t="shared" si="37"/>
        <v>-2.7365085980246562E-3</v>
      </c>
      <c r="AI107" s="17">
        <f t="shared" si="53"/>
        <v>36.987185016664434</v>
      </c>
    </row>
    <row r="108" spans="1:35" x14ac:dyDescent="0.15">
      <c r="A108" s="14">
        <v>42760</v>
      </c>
      <c r="B108" s="15">
        <v>14089.1497</v>
      </c>
      <c r="C108" s="15">
        <v>47749.180500000002</v>
      </c>
      <c r="D108" s="15">
        <v>3596.5846000000001</v>
      </c>
      <c r="E108" s="15">
        <v>633.81309999999996</v>
      </c>
      <c r="F108" s="15">
        <v>1611.3553999999999</v>
      </c>
      <c r="G108" s="15">
        <v>1190.5445</v>
      </c>
      <c r="H108" s="15">
        <v>81727.652700000006</v>
      </c>
      <c r="I108" s="15">
        <v>18747.425800000001</v>
      </c>
      <c r="J108" s="15">
        <v>3291.8240999999998</v>
      </c>
      <c r="K108" s="15">
        <v>534.15030000000002</v>
      </c>
      <c r="L108" s="15">
        <v>22814.989000000001</v>
      </c>
      <c r="N108" s="16">
        <f t="shared" si="27"/>
        <v>2.2914522700396844E-2</v>
      </c>
      <c r="O108" s="17">
        <f t="shared" si="43"/>
        <v>18.508453784444061</v>
      </c>
      <c r="P108" s="16">
        <f t="shared" si="28"/>
        <v>1.2691579290494914E-2</v>
      </c>
      <c r="Q108" s="17">
        <f t="shared" si="44"/>
        <v>20.666409432084169</v>
      </c>
      <c r="R108" s="16">
        <f t="shared" si="29"/>
        <v>4.0018971321522656E-3</v>
      </c>
      <c r="S108" s="17">
        <f t="shared" si="45"/>
        <v>38.05697517424538</v>
      </c>
      <c r="T108" s="16">
        <f t="shared" si="30"/>
        <v>-1.1122287062873326E-2</v>
      </c>
      <c r="U108" s="17">
        <f t="shared" si="46"/>
        <v>52.59690413529362</v>
      </c>
      <c r="V108" s="16">
        <f t="shared" si="31"/>
        <v>-1.5165713730135977E-2</v>
      </c>
      <c r="W108" s="17">
        <f t="shared" si="47"/>
        <v>50.874862644139441</v>
      </c>
      <c r="X108" s="16">
        <f t="shared" si="32"/>
        <v>-1.1533637522452622E-2</v>
      </c>
      <c r="Y108" s="17">
        <f t="shared" si="48"/>
        <v>46.13152622175501</v>
      </c>
      <c r="Z108" s="16">
        <f t="shared" si="33"/>
        <v>-9.8044938542081184E-3</v>
      </c>
      <c r="AA108" s="17">
        <f t="shared" si="49"/>
        <v>27.357259174540637</v>
      </c>
      <c r="AB108" s="16">
        <f t="shared" si="34"/>
        <v>9.4755664820844743E-3</v>
      </c>
      <c r="AC108" s="17">
        <f t="shared" si="50"/>
        <v>36.963124796792165</v>
      </c>
      <c r="AD108" s="16">
        <f t="shared" si="35"/>
        <v>1.6589365033006231E-3</v>
      </c>
      <c r="AE108" s="17">
        <f t="shared" si="51"/>
        <v>40.026228371002063</v>
      </c>
      <c r="AF108" s="16">
        <f t="shared" si="36"/>
        <v>6.4707602949294341E-3</v>
      </c>
      <c r="AG108" s="17">
        <f t="shared" si="52"/>
        <v>26.97103292605615</v>
      </c>
      <c r="AH108" s="16">
        <f t="shared" si="37"/>
        <v>3.2798429394009787E-3</v>
      </c>
      <c r="AI108" s="17">
        <f t="shared" si="53"/>
        <v>36.895438421829304</v>
      </c>
    </row>
    <row r="109" spans="1:35" x14ac:dyDescent="0.15">
      <c r="A109" s="14">
        <v>42761</v>
      </c>
      <c r="B109" s="15">
        <v>13884.7636</v>
      </c>
      <c r="C109" s="15">
        <v>48086.0141</v>
      </c>
      <c r="D109" s="15">
        <v>3656.6776</v>
      </c>
      <c r="E109" s="15">
        <v>651.47260000000006</v>
      </c>
      <c r="F109" s="15">
        <v>1686.0029999999999</v>
      </c>
      <c r="G109" s="15">
        <v>1248.4232999999999</v>
      </c>
      <c r="H109" s="15">
        <v>82647.561300000001</v>
      </c>
      <c r="I109" s="15">
        <v>19051.4997</v>
      </c>
      <c r="J109" s="15">
        <v>3359.6677</v>
      </c>
      <c r="K109" s="15">
        <v>535.63589999999999</v>
      </c>
      <c r="L109" s="15">
        <v>23196.6299</v>
      </c>
      <c r="N109" s="16">
        <f t="shared" si="27"/>
        <v>-1.4612881278550205E-2</v>
      </c>
      <c r="O109" s="17">
        <f t="shared" si="43"/>
        <v>18.127409675442802</v>
      </c>
      <c r="P109" s="16">
        <f t="shared" si="28"/>
        <v>7.0294632031835391E-3</v>
      </c>
      <c r="Q109" s="17">
        <f t="shared" si="44"/>
        <v>20.553175985747622</v>
      </c>
      <c r="R109" s="16">
        <f t="shared" si="29"/>
        <v>1.6570302669139281E-2</v>
      </c>
      <c r="S109" s="17">
        <f t="shared" si="45"/>
        <v>37.74618672572943</v>
      </c>
      <c r="T109" s="16">
        <f t="shared" si="30"/>
        <v>2.7481222864498278E-2</v>
      </c>
      <c r="U109" s="17">
        <f t="shared" si="46"/>
        <v>49.411907922506721</v>
      </c>
      <c r="V109" s="16">
        <f t="shared" si="31"/>
        <v>4.5284950755295483E-2</v>
      </c>
      <c r="W109" s="17">
        <f t="shared" si="47"/>
        <v>52.919564117434291</v>
      </c>
      <c r="X109" s="16">
        <f t="shared" si="32"/>
        <v>4.7470629631489736E-2</v>
      </c>
      <c r="Y109" s="17">
        <f t="shared" si="48"/>
        <v>48.392862306776181</v>
      </c>
      <c r="Z109" s="16">
        <f t="shared" si="33"/>
        <v>1.1192906540209435E-2</v>
      </c>
      <c r="AA109" s="17">
        <f t="shared" si="49"/>
        <v>27.663769491767358</v>
      </c>
      <c r="AB109" s="16">
        <f t="shared" si="34"/>
        <v>1.6089370559027927E-2</v>
      </c>
      <c r="AC109" s="17">
        <f t="shared" si="50"/>
        <v>37.377897012536025</v>
      </c>
      <c r="AD109" s="16">
        <f t="shared" si="35"/>
        <v>2.0400221451316369E-2</v>
      </c>
      <c r="AE109" s="17">
        <f t="shared" si="51"/>
        <v>39.120337807498309</v>
      </c>
      <c r="AF109" s="16">
        <f t="shared" si="36"/>
        <v>2.7773791715999252E-3</v>
      </c>
      <c r="AG109" s="17">
        <f t="shared" si="52"/>
        <v>26.820632133999737</v>
      </c>
      <c r="AH109" s="16">
        <f t="shared" si="37"/>
        <v>1.6589272949241618E-2</v>
      </c>
      <c r="AI109" s="17">
        <f t="shared" si="53"/>
        <v>37.159711187315473</v>
      </c>
    </row>
    <row r="110" spans="1:35" x14ac:dyDescent="0.15">
      <c r="A110" s="14">
        <v>42769</v>
      </c>
      <c r="B110" s="15">
        <v>13813.1692</v>
      </c>
      <c r="C110" s="15">
        <v>46882.687599999997</v>
      </c>
      <c r="D110" s="15">
        <v>3379.7833000000001</v>
      </c>
      <c r="E110" s="15">
        <v>602.0462</v>
      </c>
      <c r="F110" s="15">
        <v>1569.2047</v>
      </c>
      <c r="G110" s="15">
        <v>1163.5087000000001</v>
      </c>
      <c r="H110" s="15">
        <v>84816.382800000007</v>
      </c>
      <c r="I110" s="15">
        <v>18503.5406</v>
      </c>
      <c r="J110" s="15">
        <v>3110.3539999999998</v>
      </c>
      <c r="K110" s="15">
        <v>523.41510000000005</v>
      </c>
      <c r="L110" s="15">
        <v>22618.918699999998</v>
      </c>
      <c r="N110" s="16">
        <f t="shared" si="27"/>
        <v>-5.1696680735258127E-3</v>
      </c>
      <c r="O110" s="17">
        <f t="shared" si="43"/>
        <v>18.206044184612413</v>
      </c>
      <c r="P110" s="16">
        <f t="shared" si="28"/>
        <v>-2.5342894701955387E-2</v>
      </c>
      <c r="Q110" s="17">
        <f t="shared" si="44"/>
        <v>21.854186298651669</v>
      </c>
      <c r="R110" s="16">
        <f t="shared" si="29"/>
        <v>-7.8743380573609301E-2</v>
      </c>
      <c r="S110" s="17">
        <f t="shared" si="45"/>
        <v>43.604434151556035</v>
      </c>
      <c r="T110" s="16">
        <f t="shared" si="30"/>
        <v>-7.8901152338286096E-2</v>
      </c>
      <c r="U110" s="17">
        <f t="shared" si="46"/>
        <v>54.736158363559504</v>
      </c>
      <c r="V110" s="16">
        <f t="shared" si="31"/>
        <v>-7.179170843196836E-2</v>
      </c>
      <c r="W110" s="17">
        <f t="shared" si="47"/>
        <v>56.151644721662073</v>
      </c>
      <c r="X110" s="16">
        <f t="shared" si="32"/>
        <v>-7.0441213959082205E-2</v>
      </c>
      <c r="Y110" s="17">
        <f t="shared" si="48"/>
        <v>52.178679206358737</v>
      </c>
      <c r="Z110" s="16">
        <f t="shared" si="33"/>
        <v>2.5903400055018011E-2</v>
      </c>
      <c r="AA110" s="17">
        <f t="shared" si="49"/>
        <v>29.067422371077932</v>
      </c>
      <c r="AB110" s="16">
        <f t="shared" si="34"/>
        <v>-2.9183725327031951E-2</v>
      </c>
      <c r="AC110" s="17">
        <f t="shared" si="50"/>
        <v>37.901025934265391</v>
      </c>
      <c r="AD110" s="16">
        <f t="shared" si="35"/>
        <v>-7.7105524194806208E-2</v>
      </c>
      <c r="AE110" s="17">
        <f t="shared" si="51"/>
        <v>44.86271255708715</v>
      </c>
      <c r="AF110" s="16">
        <f t="shared" si="36"/>
        <v>-2.3079799695382874E-2</v>
      </c>
      <c r="AG110" s="17">
        <f t="shared" si="52"/>
        <v>27.572009852335817</v>
      </c>
      <c r="AH110" s="16">
        <f t="shared" si="37"/>
        <v>-2.5220338473520343E-2</v>
      </c>
      <c r="AI110" s="17">
        <f t="shared" si="53"/>
        <v>37.467585013180404</v>
      </c>
    </row>
    <row r="111" spans="1:35" x14ac:dyDescent="0.15">
      <c r="A111" s="14">
        <v>42772</v>
      </c>
      <c r="B111" s="15">
        <v>13685.2228</v>
      </c>
      <c r="C111" s="15">
        <v>46730.941599999998</v>
      </c>
      <c r="D111" s="15">
        <v>3381.1871000000001</v>
      </c>
      <c r="E111" s="15">
        <v>593.26499999999999</v>
      </c>
      <c r="F111" s="15">
        <v>1518.7047</v>
      </c>
      <c r="G111" s="15">
        <v>1147.3092999999999</v>
      </c>
      <c r="H111" s="15">
        <v>86318.662700000001</v>
      </c>
      <c r="I111" s="15">
        <v>18672.858100000001</v>
      </c>
      <c r="J111" s="15">
        <v>3079.1190000000001</v>
      </c>
      <c r="K111" s="15">
        <v>532.99829999999997</v>
      </c>
      <c r="L111" s="15">
        <v>22410.7788</v>
      </c>
      <c r="N111" s="16">
        <f t="shared" si="27"/>
        <v>-9.3058040138291886E-3</v>
      </c>
      <c r="O111" s="17">
        <f t="shared" si="43"/>
        <v>18.327073587860667</v>
      </c>
      <c r="P111" s="16">
        <f t="shared" si="28"/>
        <v>-3.2419666709948558E-3</v>
      </c>
      <c r="Q111" s="17">
        <f t="shared" si="44"/>
        <v>21.766446681011388</v>
      </c>
      <c r="R111" s="16">
        <f t="shared" si="29"/>
        <v>4.1526583822282248E-4</v>
      </c>
      <c r="S111" s="17">
        <f t="shared" si="45"/>
        <v>42.993553051897145</v>
      </c>
      <c r="T111" s="16">
        <f t="shared" si="30"/>
        <v>-1.4693007103893763E-2</v>
      </c>
      <c r="U111" s="17">
        <f t="shared" si="46"/>
        <v>54.278492904259714</v>
      </c>
      <c r="V111" s="16">
        <f t="shared" si="31"/>
        <v>-3.2711130004154043E-2</v>
      </c>
      <c r="W111" s="17">
        <f t="shared" si="47"/>
        <v>56.647272837171435</v>
      </c>
      <c r="X111" s="16">
        <f t="shared" si="32"/>
        <v>-1.4020719392937586E-2</v>
      </c>
      <c r="Y111" s="17">
        <f t="shared" si="48"/>
        <v>52.145165576427154</v>
      </c>
      <c r="Z111" s="16">
        <f t="shared" si="33"/>
        <v>1.7557110941197607E-2</v>
      </c>
      <c r="AA111" s="17">
        <f t="shared" si="49"/>
        <v>29.697019465432202</v>
      </c>
      <c r="AB111" s="16">
        <f t="shared" si="34"/>
        <v>9.1089334441338821E-3</v>
      </c>
      <c r="AC111" s="17">
        <f t="shared" si="50"/>
        <v>35.965835870396596</v>
      </c>
      <c r="AD111" s="16">
        <f t="shared" si="35"/>
        <v>-1.0093028972473661E-2</v>
      </c>
      <c r="AE111" s="17">
        <f t="shared" si="51"/>
        <v>43.869734981135352</v>
      </c>
      <c r="AF111" s="16">
        <f t="shared" si="36"/>
        <v>1.8143395159380127E-2</v>
      </c>
      <c r="AG111" s="17">
        <f t="shared" si="52"/>
        <v>28.166058499056312</v>
      </c>
      <c r="AH111" s="16">
        <f t="shared" si="37"/>
        <v>-9.2446271643371603E-3</v>
      </c>
      <c r="AI111" s="17">
        <f t="shared" si="53"/>
        <v>37.367848403731188</v>
      </c>
    </row>
    <row r="112" spans="1:35" x14ac:dyDescent="0.15">
      <c r="A112" s="14">
        <v>42773</v>
      </c>
      <c r="B112" s="15">
        <v>13667.2302</v>
      </c>
      <c r="C112" s="15">
        <v>46986.3534</v>
      </c>
      <c r="D112" s="15">
        <v>3464.7903999999999</v>
      </c>
      <c r="E112" s="15">
        <v>615.12239999999997</v>
      </c>
      <c r="F112" s="15">
        <v>1552.9473</v>
      </c>
      <c r="G112" s="15">
        <v>1156.3665000000001</v>
      </c>
      <c r="H112" s="15">
        <v>86289.564700000003</v>
      </c>
      <c r="I112" s="15">
        <v>18832.481800000001</v>
      </c>
      <c r="J112" s="15">
        <v>3158.0482000000002</v>
      </c>
      <c r="K112" s="15">
        <v>535.45590000000004</v>
      </c>
      <c r="L112" s="15">
        <v>22667.928800000002</v>
      </c>
      <c r="N112" s="16">
        <f t="shared" si="27"/>
        <v>-1.3156116268771001E-3</v>
      </c>
      <c r="O112" s="17">
        <f t="shared" si="43"/>
        <v>17.042090505776226</v>
      </c>
      <c r="P112" s="16">
        <f t="shared" si="28"/>
        <v>5.4507000518864146E-3</v>
      </c>
      <c r="Q112" s="17">
        <f t="shared" si="44"/>
        <v>21.113519890715303</v>
      </c>
      <c r="R112" s="16">
        <f t="shared" si="29"/>
        <v>2.4425279339919115E-2</v>
      </c>
      <c r="S112" s="17">
        <f t="shared" si="45"/>
        <v>42.791259728945171</v>
      </c>
      <c r="T112" s="16">
        <f t="shared" si="30"/>
        <v>3.6180092947745379E-2</v>
      </c>
      <c r="U112" s="17">
        <f t="shared" si="46"/>
        <v>52.708596448670818</v>
      </c>
      <c r="V112" s="16">
        <f t="shared" si="31"/>
        <v>2.2296808768708765E-2</v>
      </c>
      <c r="W112" s="17">
        <f t="shared" si="47"/>
        <v>57.276166333773823</v>
      </c>
      <c r="X112" s="16">
        <f t="shared" si="32"/>
        <v>7.8632997475551747E-3</v>
      </c>
      <c r="Y112" s="17">
        <f t="shared" si="48"/>
        <v>52.04843199183761</v>
      </c>
      <c r="Z112" s="16">
        <f t="shared" si="33"/>
        <v>-3.3715658533850501E-4</v>
      </c>
      <c r="AA112" s="17">
        <f t="shared" si="49"/>
        <v>29.29066340850186</v>
      </c>
      <c r="AB112" s="16">
        <f t="shared" si="34"/>
        <v>8.5121033021451353E-3</v>
      </c>
      <c r="AC112" s="17">
        <f t="shared" si="50"/>
        <v>32.195712528372781</v>
      </c>
      <c r="AD112" s="16">
        <f t="shared" si="35"/>
        <v>2.5310661434048143E-2</v>
      </c>
      <c r="AE112" s="17">
        <f t="shared" si="51"/>
        <v>43.244018804400937</v>
      </c>
      <c r="AF112" s="16">
        <f t="shared" si="36"/>
        <v>4.6002988881124196E-3</v>
      </c>
      <c r="AG112" s="17">
        <f t="shared" si="52"/>
        <v>27.966748687393515</v>
      </c>
      <c r="AH112" s="16">
        <f t="shared" si="37"/>
        <v>1.140905775904244E-2</v>
      </c>
      <c r="AI112" s="17">
        <f t="shared" si="53"/>
        <v>34.673814227686897</v>
      </c>
    </row>
    <row r="113" spans="1:35" x14ac:dyDescent="0.15">
      <c r="A113" s="14">
        <v>42774</v>
      </c>
      <c r="B113" s="15">
        <v>13769.031499999999</v>
      </c>
      <c r="C113" s="15">
        <v>47799.732799999998</v>
      </c>
      <c r="D113" s="15">
        <v>3528.7345999999998</v>
      </c>
      <c r="E113" s="15">
        <v>630.81759999999997</v>
      </c>
      <c r="F113" s="15">
        <v>1557.9028000000001</v>
      </c>
      <c r="G113" s="15">
        <v>1166.9219000000001</v>
      </c>
      <c r="H113" s="15">
        <v>86992.728900000002</v>
      </c>
      <c r="I113" s="15">
        <v>19276.805199999999</v>
      </c>
      <c r="J113" s="15">
        <v>3234.3033</v>
      </c>
      <c r="K113" s="15">
        <v>534.93610000000001</v>
      </c>
      <c r="L113" s="15">
        <v>22945.726699999999</v>
      </c>
      <c r="N113" s="16">
        <f t="shared" si="27"/>
        <v>7.4209648750223067E-3</v>
      </c>
      <c r="O113" s="17">
        <f t="shared" si="43"/>
        <v>17.103769724529847</v>
      </c>
      <c r="P113" s="16">
        <f t="shared" si="28"/>
        <v>1.7162843165706931E-2</v>
      </c>
      <c r="Q113" s="17">
        <f t="shared" si="44"/>
        <v>21.014049298412232</v>
      </c>
      <c r="R113" s="16">
        <f t="shared" si="29"/>
        <v>1.8287196232684266E-2</v>
      </c>
      <c r="S113" s="17">
        <f t="shared" si="45"/>
        <v>43.129329965690026</v>
      </c>
      <c r="T113" s="16">
        <f t="shared" si="30"/>
        <v>2.5195483383616768E-2</v>
      </c>
      <c r="U113" s="17">
        <f t="shared" si="46"/>
        <v>53.027225572165406</v>
      </c>
      <c r="V113" s="16">
        <f t="shared" si="31"/>
        <v>3.1859485557585998E-3</v>
      </c>
      <c r="W113" s="17">
        <f t="shared" si="47"/>
        <v>57.17973947395447</v>
      </c>
      <c r="X113" s="16">
        <f t="shared" si="32"/>
        <v>9.0866658032169312E-3</v>
      </c>
      <c r="Y113" s="17">
        <f t="shared" si="48"/>
        <v>51.753758895706234</v>
      </c>
      <c r="Z113" s="16">
        <f t="shared" si="33"/>
        <v>8.1158674093551042E-3</v>
      </c>
      <c r="AA113" s="17">
        <f t="shared" si="49"/>
        <v>29.37917668736748</v>
      </c>
      <c r="AB113" s="16">
        <f t="shared" si="34"/>
        <v>2.3319435754750373E-2</v>
      </c>
      <c r="AC113" s="17">
        <f t="shared" si="50"/>
        <v>30.964618716055114</v>
      </c>
      <c r="AD113" s="16">
        <f t="shared" si="35"/>
        <v>2.3859363002491918E-2</v>
      </c>
      <c r="AE113" s="17">
        <f t="shared" si="51"/>
        <v>43.785404382641374</v>
      </c>
      <c r="AF113" s="16">
        <f t="shared" si="36"/>
        <v>-9.7123304520252418E-4</v>
      </c>
      <c r="AG113" s="17">
        <f t="shared" si="52"/>
        <v>27.915600393673223</v>
      </c>
      <c r="AH113" s="16">
        <f t="shared" si="37"/>
        <v>1.2180621422638538E-2</v>
      </c>
      <c r="AI113" s="17">
        <f t="shared" si="53"/>
        <v>33.761444407009911</v>
      </c>
    </row>
    <row r="114" spans="1:35" x14ac:dyDescent="0.15">
      <c r="A114" s="14">
        <v>42775</v>
      </c>
      <c r="B114" s="15">
        <v>13810.5949</v>
      </c>
      <c r="C114" s="15">
        <v>47583.309099999999</v>
      </c>
      <c r="D114" s="15">
        <v>3484.9256</v>
      </c>
      <c r="E114" s="15">
        <v>630.70389999999998</v>
      </c>
      <c r="F114" s="15">
        <v>1522.3179</v>
      </c>
      <c r="G114" s="15">
        <v>1125.6014</v>
      </c>
      <c r="H114" s="15">
        <v>86745.790900000007</v>
      </c>
      <c r="I114" s="15">
        <v>19262.9031</v>
      </c>
      <c r="J114" s="15">
        <v>3198.0097999999998</v>
      </c>
      <c r="K114" s="15">
        <v>528.05539999999996</v>
      </c>
      <c r="L114" s="15">
        <v>23002.099900000001</v>
      </c>
      <c r="N114" s="16">
        <f t="shared" si="27"/>
        <v>3.0140677660224213E-3</v>
      </c>
      <c r="O114" s="17">
        <f t="shared" si="43"/>
        <v>16.788431335849229</v>
      </c>
      <c r="P114" s="16">
        <f t="shared" si="28"/>
        <v>-4.537998937708565E-3</v>
      </c>
      <c r="Q114" s="17">
        <f t="shared" si="44"/>
        <v>20.974638208967121</v>
      </c>
      <c r="R114" s="16">
        <f t="shared" si="29"/>
        <v>-1.2492641076841338E-2</v>
      </c>
      <c r="S114" s="17">
        <f t="shared" si="45"/>
        <v>43.250887279844463</v>
      </c>
      <c r="T114" s="16">
        <f t="shared" si="30"/>
        <v>-1.8025852164704759E-4</v>
      </c>
      <c r="U114" s="17">
        <f t="shared" si="46"/>
        <v>53.023865848245563</v>
      </c>
      <c r="V114" s="16">
        <f t="shared" si="31"/>
        <v>-2.3106450288628899E-2</v>
      </c>
      <c r="W114" s="17">
        <f t="shared" si="47"/>
        <v>57.389821461983651</v>
      </c>
      <c r="X114" s="16">
        <f t="shared" si="32"/>
        <v>-3.6051956730487333E-2</v>
      </c>
      <c r="Y114" s="17">
        <f t="shared" si="48"/>
        <v>52.510326651852068</v>
      </c>
      <c r="Z114" s="16">
        <f t="shared" si="33"/>
        <v>-2.8426415347428957E-3</v>
      </c>
      <c r="AA114" s="17">
        <f t="shared" si="49"/>
        <v>29.362255160948493</v>
      </c>
      <c r="AB114" s="16">
        <f t="shared" si="34"/>
        <v>-7.2144295928566748E-4</v>
      </c>
      <c r="AC114" s="17">
        <f t="shared" si="50"/>
        <v>30.538533632470699</v>
      </c>
      <c r="AD114" s="16">
        <f t="shared" si="35"/>
        <v>-1.1284862721712585E-2</v>
      </c>
      <c r="AE114" s="17">
        <f t="shared" si="51"/>
        <v>43.920884629066514</v>
      </c>
      <c r="AF114" s="16">
        <f t="shared" si="36"/>
        <v>-1.2946098065712341E-2</v>
      </c>
      <c r="AG114" s="17">
        <f t="shared" si="52"/>
        <v>28.149421545688696</v>
      </c>
      <c r="AH114" s="16">
        <f t="shared" si="37"/>
        <v>2.4537930281862685E-3</v>
      </c>
      <c r="AI114" s="17">
        <f t="shared" si="53"/>
        <v>33.558456638500417</v>
      </c>
    </row>
    <row r="115" spans="1:35" x14ac:dyDescent="0.15">
      <c r="A115" s="14">
        <v>42776</v>
      </c>
      <c r="B115" s="15">
        <v>13828.7945</v>
      </c>
      <c r="C115" s="15">
        <v>47821.996500000001</v>
      </c>
      <c r="D115" s="15">
        <v>3615.6098999999999</v>
      </c>
      <c r="E115" s="15">
        <v>676.05970000000002</v>
      </c>
      <c r="F115" s="15">
        <v>1576.9124999999999</v>
      </c>
      <c r="G115" s="15">
        <v>1152.8173999999999</v>
      </c>
      <c r="H115" s="15">
        <v>86946.420700000002</v>
      </c>
      <c r="I115" s="15">
        <v>19445.919699999999</v>
      </c>
      <c r="J115" s="15">
        <v>3318.8135000000002</v>
      </c>
      <c r="K115" s="15">
        <v>534.16999999999996</v>
      </c>
      <c r="L115" s="15">
        <v>23470.587899999999</v>
      </c>
      <c r="N115" s="16">
        <f t="shared" si="27"/>
        <v>1.3169323219788254E-3</v>
      </c>
      <c r="O115" s="17">
        <f t="shared" ref="O115:O130" si="54">IF($A115="","",STDEV(N86:N115)*SQRT(252)*100)</f>
        <v>16.623000080082971</v>
      </c>
      <c r="P115" s="16">
        <f t="shared" si="28"/>
        <v>5.0036608864161281E-3</v>
      </c>
      <c r="Q115" s="17">
        <f t="shared" ref="Q115:Q130" si="55">IF($A115="","",STDEV(P86:P115)*SQRT(252)*100)</f>
        <v>20.002946445175233</v>
      </c>
      <c r="R115" s="16">
        <f t="shared" si="29"/>
        <v>3.6813859725532083E-2</v>
      </c>
      <c r="S115" s="17">
        <f t="shared" ref="S115:S130" si="56">IF($A115="","",STDEV(R86:R115)*SQRT(252)*100)</f>
        <v>42.146925649275801</v>
      </c>
      <c r="T115" s="16">
        <f t="shared" si="30"/>
        <v>6.9444888497010027E-2</v>
      </c>
      <c r="U115" s="17">
        <f t="shared" ref="U115:U130" si="57">IF($A115="","",STDEV(T86:T115)*SQRT(252)*100)</f>
        <v>53.538700759650318</v>
      </c>
      <c r="V115" s="16">
        <f t="shared" si="31"/>
        <v>3.5234713806031159E-2</v>
      </c>
      <c r="W115" s="17">
        <f t="shared" ref="W115:W130" si="58">IF($A115="","",STDEV(V86:V115)*SQRT(252)*100)</f>
        <v>56.465741644102494</v>
      </c>
      <c r="X115" s="16">
        <f t="shared" si="32"/>
        <v>2.3891388675845171E-2</v>
      </c>
      <c r="Y115" s="17">
        <f t="shared" ref="Y115:Y130" si="59">IF($A115="","",STDEV(X86:X115)*SQRT(252)*100)</f>
        <v>51.54874093111431</v>
      </c>
      <c r="Z115" s="16">
        <f t="shared" si="33"/>
        <v>2.3101771504965285E-3</v>
      </c>
      <c r="AA115" s="17">
        <f t="shared" ref="AA115:AA130" si="60">IF($A115="","",STDEV(Z86:Z115)*SQRT(252)*100)</f>
        <v>28.361192045783636</v>
      </c>
      <c r="AB115" s="16">
        <f t="shared" si="34"/>
        <v>9.4561368967376325E-3</v>
      </c>
      <c r="AC115" s="17">
        <f t="shared" ref="AC115:AC130" si="61">IF($A115="","",STDEV(AB86:AB115)*SQRT(252)*100)</f>
        <v>29.912034935401504</v>
      </c>
      <c r="AD115" s="16">
        <f t="shared" si="35"/>
        <v>3.7078660712719369E-2</v>
      </c>
      <c r="AE115" s="17">
        <f t="shared" ref="AE115:AE130" si="62">IF($A115="","",STDEV(AD86:AD115)*SQRT(252)*100)</f>
        <v>42.957905243450305</v>
      </c>
      <c r="AF115" s="16">
        <f t="shared" si="36"/>
        <v>1.1512937912332433E-2</v>
      </c>
      <c r="AG115" s="17">
        <f t="shared" ref="AG115:AG130" si="63">IF($A115="","",STDEV(AF86:AF115)*SQRT(252)*100)</f>
        <v>27.685268038340254</v>
      </c>
      <c r="AH115" s="16">
        <f t="shared" si="37"/>
        <v>2.0162546786375302E-2</v>
      </c>
      <c r="AI115" s="17">
        <f t="shared" si="53"/>
        <v>33.047413574226823</v>
      </c>
    </row>
    <row r="116" spans="1:35" x14ac:dyDescent="0.15">
      <c r="A116" s="14">
        <v>42779</v>
      </c>
      <c r="B116" s="15">
        <v>14034.885700000001</v>
      </c>
      <c r="C116" s="15">
        <v>50158.861700000001</v>
      </c>
      <c r="D116" s="15">
        <v>3724.7420000000002</v>
      </c>
      <c r="E116" s="15">
        <v>702.21</v>
      </c>
      <c r="F116" s="15">
        <v>1653.2045000000001</v>
      </c>
      <c r="G116" s="15">
        <v>1200.4875999999999</v>
      </c>
      <c r="H116" s="15">
        <v>89345.683900000004</v>
      </c>
      <c r="I116" s="15">
        <v>19933.298699999999</v>
      </c>
      <c r="J116" s="15">
        <v>3425.9641999999999</v>
      </c>
      <c r="K116" s="15">
        <v>534.00549999999998</v>
      </c>
      <c r="L116" s="15">
        <v>23985.503000000001</v>
      </c>
      <c r="N116" s="16">
        <f t="shared" si="27"/>
        <v>1.4793089559326233E-2</v>
      </c>
      <c r="O116" s="17">
        <f t="shared" si="54"/>
        <v>16.811267262198186</v>
      </c>
      <c r="P116" s="16">
        <f t="shared" si="28"/>
        <v>4.7709491213650423E-2</v>
      </c>
      <c r="Q116" s="17">
        <f t="shared" si="55"/>
        <v>23.703698310479492</v>
      </c>
      <c r="R116" s="16">
        <f t="shared" si="29"/>
        <v>2.9737032614733039E-2</v>
      </c>
      <c r="S116" s="17">
        <f t="shared" si="56"/>
        <v>42.749017085861645</v>
      </c>
      <c r="T116" s="16">
        <f t="shared" si="30"/>
        <v>3.7951118836907938E-2</v>
      </c>
      <c r="U116" s="17">
        <f t="shared" si="57"/>
        <v>54.265759665113897</v>
      </c>
      <c r="V116" s="16">
        <f t="shared" si="31"/>
        <v>4.7246704302185805E-2</v>
      </c>
      <c r="W116" s="17">
        <f t="shared" si="58"/>
        <v>58.318655858964298</v>
      </c>
      <c r="X116" s="16">
        <f t="shared" si="32"/>
        <v>4.0518948322047166E-2</v>
      </c>
      <c r="Y116" s="17">
        <f t="shared" si="59"/>
        <v>53.087950726174739</v>
      </c>
      <c r="Z116" s="16">
        <f t="shared" si="33"/>
        <v>2.7220859983064116E-2</v>
      </c>
      <c r="AA116" s="17">
        <f t="shared" si="60"/>
        <v>29.529365620811348</v>
      </c>
      <c r="AB116" s="16">
        <f t="shared" si="34"/>
        <v>2.4754370833768746E-2</v>
      </c>
      <c r="AC116" s="17">
        <f t="shared" si="61"/>
        <v>30.54694589210203</v>
      </c>
      <c r="AD116" s="16">
        <f t="shared" si="35"/>
        <v>3.177561080849145E-2</v>
      </c>
      <c r="AE116" s="17">
        <f t="shared" si="62"/>
        <v>43.430134830641499</v>
      </c>
      <c r="AF116" s="16">
        <f t="shared" si="36"/>
        <v>-3.0800182423273981E-4</v>
      </c>
      <c r="AG116" s="17">
        <f t="shared" si="63"/>
        <v>27.539556209097093</v>
      </c>
      <c r="AH116" s="16">
        <f t="shared" si="37"/>
        <v>2.1701547626680195E-2</v>
      </c>
      <c r="AI116" s="17">
        <f t="shared" si="53"/>
        <v>33.111775719875624</v>
      </c>
    </row>
    <row r="117" spans="1:35" x14ac:dyDescent="0.15">
      <c r="A117" s="14">
        <v>42780</v>
      </c>
      <c r="B117" s="15">
        <v>14416.4751</v>
      </c>
      <c r="C117" s="15">
        <v>50140.4948</v>
      </c>
      <c r="D117" s="15">
        <v>3723.1703000000002</v>
      </c>
      <c r="E117" s="15">
        <v>701.6019</v>
      </c>
      <c r="F117" s="15">
        <v>1671.9110000000001</v>
      </c>
      <c r="G117" s="15">
        <v>1220.1796999999999</v>
      </c>
      <c r="H117" s="15">
        <v>90480.028200000001</v>
      </c>
      <c r="I117" s="15">
        <v>19857.1302</v>
      </c>
      <c r="J117" s="15">
        <v>3429.7107999999998</v>
      </c>
      <c r="K117" s="15">
        <v>530.12639999999999</v>
      </c>
      <c r="L117" s="15">
        <v>23891.151099999999</v>
      </c>
      <c r="N117" s="16">
        <f t="shared" si="27"/>
        <v>2.6825590905438901E-2</v>
      </c>
      <c r="O117" s="17">
        <f t="shared" si="54"/>
        <v>17.983331122120934</v>
      </c>
      <c r="P117" s="16">
        <f t="shared" si="28"/>
        <v>-3.6624163596243875E-4</v>
      </c>
      <c r="Q117" s="17">
        <f t="shared" si="55"/>
        <v>22.42065151539926</v>
      </c>
      <c r="R117" s="16">
        <f t="shared" si="29"/>
        <v>-4.2205116280236155E-4</v>
      </c>
      <c r="S117" s="17">
        <f t="shared" si="56"/>
        <v>41.894036492131271</v>
      </c>
      <c r="T117" s="16">
        <f t="shared" si="30"/>
        <v>-8.6635543983515362E-4</v>
      </c>
      <c r="U117" s="17">
        <f t="shared" si="57"/>
        <v>54.331066155796734</v>
      </c>
      <c r="V117" s="16">
        <f t="shared" si="31"/>
        <v>1.125175793524491E-2</v>
      </c>
      <c r="W117" s="17">
        <f t="shared" si="58"/>
        <v>56.437237052782827</v>
      </c>
      <c r="X117" s="16">
        <f t="shared" si="32"/>
        <v>1.627033538402145E-2</v>
      </c>
      <c r="Y117" s="17">
        <f t="shared" si="59"/>
        <v>50.574708234807389</v>
      </c>
      <c r="Z117" s="16">
        <f t="shared" si="33"/>
        <v>1.2616208580228161E-2</v>
      </c>
      <c r="AA117" s="17">
        <f t="shared" si="60"/>
        <v>21.663606989396808</v>
      </c>
      <c r="AB117" s="16">
        <f t="shared" si="34"/>
        <v>-3.8284881636698742E-3</v>
      </c>
      <c r="AC117" s="17">
        <f t="shared" si="61"/>
        <v>26.640440957922713</v>
      </c>
      <c r="AD117" s="16">
        <f t="shared" si="35"/>
        <v>1.0929924108094013E-3</v>
      </c>
      <c r="AE117" s="17">
        <f t="shared" si="62"/>
        <v>42.743671895553867</v>
      </c>
      <c r="AF117" s="16">
        <f t="shared" si="36"/>
        <v>-7.2906698547710036E-3</v>
      </c>
      <c r="AG117" s="17">
        <f t="shared" si="63"/>
        <v>27.33441387740692</v>
      </c>
      <c r="AH117" s="16">
        <f t="shared" si="37"/>
        <v>-3.9414626573659461E-3</v>
      </c>
      <c r="AI117" s="17">
        <f t="shared" si="53"/>
        <v>24.564191928428457</v>
      </c>
    </row>
    <row r="118" spans="1:35" x14ac:dyDescent="0.15">
      <c r="A118" s="14">
        <v>42781</v>
      </c>
      <c r="B118" s="15">
        <v>14348.6304</v>
      </c>
      <c r="C118" s="15">
        <v>48829.771500000003</v>
      </c>
      <c r="D118" s="15">
        <v>3671.4789999999998</v>
      </c>
      <c r="E118" s="15">
        <v>687.3329</v>
      </c>
      <c r="F118" s="15">
        <v>1647.5779</v>
      </c>
      <c r="G118" s="15">
        <v>1209.5120999999999</v>
      </c>
      <c r="H118" s="15">
        <v>90041.246499999994</v>
      </c>
      <c r="I118" s="15">
        <v>19370.884699999999</v>
      </c>
      <c r="J118" s="15">
        <v>3379.5877</v>
      </c>
      <c r="K118" s="15">
        <v>533.97900000000004</v>
      </c>
      <c r="L118" s="15">
        <v>23647.5563</v>
      </c>
      <c r="N118" s="16">
        <f t="shared" si="27"/>
        <v>-4.7171616182293263E-3</v>
      </c>
      <c r="O118" s="17">
        <f t="shared" si="54"/>
        <v>18.041904835768893</v>
      </c>
      <c r="P118" s="16">
        <f t="shared" si="28"/>
        <v>-2.6488762487710815E-2</v>
      </c>
      <c r="Q118" s="17">
        <f t="shared" si="55"/>
        <v>23.970703418623746</v>
      </c>
      <c r="R118" s="16">
        <f t="shared" si="29"/>
        <v>-1.3980958364959051E-2</v>
      </c>
      <c r="S118" s="17">
        <f t="shared" si="56"/>
        <v>41.617307322791753</v>
      </c>
      <c r="T118" s="16">
        <f t="shared" si="30"/>
        <v>-2.0547403697358746E-2</v>
      </c>
      <c r="U118" s="17">
        <f t="shared" si="57"/>
        <v>54.955887277361668</v>
      </c>
      <c r="V118" s="16">
        <f t="shared" si="31"/>
        <v>-1.4661013540728796E-2</v>
      </c>
      <c r="W118" s="17">
        <f t="shared" si="58"/>
        <v>56.552858583935262</v>
      </c>
      <c r="X118" s="16">
        <f t="shared" si="32"/>
        <v>-8.7810878284333427E-3</v>
      </c>
      <c r="Y118" s="17">
        <f t="shared" si="59"/>
        <v>50.645143404157075</v>
      </c>
      <c r="Z118" s="16">
        <f t="shared" si="33"/>
        <v>-4.861283689018947E-3</v>
      </c>
      <c r="AA118" s="17">
        <f t="shared" si="60"/>
        <v>21.386210298298803</v>
      </c>
      <c r="AB118" s="16">
        <f t="shared" si="34"/>
        <v>-2.4791996566960961E-2</v>
      </c>
      <c r="AC118" s="17">
        <f t="shared" si="61"/>
        <v>27.742962290672878</v>
      </c>
      <c r="AD118" s="16">
        <f t="shared" si="35"/>
        <v>-1.4722222948378771E-2</v>
      </c>
      <c r="AE118" s="17">
        <f t="shared" si="62"/>
        <v>42.584080551068318</v>
      </c>
      <c r="AF118" s="16">
        <f t="shared" si="36"/>
        <v>7.2410436663661315E-3</v>
      </c>
      <c r="AG118" s="17">
        <f t="shared" si="63"/>
        <v>27.358279938573972</v>
      </c>
      <c r="AH118" s="16">
        <f t="shared" si="37"/>
        <v>-1.0248361613539814E-2</v>
      </c>
      <c r="AI118" s="17">
        <f t="shared" si="53"/>
        <v>24.475624108720869</v>
      </c>
    </row>
    <row r="119" spans="1:35" x14ac:dyDescent="0.15">
      <c r="A119" s="14">
        <v>42782</v>
      </c>
      <c r="B119" s="15">
        <v>14380.465700000001</v>
      </c>
      <c r="C119" s="15">
        <v>48827.147900000004</v>
      </c>
      <c r="D119" s="15">
        <v>3647.6860999999999</v>
      </c>
      <c r="E119" s="15">
        <v>674.85220000000004</v>
      </c>
      <c r="F119" s="15">
        <v>1644.7992999999999</v>
      </c>
      <c r="G119" s="15">
        <v>1218.4609</v>
      </c>
      <c r="H119" s="15">
        <v>90662.733699999997</v>
      </c>
      <c r="I119" s="15">
        <v>19041.912899999999</v>
      </c>
      <c r="J119" s="15">
        <v>3369.1574999999998</v>
      </c>
      <c r="K119" s="15">
        <v>542.91279999999995</v>
      </c>
      <c r="L119" s="15">
        <v>23337.639899999998</v>
      </c>
      <c r="N119" s="16">
        <f t="shared" si="27"/>
        <v>2.2162418838167497E-3</v>
      </c>
      <c r="O119" s="17">
        <f t="shared" si="54"/>
        <v>17.631682573887964</v>
      </c>
      <c r="P119" s="16">
        <f t="shared" si="28"/>
        <v>-5.373095970462316E-5</v>
      </c>
      <c r="Q119" s="17">
        <f t="shared" si="55"/>
        <v>23.415178265008464</v>
      </c>
      <c r="R119" s="16">
        <f t="shared" si="29"/>
        <v>-6.5015567993960133E-3</v>
      </c>
      <c r="S119" s="17">
        <f t="shared" si="56"/>
        <v>41.696357586801021</v>
      </c>
      <c r="T119" s="16">
        <f t="shared" si="30"/>
        <v>-1.8325041519051233E-2</v>
      </c>
      <c r="U119" s="17">
        <f t="shared" si="57"/>
        <v>55.447193177075448</v>
      </c>
      <c r="V119" s="16">
        <f t="shared" si="31"/>
        <v>-1.6878993449997992E-3</v>
      </c>
      <c r="W119" s="17">
        <f t="shared" si="58"/>
        <v>56.513768092982964</v>
      </c>
      <c r="X119" s="16">
        <f t="shared" si="32"/>
        <v>7.3714497828634151E-3</v>
      </c>
      <c r="Y119" s="17">
        <f t="shared" si="59"/>
        <v>50.594415466331199</v>
      </c>
      <c r="Z119" s="16">
        <f t="shared" si="33"/>
        <v>6.8785385883138872E-3</v>
      </c>
      <c r="AA119" s="17">
        <f t="shared" si="60"/>
        <v>21.434415206311172</v>
      </c>
      <c r="AB119" s="16">
        <f t="shared" si="34"/>
        <v>-1.7128658344464753E-2</v>
      </c>
      <c r="AC119" s="17">
        <f t="shared" si="61"/>
        <v>28.297623927736982</v>
      </c>
      <c r="AD119" s="16">
        <f t="shared" si="35"/>
        <v>-3.0910066969074279E-3</v>
      </c>
      <c r="AE119" s="17">
        <f t="shared" si="62"/>
        <v>42.537077986071552</v>
      </c>
      <c r="AF119" s="16">
        <f t="shared" si="36"/>
        <v>1.6592205375272506E-2</v>
      </c>
      <c r="AG119" s="17">
        <f t="shared" si="63"/>
        <v>27.68248951110947</v>
      </c>
      <c r="AH119" s="16">
        <f t="shared" si="37"/>
        <v>-1.3192278410020464E-2</v>
      </c>
      <c r="AI119" s="17">
        <f t="shared" si="53"/>
        <v>24.793800749781088</v>
      </c>
    </row>
    <row r="120" spans="1:35" x14ac:dyDescent="0.15">
      <c r="A120" s="14">
        <v>42783</v>
      </c>
      <c r="B120" s="15">
        <v>14090.250400000001</v>
      </c>
      <c r="C120" s="15">
        <v>48500.597699999998</v>
      </c>
      <c r="D120" s="15">
        <v>3732.0162</v>
      </c>
      <c r="E120" s="15">
        <v>690.34310000000005</v>
      </c>
      <c r="F120" s="15">
        <v>1688.4884</v>
      </c>
      <c r="G120" s="15">
        <v>1230.6599000000001</v>
      </c>
      <c r="H120" s="15">
        <v>90947.131699999998</v>
      </c>
      <c r="I120" s="15">
        <v>18743.351900000001</v>
      </c>
      <c r="J120" s="15">
        <v>3453.4526999999998</v>
      </c>
      <c r="K120" s="15">
        <v>547.71690000000001</v>
      </c>
      <c r="L120" s="15">
        <v>23281.957200000001</v>
      </c>
      <c r="N120" s="16">
        <f t="shared" si="27"/>
        <v>-2.038763980400482E-2</v>
      </c>
      <c r="O120" s="17">
        <f t="shared" si="54"/>
        <v>18.999908531120067</v>
      </c>
      <c r="P120" s="16">
        <f t="shared" si="28"/>
        <v>-6.7103460237660784E-3</v>
      </c>
      <c r="Q120" s="17">
        <f t="shared" si="55"/>
        <v>23.548642036902852</v>
      </c>
      <c r="R120" s="16">
        <f t="shared" si="29"/>
        <v>2.2855602450993828E-2</v>
      </c>
      <c r="S120" s="17">
        <f t="shared" si="56"/>
        <v>41.755231694867874</v>
      </c>
      <c r="T120" s="16">
        <f t="shared" si="30"/>
        <v>2.2695016448426308E-2</v>
      </c>
      <c r="U120" s="17">
        <f t="shared" si="57"/>
        <v>55.651963541378493</v>
      </c>
      <c r="V120" s="16">
        <f t="shared" si="31"/>
        <v>2.6215320121965036E-2</v>
      </c>
      <c r="W120" s="17">
        <f t="shared" si="58"/>
        <v>56.894362026335003</v>
      </c>
      <c r="X120" s="16">
        <f t="shared" si="32"/>
        <v>9.9620246478089314E-3</v>
      </c>
      <c r="Y120" s="17">
        <f t="shared" si="59"/>
        <v>50.66446747876401</v>
      </c>
      <c r="Z120" s="16">
        <f t="shared" si="33"/>
        <v>3.1319689803268602E-3</v>
      </c>
      <c r="AA120" s="17">
        <f t="shared" si="60"/>
        <v>21.398079298627913</v>
      </c>
      <c r="AB120" s="16">
        <f t="shared" si="34"/>
        <v>-1.5803367543741231E-2</v>
      </c>
      <c r="AC120" s="17">
        <f t="shared" si="61"/>
        <v>28.709177500832517</v>
      </c>
      <c r="AD120" s="16">
        <f t="shared" si="35"/>
        <v>2.4711800093854208E-2</v>
      </c>
      <c r="AE120" s="17">
        <f t="shared" si="62"/>
        <v>42.657351319957321</v>
      </c>
      <c r="AF120" s="16">
        <f t="shared" si="36"/>
        <v>8.8098299023382509E-3</v>
      </c>
      <c r="AG120" s="17">
        <f t="shared" si="63"/>
        <v>27.004100739842031</v>
      </c>
      <c r="AH120" s="16">
        <f t="shared" si="37"/>
        <v>-2.3888119993689116E-3</v>
      </c>
      <c r="AI120" s="17">
        <f t="shared" si="53"/>
        <v>24.296535053678234</v>
      </c>
    </row>
    <row r="121" spans="1:35" x14ac:dyDescent="0.15">
      <c r="A121" s="14">
        <v>42786</v>
      </c>
      <c r="B121" s="15">
        <v>14171.821</v>
      </c>
      <c r="C121" s="15">
        <v>48878.594599999997</v>
      </c>
      <c r="D121" s="15">
        <v>3752.6691000000001</v>
      </c>
      <c r="E121" s="15">
        <v>701.33979999999997</v>
      </c>
      <c r="F121" s="15">
        <v>1752.4880000000001</v>
      </c>
      <c r="G121" s="15">
        <v>1275.2706000000001</v>
      </c>
      <c r="H121" s="15">
        <v>91942.332800000004</v>
      </c>
      <c r="I121" s="15">
        <v>18838.662199999999</v>
      </c>
      <c r="J121" s="15">
        <v>3522.5598</v>
      </c>
      <c r="K121" s="15">
        <v>554.30219999999997</v>
      </c>
      <c r="L121" s="15">
        <v>23006.728999999999</v>
      </c>
      <c r="N121" s="16">
        <f t="shared" si="27"/>
        <v>5.7724591625625266E-3</v>
      </c>
      <c r="O121" s="17">
        <f t="shared" si="54"/>
        <v>19.001090725340777</v>
      </c>
      <c r="P121" s="16">
        <f t="shared" si="28"/>
        <v>7.7634408253235421E-3</v>
      </c>
      <c r="Q121" s="17">
        <f t="shared" si="55"/>
        <v>23.453949541699576</v>
      </c>
      <c r="R121" s="16">
        <f t="shared" si="29"/>
        <v>5.5187229896116463E-3</v>
      </c>
      <c r="S121" s="17">
        <f t="shared" si="56"/>
        <v>41.403892249959206</v>
      </c>
      <c r="T121" s="16">
        <f t="shared" si="30"/>
        <v>1.5803785297197948E-2</v>
      </c>
      <c r="U121" s="17">
        <f t="shared" si="57"/>
        <v>53.981636645260231</v>
      </c>
      <c r="V121" s="16">
        <f t="shared" si="31"/>
        <v>3.7202801725325862E-2</v>
      </c>
      <c r="W121" s="17">
        <f t="shared" si="58"/>
        <v>56.6708211523163</v>
      </c>
      <c r="X121" s="16">
        <f t="shared" si="32"/>
        <v>3.5607861803267582E-2</v>
      </c>
      <c r="Y121" s="17">
        <f t="shared" si="59"/>
        <v>51.575840044070176</v>
      </c>
      <c r="Z121" s="16">
        <f t="shared" si="33"/>
        <v>1.0883195767059206E-2</v>
      </c>
      <c r="AA121" s="17">
        <f t="shared" si="60"/>
        <v>21.315184885565117</v>
      </c>
      <c r="AB121" s="16">
        <f t="shared" si="34"/>
        <v>5.0721339244894637E-3</v>
      </c>
      <c r="AC121" s="17">
        <f t="shared" si="61"/>
        <v>28.583698084619634</v>
      </c>
      <c r="AD121" s="16">
        <f t="shared" si="35"/>
        <v>1.9813428022818158E-2</v>
      </c>
      <c r="AE121" s="17">
        <f t="shared" si="62"/>
        <v>41.580114905434165</v>
      </c>
      <c r="AF121" s="16">
        <f t="shared" si="36"/>
        <v>1.1951477765927088E-2</v>
      </c>
      <c r="AG121" s="17">
        <f t="shared" si="63"/>
        <v>26.910439355528244</v>
      </c>
      <c r="AH121" s="16">
        <f t="shared" si="37"/>
        <v>-1.1891953136634825E-2</v>
      </c>
      <c r="AI121" s="17">
        <f t="shared" si="53"/>
        <v>24.61139225730863</v>
      </c>
    </row>
    <row r="122" spans="1:35" x14ac:dyDescent="0.15">
      <c r="A122" s="14">
        <v>42787</v>
      </c>
      <c r="B122" s="15">
        <v>14258.5717</v>
      </c>
      <c r="C122" s="15">
        <v>49035.264799999997</v>
      </c>
      <c r="D122" s="15">
        <v>3769.0871000000002</v>
      </c>
      <c r="E122" s="15">
        <v>718.90229999999997</v>
      </c>
      <c r="F122" s="15">
        <v>1730.3821</v>
      </c>
      <c r="G122" s="15">
        <v>1264.3646000000001</v>
      </c>
      <c r="H122" s="15">
        <v>91779.597500000003</v>
      </c>
      <c r="I122" s="15">
        <v>19134.8825</v>
      </c>
      <c r="J122" s="15">
        <v>3550.576</v>
      </c>
      <c r="K122" s="15">
        <v>553.84410000000003</v>
      </c>
      <c r="L122" s="15">
        <v>23434.609199999999</v>
      </c>
      <c r="N122" s="16">
        <f t="shared" si="27"/>
        <v>6.1026922949825035E-3</v>
      </c>
      <c r="O122" s="17">
        <f t="shared" si="54"/>
        <v>18.116745992760329</v>
      </c>
      <c r="P122" s="16">
        <f t="shared" si="28"/>
        <v>3.2001666498668868E-3</v>
      </c>
      <c r="Q122" s="17">
        <f t="shared" si="55"/>
        <v>23.432502004905643</v>
      </c>
      <c r="R122" s="16">
        <f t="shared" si="29"/>
        <v>4.365476794813361E-3</v>
      </c>
      <c r="S122" s="17">
        <f t="shared" si="56"/>
        <v>41.366258042592477</v>
      </c>
      <c r="T122" s="16">
        <f t="shared" si="30"/>
        <v>2.4732959637719709E-2</v>
      </c>
      <c r="U122" s="17">
        <f t="shared" si="57"/>
        <v>53.167630351092988</v>
      </c>
      <c r="V122" s="16">
        <f t="shared" si="31"/>
        <v>-1.2694241368077286E-2</v>
      </c>
      <c r="W122" s="17">
        <f t="shared" si="58"/>
        <v>56.003220061917382</v>
      </c>
      <c r="X122" s="16">
        <f t="shared" si="32"/>
        <v>-8.5886878875491846E-3</v>
      </c>
      <c r="Y122" s="17">
        <f t="shared" si="59"/>
        <v>49.51244210652267</v>
      </c>
      <c r="Z122" s="16">
        <f t="shared" si="33"/>
        <v>-1.7715396555466612E-3</v>
      </c>
      <c r="AA122" s="17">
        <f t="shared" si="60"/>
        <v>21.336160284082258</v>
      </c>
      <c r="AB122" s="16">
        <f t="shared" si="34"/>
        <v>1.5601720144296394E-2</v>
      </c>
      <c r="AC122" s="17">
        <f t="shared" si="61"/>
        <v>28.464994896643564</v>
      </c>
      <c r="AD122" s="16">
        <f t="shared" si="35"/>
        <v>7.921902621040644E-3</v>
      </c>
      <c r="AE122" s="17">
        <f t="shared" si="62"/>
        <v>41.416952422260586</v>
      </c>
      <c r="AF122" s="16">
        <f t="shared" si="36"/>
        <v>-8.2678618535414472E-4</v>
      </c>
      <c r="AG122" s="17">
        <f t="shared" si="63"/>
        <v>26.294859837556523</v>
      </c>
      <c r="AH122" s="16">
        <f t="shared" si="37"/>
        <v>1.8427216965843485E-2</v>
      </c>
      <c r="AI122" s="17">
        <f t="shared" si="53"/>
        <v>25.004173543550273</v>
      </c>
    </row>
    <row r="123" spans="1:35" x14ac:dyDescent="0.15">
      <c r="A123" s="14">
        <v>42788</v>
      </c>
      <c r="B123" s="15">
        <v>13990.1237</v>
      </c>
      <c r="C123" s="15">
        <v>48791.407899999998</v>
      </c>
      <c r="D123" s="15">
        <v>3670.7078000000001</v>
      </c>
      <c r="E123" s="15">
        <v>709.548</v>
      </c>
      <c r="F123" s="15">
        <v>1662.3312000000001</v>
      </c>
      <c r="G123" s="15">
        <v>1221.1451</v>
      </c>
      <c r="H123" s="15">
        <v>90032.321500000005</v>
      </c>
      <c r="I123" s="15">
        <v>18807.801899999999</v>
      </c>
      <c r="J123" s="15">
        <v>3502.3117000000002</v>
      </c>
      <c r="K123" s="15">
        <v>554.7722</v>
      </c>
      <c r="L123" s="15">
        <v>23168.097900000001</v>
      </c>
      <c r="N123" s="16">
        <f t="shared" si="27"/>
        <v>-1.9006618011029985E-2</v>
      </c>
      <c r="O123" s="17">
        <f t="shared" si="54"/>
        <v>19.302104270208375</v>
      </c>
      <c r="P123" s="16">
        <f t="shared" si="28"/>
        <v>-4.9854993196056796E-3</v>
      </c>
      <c r="Q123" s="17">
        <f t="shared" si="55"/>
        <v>23.436339061414564</v>
      </c>
      <c r="R123" s="16">
        <f t="shared" si="29"/>
        <v>-2.6448319089510619E-2</v>
      </c>
      <c r="S123" s="17">
        <f t="shared" si="56"/>
        <v>42.012752976502583</v>
      </c>
      <c r="T123" s="16">
        <f t="shared" si="30"/>
        <v>-1.3097317728347768E-2</v>
      </c>
      <c r="U123" s="17">
        <f t="shared" si="57"/>
        <v>53.574195262545821</v>
      </c>
      <c r="V123" s="16">
        <f t="shared" si="31"/>
        <v>-4.0121296615797775E-2</v>
      </c>
      <c r="W123" s="17">
        <f t="shared" si="58"/>
        <v>57.48007562838756</v>
      </c>
      <c r="X123" s="16">
        <f t="shared" si="32"/>
        <v>-3.4780678411388877E-2</v>
      </c>
      <c r="Y123" s="17">
        <f t="shared" si="59"/>
        <v>50.708222670759042</v>
      </c>
      <c r="Z123" s="16">
        <f t="shared" si="33"/>
        <v>-1.9221289832939803E-2</v>
      </c>
      <c r="AA123" s="17">
        <f t="shared" si="60"/>
        <v>21.942778901255789</v>
      </c>
      <c r="AB123" s="16">
        <f t="shared" si="34"/>
        <v>-1.7241199848445632E-2</v>
      </c>
      <c r="AC123" s="17">
        <f t="shared" si="61"/>
        <v>28.762417774531606</v>
      </c>
      <c r="AD123" s="16">
        <f t="shared" si="35"/>
        <v>-1.3686607661812289E-2</v>
      </c>
      <c r="AE123" s="17">
        <f t="shared" si="62"/>
        <v>41.429893967106416</v>
      </c>
      <c r="AF123" s="16">
        <f t="shared" si="36"/>
        <v>1.6743398357403905E-3</v>
      </c>
      <c r="AG123" s="17">
        <f t="shared" si="63"/>
        <v>26.280789012739923</v>
      </c>
      <c r="AH123" s="16">
        <f t="shared" si="37"/>
        <v>-1.1437713473071653E-2</v>
      </c>
      <c r="AI123" s="17">
        <f t="shared" si="53"/>
        <v>25.35581567656029</v>
      </c>
    </row>
    <row r="124" spans="1:35" x14ac:dyDescent="0.15">
      <c r="A124" s="14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N124" s="16" t="str">
        <f t="shared" si="27"/>
        <v/>
      </c>
      <c r="O124" s="17" t="str">
        <f t="shared" si="54"/>
        <v/>
      </c>
      <c r="P124" s="16" t="str">
        <f t="shared" si="28"/>
        <v/>
      </c>
      <c r="Q124" s="17" t="str">
        <f t="shared" si="55"/>
        <v/>
      </c>
      <c r="R124" s="16" t="str">
        <f t="shared" si="29"/>
        <v/>
      </c>
      <c r="S124" s="17" t="str">
        <f t="shared" si="56"/>
        <v/>
      </c>
      <c r="T124" s="16" t="str">
        <f t="shared" si="30"/>
        <v/>
      </c>
      <c r="U124" s="17" t="str">
        <f t="shared" si="57"/>
        <v/>
      </c>
      <c r="V124" s="16" t="str">
        <f t="shared" si="31"/>
        <v/>
      </c>
      <c r="W124" s="17" t="str">
        <f t="shared" si="58"/>
        <v/>
      </c>
      <c r="X124" s="16" t="str">
        <f t="shared" si="32"/>
        <v/>
      </c>
      <c r="Y124" s="17" t="str">
        <f t="shared" si="59"/>
        <v/>
      </c>
      <c r="Z124" s="16" t="str">
        <f t="shared" si="33"/>
        <v/>
      </c>
      <c r="AA124" s="17" t="str">
        <f t="shared" si="60"/>
        <v/>
      </c>
      <c r="AB124" s="16" t="str">
        <f t="shared" si="34"/>
        <v/>
      </c>
      <c r="AC124" s="17" t="str">
        <f t="shared" si="61"/>
        <v/>
      </c>
      <c r="AD124" s="16" t="str">
        <f t="shared" si="35"/>
        <v/>
      </c>
      <c r="AE124" s="17" t="str">
        <f t="shared" si="62"/>
        <v/>
      </c>
      <c r="AF124" s="16" t="str">
        <f t="shared" si="36"/>
        <v/>
      </c>
      <c r="AG124" s="17" t="str">
        <f t="shared" si="63"/>
        <v/>
      </c>
      <c r="AH124" s="16" t="str">
        <f t="shared" si="37"/>
        <v/>
      </c>
      <c r="AI124" s="17" t="str">
        <f t="shared" si="53"/>
        <v/>
      </c>
    </row>
    <row r="125" spans="1:35" x14ac:dyDescent="0.15">
      <c r="A125" s="14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N125" s="16" t="str">
        <f t="shared" si="27"/>
        <v/>
      </c>
      <c r="O125" s="17" t="str">
        <f t="shared" si="54"/>
        <v/>
      </c>
      <c r="P125" s="16" t="str">
        <f t="shared" si="28"/>
        <v/>
      </c>
      <c r="Q125" s="17" t="str">
        <f t="shared" si="55"/>
        <v/>
      </c>
      <c r="R125" s="16" t="str">
        <f t="shared" si="29"/>
        <v/>
      </c>
      <c r="S125" s="17" t="str">
        <f t="shared" si="56"/>
        <v/>
      </c>
      <c r="T125" s="16" t="str">
        <f t="shared" si="30"/>
        <v/>
      </c>
      <c r="U125" s="17" t="str">
        <f t="shared" si="57"/>
        <v/>
      </c>
      <c r="V125" s="16" t="str">
        <f t="shared" si="31"/>
        <v/>
      </c>
      <c r="W125" s="17" t="str">
        <f t="shared" si="58"/>
        <v/>
      </c>
      <c r="X125" s="16" t="str">
        <f t="shared" si="32"/>
        <v/>
      </c>
      <c r="Y125" s="17" t="str">
        <f t="shared" si="59"/>
        <v/>
      </c>
      <c r="Z125" s="16" t="str">
        <f t="shared" si="33"/>
        <v/>
      </c>
      <c r="AA125" s="17" t="str">
        <f t="shared" si="60"/>
        <v/>
      </c>
      <c r="AB125" s="16" t="str">
        <f t="shared" si="34"/>
        <v/>
      </c>
      <c r="AC125" s="17" t="str">
        <f t="shared" si="61"/>
        <v/>
      </c>
      <c r="AD125" s="16" t="str">
        <f t="shared" si="35"/>
        <v/>
      </c>
      <c r="AE125" s="17" t="str">
        <f t="shared" si="62"/>
        <v/>
      </c>
      <c r="AF125" s="16" t="str">
        <f t="shared" si="36"/>
        <v/>
      </c>
      <c r="AG125" s="17" t="str">
        <f t="shared" si="63"/>
        <v/>
      </c>
      <c r="AH125" s="16" t="str">
        <f t="shared" si="37"/>
        <v/>
      </c>
      <c r="AI125" s="17" t="str">
        <f t="shared" si="53"/>
        <v/>
      </c>
    </row>
    <row r="126" spans="1:35" x14ac:dyDescent="0.15">
      <c r="A126" s="14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N126" s="16" t="str">
        <f t="shared" si="27"/>
        <v/>
      </c>
      <c r="O126" s="17" t="str">
        <f t="shared" si="54"/>
        <v/>
      </c>
      <c r="P126" s="16" t="str">
        <f t="shared" si="28"/>
        <v/>
      </c>
      <c r="Q126" s="17" t="str">
        <f t="shared" si="55"/>
        <v/>
      </c>
      <c r="R126" s="16" t="str">
        <f t="shared" si="29"/>
        <v/>
      </c>
      <c r="S126" s="17" t="str">
        <f t="shared" si="56"/>
        <v/>
      </c>
      <c r="T126" s="16" t="str">
        <f t="shared" si="30"/>
        <v/>
      </c>
      <c r="U126" s="17" t="str">
        <f t="shared" si="57"/>
        <v/>
      </c>
      <c r="V126" s="16" t="str">
        <f t="shared" si="31"/>
        <v/>
      </c>
      <c r="W126" s="17" t="str">
        <f t="shared" si="58"/>
        <v/>
      </c>
      <c r="X126" s="16" t="str">
        <f t="shared" si="32"/>
        <v/>
      </c>
      <c r="Y126" s="17" t="str">
        <f t="shared" si="59"/>
        <v/>
      </c>
      <c r="Z126" s="16" t="str">
        <f t="shared" si="33"/>
        <v/>
      </c>
      <c r="AA126" s="17" t="str">
        <f t="shared" si="60"/>
        <v/>
      </c>
      <c r="AB126" s="16" t="str">
        <f t="shared" si="34"/>
        <v/>
      </c>
      <c r="AC126" s="17" t="str">
        <f t="shared" si="61"/>
        <v/>
      </c>
      <c r="AD126" s="16" t="str">
        <f t="shared" si="35"/>
        <v/>
      </c>
      <c r="AE126" s="17" t="str">
        <f t="shared" si="62"/>
        <v/>
      </c>
      <c r="AF126" s="16" t="str">
        <f t="shared" si="36"/>
        <v/>
      </c>
      <c r="AG126" s="17" t="str">
        <f t="shared" si="63"/>
        <v/>
      </c>
      <c r="AH126" s="16" t="str">
        <f t="shared" si="37"/>
        <v/>
      </c>
      <c r="AI126" s="17" t="str">
        <f t="shared" si="53"/>
        <v/>
      </c>
    </row>
    <row r="127" spans="1:35" x14ac:dyDescent="0.15">
      <c r="A127" s="14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N127" s="16" t="str">
        <f t="shared" si="27"/>
        <v/>
      </c>
      <c r="O127" s="17" t="str">
        <f t="shared" si="54"/>
        <v/>
      </c>
      <c r="P127" s="16" t="str">
        <f t="shared" si="28"/>
        <v/>
      </c>
      <c r="Q127" s="17" t="str">
        <f t="shared" si="55"/>
        <v/>
      </c>
      <c r="R127" s="16" t="str">
        <f t="shared" si="29"/>
        <v/>
      </c>
      <c r="S127" s="17" t="str">
        <f t="shared" si="56"/>
        <v/>
      </c>
      <c r="T127" s="16" t="str">
        <f t="shared" si="30"/>
        <v/>
      </c>
      <c r="U127" s="17" t="str">
        <f t="shared" si="57"/>
        <v/>
      </c>
      <c r="V127" s="16" t="str">
        <f t="shared" si="31"/>
        <v/>
      </c>
      <c r="W127" s="17" t="str">
        <f t="shared" si="58"/>
        <v/>
      </c>
      <c r="X127" s="16" t="str">
        <f t="shared" si="32"/>
        <v/>
      </c>
      <c r="Y127" s="17" t="str">
        <f t="shared" si="59"/>
        <v/>
      </c>
      <c r="Z127" s="16" t="str">
        <f t="shared" si="33"/>
        <v/>
      </c>
      <c r="AA127" s="17" t="str">
        <f t="shared" si="60"/>
        <v/>
      </c>
      <c r="AB127" s="16" t="str">
        <f t="shared" si="34"/>
        <v/>
      </c>
      <c r="AC127" s="17" t="str">
        <f t="shared" si="61"/>
        <v/>
      </c>
      <c r="AD127" s="16" t="str">
        <f t="shared" si="35"/>
        <v/>
      </c>
      <c r="AE127" s="17" t="str">
        <f t="shared" si="62"/>
        <v/>
      </c>
      <c r="AF127" s="16" t="str">
        <f t="shared" si="36"/>
        <v/>
      </c>
      <c r="AG127" s="17" t="str">
        <f t="shared" si="63"/>
        <v/>
      </c>
      <c r="AH127" s="16" t="str">
        <f t="shared" si="37"/>
        <v/>
      </c>
      <c r="AI127" s="17" t="str">
        <f t="shared" si="53"/>
        <v/>
      </c>
    </row>
    <row r="128" spans="1:35" x14ac:dyDescent="0.15">
      <c r="A128" s="14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N128" s="16" t="str">
        <f t="shared" si="27"/>
        <v/>
      </c>
      <c r="O128" s="17" t="str">
        <f t="shared" si="54"/>
        <v/>
      </c>
      <c r="P128" s="16" t="str">
        <f t="shared" si="28"/>
        <v/>
      </c>
      <c r="Q128" s="17" t="str">
        <f t="shared" si="55"/>
        <v/>
      </c>
      <c r="R128" s="16" t="str">
        <f t="shared" si="29"/>
        <v/>
      </c>
      <c r="S128" s="17" t="str">
        <f t="shared" si="56"/>
        <v/>
      </c>
      <c r="T128" s="16" t="str">
        <f t="shared" si="30"/>
        <v/>
      </c>
      <c r="U128" s="17" t="str">
        <f t="shared" si="57"/>
        <v/>
      </c>
      <c r="V128" s="16" t="str">
        <f t="shared" si="31"/>
        <v/>
      </c>
      <c r="W128" s="17" t="str">
        <f t="shared" si="58"/>
        <v/>
      </c>
      <c r="X128" s="16" t="str">
        <f t="shared" si="32"/>
        <v/>
      </c>
      <c r="Y128" s="17" t="str">
        <f t="shared" si="59"/>
        <v/>
      </c>
      <c r="Z128" s="16" t="str">
        <f t="shared" si="33"/>
        <v/>
      </c>
      <c r="AA128" s="17" t="str">
        <f t="shared" si="60"/>
        <v/>
      </c>
      <c r="AB128" s="16" t="str">
        <f t="shared" si="34"/>
        <v/>
      </c>
      <c r="AC128" s="17" t="str">
        <f t="shared" si="61"/>
        <v/>
      </c>
      <c r="AD128" s="16" t="str">
        <f t="shared" si="35"/>
        <v/>
      </c>
      <c r="AE128" s="17" t="str">
        <f t="shared" si="62"/>
        <v/>
      </c>
      <c r="AF128" s="16" t="str">
        <f t="shared" si="36"/>
        <v/>
      </c>
      <c r="AG128" s="17" t="str">
        <f t="shared" si="63"/>
        <v/>
      </c>
      <c r="AH128" s="16" t="str">
        <f t="shared" si="37"/>
        <v/>
      </c>
      <c r="AI128" s="17" t="str">
        <f t="shared" si="53"/>
        <v/>
      </c>
    </row>
    <row r="129" spans="14:35" x14ac:dyDescent="0.15">
      <c r="N129" s="16" t="str">
        <f t="shared" si="27"/>
        <v/>
      </c>
      <c r="O129" s="17" t="str">
        <f t="shared" si="54"/>
        <v/>
      </c>
      <c r="P129" s="16" t="str">
        <f t="shared" si="28"/>
        <v/>
      </c>
      <c r="Q129" s="17" t="str">
        <f t="shared" si="55"/>
        <v/>
      </c>
      <c r="R129" s="16" t="str">
        <f t="shared" si="29"/>
        <v/>
      </c>
      <c r="S129" s="17" t="str">
        <f t="shared" si="56"/>
        <v/>
      </c>
      <c r="T129" s="16" t="str">
        <f t="shared" si="30"/>
        <v/>
      </c>
      <c r="U129" s="17" t="str">
        <f t="shared" si="57"/>
        <v/>
      </c>
      <c r="V129" s="16" t="str">
        <f t="shared" si="31"/>
        <v/>
      </c>
      <c r="W129" s="17" t="str">
        <f t="shared" si="58"/>
        <v/>
      </c>
      <c r="X129" s="16" t="str">
        <f t="shared" si="32"/>
        <v/>
      </c>
      <c r="Y129" s="17" t="str">
        <f t="shared" si="59"/>
        <v/>
      </c>
      <c r="Z129" s="16" t="str">
        <f t="shared" si="33"/>
        <v/>
      </c>
      <c r="AA129" s="17" t="str">
        <f t="shared" si="60"/>
        <v/>
      </c>
      <c r="AB129" s="16" t="str">
        <f t="shared" si="34"/>
        <v/>
      </c>
      <c r="AC129" s="17" t="str">
        <f t="shared" si="61"/>
        <v/>
      </c>
      <c r="AD129" s="16" t="str">
        <f t="shared" si="35"/>
        <v/>
      </c>
      <c r="AE129" s="17" t="str">
        <f t="shared" si="62"/>
        <v/>
      </c>
      <c r="AF129" s="16" t="str">
        <f t="shared" si="36"/>
        <v/>
      </c>
      <c r="AG129" s="17" t="str">
        <f t="shared" si="63"/>
        <v/>
      </c>
      <c r="AH129" s="16" t="str">
        <f t="shared" si="37"/>
        <v/>
      </c>
      <c r="AI129" s="17" t="str">
        <f t="shared" si="53"/>
        <v/>
      </c>
    </row>
    <row r="130" spans="14:35" x14ac:dyDescent="0.15">
      <c r="N130" s="16" t="str">
        <f t="shared" si="27"/>
        <v/>
      </c>
      <c r="O130" s="17" t="str">
        <f t="shared" si="54"/>
        <v/>
      </c>
      <c r="P130" s="16" t="str">
        <f t="shared" si="28"/>
        <v/>
      </c>
      <c r="Q130" s="17" t="str">
        <f t="shared" si="55"/>
        <v/>
      </c>
      <c r="R130" s="16" t="str">
        <f t="shared" si="29"/>
        <v/>
      </c>
      <c r="S130" s="17" t="str">
        <f t="shared" si="56"/>
        <v/>
      </c>
      <c r="T130" s="16" t="str">
        <f t="shared" si="30"/>
        <v/>
      </c>
      <c r="U130" s="17" t="str">
        <f t="shared" si="57"/>
        <v/>
      </c>
      <c r="V130" s="16" t="str">
        <f t="shared" si="31"/>
        <v/>
      </c>
      <c r="W130" s="17" t="str">
        <f t="shared" si="58"/>
        <v/>
      </c>
      <c r="X130" s="16" t="str">
        <f t="shared" si="32"/>
        <v/>
      </c>
      <c r="Y130" s="17" t="str">
        <f t="shared" si="59"/>
        <v/>
      </c>
      <c r="Z130" s="16" t="str">
        <f t="shared" si="33"/>
        <v/>
      </c>
      <c r="AA130" s="17" t="str">
        <f t="shared" si="60"/>
        <v/>
      </c>
      <c r="AB130" s="16" t="str">
        <f t="shared" si="34"/>
        <v/>
      </c>
      <c r="AC130" s="17" t="str">
        <f t="shared" si="61"/>
        <v/>
      </c>
      <c r="AD130" s="16" t="str">
        <f t="shared" si="35"/>
        <v/>
      </c>
      <c r="AE130" s="17" t="str">
        <f t="shared" si="62"/>
        <v/>
      </c>
      <c r="AF130" s="16" t="str">
        <f t="shared" si="36"/>
        <v/>
      </c>
      <c r="AG130" s="17" t="str">
        <f t="shared" si="63"/>
        <v/>
      </c>
      <c r="AH130" s="16" t="str">
        <f t="shared" si="37"/>
        <v/>
      </c>
      <c r="AI130" s="17" t="str">
        <f t="shared" si="53"/>
        <v/>
      </c>
    </row>
    <row r="131" spans="14:35" x14ac:dyDescent="0.15">
      <c r="N131" s="16" t="str">
        <f t="shared" si="27"/>
        <v/>
      </c>
      <c r="O131" s="17" t="str">
        <f t="shared" ref="O131:O146" si="64">IF($A131="","",STDEV(N102:N131)*SQRT(252)*100)</f>
        <v/>
      </c>
      <c r="P131" s="16" t="str">
        <f t="shared" si="28"/>
        <v/>
      </c>
      <c r="Q131" s="17" t="str">
        <f t="shared" ref="Q131:Q146" si="65">IF($A131="","",STDEV(P102:P131)*SQRT(252)*100)</f>
        <v/>
      </c>
      <c r="R131" s="16" t="str">
        <f t="shared" si="29"/>
        <v/>
      </c>
      <c r="S131" s="17" t="str">
        <f t="shared" ref="S131:S146" si="66">IF($A131="","",STDEV(R102:R131)*SQRT(252)*100)</f>
        <v/>
      </c>
      <c r="T131" s="16" t="str">
        <f t="shared" si="30"/>
        <v/>
      </c>
      <c r="U131" s="17" t="str">
        <f t="shared" ref="U131:U146" si="67">IF($A131="","",STDEV(T102:T131)*SQRT(252)*100)</f>
        <v/>
      </c>
      <c r="V131" s="16" t="str">
        <f t="shared" si="31"/>
        <v/>
      </c>
      <c r="W131" s="17" t="str">
        <f t="shared" ref="W131:W146" si="68">IF($A131="","",STDEV(V102:V131)*SQRT(252)*100)</f>
        <v/>
      </c>
      <c r="X131" s="16" t="str">
        <f t="shared" si="32"/>
        <v/>
      </c>
      <c r="Y131" s="17" t="str">
        <f t="shared" ref="Y131:Y146" si="69">IF($A131="","",STDEV(X102:X131)*SQRT(252)*100)</f>
        <v/>
      </c>
      <c r="Z131" s="16" t="str">
        <f t="shared" si="33"/>
        <v/>
      </c>
      <c r="AA131" s="17" t="str">
        <f t="shared" ref="AA131:AA146" si="70">IF($A131="","",STDEV(Z102:Z131)*SQRT(252)*100)</f>
        <v/>
      </c>
      <c r="AB131" s="16" t="str">
        <f t="shared" si="34"/>
        <v/>
      </c>
      <c r="AC131" s="17" t="str">
        <f t="shared" ref="AC131:AC146" si="71">IF($A131="","",STDEV(AB102:AB131)*SQRT(252)*100)</f>
        <v/>
      </c>
      <c r="AD131" s="16" t="str">
        <f t="shared" si="35"/>
        <v/>
      </c>
      <c r="AE131" s="17" t="str">
        <f t="shared" ref="AE131:AE146" si="72">IF($A131="","",STDEV(AD102:AD131)*SQRT(252)*100)</f>
        <v/>
      </c>
      <c r="AF131" s="16" t="str">
        <f t="shared" si="36"/>
        <v/>
      </c>
      <c r="AG131" s="17" t="str">
        <f t="shared" ref="AG131:AG146" si="73">IF($A131="","",STDEV(AF102:AF131)*SQRT(252)*100)</f>
        <v/>
      </c>
      <c r="AH131" s="16" t="str">
        <f t="shared" si="37"/>
        <v/>
      </c>
      <c r="AI131" s="17" t="str">
        <f t="shared" si="53"/>
        <v/>
      </c>
    </row>
    <row r="132" spans="14:35" x14ac:dyDescent="0.15">
      <c r="N132" s="16" t="str">
        <f t="shared" si="27"/>
        <v/>
      </c>
      <c r="O132" s="17" t="str">
        <f t="shared" si="64"/>
        <v/>
      </c>
      <c r="P132" s="16" t="str">
        <f t="shared" si="28"/>
        <v/>
      </c>
      <c r="Q132" s="17" t="str">
        <f t="shared" si="65"/>
        <v/>
      </c>
      <c r="R132" s="16" t="str">
        <f t="shared" si="29"/>
        <v/>
      </c>
      <c r="S132" s="17" t="str">
        <f t="shared" si="66"/>
        <v/>
      </c>
      <c r="T132" s="16" t="str">
        <f t="shared" si="30"/>
        <v/>
      </c>
      <c r="U132" s="17" t="str">
        <f t="shared" si="67"/>
        <v/>
      </c>
      <c r="V132" s="16" t="str">
        <f t="shared" si="31"/>
        <v/>
      </c>
      <c r="W132" s="17" t="str">
        <f t="shared" si="68"/>
        <v/>
      </c>
      <c r="X132" s="16" t="str">
        <f t="shared" si="32"/>
        <v/>
      </c>
      <c r="Y132" s="17" t="str">
        <f t="shared" si="69"/>
        <v/>
      </c>
      <c r="Z132" s="16" t="str">
        <f t="shared" si="33"/>
        <v/>
      </c>
      <c r="AA132" s="17" t="str">
        <f t="shared" si="70"/>
        <v/>
      </c>
      <c r="AB132" s="16" t="str">
        <f t="shared" si="34"/>
        <v/>
      </c>
      <c r="AC132" s="17" t="str">
        <f t="shared" si="71"/>
        <v/>
      </c>
      <c r="AD132" s="16" t="str">
        <f t="shared" si="35"/>
        <v/>
      </c>
      <c r="AE132" s="17" t="str">
        <f t="shared" si="72"/>
        <v/>
      </c>
      <c r="AF132" s="16" t="str">
        <f t="shared" si="36"/>
        <v/>
      </c>
      <c r="AG132" s="17" t="str">
        <f t="shared" si="73"/>
        <v/>
      </c>
      <c r="AH132" s="16" t="str">
        <f t="shared" si="37"/>
        <v/>
      </c>
      <c r="AI132" s="17" t="str">
        <f t="shared" si="53"/>
        <v/>
      </c>
    </row>
    <row r="133" spans="14:35" x14ac:dyDescent="0.15">
      <c r="N133" s="16" t="str">
        <f t="shared" si="27"/>
        <v/>
      </c>
      <c r="O133" s="17" t="str">
        <f t="shared" si="64"/>
        <v/>
      </c>
      <c r="P133" s="16" t="str">
        <f t="shared" si="28"/>
        <v/>
      </c>
      <c r="Q133" s="17" t="str">
        <f t="shared" si="65"/>
        <v/>
      </c>
      <c r="R133" s="16" t="str">
        <f t="shared" si="29"/>
        <v/>
      </c>
      <c r="S133" s="17" t="str">
        <f t="shared" si="66"/>
        <v/>
      </c>
      <c r="T133" s="16" t="str">
        <f t="shared" si="30"/>
        <v/>
      </c>
      <c r="U133" s="17" t="str">
        <f t="shared" si="67"/>
        <v/>
      </c>
      <c r="V133" s="16" t="str">
        <f t="shared" si="31"/>
        <v/>
      </c>
      <c r="W133" s="17" t="str">
        <f t="shared" si="68"/>
        <v/>
      </c>
      <c r="X133" s="16" t="str">
        <f t="shared" si="32"/>
        <v/>
      </c>
      <c r="Y133" s="17" t="str">
        <f t="shared" si="69"/>
        <v/>
      </c>
      <c r="Z133" s="16" t="str">
        <f t="shared" si="33"/>
        <v/>
      </c>
      <c r="AA133" s="17" t="str">
        <f t="shared" si="70"/>
        <v/>
      </c>
      <c r="AB133" s="16" t="str">
        <f t="shared" si="34"/>
        <v/>
      </c>
      <c r="AC133" s="17" t="str">
        <f t="shared" si="71"/>
        <v/>
      </c>
      <c r="AD133" s="16" t="str">
        <f t="shared" si="35"/>
        <v/>
      </c>
      <c r="AE133" s="17" t="str">
        <f t="shared" si="72"/>
        <v/>
      </c>
      <c r="AF133" s="16" t="str">
        <f t="shared" si="36"/>
        <v/>
      </c>
      <c r="AG133" s="17" t="str">
        <f t="shared" si="73"/>
        <v/>
      </c>
      <c r="AH133" s="16" t="str">
        <f t="shared" si="37"/>
        <v/>
      </c>
      <c r="AI133" s="17" t="str">
        <f t="shared" si="53"/>
        <v/>
      </c>
    </row>
    <row r="134" spans="14:35" x14ac:dyDescent="0.15">
      <c r="N134" s="16" t="str">
        <f t="shared" ref="N134:N180" si="74">IF($A134="","",LN(B134)-LN(B133))</f>
        <v/>
      </c>
      <c r="O134" s="17" t="str">
        <f t="shared" si="64"/>
        <v/>
      </c>
      <c r="P134" s="16" t="str">
        <f t="shared" ref="P134:P180" si="75">IF($A134="","",LN(C134)-LN(C133))</f>
        <v/>
      </c>
      <c r="Q134" s="17" t="str">
        <f t="shared" si="65"/>
        <v/>
      </c>
      <c r="R134" s="16" t="str">
        <f t="shared" ref="R134:R180" si="76">IF($A134="","",LN(D134)-LN(D133))</f>
        <v/>
      </c>
      <c r="S134" s="17" t="str">
        <f t="shared" si="66"/>
        <v/>
      </c>
      <c r="T134" s="16" t="str">
        <f t="shared" ref="T134:T180" si="77">IF($A134="","",LN(E134)-LN(E133))</f>
        <v/>
      </c>
      <c r="U134" s="17" t="str">
        <f t="shared" si="67"/>
        <v/>
      </c>
      <c r="V134" s="16" t="str">
        <f t="shared" ref="V134:V180" si="78">IF($A134="","",LN(F134)-LN(F133))</f>
        <v/>
      </c>
      <c r="W134" s="17" t="str">
        <f t="shared" si="68"/>
        <v/>
      </c>
      <c r="X134" s="16" t="str">
        <f t="shared" ref="X134:X180" si="79">IF($A134="","",LN(G134)-LN(G133))</f>
        <v/>
      </c>
      <c r="Y134" s="17" t="str">
        <f t="shared" si="69"/>
        <v/>
      </c>
      <c r="Z134" s="16" t="str">
        <f t="shared" ref="Z134:Z180" si="80">IF($A134="","",LN(H134)-LN(H133))</f>
        <v/>
      </c>
      <c r="AA134" s="17" t="str">
        <f t="shared" si="70"/>
        <v/>
      </c>
      <c r="AB134" s="16" t="str">
        <f t="shared" ref="AB134:AB180" si="81">IF($A134="","",LN(I134)-LN(I133))</f>
        <v/>
      </c>
      <c r="AC134" s="17" t="str">
        <f t="shared" si="71"/>
        <v/>
      </c>
      <c r="AD134" s="16" t="str">
        <f t="shared" ref="AD134:AD180" si="82">IF($A134="","",LN(J134)-LN(J133))</f>
        <v/>
      </c>
      <c r="AE134" s="17" t="str">
        <f t="shared" si="72"/>
        <v/>
      </c>
      <c r="AF134" s="16" t="str">
        <f t="shared" ref="AF134:AF180" si="83">IF($A134="","",LN(K134)-LN(K133))</f>
        <v/>
      </c>
      <c r="AG134" s="17" t="str">
        <f t="shared" si="73"/>
        <v/>
      </c>
      <c r="AH134" s="16" t="str">
        <f t="shared" ref="AH134:AH180" si="84">IF($A134="","",LN(L134)-LN(L133))</f>
        <v/>
      </c>
      <c r="AI134" s="17" t="str">
        <f t="shared" si="53"/>
        <v/>
      </c>
    </row>
    <row r="135" spans="14:35" x14ac:dyDescent="0.15">
      <c r="N135" s="16" t="str">
        <f t="shared" si="74"/>
        <v/>
      </c>
      <c r="O135" s="17" t="str">
        <f t="shared" si="64"/>
        <v/>
      </c>
      <c r="P135" s="16" t="str">
        <f t="shared" si="75"/>
        <v/>
      </c>
      <c r="Q135" s="17" t="str">
        <f t="shared" si="65"/>
        <v/>
      </c>
      <c r="R135" s="16" t="str">
        <f t="shared" si="76"/>
        <v/>
      </c>
      <c r="S135" s="17" t="str">
        <f t="shared" si="66"/>
        <v/>
      </c>
      <c r="T135" s="16" t="str">
        <f t="shared" si="77"/>
        <v/>
      </c>
      <c r="U135" s="17" t="str">
        <f t="shared" si="67"/>
        <v/>
      </c>
      <c r="V135" s="16" t="str">
        <f t="shared" si="78"/>
        <v/>
      </c>
      <c r="W135" s="17" t="str">
        <f t="shared" si="68"/>
        <v/>
      </c>
      <c r="X135" s="16" t="str">
        <f t="shared" si="79"/>
        <v/>
      </c>
      <c r="Y135" s="17" t="str">
        <f t="shared" si="69"/>
        <v/>
      </c>
      <c r="Z135" s="16" t="str">
        <f t="shared" si="80"/>
        <v/>
      </c>
      <c r="AA135" s="17" t="str">
        <f t="shared" si="70"/>
        <v/>
      </c>
      <c r="AB135" s="16" t="str">
        <f t="shared" si="81"/>
        <v/>
      </c>
      <c r="AC135" s="17" t="str">
        <f t="shared" si="71"/>
        <v/>
      </c>
      <c r="AD135" s="16" t="str">
        <f t="shared" si="82"/>
        <v/>
      </c>
      <c r="AE135" s="17" t="str">
        <f t="shared" si="72"/>
        <v/>
      </c>
      <c r="AF135" s="16" t="str">
        <f t="shared" si="83"/>
        <v/>
      </c>
      <c r="AG135" s="17" t="str">
        <f t="shared" si="73"/>
        <v/>
      </c>
      <c r="AH135" s="16" t="str">
        <f t="shared" si="84"/>
        <v/>
      </c>
      <c r="AI135" s="17" t="str">
        <f t="shared" si="53"/>
        <v/>
      </c>
    </row>
    <row r="136" spans="14:35" x14ac:dyDescent="0.15">
      <c r="N136" s="16" t="str">
        <f t="shared" si="74"/>
        <v/>
      </c>
      <c r="O136" s="17" t="str">
        <f t="shared" si="64"/>
        <v/>
      </c>
      <c r="P136" s="16" t="str">
        <f t="shared" si="75"/>
        <v/>
      </c>
      <c r="Q136" s="17" t="str">
        <f t="shared" si="65"/>
        <v/>
      </c>
      <c r="R136" s="16" t="str">
        <f t="shared" si="76"/>
        <v/>
      </c>
      <c r="S136" s="17" t="str">
        <f t="shared" si="66"/>
        <v/>
      </c>
      <c r="T136" s="16" t="str">
        <f t="shared" si="77"/>
        <v/>
      </c>
      <c r="U136" s="17" t="str">
        <f t="shared" si="67"/>
        <v/>
      </c>
      <c r="V136" s="16" t="str">
        <f t="shared" si="78"/>
        <v/>
      </c>
      <c r="W136" s="17" t="str">
        <f t="shared" si="68"/>
        <v/>
      </c>
      <c r="X136" s="16" t="str">
        <f t="shared" si="79"/>
        <v/>
      </c>
      <c r="Y136" s="17" t="str">
        <f t="shared" si="69"/>
        <v/>
      </c>
      <c r="Z136" s="16" t="str">
        <f t="shared" si="80"/>
        <v/>
      </c>
      <c r="AA136" s="17" t="str">
        <f t="shared" si="70"/>
        <v/>
      </c>
      <c r="AB136" s="16" t="str">
        <f t="shared" si="81"/>
        <v/>
      </c>
      <c r="AC136" s="17" t="str">
        <f t="shared" si="71"/>
        <v/>
      </c>
      <c r="AD136" s="16" t="str">
        <f t="shared" si="82"/>
        <v/>
      </c>
      <c r="AE136" s="17" t="str">
        <f t="shared" si="72"/>
        <v/>
      </c>
      <c r="AF136" s="16" t="str">
        <f t="shared" si="83"/>
        <v/>
      </c>
      <c r="AG136" s="17" t="str">
        <f t="shared" si="73"/>
        <v/>
      </c>
      <c r="AH136" s="16" t="str">
        <f t="shared" si="84"/>
        <v/>
      </c>
      <c r="AI136" s="17" t="str">
        <f t="shared" si="53"/>
        <v/>
      </c>
    </row>
    <row r="137" spans="14:35" x14ac:dyDescent="0.15">
      <c r="N137" s="16" t="str">
        <f t="shared" si="74"/>
        <v/>
      </c>
      <c r="O137" s="17" t="str">
        <f t="shared" si="64"/>
        <v/>
      </c>
      <c r="P137" s="16" t="str">
        <f t="shared" si="75"/>
        <v/>
      </c>
      <c r="Q137" s="17" t="str">
        <f t="shared" si="65"/>
        <v/>
      </c>
      <c r="R137" s="16" t="str">
        <f t="shared" si="76"/>
        <v/>
      </c>
      <c r="S137" s="17" t="str">
        <f t="shared" si="66"/>
        <v/>
      </c>
      <c r="T137" s="16" t="str">
        <f t="shared" si="77"/>
        <v/>
      </c>
      <c r="U137" s="17" t="str">
        <f t="shared" si="67"/>
        <v/>
      </c>
      <c r="V137" s="16" t="str">
        <f t="shared" si="78"/>
        <v/>
      </c>
      <c r="W137" s="17" t="str">
        <f t="shared" si="68"/>
        <v/>
      </c>
      <c r="X137" s="16" t="str">
        <f t="shared" si="79"/>
        <v/>
      </c>
      <c r="Y137" s="17" t="str">
        <f t="shared" si="69"/>
        <v/>
      </c>
      <c r="Z137" s="16" t="str">
        <f t="shared" si="80"/>
        <v/>
      </c>
      <c r="AA137" s="17" t="str">
        <f t="shared" si="70"/>
        <v/>
      </c>
      <c r="AB137" s="16" t="str">
        <f t="shared" si="81"/>
        <v/>
      </c>
      <c r="AC137" s="17" t="str">
        <f t="shared" si="71"/>
        <v/>
      </c>
      <c r="AD137" s="16" t="str">
        <f t="shared" si="82"/>
        <v/>
      </c>
      <c r="AE137" s="17" t="str">
        <f t="shared" si="72"/>
        <v/>
      </c>
      <c r="AF137" s="16" t="str">
        <f t="shared" si="83"/>
        <v/>
      </c>
      <c r="AG137" s="17" t="str">
        <f t="shared" si="73"/>
        <v/>
      </c>
      <c r="AH137" s="16" t="str">
        <f t="shared" si="84"/>
        <v/>
      </c>
      <c r="AI137" s="17" t="str">
        <f t="shared" si="53"/>
        <v/>
      </c>
    </row>
    <row r="138" spans="14:35" x14ac:dyDescent="0.15">
      <c r="N138" s="16" t="str">
        <f t="shared" si="74"/>
        <v/>
      </c>
      <c r="O138" s="17" t="str">
        <f t="shared" si="64"/>
        <v/>
      </c>
      <c r="P138" s="16" t="str">
        <f t="shared" si="75"/>
        <v/>
      </c>
      <c r="Q138" s="17" t="str">
        <f t="shared" si="65"/>
        <v/>
      </c>
      <c r="R138" s="16" t="str">
        <f t="shared" si="76"/>
        <v/>
      </c>
      <c r="S138" s="17" t="str">
        <f t="shared" si="66"/>
        <v/>
      </c>
      <c r="T138" s="16" t="str">
        <f t="shared" si="77"/>
        <v/>
      </c>
      <c r="U138" s="17" t="str">
        <f t="shared" si="67"/>
        <v/>
      </c>
      <c r="V138" s="16" t="str">
        <f t="shared" si="78"/>
        <v/>
      </c>
      <c r="W138" s="17" t="str">
        <f t="shared" si="68"/>
        <v/>
      </c>
      <c r="X138" s="16" t="str">
        <f t="shared" si="79"/>
        <v/>
      </c>
      <c r="Y138" s="17" t="str">
        <f t="shared" si="69"/>
        <v/>
      </c>
      <c r="Z138" s="16" t="str">
        <f t="shared" si="80"/>
        <v/>
      </c>
      <c r="AA138" s="17" t="str">
        <f t="shared" si="70"/>
        <v/>
      </c>
      <c r="AB138" s="16" t="str">
        <f t="shared" si="81"/>
        <v/>
      </c>
      <c r="AC138" s="17" t="str">
        <f t="shared" si="71"/>
        <v/>
      </c>
      <c r="AD138" s="16" t="str">
        <f t="shared" si="82"/>
        <v/>
      </c>
      <c r="AE138" s="17" t="str">
        <f t="shared" si="72"/>
        <v/>
      </c>
      <c r="AF138" s="16" t="str">
        <f t="shared" si="83"/>
        <v/>
      </c>
      <c r="AG138" s="17" t="str">
        <f t="shared" si="73"/>
        <v/>
      </c>
      <c r="AH138" s="16" t="str">
        <f t="shared" si="84"/>
        <v/>
      </c>
      <c r="AI138" s="17" t="str">
        <f t="shared" si="53"/>
        <v/>
      </c>
    </row>
    <row r="139" spans="14:35" x14ac:dyDescent="0.15">
      <c r="N139" s="16" t="str">
        <f t="shared" si="74"/>
        <v/>
      </c>
      <c r="O139" s="17" t="str">
        <f t="shared" si="64"/>
        <v/>
      </c>
      <c r="P139" s="16" t="str">
        <f t="shared" si="75"/>
        <v/>
      </c>
      <c r="Q139" s="17" t="str">
        <f t="shared" si="65"/>
        <v/>
      </c>
      <c r="R139" s="16" t="str">
        <f t="shared" si="76"/>
        <v/>
      </c>
      <c r="S139" s="17" t="str">
        <f t="shared" si="66"/>
        <v/>
      </c>
      <c r="T139" s="16" t="str">
        <f t="shared" si="77"/>
        <v/>
      </c>
      <c r="U139" s="17" t="str">
        <f t="shared" si="67"/>
        <v/>
      </c>
      <c r="V139" s="16" t="str">
        <f t="shared" si="78"/>
        <v/>
      </c>
      <c r="W139" s="17" t="str">
        <f t="shared" si="68"/>
        <v/>
      </c>
      <c r="X139" s="16" t="str">
        <f t="shared" si="79"/>
        <v/>
      </c>
      <c r="Y139" s="17" t="str">
        <f t="shared" si="69"/>
        <v/>
      </c>
      <c r="Z139" s="16" t="str">
        <f t="shared" si="80"/>
        <v/>
      </c>
      <c r="AA139" s="17" t="str">
        <f t="shared" si="70"/>
        <v/>
      </c>
      <c r="AB139" s="16" t="str">
        <f t="shared" si="81"/>
        <v/>
      </c>
      <c r="AC139" s="17" t="str">
        <f t="shared" si="71"/>
        <v/>
      </c>
      <c r="AD139" s="16" t="str">
        <f t="shared" si="82"/>
        <v/>
      </c>
      <c r="AE139" s="17" t="str">
        <f t="shared" si="72"/>
        <v/>
      </c>
      <c r="AF139" s="16" t="str">
        <f t="shared" si="83"/>
        <v/>
      </c>
      <c r="AG139" s="17" t="str">
        <f t="shared" si="73"/>
        <v/>
      </c>
      <c r="AH139" s="16" t="str">
        <f t="shared" si="84"/>
        <v/>
      </c>
      <c r="AI139" s="17" t="str">
        <f t="shared" si="53"/>
        <v/>
      </c>
    </row>
    <row r="140" spans="14:35" x14ac:dyDescent="0.15">
      <c r="N140" s="16" t="str">
        <f t="shared" si="74"/>
        <v/>
      </c>
      <c r="O140" s="17" t="str">
        <f t="shared" si="64"/>
        <v/>
      </c>
      <c r="P140" s="16" t="str">
        <f t="shared" si="75"/>
        <v/>
      </c>
      <c r="Q140" s="17" t="str">
        <f t="shared" si="65"/>
        <v/>
      </c>
      <c r="R140" s="16" t="str">
        <f t="shared" si="76"/>
        <v/>
      </c>
      <c r="S140" s="17" t="str">
        <f t="shared" si="66"/>
        <v/>
      </c>
      <c r="T140" s="16" t="str">
        <f t="shared" si="77"/>
        <v/>
      </c>
      <c r="U140" s="17" t="str">
        <f t="shared" si="67"/>
        <v/>
      </c>
      <c r="V140" s="16" t="str">
        <f t="shared" si="78"/>
        <v/>
      </c>
      <c r="W140" s="17" t="str">
        <f t="shared" si="68"/>
        <v/>
      </c>
      <c r="X140" s="16" t="str">
        <f t="shared" si="79"/>
        <v/>
      </c>
      <c r="Y140" s="17" t="str">
        <f t="shared" si="69"/>
        <v/>
      </c>
      <c r="Z140" s="16" t="str">
        <f t="shared" si="80"/>
        <v/>
      </c>
      <c r="AA140" s="17" t="str">
        <f t="shared" si="70"/>
        <v/>
      </c>
      <c r="AB140" s="16" t="str">
        <f t="shared" si="81"/>
        <v/>
      </c>
      <c r="AC140" s="17" t="str">
        <f t="shared" si="71"/>
        <v/>
      </c>
      <c r="AD140" s="16" t="str">
        <f t="shared" si="82"/>
        <v/>
      </c>
      <c r="AE140" s="17" t="str">
        <f t="shared" si="72"/>
        <v/>
      </c>
      <c r="AF140" s="16" t="str">
        <f t="shared" si="83"/>
        <v/>
      </c>
      <c r="AG140" s="17" t="str">
        <f t="shared" si="73"/>
        <v/>
      </c>
      <c r="AH140" s="16" t="str">
        <f t="shared" si="84"/>
        <v/>
      </c>
      <c r="AI140" s="17" t="str">
        <f t="shared" si="53"/>
        <v/>
      </c>
    </row>
    <row r="141" spans="14:35" x14ac:dyDescent="0.15">
      <c r="N141" s="16" t="str">
        <f t="shared" si="74"/>
        <v/>
      </c>
      <c r="O141" s="17" t="str">
        <f t="shared" si="64"/>
        <v/>
      </c>
      <c r="P141" s="16" t="str">
        <f t="shared" si="75"/>
        <v/>
      </c>
      <c r="Q141" s="17" t="str">
        <f t="shared" si="65"/>
        <v/>
      </c>
      <c r="R141" s="16" t="str">
        <f t="shared" si="76"/>
        <v/>
      </c>
      <c r="S141" s="17" t="str">
        <f t="shared" si="66"/>
        <v/>
      </c>
      <c r="T141" s="16" t="str">
        <f t="shared" si="77"/>
        <v/>
      </c>
      <c r="U141" s="17" t="str">
        <f t="shared" si="67"/>
        <v/>
      </c>
      <c r="V141" s="16" t="str">
        <f t="shared" si="78"/>
        <v/>
      </c>
      <c r="W141" s="17" t="str">
        <f t="shared" si="68"/>
        <v/>
      </c>
      <c r="X141" s="16" t="str">
        <f t="shared" si="79"/>
        <v/>
      </c>
      <c r="Y141" s="17" t="str">
        <f t="shared" si="69"/>
        <v/>
      </c>
      <c r="Z141" s="16" t="str">
        <f t="shared" si="80"/>
        <v/>
      </c>
      <c r="AA141" s="17" t="str">
        <f t="shared" si="70"/>
        <v/>
      </c>
      <c r="AB141" s="16" t="str">
        <f t="shared" si="81"/>
        <v/>
      </c>
      <c r="AC141" s="17" t="str">
        <f t="shared" si="71"/>
        <v/>
      </c>
      <c r="AD141" s="16" t="str">
        <f t="shared" si="82"/>
        <v/>
      </c>
      <c r="AE141" s="17" t="str">
        <f t="shared" si="72"/>
        <v/>
      </c>
      <c r="AF141" s="16" t="str">
        <f t="shared" si="83"/>
        <v/>
      </c>
      <c r="AG141" s="17" t="str">
        <f t="shared" si="73"/>
        <v/>
      </c>
      <c r="AH141" s="16" t="str">
        <f t="shared" si="84"/>
        <v/>
      </c>
      <c r="AI141" s="17" t="str">
        <f t="shared" si="53"/>
        <v/>
      </c>
    </row>
    <row r="142" spans="14:35" x14ac:dyDescent="0.15">
      <c r="N142" s="16" t="str">
        <f t="shared" si="74"/>
        <v/>
      </c>
      <c r="O142" s="17" t="str">
        <f t="shared" si="64"/>
        <v/>
      </c>
      <c r="P142" s="16" t="str">
        <f t="shared" si="75"/>
        <v/>
      </c>
      <c r="Q142" s="17" t="str">
        <f t="shared" si="65"/>
        <v/>
      </c>
      <c r="R142" s="16" t="str">
        <f t="shared" si="76"/>
        <v/>
      </c>
      <c r="S142" s="17" t="str">
        <f t="shared" si="66"/>
        <v/>
      </c>
      <c r="T142" s="16" t="str">
        <f t="shared" si="77"/>
        <v/>
      </c>
      <c r="U142" s="17" t="str">
        <f t="shared" si="67"/>
        <v/>
      </c>
      <c r="V142" s="16" t="str">
        <f t="shared" si="78"/>
        <v/>
      </c>
      <c r="W142" s="17" t="str">
        <f t="shared" si="68"/>
        <v/>
      </c>
      <c r="X142" s="16" t="str">
        <f t="shared" si="79"/>
        <v/>
      </c>
      <c r="Y142" s="17" t="str">
        <f t="shared" si="69"/>
        <v/>
      </c>
      <c r="Z142" s="16" t="str">
        <f t="shared" si="80"/>
        <v/>
      </c>
      <c r="AA142" s="17" t="str">
        <f t="shared" si="70"/>
        <v/>
      </c>
      <c r="AB142" s="16" t="str">
        <f t="shared" si="81"/>
        <v/>
      </c>
      <c r="AC142" s="17" t="str">
        <f t="shared" si="71"/>
        <v/>
      </c>
      <c r="AD142" s="16" t="str">
        <f t="shared" si="82"/>
        <v/>
      </c>
      <c r="AE142" s="17" t="str">
        <f t="shared" si="72"/>
        <v/>
      </c>
      <c r="AF142" s="16" t="str">
        <f t="shared" si="83"/>
        <v/>
      </c>
      <c r="AG142" s="17" t="str">
        <f t="shared" si="73"/>
        <v/>
      </c>
      <c r="AH142" s="16" t="str">
        <f t="shared" si="84"/>
        <v/>
      </c>
      <c r="AI142" s="17" t="str">
        <f t="shared" si="53"/>
        <v/>
      </c>
    </row>
    <row r="143" spans="14:35" x14ac:dyDescent="0.15">
      <c r="N143" s="16" t="str">
        <f t="shared" si="74"/>
        <v/>
      </c>
      <c r="O143" s="17" t="str">
        <f t="shared" si="64"/>
        <v/>
      </c>
      <c r="P143" s="16" t="str">
        <f t="shared" si="75"/>
        <v/>
      </c>
      <c r="Q143" s="17" t="str">
        <f t="shared" si="65"/>
        <v/>
      </c>
      <c r="R143" s="16" t="str">
        <f t="shared" si="76"/>
        <v/>
      </c>
      <c r="S143" s="17" t="str">
        <f t="shared" si="66"/>
        <v/>
      </c>
      <c r="T143" s="16" t="str">
        <f t="shared" si="77"/>
        <v/>
      </c>
      <c r="U143" s="17" t="str">
        <f t="shared" si="67"/>
        <v/>
      </c>
      <c r="V143" s="16" t="str">
        <f t="shared" si="78"/>
        <v/>
      </c>
      <c r="W143" s="17" t="str">
        <f t="shared" si="68"/>
        <v/>
      </c>
      <c r="X143" s="16" t="str">
        <f t="shared" si="79"/>
        <v/>
      </c>
      <c r="Y143" s="17" t="str">
        <f t="shared" si="69"/>
        <v/>
      </c>
      <c r="Z143" s="16" t="str">
        <f t="shared" si="80"/>
        <v/>
      </c>
      <c r="AA143" s="17" t="str">
        <f t="shared" si="70"/>
        <v/>
      </c>
      <c r="AB143" s="16" t="str">
        <f t="shared" si="81"/>
        <v/>
      </c>
      <c r="AC143" s="17" t="str">
        <f t="shared" si="71"/>
        <v/>
      </c>
      <c r="AD143" s="16" t="str">
        <f t="shared" si="82"/>
        <v/>
      </c>
      <c r="AE143" s="17" t="str">
        <f t="shared" si="72"/>
        <v/>
      </c>
      <c r="AF143" s="16" t="str">
        <f t="shared" si="83"/>
        <v/>
      </c>
      <c r="AG143" s="17" t="str">
        <f t="shared" si="73"/>
        <v/>
      </c>
      <c r="AH143" s="16" t="str">
        <f t="shared" si="84"/>
        <v/>
      </c>
      <c r="AI143" s="17" t="str">
        <f t="shared" si="53"/>
        <v/>
      </c>
    </row>
    <row r="144" spans="14:35" x14ac:dyDescent="0.15">
      <c r="N144" s="16" t="str">
        <f t="shared" si="74"/>
        <v/>
      </c>
      <c r="O144" s="17" t="str">
        <f t="shared" si="64"/>
        <v/>
      </c>
      <c r="P144" s="16" t="str">
        <f t="shared" si="75"/>
        <v/>
      </c>
      <c r="Q144" s="17" t="str">
        <f t="shared" si="65"/>
        <v/>
      </c>
      <c r="R144" s="16" t="str">
        <f t="shared" si="76"/>
        <v/>
      </c>
      <c r="S144" s="17" t="str">
        <f t="shared" si="66"/>
        <v/>
      </c>
      <c r="T144" s="16" t="str">
        <f t="shared" si="77"/>
        <v/>
      </c>
      <c r="U144" s="17" t="str">
        <f t="shared" si="67"/>
        <v/>
      </c>
      <c r="V144" s="16" t="str">
        <f t="shared" si="78"/>
        <v/>
      </c>
      <c r="W144" s="17" t="str">
        <f t="shared" si="68"/>
        <v/>
      </c>
      <c r="X144" s="16" t="str">
        <f t="shared" si="79"/>
        <v/>
      </c>
      <c r="Y144" s="17" t="str">
        <f t="shared" si="69"/>
        <v/>
      </c>
      <c r="Z144" s="16" t="str">
        <f t="shared" si="80"/>
        <v/>
      </c>
      <c r="AA144" s="17" t="str">
        <f t="shared" si="70"/>
        <v/>
      </c>
      <c r="AB144" s="16" t="str">
        <f t="shared" si="81"/>
        <v/>
      </c>
      <c r="AC144" s="17" t="str">
        <f t="shared" si="71"/>
        <v/>
      </c>
      <c r="AD144" s="16" t="str">
        <f t="shared" si="82"/>
        <v/>
      </c>
      <c r="AE144" s="17" t="str">
        <f t="shared" si="72"/>
        <v/>
      </c>
      <c r="AF144" s="16" t="str">
        <f t="shared" si="83"/>
        <v/>
      </c>
      <c r="AG144" s="17" t="str">
        <f t="shared" si="73"/>
        <v/>
      </c>
      <c r="AH144" s="16" t="str">
        <f t="shared" si="84"/>
        <v/>
      </c>
      <c r="AI144" s="17" t="str">
        <f t="shared" si="53"/>
        <v/>
      </c>
    </row>
    <row r="145" spans="14:35" x14ac:dyDescent="0.15">
      <c r="N145" s="16" t="str">
        <f t="shared" si="74"/>
        <v/>
      </c>
      <c r="O145" s="17" t="str">
        <f t="shared" si="64"/>
        <v/>
      </c>
      <c r="P145" s="16" t="str">
        <f t="shared" si="75"/>
        <v/>
      </c>
      <c r="Q145" s="17" t="str">
        <f t="shared" si="65"/>
        <v/>
      </c>
      <c r="R145" s="16" t="str">
        <f t="shared" si="76"/>
        <v/>
      </c>
      <c r="S145" s="17" t="str">
        <f t="shared" si="66"/>
        <v/>
      </c>
      <c r="T145" s="16" t="str">
        <f t="shared" si="77"/>
        <v/>
      </c>
      <c r="U145" s="17" t="str">
        <f t="shared" si="67"/>
        <v/>
      </c>
      <c r="V145" s="16" t="str">
        <f t="shared" si="78"/>
        <v/>
      </c>
      <c r="W145" s="17" t="str">
        <f t="shared" si="68"/>
        <v/>
      </c>
      <c r="X145" s="16" t="str">
        <f t="shared" si="79"/>
        <v/>
      </c>
      <c r="Y145" s="17" t="str">
        <f t="shared" si="69"/>
        <v/>
      </c>
      <c r="Z145" s="16" t="str">
        <f t="shared" si="80"/>
        <v/>
      </c>
      <c r="AA145" s="17" t="str">
        <f t="shared" si="70"/>
        <v/>
      </c>
      <c r="AB145" s="16" t="str">
        <f t="shared" si="81"/>
        <v/>
      </c>
      <c r="AC145" s="17" t="str">
        <f t="shared" si="71"/>
        <v/>
      </c>
      <c r="AD145" s="16" t="str">
        <f t="shared" si="82"/>
        <v/>
      </c>
      <c r="AE145" s="17" t="str">
        <f t="shared" si="72"/>
        <v/>
      </c>
      <c r="AF145" s="16" t="str">
        <f t="shared" si="83"/>
        <v/>
      </c>
      <c r="AG145" s="17" t="str">
        <f t="shared" si="73"/>
        <v/>
      </c>
      <c r="AH145" s="16" t="str">
        <f t="shared" si="84"/>
        <v/>
      </c>
      <c r="AI145" s="17" t="str">
        <f t="shared" si="53"/>
        <v/>
      </c>
    </row>
    <row r="146" spans="14:35" x14ac:dyDescent="0.15">
      <c r="N146" s="16" t="str">
        <f t="shared" si="74"/>
        <v/>
      </c>
      <c r="O146" s="17" t="str">
        <f t="shared" si="64"/>
        <v/>
      </c>
      <c r="P146" s="16" t="str">
        <f t="shared" si="75"/>
        <v/>
      </c>
      <c r="Q146" s="17" t="str">
        <f t="shared" si="65"/>
        <v/>
      </c>
      <c r="R146" s="16" t="str">
        <f t="shared" si="76"/>
        <v/>
      </c>
      <c r="S146" s="17" t="str">
        <f t="shared" si="66"/>
        <v/>
      </c>
      <c r="T146" s="16" t="str">
        <f t="shared" si="77"/>
        <v/>
      </c>
      <c r="U146" s="17" t="str">
        <f t="shared" si="67"/>
        <v/>
      </c>
      <c r="V146" s="16" t="str">
        <f t="shared" si="78"/>
        <v/>
      </c>
      <c r="W146" s="17" t="str">
        <f t="shared" si="68"/>
        <v/>
      </c>
      <c r="X146" s="16" t="str">
        <f t="shared" si="79"/>
        <v/>
      </c>
      <c r="Y146" s="17" t="str">
        <f t="shared" si="69"/>
        <v/>
      </c>
      <c r="Z146" s="16" t="str">
        <f t="shared" si="80"/>
        <v/>
      </c>
      <c r="AA146" s="17" t="str">
        <f t="shared" si="70"/>
        <v/>
      </c>
      <c r="AB146" s="16" t="str">
        <f t="shared" si="81"/>
        <v/>
      </c>
      <c r="AC146" s="17" t="str">
        <f t="shared" si="71"/>
        <v/>
      </c>
      <c r="AD146" s="16" t="str">
        <f t="shared" si="82"/>
        <v/>
      </c>
      <c r="AE146" s="17" t="str">
        <f t="shared" si="72"/>
        <v/>
      </c>
      <c r="AF146" s="16" t="str">
        <f t="shared" si="83"/>
        <v/>
      </c>
      <c r="AG146" s="17" t="str">
        <f t="shared" si="73"/>
        <v/>
      </c>
      <c r="AH146" s="16" t="str">
        <f t="shared" si="84"/>
        <v/>
      </c>
      <c r="AI146" s="17" t="str">
        <f t="shared" si="53"/>
        <v/>
      </c>
    </row>
    <row r="147" spans="14:35" x14ac:dyDescent="0.15">
      <c r="N147" s="16" t="str">
        <f t="shared" si="74"/>
        <v/>
      </c>
      <c r="O147" s="17" t="str">
        <f t="shared" ref="O147:O162" si="85">IF($A147="","",STDEV(N118:N147)*SQRT(252)*100)</f>
        <v/>
      </c>
      <c r="P147" s="16" t="str">
        <f t="shared" si="75"/>
        <v/>
      </c>
      <c r="Q147" s="17" t="str">
        <f t="shared" ref="Q147:Q162" si="86">IF($A147="","",STDEV(P118:P147)*SQRT(252)*100)</f>
        <v/>
      </c>
      <c r="R147" s="16" t="str">
        <f t="shared" si="76"/>
        <v/>
      </c>
      <c r="S147" s="17" t="str">
        <f t="shared" ref="S147:S162" si="87">IF($A147="","",STDEV(R118:R147)*SQRT(252)*100)</f>
        <v/>
      </c>
      <c r="T147" s="16" t="str">
        <f t="shared" si="77"/>
        <v/>
      </c>
      <c r="U147" s="17" t="str">
        <f t="shared" ref="U147:U162" si="88">IF($A147="","",STDEV(T118:T147)*SQRT(252)*100)</f>
        <v/>
      </c>
      <c r="V147" s="16" t="str">
        <f t="shared" si="78"/>
        <v/>
      </c>
      <c r="W147" s="17" t="str">
        <f t="shared" ref="W147:W162" si="89">IF($A147="","",STDEV(V118:V147)*SQRT(252)*100)</f>
        <v/>
      </c>
      <c r="X147" s="16" t="str">
        <f t="shared" si="79"/>
        <v/>
      </c>
      <c r="Y147" s="17" t="str">
        <f t="shared" ref="Y147:Y162" si="90">IF($A147="","",STDEV(X118:X147)*SQRT(252)*100)</f>
        <v/>
      </c>
      <c r="Z147" s="16" t="str">
        <f t="shared" si="80"/>
        <v/>
      </c>
      <c r="AA147" s="17" t="str">
        <f t="shared" ref="AA147:AA162" si="91">IF($A147="","",STDEV(Z118:Z147)*SQRT(252)*100)</f>
        <v/>
      </c>
      <c r="AB147" s="16" t="str">
        <f t="shared" si="81"/>
        <v/>
      </c>
      <c r="AC147" s="17" t="str">
        <f t="shared" ref="AC147:AC162" si="92">IF($A147="","",STDEV(AB118:AB147)*SQRT(252)*100)</f>
        <v/>
      </c>
      <c r="AD147" s="16" t="str">
        <f t="shared" si="82"/>
        <v/>
      </c>
      <c r="AE147" s="17" t="str">
        <f t="shared" ref="AE147:AE162" si="93">IF($A147="","",STDEV(AD118:AD147)*SQRT(252)*100)</f>
        <v/>
      </c>
      <c r="AF147" s="16" t="str">
        <f t="shared" si="83"/>
        <v/>
      </c>
      <c r="AG147" s="17" t="str">
        <f t="shared" ref="AG147:AG162" si="94">IF($A147="","",STDEV(AF118:AF147)*SQRT(252)*100)</f>
        <v/>
      </c>
      <c r="AH147" s="16" t="str">
        <f t="shared" si="84"/>
        <v/>
      </c>
      <c r="AI147" s="17" t="str">
        <f t="shared" si="53"/>
        <v/>
      </c>
    </row>
    <row r="148" spans="14:35" x14ac:dyDescent="0.15">
      <c r="N148" s="16" t="str">
        <f t="shared" si="74"/>
        <v/>
      </c>
      <c r="O148" s="17" t="str">
        <f t="shared" si="85"/>
        <v/>
      </c>
      <c r="P148" s="16" t="str">
        <f t="shared" si="75"/>
        <v/>
      </c>
      <c r="Q148" s="17" t="str">
        <f t="shared" si="86"/>
        <v/>
      </c>
      <c r="R148" s="16" t="str">
        <f t="shared" si="76"/>
        <v/>
      </c>
      <c r="S148" s="17" t="str">
        <f t="shared" si="87"/>
        <v/>
      </c>
      <c r="T148" s="16" t="str">
        <f t="shared" si="77"/>
        <v/>
      </c>
      <c r="U148" s="17" t="str">
        <f t="shared" si="88"/>
        <v/>
      </c>
      <c r="V148" s="16" t="str">
        <f t="shared" si="78"/>
        <v/>
      </c>
      <c r="W148" s="17" t="str">
        <f t="shared" si="89"/>
        <v/>
      </c>
      <c r="X148" s="16" t="str">
        <f t="shared" si="79"/>
        <v/>
      </c>
      <c r="Y148" s="17" t="str">
        <f t="shared" si="90"/>
        <v/>
      </c>
      <c r="Z148" s="16" t="str">
        <f t="shared" si="80"/>
        <v/>
      </c>
      <c r="AA148" s="17" t="str">
        <f t="shared" si="91"/>
        <v/>
      </c>
      <c r="AB148" s="16" t="str">
        <f t="shared" si="81"/>
        <v/>
      </c>
      <c r="AC148" s="17" t="str">
        <f t="shared" si="92"/>
        <v/>
      </c>
      <c r="AD148" s="16" t="str">
        <f t="shared" si="82"/>
        <v/>
      </c>
      <c r="AE148" s="17" t="str">
        <f t="shared" si="93"/>
        <v/>
      </c>
      <c r="AF148" s="16" t="str">
        <f t="shared" si="83"/>
        <v/>
      </c>
      <c r="AG148" s="17" t="str">
        <f t="shared" si="94"/>
        <v/>
      </c>
      <c r="AH148" s="16" t="str">
        <f t="shared" si="84"/>
        <v/>
      </c>
      <c r="AI148" s="17" t="str">
        <f t="shared" si="53"/>
        <v/>
      </c>
    </row>
    <row r="149" spans="14:35" x14ac:dyDescent="0.15">
      <c r="N149" s="16" t="str">
        <f t="shared" si="74"/>
        <v/>
      </c>
      <c r="O149" s="17" t="str">
        <f t="shared" si="85"/>
        <v/>
      </c>
      <c r="P149" s="16" t="str">
        <f t="shared" si="75"/>
        <v/>
      </c>
      <c r="Q149" s="17" t="str">
        <f t="shared" si="86"/>
        <v/>
      </c>
      <c r="R149" s="16" t="str">
        <f t="shared" si="76"/>
        <v/>
      </c>
      <c r="S149" s="17" t="str">
        <f t="shared" si="87"/>
        <v/>
      </c>
      <c r="T149" s="16" t="str">
        <f t="shared" si="77"/>
        <v/>
      </c>
      <c r="U149" s="17" t="str">
        <f t="shared" si="88"/>
        <v/>
      </c>
      <c r="V149" s="16" t="str">
        <f t="shared" si="78"/>
        <v/>
      </c>
      <c r="W149" s="17" t="str">
        <f t="shared" si="89"/>
        <v/>
      </c>
      <c r="X149" s="16" t="str">
        <f t="shared" si="79"/>
        <v/>
      </c>
      <c r="Y149" s="17" t="str">
        <f t="shared" si="90"/>
        <v/>
      </c>
      <c r="Z149" s="16" t="str">
        <f t="shared" si="80"/>
        <v/>
      </c>
      <c r="AA149" s="17" t="str">
        <f t="shared" si="91"/>
        <v/>
      </c>
      <c r="AB149" s="16" t="str">
        <f t="shared" si="81"/>
        <v/>
      </c>
      <c r="AC149" s="17" t="str">
        <f t="shared" si="92"/>
        <v/>
      </c>
      <c r="AD149" s="16" t="str">
        <f t="shared" si="82"/>
        <v/>
      </c>
      <c r="AE149" s="17" t="str">
        <f t="shared" si="93"/>
        <v/>
      </c>
      <c r="AF149" s="16" t="str">
        <f t="shared" si="83"/>
        <v/>
      </c>
      <c r="AG149" s="17" t="str">
        <f t="shared" si="94"/>
        <v/>
      </c>
      <c r="AH149" s="16" t="str">
        <f t="shared" si="84"/>
        <v/>
      </c>
      <c r="AI149" s="17" t="str">
        <f t="shared" si="53"/>
        <v/>
      </c>
    </row>
    <row r="150" spans="14:35" x14ac:dyDescent="0.15">
      <c r="N150" s="16" t="str">
        <f t="shared" si="74"/>
        <v/>
      </c>
      <c r="O150" s="17" t="str">
        <f t="shared" si="85"/>
        <v/>
      </c>
      <c r="P150" s="16" t="str">
        <f t="shared" si="75"/>
        <v/>
      </c>
      <c r="Q150" s="17" t="str">
        <f t="shared" si="86"/>
        <v/>
      </c>
      <c r="R150" s="16" t="str">
        <f t="shared" si="76"/>
        <v/>
      </c>
      <c r="S150" s="17" t="str">
        <f t="shared" si="87"/>
        <v/>
      </c>
      <c r="T150" s="16" t="str">
        <f t="shared" si="77"/>
        <v/>
      </c>
      <c r="U150" s="17" t="str">
        <f t="shared" si="88"/>
        <v/>
      </c>
      <c r="V150" s="16" t="str">
        <f t="shared" si="78"/>
        <v/>
      </c>
      <c r="W150" s="17" t="str">
        <f t="shared" si="89"/>
        <v/>
      </c>
      <c r="X150" s="16" t="str">
        <f t="shared" si="79"/>
        <v/>
      </c>
      <c r="Y150" s="17" t="str">
        <f t="shared" si="90"/>
        <v/>
      </c>
      <c r="Z150" s="16" t="str">
        <f t="shared" si="80"/>
        <v/>
      </c>
      <c r="AA150" s="17" t="str">
        <f t="shared" si="91"/>
        <v/>
      </c>
      <c r="AB150" s="16" t="str">
        <f t="shared" si="81"/>
        <v/>
      </c>
      <c r="AC150" s="17" t="str">
        <f t="shared" si="92"/>
        <v/>
      </c>
      <c r="AD150" s="16" t="str">
        <f t="shared" si="82"/>
        <v/>
      </c>
      <c r="AE150" s="17" t="str">
        <f t="shared" si="93"/>
        <v/>
      </c>
      <c r="AF150" s="16" t="str">
        <f t="shared" si="83"/>
        <v/>
      </c>
      <c r="AG150" s="17" t="str">
        <f t="shared" si="94"/>
        <v/>
      </c>
      <c r="AH150" s="16" t="str">
        <f t="shared" si="84"/>
        <v/>
      </c>
      <c r="AI150" s="17" t="str">
        <f t="shared" si="53"/>
        <v/>
      </c>
    </row>
    <row r="151" spans="14:35" x14ac:dyDescent="0.15">
      <c r="N151" s="16" t="str">
        <f t="shared" si="74"/>
        <v/>
      </c>
      <c r="O151" s="17" t="str">
        <f t="shared" si="85"/>
        <v/>
      </c>
      <c r="P151" s="16" t="str">
        <f t="shared" si="75"/>
        <v/>
      </c>
      <c r="Q151" s="17" t="str">
        <f t="shared" si="86"/>
        <v/>
      </c>
      <c r="R151" s="16" t="str">
        <f t="shared" si="76"/>
        <v/>
      </c>
      <c r="S151" s="17" t="str">
        <f t="shared" si="87"/>
        <v/>
      </c>
      <c r="T151" s="16" t="str">
        <f t="shared" si="77"/>
        <v/>
      </c>
      <c r="U151" s="17" t="str">
        <f t="shared" si="88"/>
        <v/>
      </c>
      <c r="V151" s="16" t="str">
        <f t="shared" si="78"/>
        <v/>
      </c>
      <c r="W151" s="17" t="str">
        <f t="shared" si="89"/>
        <v/>
      </c>
      <c r="X151" s="16" t="str">
        <f t="shared" si="79"/>
        <v/>
      </c>
      <c r="Y151" s="17" t="str">
        <f t="shared" si="90"/>
        <v/>
      </c>
      <c r="Z151" s="16" t="str">
        <f t="shared" si="80"/>
        <v/>
      </c>
      <c r="AA151" s="17" t="str">
        <f t="shared" si="91"/>
        <v/>
      </c>
      <c r="AB151" s="16" t="str">
        <f t="shared" si="81"/>
        <v/>
      </c>
      <c r="AC151" s="17" t="str">
        <f t="shared" si="92"/>
        <v/>
      </c>
      <c r="AD151" s="16" t="str">
        <f t="shared" si="82"/>
        <v/>
      </c>
      <c r="AE151" s="17" t="str">
        <f t="shared" si="93"/>
        <v/>
      </c>
      <c r="AF151" s="16" t="str">
        <f t="shared" si="83"/>
        <v/>
      </c>
      <c r="AG151" s="17" t="str">
        <f t="shared" si="94"/>
        <v/>
      </c>
      <c r="AH151" s="16" t="str">
        <f t="shared" si="84"/>
        <v/>
      </c>
      <c r="AI151" s="17" t="str">
        <f t="shared" si="53"/>
        <v/>
      </c>
    </row>
    <row r="152" spans="14:35" x14ac:dyDescent="0.15">
      <c r="N152" s="16" t="str">
        <f t="shared" si="74"/>
        <v/>
      </c>
      <c r="O152" s="17" t="str">
        <f t="shared" si="85"/>
        <v/>
      </c>
      <c r="P152" s="16" t="str">
        <f t="shared" si="75"/>
        <v/>
      </c>
      <c r="Q152" s="17" t="str">
        <f t="shared" si="86"/>
        <v/>
      </c>
      <c r="R152" s="16" t="str">
        <f t="shared" si="76"/>
        <v/>
      </c>
      <c r="S152" s="17" t="str">
        <f t="shared" si="87"/>
        <v/>
      </c>
      <c r="T152" s="16" t="str">
        <f t="shared" si="77"/>
        <v/>
      </c>
      <c r="U152" s="17" t="str">
        <f t="shared" si="88"/>
        <v/>
      </c>
      <c r="V152" s="16" t="str">
        <f t="shared" si="78"/>
        <v/>
      </c>
      <c r="W152" s="17" t="str">
        <f t="shared" si="89"/>
        <v/>
      </c>
      <c r="X152" s="16" t="str">
        <f t="shared" si="79"/>
        <v/>
      </c>
      <c r="Y152" s="17" t="str">
        <f t="shared" si="90"/>
        <v/>
      </c>
      <c r="Z152" s="16" t="str">
        <f t="shared" si="80"/>
        <v/>
      </c>
      <c r="AA152" s="17" t="str">
        <f t="shared" si="91"/>
        <v/>
      </c>
      <c r="AB152" s="16" t="str">
        <f t="shared" si="81"/>
        <v/>
      </c>
      <c r="AC152" s="17" t="str">
        <f t="shared" si="92"/>
        <v/>
      </c>
      <c r="AD152" s="16" t="str">
        <f t="shared" si="82"/>
        <v/>
      </c>
      <c r="AE152" s="17" t="str">
        <f t="shared" si="93"/>
        <v/>
      </c>
      <c r="AF152" s="16" t="str">
        <f t="shared" si="83"/>
        <v/>
      </c>
      <c r="AG152" s="17" t="str">
        <f t="shared" si="94"/>
        <v/>
      </c>
      <c r="AH152" s="16" t="str">
        <f t="shared" si="84"/>
        <v/>
      </c>
      <c r="AI152" s="17" t="str">
        <f t="shared" si="53"/>
        <v/>
      </c>
    </row>
    <row r="153" spans="14:35" x14ac:dyDescent="0.15">
      <c r="N153" s="16" t="str">
        <f t="shared" si="74"/>
        <v/>
      </c>
      <c r="O153" s="17" t="str">
        <f t="shared" si="85"/>
        <v/>
      </c>
      <c r="P153" s="16" t="str">
        <f t="shared" si="75"/>
        <v/>
      </c>
      <c r="Q153" s="17" t="str">
        <f t="shared" si="86"/>
        <v/>
      </c>
      <c r="R153" s="16" t="str">
        <f t="shared" si="76"/>
        <v/>
      </c>
      <c r="S153" s="17" t="str">
        <f t="shared" si="87"/>
        <v/>
      </c>
      <c r="T153" s="16" t="str">
        <f t="shared" si="77"/>
        <v/>
      </c>
      <c r="U153" s="17" t="str">
        <f t="shared" si="88"/>
        <v/>
      </c>
      <c r="V153" s="16" t="str">
        <f t="shared" si="78"/>
        <v/>
      </c>
      <c r="W153" s="17" t="str">
        <f t="shared" si="89"/>
        <v/>
      </c>
      <c r="X153" s="16" t="str">
        <f t="shared" si="79"/>
        <v/>
      </c>
      <c r="Y153" s="17" t="str">
        <f t="shared" si="90"/>
        <v/>
      </c>
      <c r="Z153" s="16" t="str">
        <f t="shared" si="80"/>
        <v/>
      </c>
      <c r="AA153" s="17" t="str">
        <f t="shared" si="91"/>
        <v/>
      </c>
      <c r="AB153" s="16" t="str">
        <f t="shared" si="81"/>
        <v/>
      </c>
      <c r="AC153" s="17" t="str">
        <f t="shared" si="92"/>
        <v/>
      </c>
      <c r="AD153" s="16" t="str">
        <f t="shared" si="82"/>
        <v/>
      </c>
      <c r="AE153" s="17" t="str">
        <f t="shared" si="93"/>
        <v/>
      </c>
      <c r="AF153" s="16" t="str">
        <f t="shared" si="83"/>
        <v/>
      </c>
      <c r="AG153" s="17" t="str">
        <f t="shared" si="94"/>
        <v/>
      </c>
      <c r="AH153" s="16" t="str">
        <f t="shared" si="84"/>
        <v/>
      </c>
      <c r="AI153" s="17" t="str">
        <f t="shared" si="53"/>
        <v/>
      </c>
    </row>
    <row r="154" spans="14:35" x14ac:dyDescent="0.15">
      <c r="N154" s="16" t="str">
        <f t="shared" si="74"/>
        <v/>
      </c>
      <c r="O154" s="17" t="str">
        <f t="shared" si="85"/>
        <v/>
      </c>
      <c r="P154" s="16" t="str">
        <f t="shared" si="75"/>
        <v/>
      </c>
      <c r="Q154" s="17" t="str">
        <f t="shared" si="86"/>
        <v/>
      </c>
      <c r="R154" s="16" t="str">
        <f t="shared" si="76"/>
        <v/>
      </c>
      <c r="S154" s="17" t="str">
        <f t="shared" si="87"/>
        <v/>
      </c>
      <c r="T154" s="16" t="str">
        <f t="shared" si="77"/>
        <v/>
      </c>
      <c r="U154" s="17" t="str">
        <f t="shared" si="88"/>
        <v/>
      </c>
      <c r="V154" s="16" t="str">
        <f t="shared" si="78"/>
        <v/>
      </c>
      <c r="W154" s="17" t="str">
        <f t="shared" si="89"/>
        <v/>
      </c>
      <c r="X154" s="16" t="str">
        <f t="shared" si="79"/>
        <v/>
      </c>
      <c r="Y154" s="17" t="str">
        <f t="shared" si="90"/>
        <v/>
      </c>
      <c r="Z154" s="16" t="str">
        <f t="shared" si="80"/>
        <v/>
      </c>
      <c r="AA154" s="17" t="str">
        <f t="shared" si="91"/>
        <v/>
      </c>
      <c r="AB154" s="16" t="str">
        <f t="shared" si="81"/>
        <v/>
      </c>
      <c r="AC154" s="17" t="str">
        <f t="shared" si="92"/>
        <v/>
      </c>
      <c r="AD154" s="16" t="str">
        <f t="shared" si="82"/>
        <v/>
      </c>
      <c r="AE154" s="17" t="str">
        <f t="shared" si="93"/>
        <v/>
      </c>
      <c r="AF154" s="16" t="str">
        <f t="shared" si="83"/>
        <v/>
      </c>
      <c r="AG154" s="17" t="str">
        <f t="shared" si="94"/>
        <v/>
      </c>
      <c r="AH154" s="16" t="str">
        <f t="shared" si="84"/>
        <v/>
      </c>
      <c r="AI154" s="17" t="str">
        <f t="shared" si="53"/>
        <v/>
      </c>
    </row>
    <row r="155" spans="14:35" x14ac:dyDescent="0.15">
      <c r="N155" s="16" t="str">
        <f t="shared" si="74"/>
        <v/>
      </c>
      <c r="O155" s="17" t="str">
        <f t="shared" si="85"/>
        <v/>
      </c>
      <c r="P155" s="16" t="str">
        <f t="shared" si="75"/>
        <v/>
      </c>
      <c r="Q155" s="17" t="str">
        <f t="shared" si="86"/>
        <v/>
      </c>
      <c r="R155" s="16" t="str">
        <f t="shared" si="76"/>
        <v/>
      </c>
      <c r="S155" s="17" t="str">
        <f t="shared" si="87"/>
        <v/>
      </c>
      <c r="T155" s="16" t="str">
        <f t="shared" si="77"/>
        <v/>
      </c>
      <c r="U155" s="17" t="str">
        <f t="shared" si="88"/>
        <v/>
      </c>
      <c r="V155" s="16" t="str">
        <f t="shared" si="78"/>
        <v/>
      </c>
      <c r="W155" s="17" t="str">
        <f t="shared" si="89"/>
        <v/>
      </c>
      <c r="X155" s="16" t="str">
        <f t="shared" si="79"/>
        <v/>
      </c>
      <c r="Y155" s="17" t="str">
        <f t="shared" si="90"/>
        <v/>
      </c>
      <c r="Z155" s="16" t="str">
        <f t="shared" si="80"/>
        <v/>
      </c>
      <c r="AA155" s="17" t="str">
        <f t="shared" si="91"/>
        <v/>
      </c>
      <c r="AB155" s="16" t="str">
        <f t="shared" si="81"/>
        <v/>
      </c>
      <c r="AC155" s="17" t="str">
        <f t="shared" si="92"/>
        <v/>
      </c>
      <c r="AD155" s="16" t="str">
        <f t="shared" si="82"/>
        <v/>
      </c>
      <c r="AE155" s="17" t="str">
        <f t="shared" si="93"/>
        <v/>
      </c>
      <c r="AF155" s="16" t="str">
        <f t="shared" si="83"/>
        <v/>
      </c>
      <c r="AG155" s="17" t="str">
        <f t="shared" si="94"/>
        <v/>
      </c>
      <c r="AH155" s="16" t="str">
        <f t="shared" si="84"/>
        <v/>
      </c>
      <c r="AI155" s="17" t="str">
        <f t="shared" si="53"/>
        <v/>
      </c>
    </row>
    <row r="156" spans="14:35" x14ac:dyDescent="0.15">
      <c r="N156" s="16" t="str">
        <f t="shared" si="74"/>
        <v/>
      </c>
      <c r="O156" s="17" t="str">
        <f t="shared" si="85"/>
        <v/>
      </c>
      <c r="P156" s="16" t="str">
        <f t="shared" si="75"/>
        <v/>
      </c>
      <c r="Q156" s="17" t="str">
        <f t="shared" si="86"/>
        <v/>
      </c>
      <c r="R156" s="16" t="str">
        <f t="shared" si="76"/>
        <v/>
      </c>
      <c r="S156" s="17" t="str">
        <f t="shared" si="87"/>
        <v/>
      </c>
      <c r="T156" s="16" t="str">
        <f t="shared" si="77"/>
        <v/>
      </c>
      <c r="U156" s="17" t="str">
        <f t="shared" si="88"/>
        <v/>
      </c>
      <c r="V156" s="16" t="str">
        <f t="shared" si="78"/>
        <v/>
      </c>
      <c r="W156" s="17" t="str">
        <f t="shared" si="89"/>
        <v/>
      </c>
      <c r="X156" s="16" t="str">
        <f t="shared" si="79"/>
        <v/>
      </c>
      <c r="Y156" s="17" t="str">
        <f t="shared" si="90"/>
        <v/>
      </c>
      <c r="Z156" s="16" t="str">
        <f t="shared" si="80"/>
        <v/>
      </c>
      <c r="AA156" s="17" t="str">
        <f t="shared" si="91"/>
        <v/>
      </c>
      <c r="AB156" s="16" t="str">
        <f t="shared" si="81"/>
        <v/>
      </c>
      <c r="AC156" s="17" t="str">
        <f t="shared" si="92"/>
        <v/>
      </c>
      <c r="AD156" s="16" t="str">
        <f t="shared" si="82"/>
        <v/>
      </c>
      <c r="AE156" s="17" t="str">
        <f t="shared" si="93"/>
        <v/>
      </c>
      <c r="AF156" s="16" t="str">
        <f t="shared" si="83"/>
        <v/>
      </c>
      <c r="AG156" s="17" t="str">
        <f t="shared" si="94"/>
        <v/>
      </c>
      <c r="AH156" s="16" t="str">
        <f t="shared" si="84"/>
        <v/>
      </c>
      <c r="AI156" s="17" t="str">
        <f t="shared" si="53"/>
        <v/>
      </c>
    </row>
    <row r="157" spans="14:35" x14ac:dyDescent="0.15">
      <c r="N157" s="16" t="str">
        <f t="shared" si="74"/>
        <v/>
      </c>
      <c r="O157" s="17" t="str">
        <f t="shared" si="85"/>
        <v/>
      </c>
      <c r="P157" s="16" t="str">
        <f t="shared" si="75"/>
        <v/>
      </c>
      <c r="Q157" s="17" t="str">
        <f t="shared" si="86"/>
        <v/>
      </c>
      <c r="R157" s="16" t="str">
        <f t="shared" si="76"/>
        <v/>
      </c>
      <c r="S157" s="17" t="str">
        <f t="shared" si="87"/>
        <v/>
      </c>
      <c r="T157" s="16" t="str">
        <f t="shared" si="77"/>
        <v/>
      </c>
      <c r="U157" s="17" t="str">
        <f t="shared" si="88"/>
        <v/>
      </c>
      <c r="V157" s="16" t="str">
        <f t="shared" si="78"/>
        <v/>
      </c>
      <c r="W157" s="17" t="str">
        <f t="shared" si="89"/>
        <v/>
      </c>
      <c r="X157" s="16" t="str">
        <f t="shared" si="79"/>
        <v/>
      </c>
      <c r="Y157" s="17" t="str">
        <f t="shared" si="90"/>
        <v/>
      </c>
      <c r="Z157" s="16" t="str">
        <f t="shared" si="80"/>
        <v/>
      </c>
      <c r="AA157" s="17" t="str">
        <f t="shared" si="91"/>
        <v/>
      </c>
      <c r="AB157" s="16" t="str">
        <f t="shared" si="81"/>
        <v/>
      </c>
      <c r="AC157" s="17" t="str">
        <f t="shared" si="92"/>
        <v/>
      </c>
      <c r="AD157" s="16" t="str">
        <f t="shared" si="82"/>
        <v/>
      </c>
      <c r="AE157" s="17" t="str">
        <f t="shared" si="93"/>
        <v/>
      </c>
      <c r="AF157" s="16" t="str">
        <f t="shared" si="83"/>
        <v/>
      </c>
      <c r="AG157" s="17" t="str">
        <f t="shared" si="94"/>
        <v/>
      </c>
      <c r="AH157" s="16" t="str">
        <f t="shared" si="84"/>
        <v/>
      </c>
      <c r="AI157" s="17" t="str">
        <f t="shared" si="53"/>
        <v/>
      </c>
    </row>
    <row r="158" spans="14:35" x14ac:dyDescent="0.15">
      <c r="N158" s="16" t="str">
        <f t="shared" si="74"/>
        <v/>
      </c>
      <c r="O158" s="17" t="str">
        <f t="shared" si="85"/>
        <v/>
      </c>
      <c r="P158" s="16" t="str">
        <f t="shared" si="75"/>
        <v/>
      </c>
      <c r="Q158" s="17" t="str">
        <f t="shared" si="86"/>
        <v/>
      </c>
      <c r="R158" s="16" t="str">
        <f t="shared" si="76"/>
        <v/>
      </c>
      <c r="S158" s="17" t="str">
        <f t="shared" si="87"/>
        <v/>
      </c>
      <c r="T158" s="16" t="str">
        <f t="shared" si="77"/>
        <v/>
      </c>
      <c r="U158" s="17" t="str">
        <f t="shared" si="88"/>
        <v/>
      </c>
      <c r="V158" s="16" t="str">
        <f t="shared" si="78"/>
        <v/>
      </c>
      <c r="W158" s="17" t="str">
        <f t="shared" si="89"/>
        <v/>
      </c>
      <c r="X158" s="16" t="str">
        <f t="shared" si="79"/>
        <v/>
      </c>
      <c r="Y158" s="17" t="str">
        <f t="shared" si="90"/>
        <v/>
      </c>
      <c r="Z158" s="16" t="str">
        <f t="shared" si="80"/>
        <v/>
      </c>
      <c r="AA158" s="17" t="str">
        <f t="shared" si="91"/>
        <v/>
      </c>
      <c r="AB158" s="16" t="str">
        <f t="shared" si="81"/>
        <v/>
      </c>
      <c r="AC158" s="17" t="str">
        <f t="shared" si="92"/>
        <v/>
      </c>
      <c r="AD158" s="16" t="str">
        <f t="shared" si="82"/>
        <v/>
      </c>
      <c r="AE158" s="17" t="str">
        <f t="shared" si="93"/>
        <v/>
      </c>
      <c r="AF158" s="16" t="str">
        <f t="shared" si="83"/>
        <v/>
      </c>
      <c r="AG158" s="17" t="str">
        <f t="shared" si="94"/>
        <v/>
      </c>
      <c r="AH158" s="16" t="str">
        <f t="shared" si="84"/>
        <v/>
      </c>
      <c r="AI158" s="17" t="str">
        <f t="shared" si="53"/>
        <v/>
      </c>
    </row>
    <row r="159" spans="14:35" x14ac:dyDescent="0.15">
      <c r="N159" s="16" t="str">
        <f t="shared" si="74"/>
        <v/>
      </c>
      <c r="O159" s="17" t="str">
        <f t="shared" si="85"/>
        <v/>
      </c>
      <c r="P159" s="16" t="str">
        <f t="shared" si="75"/>
        <v/>
      </c>
      <c r="Q159" s="17" t="str">
        <f t="shared" si="86"/>
        <v/>
      </c>
      <c r="R159" s="16" t="str">
        <f t="shared" si="76"/>
        <v/>
      </c>
      <c r="S159" s="17" t="str">
        <f t="shared" si="87"/>
        <v/>
      </c>
      <c r="T159" s="16" t="str">
        <f t="shared" si="77"/>
        <v/>
      </c>
      <c r="U159" s="17" t="str">
        <f t="shared" si="88"/>
        <v/>
      </c>
      <c r="V159" s="16" t="str">
        <f t="shared" si="78"/>
        <v/>
      </c>
      <c r="W159" s="17" t="str">
        <f t="shared" si="89"/>
        <v/>
      </c>
      <c r="X159" s="16" t="str">
        <f t="shared" si="79"/>
        <v/>
      </c>
      <c r="Y159" s="17" t="str">
        <f t="shared" si="90"/>
        <v/>
      </c>
      <c r="Z159" s="16" t="str">
        <f t="shared" si="80"/>
        <v/>
      </c>
      <c r="AA159" s="17" t="str">
        <f t="shared" si="91"/>
        <v/>
      </c>
      <c r="AB159" s="16" t="str">
        <f t="shared" si="81"/>
        <v/>
      </c>
      <c r="AC159" s="17" t="str">
        <f t="shared" si="92"/>
        <v/>
      </c>
      <c r="AD159" s="16" t="str">
        <f t="shared" si="82"/>
        <v/>
      </c>
      <c r="AE159" s="17" t="str">
        <f t="shared" si="93"/>
        <v/>
      </c>
      <c r="AF159" s="16" t="str">
        <f t="shared" si="83"/>
        <v/>
      </c>
      <c r="AG159" s="17" t="str">
        <f t="shared" si="94"/>
        <v/>
      </c>
      <c r="AH159" s="16" t="str">
        <f t="shared" si="84"/>
        <v/>
      </c>
      <c r="AI159" s="17" t="str">
        <f t="shared" si="53"/>
        <v/>
      </c>
    </row>
    <row r="160" spans="14:35" x14ac:dyDescent="0.15">
      <c r="N160" s="16" t="str">
        <f t="shared" si="74"/>
        <v/>
      </c>
      <c r="O160" s="17" t="str">
        <f t="shared" si="85"/>
        <v/>
      </c>
      <c r="P160" s="16" t="str">
        <f t="shared" si="75"/>
        <v/>
      </c>
      <c r="Q160" s="17" t="str">
        <f t="shared" si="86"/>
        <v/>
      </c>
      <c r="R160" s="16" t="str">
        <f t="shared" si="76"/>
        <v/>
      </c>
      <c r="S160" s="17" t="str">
        <f t="shared" si="87"/>
        <v/>
      </c>
      <c r="T160" s="16" t="str">
        <f t="shared" si="77"/>
        <v/>
      </c>
      <c r="U160" s="17" t="str">
        <f t="shared" si="88"/>
        <v/>
      </c>
      <c r="V160" s="16" t="str">
        <f t="shared" si="78"/>
        <v/>
      </c>
      <c r="W160" s="17" t="str">
        <f t="shared" si="89"/>
        <v/>
      </c>
      <c r="X160" s="16" t="str">
        <f t="shared" si="79"/>
        <v/>
      </c>
      <c r="Y160" s="17" t="str">
        <f t="shared" si="90"/>
        <v/>
      </c>
      <c r="Z160" s="16" t="str">
        <f t="shared" si="80"/>
        <v/>
      </c>
      <c r="AA160" s="17" t="str">
        <f t="shared" si="91"/>
        <v/>
      </c>
      <c r="AB160" s="16" t="str">
        <f t="shared" si="81"/>
        <v/>
      </c>
      <c r="AC160" s="17" t="str">
        <f t="shared" si="92"/>
        <v/>
      </c>
      <c r="AD160" s="16" t="str">
        <f t="shared" si="82"/>
        <v/>
      </c>
      <c r="AE160" s="17" t="str">
        <f t="shared" si="93"/>
        <v/>
      </c>
      <c r="AF160" s="16" t="str">
        <f t="shared" si="83"/>
        <v/>
      </c>
      <c r="AG160" s="17" t="str">
        <f t="shared" si="94"/>
        <v/>
      </c>
      <c r="AH160" s="16" t="str">
        <f t="shared" si="84"/>
        <v/>
      </c>
      <c r="AI160" s="17" t="str">
        <f t="shared" si="53"/>
        <v/>
      </c>
    </row>
    <row r="161" spans="14:35" x14ac:dyDescent="0.15">
      <c r="N161" s="16" t="str">
        <f t="shared" si="74"/>
        <v/>
      </c>
      <c r="O161" s="17" t="str">
        <f t="shared" si="85"/>
        <v/>
      </c>
      <c r="P161" s="16" t="str">
        <f t="shared" si="75"/>
        <v/>
      </c>
      <c r="Q161" s="17" t="str">
        <f t="shared" si="86"/>
        <v/>
      </c>
      <c r="R161" s="16" t="str">
        <f t="shared" si="76"/>
        <v/>
      </c>
      <c r="S161" s="17" t="str">
        <f t="shared" si="87"/>
        <v/>
      </c>
      <c r="T161" s="16" t="str">
        <f t="shared" si="77"/>
        <v/>
      </c>
      <c r="U161" s="17" t="str">
        <f t="shared" si="88"/>
        <v/>
      </c>
      <c r="V161" s="16" t="str">
        <f t="shared" si="78"/>
        <v/>
      </c>
      <c r="W161" s="17" t="str">
        <f t="shared" si="89"/>
        <v/>
      </c>
      <c r="X161" s="16" t="str">
        <f t="shared" si="79"/>
        <v/>
      </c>
      <c r="Y161" s="17" t="str">
        <f t="shared" si="90"/>
        <v/>
      </c>
      <c r="Z161" s="16" t="str">
        <f t="shared" si="80"/>
        <v/>
      </c>
      <c r="AA161" s="17" t="str">
        <f t="shared" si="91"/>
        <v/>
      </c>
      <c r="AB161" s="16" t="str">
        <f t="shared" si="81"/>
        <v/>
      </c>
      <c r="AC161" s="17" t="str">
        <f t="shared" si="92"/>
        <v/>
      </c>
      <c r="AD161" s="16" t="str">
        <f t="shared" si="82"/>
        <v/>
      </c>
      <c r="AE161" s="17" t="str">
        <f t="shared" si="93"/>
        <v/>
      </c>
      <c r="AF161" s="16" t="str">
        <f t="shared" si="83"/>
        <v/>
      </c>
      <c r="AG161" s="17" t="str">
        <f t="shared" si="94"/>
        <v/>
      </c>
      <c r="AH161" s="16" t="str">
        <f t="shared" si="84"/>
        <v/>
      </c>
      <c r="AI161" s="17" t="str">
        <f t="shared" si="53"/>
        <v/>
      </c>
    </row>
    <row r="162" spans="14:35" x14ac:dyDescent="0.15">
      <c r="N162" s="16" t="str">
        <f t="shared" si="74"/>
        <v/>
      </c>
      <c r="O162" s="17" t="str">
        <f t="shared" si="85"/>
        <v/>
      </c>
      <c r="P162" s="16" t="str">
        <f t="shared" si="75"/>
        <v/>
      </c>
      <c r="Q162" s="17" t="str">
        <f t="shared" si="86"/>
        <v/>
      </c>
      <c r="R162" s="16" t="str">
        <f t="shared" si="76"/>
        <v/>
      </c>
      <c r="S162" s="17" t="str">
        <f t="shared" si="87"/>
        <v/>
      </c>
      <c r="T162" s="16" t="str">
        <f t="shared" si="77"/>
        <v/>
      </c>
      <c r="U162" s="17" t="str">
        <f t="shared" si="88"/>
        <v/>
      </c>
      <c r="V162" s="16" t="str">
        <f t="shared" si="78"/>
        <v/>
      </c>
      <c r="W162" s="17" t="str">
        <f t="shared" si="89"/>
        <v/>
      </c>
      <c r="X162" s="16" t="str">
        <f t="shared" si="79"/>
        <v/>
      </c>
      <c r="Y162" s="17" t="str">
        <f t="shared" si="90"/>
        <v/>
      </c>
      <c r="Z162" s="16" t="str">
        <f t="shared" si="80"/>
        <v/>
      </c>
      <c r="AA162" s="17" t="str">
        <f t="shared" si="91"/>
        <v/>
      </c>
      <c r="AB162" s="16" t="str">
        <f t="shared" si="81"/>
        <v/>
      </c>
      <c r="AC162" s="17" t="str">
        <f t="shared" si="92"/>
        <v/>
      </c>
      <c r="AD162" s="16" t="str">
        <f t="shared" si="82"/>
        <v/>
      </c>
      <c r="AE162" s="17" t="str">
        <f t="shared" si="93"/>
        <v/>
      </c>
      <c r="AF162" s="16" t="str">
        <f t="shared" si="83"/>
        <v/>
      </c>
      <c r="AG162" s="17" t="str">
        <f t="shared" si="94"/>
        <v/>
      </c>
      <c r="AH162" s="16" t="str">
        <f t="shared" si="84"/>
        <v/>
      </c>
      <c r="AI162" s="17" t="str">
        <f t="shared" si="53"/>
        <v/>
      </c>
    </row>
    <row r="163" spans="14:35" x14ac:dyDescent="0.15">
      <c r="N163" s="16" t="str">
        <f t="shared" si="74"/>
        <v/>
      </c>
      <c r="O163" s="17" t="str">
        <f t="shared" ref="O163:O178" si="95">IF($A163="","",STDEV(N134:N163)*SQRT(252)*100)</f>
        <v/>
      </c>
      <c r="P163" s="16" t="str">
        <f t="shared" si="75"/>
        <v/>
      </c>
      <c r="Q163" s="17" t="str">
        <f t="shared" ref="Q163:Q178" si="96">IF($A163="","",STDEV(P134:P163)*SQRT(252)*100)</f>
        <v/>
      </c>
      <c r="R163" s="16" t="str">
        <f t="shared" si="76"/>
        <v/>
      </c>
      <c r="S163" s="17" t="str">
        <f t="shared" ref="S163:S178" si="97">IF($A163="","",STDEV(R134:R163)*SQRT(252)*100)</f>
        <v/>
      </c>
      <c r="T163" s="16" t="str">
        <f t="shared" si="77"/>
        <v/>
      </c>
      <c r="U163" s="17" t="str">
        <f t="shared" ref="U163:U178" si="98">IF($A163="","",STDEV(T134:T163)*SQRT(252)*100)</f>
        <v/>
      </c>
      <c r="V163" s="16" t="str">
        <f t="shared" si="78"/>
        <v/>
      </c>
      <c r="W163" s="17" t="str">
        <f t="shared" ref="W163:W178" si="99">IF($A163="","",STDEV(V134:V163)*SQRT(252)*100)</f>
        <v/>
      </c>
      <c r="X163" s="16" t="str">
        <f t="shared" si="79"/>
        <v/>
      </c>
      <c r="Y163" s="17" t="str">
        <f t="shared" ref="Y163:Y178" si="100">IF($A163="","",STDEV(X134:X163)*SQRT(252)*100)</f>
        <v/>
      </c>
      <c r="Z163" s="16" t="str">
        <f t="shared" si="80"/>
        <v/>
      </c>
      <c r="AA163" s="17" t="str">
        <f t="shared" ref="AA163:AA178" si="101">IF($A163="","",STDEV(Z134:Z163)*SQRT(252)*100)</f>
        <v/>
      </c>
      <c r="AB163" s="16" t="str">
        <f t="shared" si="81"/>
        <v/>
      </c>
      <c r="AC163" s="17" t="str">
        <f t="shared" ref="AC163:AC178" si="102">IF($A163="","",STDEV(AB134:AB163)*SQRT(252)*100)</f>
        <v/>
      </c>
      <c r="AD163" s="16" t="str">
        <f t="shared" si="82"/>
        <v/>
      </c>
      <c r="AE163" s="17" t="str">
        <f t="shared" ref="AE163:AE178" si="103">IF($A163="","",STDEV(AD134:AD163)*SQRT(252)*100)</f>
        <v/>
      </c>
      <c r="AF163" s="16" t="str">
        <f t="shared" si="83"/>
        <v/>
      </c>
      <c r="AG163" s="17" t="str">
        <f t="shared" ref="AG163:AG178" si="104">IF($A163="","",STDEV(AF134:AF163)*SQRT(252)*100)</f>
        <v/>
      </c>
      <c r="AH163" s="16" t="str">
        <f t="shared" si="84"/>
        <v/>
      </c>
      <c r="AI163" s="17" t="str">
        <f t="shared" ref="AI163:AI180" si="105">IF($A163="","",STDEV(AH134:AH163)*SQRT(252)*100)</f>
        <v/>
      </c>
    </row>
    <row r="164" spans="14:35" x14ac:dyDescent="0.15">
      <c r="N164" s="16" t="str">
        <f t="shared" si="74"/>
        <v/>
      </c>
      <c r="O164" s="17" t="str">
        <f t="shared" si="95"/>
        <v/>
      </c>
      <c r="P164" s="16" t="str">
        <f t="shared" si="75"/>
        <v/>
      </c>
      <c r="Q164" s="17" t="str">
        <f t="shared" si="96"/>
        <v/>
      </c>
      <c r="R164" s="16" t="str">
        <f t="shared" si="76"/>
        <v/>
      </c>
      <c r="S164" s="17" t="str">
        <f t="shared" si="97"/>
        <v/>
      </c>
      <c r="T164" s="16" t="str">
        <f t="shared" si="77"/>
        <v/>
      </c>
      <c r="U164" s="17" t="str">
        <f t="shared" si="98"/>
        <v/>
      </c>
      <c r="V164" s="16" t="str">
        <f t="shared" si="78"/>
        <v/>
      </c>
      <c r="W164" s="17" t="str">
        <f t="shared" si="99"/>
        <v/>
      </c>
      <c r="X164" s="16" t="str">
        <f t="shared" si="79"/>
        <v/>
      </c>
      <c r="Y164" s="17" t="str">
        <f t="shared" si="100"/>
        <v/>
      </c>
      <c r="Z164" s="16" t="str">
        <f t="shared" si="80"/>
        <v/>
      </c>
      <c r="AA164" s="17" t="str">
        <f t="shared" si="101"/>
        <v/>
      </c>
      <c r="AB164" s="16" t="str">
        <f t="shared" si="81"/>
        <v/>
      </c>
      <c r="AC164" s="17" t="str">
        <f t="shared" si="102"/>
        <v/>
      </c>
      <c r="AD164" s="16" t="str">
        <f t="shared" si="82"/>
        <v/>
      </c>
      <c r="AE164" s="17" t="str">
        <f t="shared" si="103"/>
        <v/>
      </c>
      <c r="AF164" s="16" t="str">
        <f t="shared" si="83"/>
        <v/>
      </c>
      <c r="AG164" s="17" t="str">
        <f t="shared" si="104"/>
        <v/>
      </c>
      <c r="AH164" s="16" t="str">
        <f t="shared" si="84"/>
        <v/>
      </c>
      <c r="AI164" s="17" t="str">
        <f t="shared" si="105"/>
        <v/>
      </c>
    </row>
    <row r="165" spans="14:35" x14ac:dyDescent="0.15">
      <c r="N165" s="16" t="str">
        <f t="shared" si="74"/>
        <v/>
      </c>
      <c r="O165" s="17" t="str">
        <f t="shared" si="95"/>
        <v/>
      </c>
      <c r="P165" s="16" t="str">
        <f t="shared" si="75"/>
        <v/>
      </c>
      <c r="Q165" s="17" t="str">
        <f t="shared" si="96"/>
        <v/>
      </c>
      <c r="R165" s="16" t="str">
        <f t="shared" si="76"/>
        <v/>
      </c>
      <c r="S165" s="17" t="str">
        <f t="shared" si="97"/>
        <v/>
      </c>
      <c r="T165" s="16" t="str">
        <f t="shared" si="77"/>
        <v/>
      </c>
      <c r="U165" s="17" t="str">
        <f t="shared" si="98"/>
        <v/>
      </c>
      <c r="V165" s="16" t="str">
        <f t="shared" si="78"/>
        <v/>
      </c>
      <c r="W165" s="17" t="str">
        <f t="shared" si="99"/>
        <v/>
      </c>
      <c r="X165" s="16" t="str">
        <f t="shared" si="79"/>
        <v/>
      </c>
      <c r="Y165" s="17" t="str">
        <f t="shared" si="100"/>
        <v/>
      </c>
      <c r="Z165" s="16" t="str">
        <f t="shared" si="80"/>
        <v/>
      </c>
      <c r="AA165" s="17" t="str">
        <f t="shared" si="101"/>
        <v/>
      </c>
      <c r="AB165" s="16" t="str">
        <f t="shared" si="81"/>
        <v/>
      </c>
      <c r="AC165" s="17" t="str">
        <f t="shared" si="102"/>
        <v/>
      </c>
      <c r="AD165" s="16" t="str">
        <f t="shared" si="82"/>
        <v/>
      </c>
      <c r="AE165" s="17" t="str">
        <f t="shared" si="103"/>
        <v/>
      </c>
      <c r="AF165" s="16" t="str">
        <f t="shared" si="83"/>
        <v/>
      </c>
      <c r="AG165" s="17" t="str">
        <f t="shared" si="104"/>
        <v/>
      </c>
      <c r="AH165" s="16" t="str">
        <f t="shared" si="84"/>
        <v/>
      </c>
      <c r="AI165" s="17" t="str">
        <f t="shared" si="105"/>
        <v/>
      </c>
    </row>
    <row r="166" spans="14:35" x14ac:dyDescent="0.15">
      <c r="N166" s="16" t="str">
        <f t="shared" si="74"/>
        <v/>
      </c>
      <c r="O166" s="17" t="str">
        <f t="shared" si="95"/>
        <v/>
      </c>
      <c r="P166" s="16" t="str">
        <f t="shared" si="75"/>
        <v/>
      </c>
      <c r="Q166" s="17" t="str">
        <f t="shared" si="96"/>
        <v/>
      </c>
      <c r="R166" s="16" t="str">
        <f t="shared" si="76"/>
        <v/>
      </c>
      <c r="S166" s="17" t="str">
        <f t="shared" si="97"/>
        <v/>
      </c>
      <c r="T166" s="16" t="str">
        <f t="shared" si="77"/>
        <v/>
      </c>
      <c r="U166" s="17" t="str">
        <f t="shared" si="98"/>
        <v/>
      </c>
      <c r="V166" s="16" t="str">
        <f t="shared" si="78"/>
        <v/>
      </c>
      <c r="W166" s="17" t="str">
        <f t="shared" si="99"/>
        <v/>
      </c>
      <c r="X166" s="16" t="str">
        <f t="shared" si="79"/>
        <v/>
      </c>
      <c r="Y166" s="17" t="str">
        <f t="shared" si="100"/>
        <v/>
      </c>
      <c r="Z166" s="16" t="str">
        <f t="shared" si="80"/>
        <v/>
      </c>
      <c r="AA166" s="17" t="str">
        <f t="shared" si="101"/>
        <v/>
      </c>
      <c r="AB166" s="16" t="str">
        <f t="shared" si="81"/>
        <v/>
      </c>
      <c r="AC166" s="17" t="str">
        <f t="shared" si="102"/>
        <v/>
      </c>
      <c r="AD166" s="16" t="str">
        <f t="shared" si="82"/>
        <v/>
      </c>
      <c r="AE166" s="17" t="str">
        <f t="shared" si="103"/>
        <v/>
      </c>
      <c r="AF166" s="16" t="str">
        <f t="shared" si="83"/>
        <v/>
      </c>
      <c r="AG166" s="17" t="str">
        <f t="shared" si="104"/>
        <v/>
      </c>
      <c r="AH166" s="16" t="str">
        <f t="shared" si="84"/>
        <v/>
      </c>
      <c r="AI166" s="17" t="str">
        <f t="shared" si="105"/>
        <v/>
      </c>
    </row>
    <row r="167" spans="14:35" x14ac:dyDescent="0.15">
      <c r="N167" s="16" t="str">
        <f t="shared" si="74"/>
        <v/>
      </c>
      <c r="O167" s="17" t="str">
        <f t="shared" si="95"/>
        <v/>
      </c>
      <c r="P167" s="16" t="str">
        <f t="shared" si="75"/>
        <v/>
      </c>
      <c r="Q167" s="17" t="str">
        <f t="shared" si="96"/>
        <v/>
      </c>
      <c r="R167" s="16" t="str">
        <f t="shared" si="76"/>
        <v/>
      </c>
      <c r="S167" s="17" t="str">
        <f t="shared" si="97"/>
        <v/>
      </c>
      <c r="T167" s="16" t="str">
        <f t="shared" si="77"/>
        <v/>
      </c>
      <c r="U167" s="17" t="str">
        <f t="shared" si="98"/>
        <v/>
      </c>
      <c r="V167" s="16" t="str">
        <f t="shared" si="78"/>
        <v/>
      </c>
      <c r="W167" s="17" t="str">
        <f t="shared" si="99"/>
        <v/>
      </c>
      <c r="X167" s="16" t="str">
        <f t="shared" si="79"/>
        <v/>
      </c>
      <c r="Y167" s="17" t="str">
        <f t="shared" si="100"/>
        <v/>
      </c>
      <c r="Z167" s="16" t="str">
        <f t="shared" si="80"/>
        <v/>
      </c>
      <c r="AA167" s="17" t="str">
        <f t="shared" si="101"/>
        <v/>
      </c>
      <c r="AB167" s="16" t="str">
        <f t="shared" si="81"/>
        <v/>
      </c>
      <c r="AC167" s="17" t="str">
        <f t="shared" si="102"/>
        <v/>
      </c>
      <c r="AD167" s="16" t="str">
        <f t="shared" si="82"/>
        <v/>
      </c>
      <c r="AE167" s="17" t="str">
        <f t="shared" si="103"/>
        <v/>
      </c>
      <c r="AF167" s="16" t="str">
        <f t="shared" si="83"/>
        <v/>
      </c>
      <c r="AG167" s="17" t="str">
        <f t="shared" si="104"/>
        <v/>
      </c>
      <c r="AH167" s="16" t="str">
        <f t="shared" si="84"/>
        <v/>
      </c>
      <c r="AI167" s="17" t="str">
        <f t="shared" si="105"/>
        <v/>
      </c>
    </row>
    <row r="168" spans="14:35" x14ac:dyDescent="0.15">
      <c r="N168" s="16" t="str">
        <f t="shared" si="74"/>
        <v/>
      </c>
      <c r="O168" s="17" t="str">
        <f t="shared" si="95"/>
        <v/>
      </c>
      <c r="P168" s="16" t="str">
        <f t="shared" si="75"/>
        <v/>
      </c>
      <c r="Q168" s="17" t="str">
        <f t="shared" si="96"/>
        <v/>
      </c>
      <c r="R168" s="16" t="str">
        <f t="shared" si="76"/>
        <v/>
      </c>
      <c r="S168" s="17" t="str">
        <f t="shared" si="97"/>
        <v/>
      </c>
      <c r="T168" s="16" t="str">
        <f t="shared" si="77"/>
        <v/>
      </c>
      <c r="U168" s="17" t="str">
        <f t="shared" si="98"/>
        <v/>
      </c>
      <c r="V168" s="16" t="str">
        <f t="shared" si="78"/>
        <v/>
      </c>
      <c r="W168" s="17" t="str">
        <f t="shared" si="99"/>
        <v/>
      </c>
      <c r="X168" s="16" t="str">
        <f t="shared" si="79"/>
        <v/>
      </c>
      <c r="Y168" s="17" t="str">
        <f t="shared" si="100"/>
        <v/>
      </c>
      <c r="Z168" s="16" t="str">
        <f t="shared" si="80"/>
        <v/>
      </c>
      <c r="AA168" s="17" t="str">
        <f t="shared" si="101"/>
        <v/>
      </c>
      <c r="AB168" s="16" t="str">
        <f t="shared" si="81"/>
        <v/>
      </c>
      <c r="AC168" s="17" t="str">
        <f t="shared" si="102"/>
        <v/>
      </c>
      <c r="AD168" s="16" t="str">
        <f t="shared" si="82"/>
        <v/>
      </c>
      <c r="AE168" s="17" t="str">
        <f t="shared" si="103"/>
        <v/>
      </c>
      <c r="AF168" s="16" t="str">
        <f t="shared" si="83"/>
        <v/>
      </c>
      <c r="AG168" s="17" t="str">
        <f t="shared" si="104"/>
        <v/>
      </c>
      <c r="AH168" s="16" t="str">
        <f t="shared" si="84"/>
        <v/>
      </c>
      <c r="AI168" s="17" t="str">
        <f t="shared" si="105"/>
        <v/>
      </c>
    </row>
    <row r="169" spans="14:35" x14ac:dyDescent="0.15">
      <c r="N169" s="16" t="str">
        <f t="shared" si="74"/>
        <v/>
      </c>
      <c r="O169" s="17" t="str">
        <f t="shared" si="95"/>
        <v/>
      </c>
      <c r="P169" s="16" t="str">
        <f t="shared" si="75"/>
        <v/>
      </c>
      <c r="Q169" s="17" t="str">
        <f t="shared" si="96"/>
        <v/>
      </c>
      <c r="R169" s="16" t="str">
        <f t="shared" si="76"/>
        <v/>
      </c>
      <c r="S169" s="17" t="str">
        <f t="shared" si="97"/>
        <v/>
      </c>
      <c r="T169" s="16" t="str">
        <f t="shared" si="77"/>
        <v/>
      </c>
      <c r="U169" s="17" t="str">
        <f t="shared" si="98"/>
        <v/>
      </c>
      <c r="V169" s="16" t="str">
        <f t="shared" si="78"/>
        <v/>
      </c>
      <c r="W169" s="17" t="str">
        <f t="shared" si="99"/>
        <v/>
      </c>
      <c r="X169" s="16" t="str">
        <f t="shared" si="79"/>
        <v/>
      </c>
      <c r="Y169" s="17" t="str">
        <f t="shared" si="100"/>
        <v/>
      </c>
      <c r="Z169" s="16" t="str">
        <f t="shared" si="80"/>
        <v/>
      </c>
      <c r="AA169" s="17" t="str">
        <f t="shared" si="101"/>
        <v/>
      </c>
      <c r="AB169" s="16" t="str">
        <f t="shared" si="81"/>
        <v/>
      </c>
      <c r="AC169" s="17" t="str">
        <f t="shared" si="102"/>
        <v/>
      </c>
      <c r="AD169" s="16" t="str">
        <f t="shared" si="82"/>
        <v/>
      </c>
      <c r="AE169" s="17" t="str">
        <f t="shared" si="103"/>
        <v/>
      </c>
      <c r="AF169" s="16" t="str">
        <f t="shared" si="83"/>
        <v/>
      </c>
      <c r="AG169" s="17" t="str">
        <f t="shared" si="104"/>
        <v/>
      </c>
      <c r="AH169" s="16" t="str">
        <f t="shared" si="84"/>
        <v/>
      </c>
      <c r="AI169" s="17" t="str">
        <f t="shared" si="105"/>
        <v/>
      </c>
    </row>
    <row r="170" spans="14:35" x14ac:dyDescent="0.15">
      <c r="N170" s="16" t="str">
        <f t="shared" si="74"/>
        <v/>
      </c>
      <c r="O170" s="17" t="str">
        <f t="shared" si="95"/>
        <v/>
      </c>
      <c r="P170" s="16" t="str">
        <f t="shared" si="75"/>
        <v/>
      </c>
      <c r="Q170" s="17" t="str">
        <f t="shared" si="96"/>
        <v/>
      </c>
      <c r="R170" s="16" t="str">
        <f t="shared" si="76"/>
        <v/>
      </c>
      <c r="S170" s="17" t="str">
        <f t="shared" si="97"/>
        <v/>
      </c>
      <c r="T170" s="16" t="str">
        <f t="shared" si="77"/>
        <v/>
      </c>
      <c r="U170" s="17" t="str">
        <f t="shared" si="98"/>
        <v/>
      </c>
      <c r="V170" s="16" t="str">
        <f t="shared" si="78"/>
        <v/>
      </c>
      <c r="W170" s="17" t="str">
        <f t="shared" si="99"/>
        <v/>
      </c>
      <c r="X170" s="16" t="str">
        <f t="shared" si="79"/>
        <v/>
      </c>
      <c r="Y170" s="17" t="str">
        <f t="shared" si="100"/>
        <v/>
      </c>
      <c r="Z170" s="16" t="str">
        <f t="shared" si="80"/>
        <v/>
      </c>
      <c r="AA170" s="17" t="str">
        <f t="shared" si="101"/>
        <v/>
      </c>
      <c r="AB170" s="16" t="str">
        <f t="shared" si="81"/>
        <v/>
      </c>
      <c r="AC170" s="17" t="str">
        <f t="shared" si="102"/>
        <v/>
      </c>
      <c r="AD170" s="16" t="str">
        <f t="shared" si="82"/>
        <v/>
      </c>
      <c r="AE170" s="17" t="str">
        <f t="shared" si="103"/>
        <v/>
      </c>
      <c r="AF170" s="16" t="str">
        <f t="shared" si="83"/>
        <v/>
      </c>
      <c r="AG170" s="17" t="str">
        <f t="shared" si="104"/>
        <v/>
      </c>
      <c r="AH170" s="16" t="str">
        <f t="shared" si="84"/>
        <v/>
      </c>
      <c r="AI170" s="17" t="str">
        <f t="shared" si="105"/>
        <v/>
      </c>
    </row>
    <row r="171" spans="14:35" x14ac:dyDescent="0.15">
      <c r="N171" s="16" t="str">
        <f t="shared" si="74"/>
        <v/>
      </c>
      <c r="O171" s="17" t="str">
        <f t="shared" si="95"/>
        <v/>
      </c>
      <c r="P171" s="16" t="str">
        <f t="shared" si="75"/>
        <v/>
      </c>
      <c r="Q171" s="17" t="str">
        <f t="shared" si="96"/>
        <v/>
      </c>
      <c r="R171" s="16" t="str">
        <f t="shared" si="76"/>
        <v/>
      </c>
      <c r="S171" s="17" t="str">
        <f t="shared" si="97"/>
        <v/>
      </c>
      <c r="T171" s="16" t="str">
        <f t="shared" si="77"/>
        <v/>
      </c>
      <c r="U171" s="17" t="str">
        <f t="shared" si="98"/>
        <v/>
      </c>
      <c r="V171" s="16" t="str">
        <f t="shared" si="78"/>
        <v/>
      </c>
      <c r="W171" s="17" t="str">
        <f t="shared" si="99"/>
        <v/>
      </c>
      <c r="X171" s="16" t="str">
        <f t="shared" si="79"/>
        <v/>
      </c>
      <c r="Y171" s="17" t="str">
        <f t="shared" si="100"/>
        <v/>
      </c>
      <c r="Z171" s="16" t="str">
        <f t="shared" si="80"/>
        <v/>
      </c>
      <c r="AA171" s="17" t="str">
        <f t="shared" si="101"/>
        <v/>
      </c>
      <c r="AB171" s="16" t="str">
        <f t="shared" si="81"/>
        <v/>
      </c>
      <c r="AC171" s="17" t="str">
        <f t="shared" si="102"/>
        <v/>
      </c>
      <c r="AD171" s="16" t="str">
        <f t="shared" si="82"/>
        <v/>
      </c>
      <c r="AE171" s="17" t="str">
        <f t="shared" si="103"/>
        <v/>
      </c>
      <c r="AF171" s="16" t="str">
        <f t="shared" si="83"/>
        <v/>
      </c>
      <c r="AG171" s="17" t="str">
        <f t="shared" si="104"/>
        <v/>
      </c>
      <c r="AH171" s="16" t="str">
        <f t="shared" si="84"/>
        <v/>
      </c>
      <c r="AI171" s="17" t="str">
        <f t="shared" si="105"/>
        <v/>
      </c>
    </row>
    <row r="172" spans="14:35" x14ac:dyDescent="0.15">
      <c r="N172" s="16" t="str">
        <f t="shared" si="74"/>
        <v/>
      </c>
      <c r="O172" s="17" t="str">
        <f t="shared" si="95"/>
        <v/>
      </c>
      <c r="P172" s="16" t="str">
        <f t="shared" si="75"/>
        <v/>
      </c>
      <c r="Q172" s="17" t="str">
        <f t="shared" si="96"/>
        <v/>
      </c>
      <c r="R172" s="16" t="str">
        <f t="shared" si="76"/>
        <v/>
      </c>
      <c r="S172" s="17" t="str">
        <f t="shared" si="97"/>
        <v/>
      </c>
      <c r="T172" s="16" t="str">
        <f t="shared" si="77"/>
        <v/>
      </c>
      <c r="U172" s="17" t="str">
        <f t="shared" si="98"/>
        <v/>
      </c>
      <c r="V172" s="16" t="str">
        <f t="shared" si="78"/>
        <v/>
      </c>
      <c r="W172" s="17" t="str">
        <f t="shared" si="99"/>
        <v/>
      </c>
      <c r="X172" s="16" t="str">
        <f t="shared" si="79"/>
        <v/>
      </c>
      <c r="Y172" s="17" t="str">
        <f t="shared" si="100"/>
        <v/>
      </c>
      <c r="Z172" s="16" t="str">
        <f t="shared" si="80"/>
        <v/>
      </c>
      <c r="AA172" s="17" t="str">
        <f t="shared" si="101"/>
        <v/>
      </c>
      <c r="AB172" s="16" t="str">
        <f t="shared" si="81"/>
        <v/>
      </c>
      <c r="AC172" s="17" t="str">
        <f t="shared" si="102"/>
        <v/>
      </c>
      <c r="AD172" s="16" t="str">
        <f t="shared" si="82"/>
        <v/>
      </c>
      <c r="AE172" s="17" t="str">
        <f t="shared" si="103"/>
        <v/>
      </c>
      <c r="AF172" s="16" t="str">
        <f t="shared" si="83"/>
        <v/>
      </c>
      <c r="AG172" s="17" t="str">
        <f t="shared" si="104"/>
        <v/>
      </c>
      <c r="AH172" s="16" t="str">
        <f t="shared" si="84"/>
        <v/>
      </c>
      <c r="AI172" s="17" t="str">
        <f t="shared" si="105"/>
        <v/>
      </c>
    </row>
    <row r="173" spans="14:35" x14ac:dyDescent="0.15">
      <c r="N173" s="16" t="str">
        <f t="shared" si="74"/>
        <v/>
      </c>
      <c r="O173" s="17" t="str">
        <f t="shared" si="95"/>
        <v/>
      </c>
      <c r="P173" s="16" t="str">
        <f t="shared" si="75"/>
        <v/>
      </c>
      <c r="Q173" s="17" t="str">
        <f t="shared" si="96"/>
        <v/>
      </c>
      <c r="R173" s="16" t="str">
        <f t="shared" si="76"/>
        <v/>
      </c>
      <c r="S173" s="17" t="str">
        <f t="shared" si="97"/>
        <v/>
      </c>
      <c r="T173" s="16" t="str">
        <f t="shared" si="77"/>
        <v/>
      </c>
      <c r="U173" s="17" t="str">
        <f t="shared" si="98"/>
        <v/>
      </c>
      <c r="V173" s="16" t="str">
        <f t="shared" si="78"/>
        <v/>
      </c>
      <c r="W173" s="17" t="str">
        <f t="shared" si="99"/>
        <v/>
      </c>
      <c r="X173" s="16" t="str">
        <f t="shared" si="79"/>
        <v/>
      </c>
      <c r="Y173" s="17" t="str">
        <f t="shared" si="100"/>
        <v/>
      </c>
      <c r="Z173" s="16" t="str">
        <f t="shared" si="80"/>
        <v/>
      </c>
      <c r="AA173" s="17" t="str">
        <f t="shared" si="101"/>
        <v/>
      </c>
      <c r="AB173" s="16" t="str">
        <f t="shared" si="81"/>
        <v/>
      </c>
      <c r="AC173" s="17" t="str">
        <f t="shared" si="102"/>
        <v/>
      </c>
      <c r="AD173" s="16" t="str">
        <f t="shared" si="82"/>
        <v/>
      </c>
      <c r="AE173" s="17" t="str">
        <f t="shared" si="103"/>
        <v/>
      </c>
      <c r="AF173" s="16" t="str">
        <f t="shared" si="83"/>
        <v/>
      </c>
      <c r="AG173" s="17" t="str">
        <f t="shared" si="104"/>
        <v/>
      </c>
      <c r="AH173" s="16" t="str">
        <f t="shared" si="84"/>
        <v/>
      </c>
      <c r="AI173" s="17" t="str">
        <f t="shared" si="105"/>
        <v/>
      </c>
    </row>
    <row r="174" spans="14:35" x14ac:dyDescent="0.15">
      <c r="N174" s="16" t="str">
        <f t="shared" si="74"/>
        <v/>
      </c>
      <c r="O174" s="17" t="str">
        <f t="shared" si="95"/>
        <v/>
      </c>
      <c r="P174" s="16" t="str">
        <f t="shared" si="75"/>
        <v/>
      </c>
      <c r="Q174" s="17" t="str">
        <f t="shared" si="96"/>
        <v/>
      </c>
      <c r="R174" s="16" t="str">
        <f t="shared" si="76"/>
        <v/>
      </c>
      <c r="S174" s="17" t="str">
        <f t="shared" si="97"/>
        <v/>
      </c>
      <c r="T174" s="16" t="str">
        <f t="shared" si="77"/>
        <v/>
      </c>
      <c r="U174" s="17" t="str">
        <f t="shared" si="98"/>
        <v/>
      </c>
      <c r="V174" s="16" t="str">
        <f t="shared" si="78"/>
        <v/>
      </c>
      <c r="W174" s="17" t="str">
        <f t="shared" si="99"/>
        <v/>
      </c>
      <c r="X174" s="16" t="str">
        <f t="shared" si="79"/>
        <v/>
      </c>
      <c r="Y174" s="17" t="str">
        <f t="shared" si="100"/>
        <v/>
      </c>
      <c r="Z174" s="16" t="str">
        <f t="shared" si="80"/>
        <v/>
      </c>
      <c r="AA174" s="17" t="str">
        <f t="shared" si="101"/>
        <v/>
      </c>
      <c r="AB174" s="16" t="str">
        <f t="shared" si="81"/>
        <v/>
      </c>
      <c r="AC174" s="17" t="str">
        <f t="shared" si="102"/>
        <v/>
      </c>
      <c r="AD174" s="16" t="str">
        <f t="shared" si="82"/>
        <v/>
      </c>
      <c r="AE174" s="17" t="str">
        <f t="shared" si="103"/>
        <v/>
      </c>
      <c r="AF174" s="16" t="str">
        <f t="shared" si="83"/>
        <v/>
      </c>
      <c r="AG174" s="17" t="str">
        <f t="shared" si="104"/>
        <v/>
      </c>
      <c r="AH174" s="16" t="str">
        <f t="shared" si="84"/>
        <v/>
      </c>
      <c r="AI174" s="17" t="str">
        <f t="shared" si="105"/>
        <v/>
      </c>
    </row>
    <row r="175" spans="14:35" x14ac:dyDescent="0.15">
      <c r="N175" s="16" t="str">
        <f t="shared" si="74"/>
        <v/>
      </c>
      <c r="O175" s="17" t="str">
        <f t="shared" si="95"/>
        <v/>
      </c>
      <c r="P175" s="16" t="str">
        <f t="shared" si="75"/>
        <v/>
      </c>
      <c r="Q175" s="17" t="str">
        <f t="shared" si="96"/>
        <v/>
      </c>
      <c r="R175" s="16" t="str">
        <f t="shared" si="76"/>
        <v/>
      </c>
      <c r="S175" s="17" t="str">
        <f t="shared" si="97"/>
        <v/>
      </c>
      <c r="T175" s="16" t="str">
        <f t="shared" si="77"/>
        <v/>
      </c>
      <c r="U175" s="17" t="str">
        <f t="shared" si="98"/>
        <v/>
      </c>
      <c r="V175" s="16" t="str">
        <f t="shared" si="78"/>
        <v/>
      </c>
      <c r="W175" s="17" t="str">
        <f t="shared" si="99"/>
        <v/>
      </c>
      <c r="X175" s="16" t="str">
        <f t="shared" si="79"/>
        <v/>
      </c>
      <c r="Y175" s="17" t="str">
        <f t="shared" si="100"/>
        <v/>
      </c>
      <c r="Z175" s="16" t="str">
        <f t="shared" si="80"/>
        <v/>
      </c>
      <c r="AA175" s="17" t="str">
        <f t="shared" si="101"/>
        <v/>
      </c>
      <c r="AB175" s="16" t="str">
        <f t="shared" si="81"/>
        <v/>
      </c>
      <c r="AC175" s="17" t="str">
        <f t="shared" si="102"/>
        <v/>
      </c>
      <c r="AD175" s="16" t="str">
        <f t="shared" si="82"/>
        <v/>
      </c>
      <c r="AE175" s="17" t="str">
        <f t="shared" si="103"/>
        <v/>
      </c>
      <c r="AF175" s="16" t="str">
        <f t="shared" si="83"/>
        <v/>
      </c>
      <c r="AG175" s="17" t="str">
        <f t="shared" si="104"/>
        <v/>
      </c>
      <c r="AH175" s="16" t="str">
        <f t="shared" si="84"/>
        <v/>
      </c>
      <c r="AI175" s="17" t="str">
        <f t="shared" si="105"/>
        <v/>
      </c>
    </row>
    <row r="176" spans="14:35" x14ac:dyDescent="0.15">
      <c r="N176" s="16" t="str">
        <f t="shared" si="74"/>
        <v/>
      </c>
      <c r="O176" s="17" t="str">
        <f t="shared" si="95"/>
        <v/>
      </c>
      <c r="P176" s="16" t="str">
        <f t="shared" si="75"/>
        <v/>
      </c>
      <c r="Q176" s="17" t="str">
        <f t="shared" si="96"/>
        <v/>
      </c>
      <c r="R176" s="16" t="str">
        <f t="shared" si="76"/>
        <v/>
      </c>
      <c r="S176" s="17" t="str">
        <f t="shared" si="97"/>
        <v/>
      </c>
      <c r="T176" s="16" t="str">
        <f t="shared" si="77"/>
        <v/>
      </c>
      <c r="U176" s="17" t="str">
        <f t="shared" si="98"/>
        <v/>
      </c>
      <c r="V176" s="16" t="str">
        <f t="shared" si="78"/>
        <v/>
      </c>
      <c r="W176" s="17" t="str">
        <f t="shared" si="99"/>
        <v/>
      </c>
      <c r="X176" s="16" t="str">
        <f t="shared" si="79"/>
        <v/>
      </c>
      <c r="Y176" s="17" t="str">
        <f t="shared" si="100"/>
        <v/>
      </c>
      <c r="Z176" s="16" t="str">
        <f t="shared" si="80"/>
        <v/>
      </c>
      <c r="AA176" s="17" t="str">
        <f t="shared" si="101"/>
        <v/>
      </c>
      <c r="AB176" s="16" t="str">
        <f t="shared" si="81"/>
        <v/>
      </c>
      <c r="AC176" s="17" t="str">
        <f t="shared" si="102"/>
        <v/>
      </c>
      <c r="AD176" s="16" t="str">
        <f t="shared" si="82"/>
        <v/>
      </c>
      <c r="AE176" s="17" t="str">
        <f t="shared" si="103"/>
        <v/>
      </c>
      <c r="AF176" s="16" t="str">
        <f t="shared" si="83"/>
        <v/>
      </c>
      <c r="AG176" s="17" t="str">
        <f t="shared" si="104"/>
        <v/>
      </c>
      <c r="AH176" s="16" t="str">
        <f t="shared" si="84"/>
        <v/>
      </c>
      <c r="AI176" s="17" t="str">
        <f t="shared" si="105"/>
        <v/>
      </c>
    </row>
    <row r="177" spans="14:35" x14ac:dyDescent="0.15">
      <c r="N177" s="16" t="str">
        <f t="shared" si="74"/>
        <v/>
      </c>
      <c r="O177" s="17" t="str">
        <f t="shared" si="95"/>
        <v/>
      </c>
      <c r="P177" s="16" t="str">
        <f t="shared" si="75"/>
        <v/>
      </c>
      <c r="Q177" s="17" t="str">
        <f t="shared" si="96"/>
        <v/>
      </c>
      <c r="R177" s="16" t="str">
        <f t="shared" si="76"/>
        <v/>
      </c>
      <c r="S177" s="17" t="str">
        <f t="shared" si="97"/>
        <v/>
      </c>
      <c r="T177" s="16" t="str">
        <f t="shared" si="77"/>
        <v/>
      </c>
      <c r="U177" s="17" t="str">
        <f t="shared" si="98"/>
        <v/>
      </c>
      <c r="V177" s="16" t="str">
        <f t="shared" si="78"/>
        <v/>
      </c>
      <c r="W177" s="17" t="str">
        <f t="shared" si="99"/>
        <v/>
      </c>
      <c r="X177" s="16" t="str">
        <f t="shared" si="79"/>
        <v/>
      </c>
      <c r="Y177" s="17" t="str">
        <f t="shared" si="100"/>
        <v/>
      </c>
      <c r="Z177" s="16" t="str">
        <f t="shared" si="80"/>
        <v/>
      </c>
      <c r="AA177" s="17" t="str">
        <f t="shared" si="101"/>
        <v/>
      </c>
      <c r="AB177" s="16" t="str">
        <f t="shared" si="81"/>
        <v/>
      </c>
      <c r="AC177" s="17" t="str">
        <f t="shared" si="102"/>
        <v/>
      </c>
      <c r="AD177" s="16" t="str">
        <f t="shared" si="82"/>
        <v/>
      </c>
      <c r="AE177" s="17" t="str">
        <f t="shared" si="103"/>
        <v/>
      </c>
      <c r="AF177" s="16" t="str">
        <f t="shared" si="83"/>
        <v/>
      </c>
      <c r="AG177" s="17" t="str">
        <f t="shared" si="104"/>
        <v/>
      </c>
      <c r="AH177" s="16" t="str">
        <f t="shared" si="84"/>
        <v/>
      </c>
      <c r="AI177" s="17" t="str">
        <f t="shared" si="105"/>
        <v/>
      </c>
    </row>
    <row r="178" spans="14:35" x14ac:dyDescent="0.15">
      <c r="N178" s="16" t="str">
        <f t="shared" si="74"/>
        <v/>
      </c>
      <c r="O178" s="17" t="str">
        <f t="shared" si="95"/>
        <v/>
      </c>
      <c r="P178" s="16" t="str">
        <f t="shared" si="75"/>
        <v/>
      </c>
      <c r="Q178" s="17" t="str">
        <f t="shared" si="96"/>
        <v/>
      </c>
      <c r="R178" s="16" t="str">
        <f t="shared" si="76"/>
        <v/>
      </c>
      <c r="S178" s="17" t="str">
        <f t="shared" si="97"/>
        <v/>
      </c>
      <c r="T178" s="16" t="str">
        <f t="shared" si="77"/>
        <v/>
      </c>
      <c r="U178" s="17" t="str">
        <f t="shared" si="98"/>
        <v/>
      </c>
      <c r="V178" s="16" t="str">
        <f t="shared" si="78"/>
        <v/>
      </c>
      <c r="W178" s="17" t="str">
        <f t="shared" si="99"/>
        <v/>
      </c>
      <c r="X178" s="16" t="str">
        <f t="shared" si="79"/>
        <v/>
      </c>
      <c r="Y178" s="17" t="str">
        <f t="shared" si="100"/>
        <v/>
      </c>
      <c r="Z178" s="16" t="str">
        <f t="shared" si="80"/>
        <v/>
      </c>
      <c r="AA178" s="17" t="str">
        <f t="shared" si="101"/>
        <v/>
      </c>
      <c r="AB178" s="16" t="str">
        <f t="shared" si="81"/>
        <v/>
      </c>
      <c r="AC178" s="17" t="str">
        <f t="shared" si="102"/>
        <v/>
      </c>
      <c r="AD178" s="16" t="str">
        <f t="shared" si="82"/>
        <v/>
      </c>
      <c r="AE178" s="17" t="str">
        <f t="shared" si="103"/>
        <v/>
      </c>
      <c r="AF178" s="16" t="str">
        <f t="shared" si="83"/>
        <v/>
      </c>
      <c r="AG178" s="17" t="str">
        <f t="shared" si="104"/>
        <v/>
      </c>
      <c r="AH178" s="16" t="str">
        <f t="shared" si="84"/>
        <v/>
      </c>
      <c r="AI178" s="17" t="str">
        <f t="shared" si="105"/>
        <v/>
      </c>
    </row>
    <row r="179" spans="14:35" x14ac:dyDescent="0.15">
      <c r="N179" s="16" t="str">
        <f t="shared" si="74"/>
        <v/>
      </c>
      <c r="O179" s="17" t="str">
        <f t="shared" ref="O179:O180" si="106">IF($A179="","",STDEV(N150:N179)*SQRT(252)*100)</f>
        <v/>
      </c>
      <c r="P179" s="16" t="str">
        <f t="shared" si="75"/>
        <v/>
      </c>
      <c r="Q179" s="17" t="str">
        <f t="shared" ref="Q179:Q180" si="107">IF($A179="","",STDEV(P150:P179)*SQRT(252)*100)</f>
        <v/>
      </c>
      <c r="R179" s="16" t="str">
        <f t="shared" si="76"/>
        <v/>
      </c>
      <c r="S179" s="17" t="str">
        <f t="shared" ref="S179:S180" si="108">IF($A179="","",STDEV(R150:R179)*SQRT(252)*100)</f>
        <v/>
      </c>
      <c r="T179" s="16" t="str">
        <f t="shared" si="77"/>
        <v/>
      </c>
      <c r="U179" s="17" t="str">
        <f t="shared" ref="U179:U180" si="109">IF($A179="","",STDEV(T150:T179)*SQRT(252)*100)</f>
        <v/>
      </c>
      <c r="V179" s="16" t="str">
        <f t="shared" si="78"/>
        <v/>
      </c>
      <c r="W179" s="17" t="str">
        <f t="shared" ref="W179:W180" si="110">IF($A179="","",STDEV(V150:V179)*SQRT(252)*100)</f>
        <v/>
      </c>
      <c r="X179" s="16" t="str">
        <f t="shared" si="79"/>
        <v/>
      </c>
      <c r="Y179" s="17" t="str">
        <f t="shared" ref="Y179:Y180" si="111">IF($A179="","",STDEV(X150:X179)*SQRT(252)*100)</f>
        <v/>
      </c>
      <c r="Z179" s="16" t="str">
        <f t="shared" si="80"/>
        <v/>
      </c>
      <c r="AA179" s="17" t="str">
        <f t="shared" ref="AA179:AA180" si="112">IF($A179="","",STDEV(Z150:Z179)*SQRT(252)*100)</f>
        <v/>
      </c>
      <c r="AB179" s="16" t="str">
        <f t="shared" si="81"/>
        <v/>
      </c>
      <c r="AC179" s="17" t="str">
        <f t="shared" ref="AC179:AC180" si="113">IF($A179="","",STDEV(AB150:AB179)*SQRT(252)*100)</f>
        <v/>
      </c>
      <c r="AD179" s="16" t="str">
        <f t="shared" si="82"/>
        <v/>
      </c>
      <c r="AE179" s="17" t="str">
        <f t="shared" ref="AE179:AE180" si="114">IF($A179="","",STDEV(AD150:AD179)*SQRT(252)*100)</f>
        <v/>
      </c>
      <c r="AF179" s="16" t="str">
        <f t="shared" si="83"/>
        <v/>
      </c>
      <c r="AG179" s="17" t="str">
        <f t="shared" ref="AG179:AG180" si="115">IF($A179="","",STDEV(AF150:AF179)*SQRT(252)*100)</f>
        <v/>
      </c>
      <c r="AH179" s="16" t="str">
        <f t="shared" si="84"/>
        <v/>
      </c>
      <c r="AI179" s="17" t="str">
        <f t="shared" si="105"/>
        <v/>
      </c>
    </row>
    <row r="180" spans="14:35" x14ac:dyDescent="0.15">
      <c r="N180" s="16" t="str">
        <f t="shared" si="74"/>
        <v/>
      </c>
      <c r="O180" s="17" t="str">
        <f t="shared" si="106"/>
        <v/>
      </c>
      <c r="P180" s="16" t="str">
        <f t="shared" si="75"/>
        <v/>
      </c>
      <c r="Q180" s="17" t="str">
        <f t="shared" si="107"/>
        <v/>
      </c>
      <c r="R180" s="16" t="str">
        <f t="shared" si="76"/>
        <v/>
      </c>
      <c r="S180" s="17" t="str">
        <f t="shared" si="108"/>
        <v/>
      </c>
      <c r="T180" s="16" t="str">
        <f t="shared" si="77"/>
        <v/>
      </c>
      <c r="U180" s="17" t="str">
        <f t="shared" si="109"/>
        <v/>
      </c>
      <c r="V180" s="16" t="str">
        <f t="shared" si="78"/>
        <v/>
      </c>
      <c r="W180" s="17" t="str">
        <f t="shared" si="110"/>
        <v/>
      </c>
      <c r="X180" s="16" t="str">
        <f t="shared" si="79"/>
        <v/>
      </c>
      <c r="Y180" s="17" t="str">
        <f t="shared" si="111"/>
        <v/>
      </c>
      <c r="Z180" s="16" t="str">
        <f t="shared" si="80"/>
        <v/>
      </c>
      <c r="AA180" s="17" t="str">
        <f t="shared" si="112"/>
        <v/>
      </c>
      <c r="AB180" s="16" t="str">
        <f t="shared" si="81"/>
        <v/>
      </c>
      <c r="AC180" s="17" t="str">
        <f t="shared" si="113"/>
        <v/>
      </c>
      <c r="AD180" s="16" t="str">
        <f t="shared" si="82"/>
        <v/>
      </c>
      <c r="AE180" s="17" t="str">
        <f t="shared" si="114"/>
        <v/>
      </c>
      <c r="AF180" s="16" t="str">
        <f t="shared" si="83"/>
        <v/>
      </c>
      <c r="AG180" s="17" t="str">
        <f t="shared" si="115"/>
        <v/>
      </c>
      <c r="AH180" s="16" t="str">
        <f t="shared" si="84"/>
        <v/>
      </c>
      <c r="AI180" s="17" t="str">
        <f t="shared" si="105"/>
        <v/>
      </c>
    </row>
  </sheetData>
  <mergeCells count="11">
    <mergeCell ref="X3:Y3"/>
    <mergeCell ref="N3:O3"/>
    <mergeCell ref="P3:Q3"/>
    <mergeCell ref="R3:S3"/>
    <mergeCell ref="T3:U3"/>
    <mergeCell ref="V3:W3"/>
    <mergeCell ref="Z3:AA3"/>
    <mergeCell ref="AB3:AC3"/>
    <mergeCell ref="AD3:AE3"/>
    <mergeCell ref="AF3:AG3"/>
    <mergeCell ref="AH3:AI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80"/>
  <sheetViews>
    <sheetView workbookViewId="0">
      <pane xSplit="6" ySplit="3" topLeftCell="G109" activePane="bottomRight" state="frozenSplit"/>
      <selection activeCell="B4" sqref="B4"/>
      <selection pane="topRight" activeCell="B4" sqref="B4"/>
      <selection pane="bottomLeft" activeCell="B4" sqref="B4"/>
      <selection pane="bottomRight" activeCell="G123" sqref="G123:BO123"/>
    </sheetView>
  </sheetViews>
  <sheetFormatPr defaultRowHeight="13.5" outlineLevelCol="1" x14ac:dyDescent="0.15"/>
  <cols>
    <col min="1" max="1" width="11.625" style="7" bestFit="1" customWidth="1"/>
    <col min="2" max="6" width="7.5" style="7" hidden="1" customWidth="1" outlineLevel="1"/>
    <col min="7" max="7" width="9.5" style="7" bestFit="1" customWidth="1" collapsed="1"/>
    <col min="8" max="12" width="7.5" style="7" hidden="1" customWidth="1" outlineLevel="1"/>
    <col min="13" max="13" width="9.5" style="7" bestFit="1" customWidth="1" collapsed="1"/>
    <col min="14" max="18" width="7.5" style="7" hidden="1" customWidth="1" outlineLevel="1"/>
    <col min="19" max="19" width="9.5" style="7" bestFit="1" customWidth="1" collapsed="1"/>
    <col min="20" max="24" width="7.5" style="7" hidden="1" customWidth="1" outlineLevel="1"/>
    <col min="25" max="25" width="9.5" style="7" bestFit="1" customWidth="1" collapsed="1"/>
    <col min="26" max="30" width="7.5" style="7" hidden="1" customWidth="1" outlineLevel="1"/>
    <col min="31" max="31" width="9.5" style="7" bestFit="1" customWidth="1" collapsed="1"/>
    <col min="32" max="36" width="7.5" style="7" hidden="1" customWidth="1" outlineLevel="1"/>
    <col min="37" max="37" width="9.5" style="7" bestFit="1" customWidth="1" collapsed="1"/>
    <col min="38" max="42" width="7.5" style="7" hidden="1" customWidth="1" outlineLevel="1"/>
    <col min="43" max="43" width="9.5" style="7" bestFit="1" customWidth="1" collapsed="1"/>
    <col min="44" max="48" width="7.5" style="7" hidden="1" customWidth="1" outlineLevel="1"/>
    <col min="49" max="49" width="9.5" style="7" bestFit="1" customWidth="1" collapsed="1"/>
    <col min="50" max="54" width="7.5" style="7" hidden="1" customWidth="1" outlineLevel="1"/>
    <col min="55" max="55" width="9.5" style="7" bestFit="1" customWidth="1" collapsed="1"/>
    <col min="56" max="60" width="7.5" style="7" hidden="1" customWidth="1" outlineLevel="1"/>
    <col min="61" max="61" width="11.625" style="7" bestFit="1" customWidth="1" collapsed="1"/>
    <col min="62" max="66" width="7.5" style="7" hidden="1" customWidth="1" outlineLevel="1"/>
    <col min="67" max="67" width="11.625" style="7" bestFit="1" customWidth="1" collapsed="1"/>
    <col min="68" max="16384" width="9" style="7"/>
  </cols>
  <sheetData>
    <row r="1" spans="1:67" x14ac:dyDescent="0.15">
      <c r="A1" s="7" t="s">
        <v>90</v>
      </c>
      <c r="C1" s="18"/>
      <c r="G1" s="18" t="s">
        <v>49</v>
      </c>
      <c r="I1" s="18"/>
      <c r="M1" s="18" t="s">
        <v>91</v>
      </c>
      <c r="O1" s="18"/>
      <c r="S1" s="18" t="s">
        <v>92</v>
      </c>
      <c r="U1" s="18"/>
      <c r="Y1" s="18" t="s">
        <v>93</v>
      </c>
      <c r="AA1" s="18"/>
      <c r="AE1" s="18" t="s">
        <v>94</v>
      </c>
      <c r="AG1" s="18"/>
      <c r="AK1" s="18" t="s">
        <v>95</v>
      </c>
      <c r="AM1" s="18"/>
      <c r="AQ1" s="18" t="s">
        <v>96</v>
      </c>
      <c r="AS1" s="18"/>
      <c r="AW1" s="18" t="s">
        <v>97</v>
      </c>
      <c r="AY1" s="18"/>
      <c r="BC1" s="18" t="s">
        <v>98</v>
      </c>
      <c r="BE1" s="18"/>
      <c r="BI1" s="18" t="s">
        <v>99</v>
      </c>
      <c r="BK1" s="18"/>
      <c r="BO1" s="18" t="s">
        <v>100</v>
      </c>
    </row>
    <row r="2" spans="1:67" x14ac:dyDescent="0.15">
      <c r="B2" s="9" t="s">
        <v>101</v>
      </c>
      <c r="C2" s="9" t="s">
        <v>102</v>
      </c>
      <c r="D2" s="9" t="s">
        <v>103</v>
      </c>
      <c r="E2" s="9" t="s">
        <v>104</v>
      </c>
      <c r="F2" s="9" t="s">
        <v>105</v>
      </c>
      <c r="G2" s="9" t="s">
        <v>106</v>
      </c>
      <c r="H2" s="9" t="s">
        <v>101</v>
      </c>
      <c r="I2" s="9" t="s">
        <v>102</v>
      </c>
      <c r="J2" s="9" t="s">
        <v>103</v>
      </c>
      <c r="K2" s="9" t="s">
        <v>104</v>
      </c>
      <c r="L2" s="9" t="s">
        <v>105</v>
      </c>
      <c r="M2" s="9" t="s">
        <v>106</v>
      </c>
      <c r="N2" s="9" t="s">
        <v>101</v>
      </c>
      <c r="O2" s="9" t="s">
        <v>102</v>
      </c>
      <c r="P2" s="9" t="s">
        <v>103</v>
      </c>
      <c r="Q2" s="9" t="s">
        <v>104</v>
      </c>
      <c r="R2" s="9" t="s">
        <v>105</v>
      </c>
      <c r="S2" s="9" t="s">
        <v>106</v>
      </c>
      <c r="T2" s="9" t="s">
        <v>101</v>
      </c>
      <c r="U2" s="9" t="s">
        <v>102</v>
      </c>
      <c r="V2" s="9" t="s">
        <v>103</v>
      </c>
      <c r="W2" s="9" t="s">
        <v>104</v>
      </c>
      <c r="X2" s="9" t="s">
        <v>105</v>
      </c>
      <c r="Y2" s="9" t="s">
        <v>106</v>
      </c>
      <c r="Z2" s="9" t="s">
        <v>101</v>
      </c>
      <c r="AA2" s="9" t="s">
        <v>102</v>
      </c>
      <c r="AB2" s="9" t="s">
        <v>103</v>
      </c>
      <c r="AC2" s="9" t="s">
        <v>104</v>
      </c>
      <c r="AD2" s="9" t="s">
        <v>105</v>
      </c>
      <c r="AE2" s="9" t="s">
        <v>106</v>
      </c>
      <c r="AF2" s="9" t="s">
        <v>101</v>
      </c>
      <c r="AG2" s="9" t="s">
        <v>102</v>
      </c>
      <c r="AH2" s="9" t="s">
        <v>103</v>
      </c>
      <c r="AI2" s="9" t="s">
        <v>104</v>
      </c>
      <c r="AJ2" s="9" t="s">
        <v>105</v>
      </c>
      <c r="AK2" s="9" t="s">
        <v>106</v>
      </c>
      <c r="AL2" s="9" t="s">
        <v>101</v>
      </c>
      <c r="AM2" s="9" t="s">
        <v>102</v>
      </c>
      <c r="AN2" s="9" t="s">
        <v>103</v>
      </c>
      <c r="AO2" s="9" t="s">
        <v>104</v>
      </c>
      <c r="AP2" s="9" t="s">
        <v>105</v>
      </c>
      <c r="AQ2" s="9" t="s">
        <v>106</v>
      </c>
      <c r="AR2" s="9" t="s">
        <v>101</v>
      </c>
      <c r="AS2" s="9" t="s">
        <v>102</v>
      </c>
      <c r="AT2" s="9" t="s">
        <v>103</v>
      </c>
      <c r="AU2" s="9" t="s">
        <v>104</v>
      </c>
      <c r="AV2" s="9" t="s">
        <v>105</v>
      </c>
      <c r="AW2" s="9" t="s">
        <v>106</v>
      </c>
      <c r="AX2" s="9" t="s">
        <v>101</v>
      </c>
      <c r="AY2" s="9" t="s">
        <v>102</v>
      </c>
      <c r="AZ2" s="9" t="s">
        <v>103</v>
      </c>
      <c r="BA2" s="9" t="s">
        <v>104</v>
      </c>
      <c r="BB2" s="9" t="s">
        <v>105</v>
      </c>
      <c r="BC2" s="9" t="s">
        <v>106</v>
      </c>
      <c r="BD2" s="9" t="s">
        <v>101</v>
      </c>
      <c r="BE2" s="9" t="s">
        <v>102</v>
      </c>
      <c r="BF2" s="9" t="s">
        <v>103</v>
      </c>
      <c r="BG2" s="9" t="s">
        <v>104</v>
      </c>
      <c r="BH2" s="9" t="s">
        <v>105</v>
      </c>
      <c r="BI2" s="9" t="s">
        <v>106</v>
      </c>
      <c r="BJ2" s="9" t="s">
        <v>101</v>
      </c>
      <c r="BK2" s="9" t="s">
        <v>102</v>
      </c>
      <c r="BL2" s="9" t="s">
        <v>103</v>
      </c>
      <c r="BM2" s="9" t="s">
        <v>104</v>
      </c>
      <c r="BN2" s="9" t="s">
        <v>105</v>
      </c>
      <c r="BO2" s="9" t="s">
        <v>106</v>
      </c>
    </row>
    <row r="3" spans="1:67" x14ac:dyDescent="0.15">
      <c r="D3" s="19"/>
      <c r="E3" s="19"/>
      <c r="F3" s="19"/>
      <c r="G3" s="19"/>
      <c r="J3" s="19"/>
      <c r="K3" s="19"/>
      <c r="L3" s="19"/>
      <c r="M3" s="19"/>
      <c r="P3" s="19"/>
      <c r="Q3" s="19"/>
      <c r="R3" s="19"/>
      <c r="S3" s="19"/>
      <c r="V3" s="19"/>
      <c r="W3" s="19"/>
      <c r="X3" s="19"/>
      <c r="Y3" s="19"/>
      <c r="AB3" s="19"/>
      <c r="AC3" s="19"/>
      <c r="AD3" s="19"/>
      <c r="AE3" s="19"/>
      <c r="AH3" s="19"/>
      <c r="AI3" s="19"/>
      <c r="AJ3" s="19"/>
      <c r="AK3" s="19"/>
      <c r="AN3" s="19"/>
      <c r="AO3" s="19"/>
      <c r="AP3" s="19"/>
      <c r="AQ3" s="19"/>
      <c r="AT3" s="19"/>
      <c r="AU3" s="19"/>
      <c r="AV3" s="19"/>
      <c r="AW3" s="19"/>
      <c r="AZ3" s="19"/>
      <c r="BA3" s="19"/>
      <c r="BB3" s="19"/>
      <c r="BC3" s="19"/>
      <c r="BF3" s="19"/>
      <c r="BG3" s="19"/>
      <c r="BH3" s="19"/>
      <c r="BI3" s="19"/>
      <c r="BL3" s="19"/>
      <c r="BM3" s="19"/>
      <c r="BN3" s="19"/>
      <c r="BO3" s="19"/>
    </row>
    <row r="4" spans="1:67" x14ac:dyDescent="0.15">
      <c r="A4" s="14">
        <f>IF(Sigma!A4="","",Sigma!A4)</f>
        <v>42604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</row>
    <row r="5" spans="1:67" x14ac:dyDescent="0.15">
      <c r="A5" s="14">
        <f>IF(Sigma!A5="","",Sigma!A5)</f>
        <v>42605</v>
      </c>
      <c r="B5" s="16"/>
      <c r="C5" s="15"/>
      <c r="D5" s="15"/>
      <c r="E5" s="15"/>
      <c r="F5" s="15"/>
      <c r="G5" s="15"/>
      <c r="H5" s="16"/>
      <c r="I5" s="15"/>
      <c r="J5" s="15"/>
      <c r="K5" s="15"/>
      <c r="L5" s="15"/>
      <c r="M5" s="15"/>
      <c r="N5" s="16"/>
      <c r="O5" s="15"/>
      <c r="P5" s="15"/>
      <c r="Q5" s="15"/>
      <c r="R5" s="15"/>
      <c r="S5" s="15"/>
      <c r="T5" s="16"/>
      <c r="U5" s="15"/>
      <c r="V5" s="15"/>
      <c r="W5" s="15"/>
      <c r="X5" s="15"/>
      <c r="Y5" s="15"/>
      <c r="Z5" s="16"/>
      <c r="AA5" s="15"/>
      <c r="AB5" s="15"/>
      <c r="AC5" s="15"/>
      <c r="AD5" s="15"/>
      <c r="AE5" s="15"/>
      <c r="AF5" s="16"/>
      <c r="AG5" s="15"/>
      <c r="AH5" s="15"/>
      <c r="AI5" s="15"/>
      <c r="AJ5" s="15"/>
      <c r="AK5" s="15"/>
      <c r="AL5" s="16"/>
      <c r="AM5" s="15"/>
      <c r="AN5" s="15"/>
      <c r="AO5" s="15"/>
      <c r="AP5" s="15"/>
      <c r="AQ5" s="15"/>
      <c r="AR5" s="16"/>
      <c r="AS5" s="15"/>
      <c r="AT5" s="15"/>
      <c r="AU5" s="15"/>
      <c r="AV5" s="15"/>
      <c r="AW5" s="15"/>
      <c r="AX5" s="16"/>
      <c r="AY5" s="15"/>
      <c r="AZ5" s="15"/>
      <c r="BA5" s="15"/>
      <c r="BB5" s="15"/>
      <c r="BC5" s="15"/>
      <c r="BD5" s="16"/>
      <c r="BE5" s="15"/>
      <c r="BF5" s="15"/>
      <c r="BG5" s="15"/>
      <c r="BH5" s="15"/>
      <c r="BI5" s="15"/>
      <c r="BJ5" s="16"/>
      <c r="BK5" s="15"/>
      <c r="BL5" s="15"/>
      <c r="BM5" s="15"/>
      <c r="BN5" s="15"/>
      <c r="BO5" s="15"/>
    </row>
    <row r="6" spans="1:67" x14ac:dyDescent="0.15">
      <c r="A6" s="14">
        <f>IF(Sigma!A6="","",Sigma!A6)</f>
        <v>42606</v>
      </c>
      <c r="B6" s="16"/>
      <c r="C6" s="15"/>
      <c r="D6" s="15"/>
      <c r="E6" s="15"/>
      <c r="F6" s="15"/>
      <c r="G6" s="15"/>
      <c r="H6" s="16"/>
      <c r="I6" s="15"/>
      <c r="J6" s="15"/>
      <c r="K6" s="15"/>
      <c r="L6" s="15"/>
      <c r="M6" s="15"/>
      <c r="N6" s="16"/>
      <c r="O6" s="15"/>
      <c r="P6" s="15"/>
      <c r="Q6" s="15"/>
      <c r="R6" s="15"/>
      <c r="S6" s="15"/>
      <c r="T6" s="16"/>
      <c r="U6" s="15"/>
      <c r="V6" s="15"/>
      <c r="W6" s="15"/>
      <c r="X6" s="15"/>
      <c r="Y6" s="15"/>
      <c r="Z6" s="16"/>
      <c r="AA6" s="15"/>
      <c r="AB6" s="15"/>
      <c r="AC6" s="15"/>
      <c r="AD6" s="15"/>
      <c r="AE6" s="15"/>
      <c r="AF6" s="16"/>
      <c r="AG6" s="15"/>
      <c r="AH6" s="15"/>
      <c r="AI6" s="15"/>
      <c r="AJ6" s="15"/>
      <c r="AK6" s="15"/>
      <c r="AL6" s="16"/>
      <c r="AM6" s="15"/>
      <c r="AN6" s="15"/>
      <c r="AO6" s="15"/>
      <c r="AP6" s="15"/>
      <c r="AQ6" s="15"/>
      <c r="AR6" s="16"/>
      <c r="AS6" s="15"/>
      <c r="AT6" s="15"/>
      <c r="AU6" s="15"/>
      <c r="AV6" s="15"/>
      <c r="AW6" s="15"/>
      <c r="AX6" s="16"/>
      <c r="AY6" s="15"/>
      <c r="AZ6" s="15"/>
      <c r="BA6" s="15"/>
      <c r="BB6" s="15"/>
      <c r="BC6" s="15"/>
      <c r="BD6" s="16"/>
      <c r="BE6" s="15"/>
      <c r="BF6" s="15"/>
      <c r="BG6" s="15"/>
      <c r="BH6" s="15"/>
      <c r="BI6" s="15"/>
      <c r="BJ6" s="16"/>
      <c r="BK6" s="15"/>
      <c r="BL6" s="15"/>
      <c r="BM6" s="15"/>
      <c r="BN6" s="15"/>
      <c r="BO6" s="15"/>
    </row>
    <row r="7" spans="1:67" x14ac:dyDescent="0.15">
      <c r="A7" s="14">
        <f>IF(Sigma!A7="","",Sigma!A7)</f>
        <v>42607</v>
      </c>
      <c r="B7" s="16"/>
      <c r="C7" s="15"/>
      <c r="D7" s="15"/>
      <c r="E7" s="15"/>
      <c r="F7" s="15"/>
      <c r="G7" s="15"/>
      <c r="H7" s="16"/>
      <c r="I7" s="15"/>
      <c r="J7" s="15"/>
      <c r="K7" s="15"/>
      <c r="L7" s="15"/>
      <c r="M7" s="15"/>
      <c r="N7" s="16"/>
      <c r="O7" s="15"/>
      <c r="P7" s="15"/>
      <c r="Q7" s="15"/>
      <c r="R7" s="15"/>
      <c r="S7" s="15"/>
      <c r="T7" s="16"/>
      <c r="U7" s="15"/>
      <c r="V7" s="15"/>
      <c r="W7" s="15"/>
      <c r="X7" s="15"/>
      <c r="Y7" s="15"/>
      <c r="Z7" s="16"/>
      <c r="AA7" s="15"/>
      <c r="AB7" s="15"/>
      <c r="AC7" s="15"/>
      <c r="AD7" s="15"/>
      <c r="AE7" s="15"/>
      <c r="AF7" s="16"/>
      <c r="AG7" s="15"/>
      <c r="AH7" s="15"/>
      <c r="AI7" s="15"/>
      <c r="AJ7" s="15"/>
      <c r="AK7" s="15"/>
      <c r="AL7" s="16"/>
      <c r="AM7" s="15"/>
      <c r="AN7" s="15"/>
      <c r="AO7" s="15"/>
      <c r="AP7" s="15"/>
      <c r="AQ7" s="15"/>
      <c r="AR7" s="16"/>
      <c r="AS7" s="15"/>
      <c r="AT7" s="15"/>
      <c r="AU7" s="15"/>
      <c r="AV7" s="15"/>
      <c r="AW7" s="15"/>
      <c r="AX7" s="16"/>
      <c r="AY7" s="15"/>
      <c r="AZ7" s="15"/>
      <c r="BA7" s="15"/>
      <c r="BB7" s="15"/>
      <c r="BC7" s="15"/>
      <c r="BD7" s="16"/>
      <c r="BE7" s="15"/>
      <c r="BF7" s="15"/>
      <c r="BG7" s="15"/>
      <c r="BH7" s="15"/>
      <c r="BI7" s="15"/>
      <c r="BJ7" s="16"/>
      <c r="BK7" s="15"/>
      <c r="BL7" s="15"/>
      <c r="BM7" s="15"/>
      <c r="BN7" s="15"/>
      <c r="BO7" s="15"/>
    </row>
    <row r="8" spans="1:67" x14ac:dyDescent="0.15">
      <c r="A8" s="14">
        <f>IF(Sigma!A8="","",Sigma!A8)</f>
        <v>42608</v>
      </c>
      <c r="B8" s="16"/>
      <c r="C8" s="15"/>
      <c r="D8" s="15"/>
      <c r="E8" s="15"/>
      <c r="F8" s="15"/>
      <c r="G8" s="15"/>
      <c r="H8" s="16"/>
      <c r="I8" s="15"/>
      <c r="J8" s="15"/>
      <c r="K8" s="15"/>
      <c r="L8" s="15"/>
      <c r="M8" s="15"/>
      <c r="N8" s="16"/>
      <c r="O8" s="15"/>
      <c r="P8" s="15"/>
      <c r="Q8" s="15"/>
      <c r="R8" s="15"/>
      <c r="S8" s="15"/>
      <c r="T8" s="16"/>
      <c r="U8" s="15"/>
      <c r="V8" s="15"/>
      <c r="W8" s="15"/>
      <c r="X8" s="15"/>
      <c r="Y8" s="15"/>
      <c r="Z8" s="16"/>
      <c r="AA8" s="15"/>
      <c r="AB8" s="15"/>
      <c r="AC8" s="15"/>
      <c r="AD8" s="15"/>
      <c r="AE8" s="15"/>
      <c r="AF8" s="16"/>
      <c r="AG8" s="15"/>
      <c r="AH8" s="15"/>
      <c r="AI8" s="15"/>
      <c r="AJ8" s="15"/>
      <c r="AK8" s="15"/>
      <c r="AL8" s="16"/>
      <c r="AM8" s="15"/>
      <c r="AN8" s="15"/>
      <c r="AO8" s="15"/>
      <c r="AP8" s="15"/>
      <c r="AQ8" s="15"/>
      <c r="AR8" s="16"/>
      <c r="AS8" s="15"/>
      <c r="AT8" s="15"/>
      <c r="AU8" s="15"/>
      <c r="AV8" s="15"/>
      <c r="AW8" s="15"/>
      <c r="AX8" s="16"/>
      <c r="AY8" s="15"/>
      <c r="AZ8" s="15"/>
      <c r="BA8" s="15"/>
      <c r="BB8" s="15"/>
      <c r="BC8" s="15"/>
      <c r="BD8" s="16"/>
      <c r="BE8" s="15"/>
      <c r="BF8" s="15"/>
      <c r="BG8" s="15"/>
      <c r="BH8" s="15"/>
      <c r="BI8" s="15"/>
      <c r="BJ8" s="16"/>
      <c r="BK8" s="15"/>
      <c r="BL8" s="15"/>
      <c r="BM8" s="15"/>
      <c r="BN8" s="15"/>
      <c r="BO8" s="15"/>
    </row>
    <row r="9" spans="1:67" x14ac:dyDescent="0.15">
      <c r="A9" s="14">
        <f>IF(Sigma!A9="","",Sigma!A9)</f>
        <v>42611</v>
      </c>
      <c r="B9" s="16"/>
      <c r="C9" s="15"/>
      <c r="D9" s="15"/>
      <c r="E9" s="15"/>
      <c r="F9" s="15"/>
      <c r="G9" s="15"/>
      <c r="H9" s="16"/>
      <c r="I9" s="15"/>
      <c r="J9" s="15"/>
      <c r="K9" s="15"/>
      <c r="L9" s="15"/>
      <c r="M9" s="15"/>
      <c r="N9" s="16"/>
      <c r="O9" s="15"/>
      <c r="P9" s="15"/>
      <c r="Q9" s="15"/>
      <c r="R9" s="15"/>
      <c r="S9" s="15"/>
      <c r="T9" s="16"/>
      <c r="U9" s="15"/>
      <c r="V9" s="15"/>
      <c r="W9" s="15"/>
      <c r="X9" s="15"/>
      <c r="Y9" s="15"/>
      <c r="Z9" s="16"/>
      <c r="AA9" s="15"/>
      <c r="AB9" s="15"/>
      <c r="AC9" s="15"/>
      <c r="AD9" s="15"/>
      <c r="AE9" s="15"/>
      <c r="AF9" s="16"/>
      <c r="AG9" s="15"/>
      <c r="AH9" s="15"/>
      <c r="AI9" s="15"/>
      <c r="AJ9" s="15"/>
      <c r="AK9" s="15"/>
      <c r="AL9" s="16"/>
      <c r="AM9" s="15"/>
      <c r="AN9" s="15"/>
      <c r="AO9" s="15"/>
      <c r="AP9" s="15"/>
      <c r="AQ9" s="15"/>
      <c r="AR9" s="16"/>
      <c r="AS9" s="15"/>
      <c r="AT9" s="15"/>
      <c r="AU9" s="15"/>
      <c r="AV9" s="15"/>
      <c r="AW9" s="15"/>
      <c r="AX9" s="16"/>
      <c r="AY9" s="15"/>
      <c r="AZ9" s="15"/>
      <c r="BA9" s="15"/>
      <c r="BB9" s="15"/>
      <c r="BC9" s="15"/>
      <c r="BD9" s="16"/>
      <c r="BE9" s="15"/>
      <c r="BF9" s="15"/>
      <c r="BG9" s="15"/>
      <c r="BH9" s="15"/>
      <c r="BI9" s="15"/>
      <c r="BJ9" s="16"/>
      <c r="BK9" s="15"/>
      <c r="BL9" s="15"/>
      <c r="BM9" s="15"/>
      <c r="BN9" s="15"/>
      <c r="BO9" s="15"/>
    </row>
    <row r="10" spans="1:67" x14ac:dyDescent="0.15">
      <c r="A10" s="14">
        <f>IF(Sigma!A10="","",Sigma!A10)</f>
        <v>42612</v>
      </c>
      <c r="B10" s="16"/>
      <c r="C10" s="15"/>
      <c r="D10" s="15"/>
      <c r="E10" s="15"/>
      <c r="F10" s="15"/>
      <c r="G10" s="15"/>
      <c r="H10" s="16"/>
      <c r="I10" s="15"/>
      <c r="J10" s="15"/>
      <c r="K10" s="15"/>
      <c r="L10" s="15"/>
      <c r="M10" s="15"/>
      <c r="N10" s="16"/>
      <c r="O10" s="15"/>
      <c r="P10" s="15"/>
      <c r="Q10" s="15"/>
      <c r="R10" s="15"/>
      <c r="S10" s="15"/>
      <c r="T10" s="16"/>
      <c r="U10" s="15"/>
      <c r="V10" s="15"/>
      <c r="W10" s="15"/>
      <c r="X10" s="15"/>
      <c r="Y10" s="15"/>
      <c r="Z10" s="16"/>
      <c r="AA10" s="15"/>
      <c r="AB10" s="15"/>
      <c r="AC10" s="15"/>
      <c r="AD10" s="15"/>
      <c r="AE10" s="15"/>
      <c r="AF10" s="16"/>
      <c r="AG10" s="15"/>
      <c r="AH10" s="15"/>
      <c r="AI10" s="15"/>
      <c r="AJ10" s="15"/>
      <c r="AK10" s="15"/>
      <c r="AL10" s="16"/>
      <c r="AM10" s="15"/>
      <c r="AN10" s="15"/>
      <c r="AO10" s="15"/>
      <c r="AP10" s="15"/>
      <c r="AQ10" s="15"/>
      <c r="AR10" s="16"/>
      <c r="AS10" s="15"/>
      <c r="AT10" s="15"/>
      <c r="AU10" s="15"/>
      <c r="AV10" s="15"/>
      <c r="AW10" s="15"/>
      <c r="AX10" s="16"/>
      <c r="AY10" s="15"/>
      <c r="AZ10" s="15"/>
      <c r="BA10" s="15"/>
      <c r="BB10" s="15"/>
      <c r="BC10" s="15"/>
      <c r="BD10" s="16"/>
      <c r="BE10" s="15"/>
      <c r="BF10" s="15"/>
      <c r="BG10" s="15"/>
      <c r="BH10" s="15"/>
      <c r="BI10" s="15"/>
      <c r="BJ10" s="16"/>
      <c r="BK10" s="15"/>
      <c r="BL10" s="15"/>
      <c r="BM10" s="15"/>
      <c r="BN10" s="15"/>
      <c r="BO10" s="15"/>
    </row>
    <row r="11" spans="1:67" x14ac:dyDescent="0.15">
      <c r="A11" s="14">
        <f>IF(Sigma!A11="","",Sigma!A11)</f>
        <v>42613</v>
      </c>
      <c r="B11" s="16"/>
      <c r="C11" s="15"/>
      <c r="D11" s="15"/>
      <c r="E11" s="15"/>
      <c r="F11" s="15"/>
      <c r="G11" s="15"/>
      <c r="H11" s="16"/>
      <c r="I11" s="15"/>
      <c r="J11" s="15"/>
      <c r="K11" s="15"/>
      <c r="L11" s="15"/>
      <c r="M11" s="15"/>
      <c r="N11" s="16"/>
      <c r="O11" s="15"/>
      <c r="P11" s="15"/>
      <c r="Q11" s="15"/>
      <c r="R11" s="15"/>
      <c r="S11" s="15"/>
      <c r="T11" s="16"/>
      <c r="U11" s="15"/>
      <c r="V11" s="15"/>
      <c r="W11" s="15"/>
      <c r="X11" s="15"/>
      <c r="Y11" s="15"/>
      <c r="Z11" s="16"/>
      <c r="AA11" s="15"/>
      <c r="AB11" s="15"/>
      <c r="AC11" s="15"/>
      <c r="AD11" s="15"/>
      <c r="AE11" s="15"/>
      <c r="AF11" s="16"/>
      <c r="AG11" s="15"/>
      <c r="AH11" s="15"/>
      <c r="AI11" s="15"/>
      <c r="AJ11" s="15"/>
      <c r="AK11" s="15"/>
      <c r="AL11" s="16"/>
      <c r="AM11" s="15"/>
      <c r="AN11" s="15"/>
      <c r="AO11" s="15"/>
      <c r="AP11" s="15"/>
      <c r="AQ11" s="15"/>
      <c r="AR11" s="16"/>
      <c r="AS11" s="15"/>
      <c r="AT11" s="15"/>
      <c r="AU11" s="15"/>
      <c r="AV11" s="15"/>
      <c r="AW11" s="15"/>
      <c r="AX11" s="16"/>
      <c r="AY11" s="15"/>
      <c r="AZ11" s="15"/>
      <c r="BA11" s="15"/>
      <c r="BB11" s="15"/>
      <c r="BC11" s="15"/>
      <c r="BD11" s="16"/>
      <c r="BE11" s="15"/>
      <c r="BF11" s="15"/>
      <c r="BG11" s="15"/>
      <c r="BH11" s="15"/>
      <c r="BI11" s="15"/>
      <c r="BJ11" s="16"/>
      <c r="BK11" s="15"/>
      <c r="BL11" s="15"/>
      <c r="BM11" s="15"/>
      <c r="BN11" s="15"/>
      <c r="BO11" s="15"/>
    </row>
    <row r="12" spans="1:67" x14ac:dyDescent="0.15">
      <c r="A12" s="14">
        <f>IF(Sigma!A12="","",Sigma!A12)</f>
        <v>42614</v>
      </c>
      <c r="B12" s="16"/>
      <c r="C12" s="15"/>
      <c r="D12" s="15"/>
      <c r="E12" s="15"/>
      <c r="F12" s="15"/>
      <c r="G12" s="15"/>
      <c r="H12" s="16"/>
      <c r="I12" s="15"/>
      <c r="J12" s="15"/>
      <c r="K12" s="15"/>
      <c r="L12" s="15"/>
      <c r="M12" s="15"/>
      <c r="N12" s="16"/>
      <c r="O12" s="15"/>
      <c r="P12" s="15"/>
      <c r="Q12" s="15"/>
      <c r="R12" s="15"/>
      <c r="S12" s="15"/>
      <c r="T12" s="16"/>
      <c r="U12" s="15"/>
      <c r="V12" s="15"/>
      <c r="W12" s="15"/>
      <c r="X12" s="15"/>
      <c r="Y12" s="15"/>
      <c r="Z12" s="16"/>
      <c r="AA12" s="15"/>
      <c r="AB12" s="15"/>
      <c r="AC12" s="15"/>
      <c r="AD12" s="15"/>
      <c r="AE12" s="15"/>
      <c r="AF12" s="16"/>
      <c r="AG12" s="15"/>
      <c r="AH12" s="15"/>
      <c r="AI12" s="15"/>
      <c r="AJ12" s="15"/>
      <c r="AK12" s="15"/>
      <c r="AL12" s="16"/>
      <c r="AM12" s="15"/>
      <c r="AN12" s="15"/>
      <c r="AO12" s="15"/>
      <c r="AP12" s="15"/>
      <c r="AQ12" s="15"/>
      <c r="AR12" s="16"/>
      <c r="AS12" s="15"/>
      <c r="AT12" s="15"/>
      <c r="AU12" s="15"/>
      <c r="AV12" s="15"/>
      <c r="AW12" s="15"/>
      <c r="AX12" s="16"/>
      <c r="AY12" s="15"/>
      <c r="AZ12" s="15"/>
      <c r="BA12" s="15"/>
      <c r="BB12" s="15"/>
      <c r="BC12" s="15"/>
      <c r="BD12" s="16"/>
      <c r="BE12" s="15"/>
      <c r="BF12" s="15"/>
      <c r="BG12" s="15"/>
      <c r="BH12" s="15"/>
      <c r="BI12" s="15"/>
      <c r="BJ12" s="16"/>
      <c r="BK12" s="15"/>
      <c r="BL12" s="15"/>
      <c r="BM12" s="15"/>
      <c r="BN12" s="15"/>
      <c r="BO12" s="15"/>
    </row>
    <row r="13" spans="1:67" x14ac:dyDescent="0.15">
      <c r="A13" s="14">
        <f>IF(Sigma!A13="","",Sigma!A13)</f>
        <v>42615</v>
      </c>
      <c r="B13" s="16"/>
      <c r="C13" s="15"/>
      <c r="D13" s="15"/>
      <c r="E13" s="15"/>
      <c r="F13" s="15"/>
      <c r="G13" s="15"/>
      <c r="H13" s="16"/>
      <c r="I13" s="15"/>
      <c r="J13" s="15"/>
      <c r="K13" s="15"/>
      <c r="L13" s="15"/>
      <c r="M13" s="15"/>
      <c r="N13" s="16"/>
      <c r="O13" s="15"/>
      <c r="P13" s="15"/>
      <c r="Q13" s="15"/>
      <c r="R13" s="15"/>
      <c r="S13" s="15"/>
      <c r="T13" s="16"/>
      <c r="U13" s="15"/>
      <c r="V13" s="15"/>
      <c r="W13" s="15"/>
      <c r="X13" s="15"/>
      <c r="Y13" s="15"/>
      <c r="Z13" s="16"/>
      <c r="AA13" s="15"/>
      <c r="AB13" s="15"/>
      <c r="AC13" s="15"/>
      <c r="AD13" s="15"/>
      <c r="AE13" s="15"/>
      <c r="AF13" s="16"/>
      <c r="AG13" s="15"/>
      <c r="AH13" s="15"/>
      <c r="AI13" s="15"/>
      <c r="AJ13" s="15"/>
      <c r="AK13" s="15"/>
      <c r="AL13" s="16"/>
      <c r="AM13" s="15"/>
      <c r="AN13" s="15"/>
      <c r="AO13" s="15"/>
      <c r="AP13" s="15"/>
      <c r="AQ13" s="15"/>
      <c r="AR13" s="16"/>
      <c r="AS13" s="15"/>
      <c r="AT13" s="15"/>
      <c r="AU13" s="15"/>
      <c r="AV13" s="15"/>
      <c r="AW13" s="15"/>
      <c r="AX13" s="16"/>
      <c r="AY13" s="15"/>
      <c r="AZ13" s="15"/>
      <c r="BA13" s="15"/>
      <c r="BB13" s="15"/>
      <c r="BC13" s="15"/>
      <c r="BD13" s="16"/>
      <c r="BE13" s="15"/>
      <c r="BF13" s="15"/>
      <c r="BG13" s="15"/>
      <c r="BH13" s="15"/>
      <c r="BI13" s="15"/>
      <c r="BJ13" s="16"/>
      <c r="BK13" s="15"/>
      <c r="BL13" s="15"/>
      <c r="BM13" s="15"/>
      <c r="BN13" s="15"/>
      <c r="BO13" s="15"/>
    </row>
    <row r="14" spans="1:67" x14ac:dyDescent="0.15">
      <c r="A14" s="14">
        <f>IF(Sigma!A14="","",Sigma!A14)</f>
        <v>42618</v>
      </c>
      <c r="B14" s="16"/>
      <c r="C14" s="15"/>
      <c r="D14" s="15"/>
      <c r="E14" s="15"/>
      <c r="F14" s="15"/>
      <c r="G14" s="15"/>
      <c r="H14" s="16"/>
      <c r="I14" s="15"/>
      <c r="J14" s="15"/>
      <c r="K14" s="15"/>
      <c r="L14" s="15"/>
      <c r="M14" s="15"/>
      <c r="N14" s="16"/>
      <c r="O14" s="15"/>
      <c r="P14" s="15"/>
      <c r="Q14" s="15"/>
      <c r="R14" s="15"/>
      <c r="S14" s="15"/>
      <c r="T14" s="16"/>
      <c r="U14" s="15"/>
      <c r="V14" s="15"/>
      <c r="W14" s="15"/>
      <c r="X14" s="15"/>
      <c r="Y14" s="15"/>
      <c r="Z14" s="16"/>
      <c r="AA14" s="15"/>
      <c r="AB14" s="15"/>
      <c r="AC14" s="15"/>
      <c r="AD14" s="15"/>
      <c r="AE14" s="15"/>
      <c r="AF14" s="16"/>
      <c r="AG14" s="15"/>
      <c r="AH14" s="15"/>
      <c r="AI14" s="15"/>
      <c r="AJ14" s="15"/>
      <c r="AK14" s="15"/>
      <c r="AL14" s="16"/>
      <c r="AM14" s="15"/>
      <c r="AN14" s="15"/>
      <c r="AO14" s="15"/>
      <c r="AP14" s="15"/>
      <c r="AQ14" s="15"/>
      <c r="AR14" s="16"/>
      <c r="AS14" s="15"/>
      <c r="AT14" s="15"/>
      <c r="AU14" s="15"/>
      <c r="AV14" s="15"/>
      <c r="AW14" s="15"/>
      <c r="AX14" s="16"/>
      <c r="AY14" s="15"/>
      <c r="AZ14" s="15"/>
      <c r="BA14" s="15"/>
      <c r="BB14" s="15"/>
      <c r="BC14" s="15"/>
      <c r="BD14" s="16"/>
      <c r="BE14" s="15"/>
      <c r="BF14" s="15"/>
      <c r="BG14" s="15"/>
      <c r="BH14" s="15"/>
      <c r="BI14" s="15"/>
      <c r="BJ14" s="16"/>
      <c r="BK14" s="15"/>
      <c r="BL14" s="15"/>
      <c r="BM14" s="15"/>
      <c r="BN14" s="15"/>
      <c r="BO14" s="15"/>
    </row>
    <row r="15" spans="1:67" x14ac:dyDescent="0.15">
      <c r="A15" s="14">
        <f>IF(Sigma!A15="","",Sigma!A15)</f>
        <v>42619</v>
      </c>
      <c r="B15" s="16"/>
      <c r="C15" s="15"/>
      <c r="D15" s="15"/>
      <c r="E15" s="15"/>
      <c r="F15" s="15"/>
      <c r="G15" s="15"/>
      <c r="H15" s="16"/>
      <c r="I15" s="15"/>
      <c r="J15" s="15"/>
      <c r="K15" s="15"/>
      <c r="L15" s="15"/>
      <c r="M15" s="15"/>
      <c r="N15" s="16"/>
      <c r="O15" s="15"/>
      <c r="P15" s="15"/>
      <c r="Q15" s="15"/>
      <c r="R15" s="15"/>
      <c r="S15" s="15"/>
      <c r="T15" s="16"/>
      <c r="U15" s="15"/>
      <c r="V15" s="15"/>
      <c r="W15" s="15"/>
      <c r="X15" s="15"/>
      <c r="Y15" s="15"/>
      <c r="Z15" s="16"/>
      <c r="AA15" s="15"/>
      <c r="AB15" s="15"/>
      <c r="AC15" s="15"/>
      <c r="AD15" s="15"/>
      <c r="AE15" s="15"/>
      <c r="AF15" s="16"/>
      <c r="AG15" s="15"/>
      <c r="AH15" s="15"/>
      <c r="AI15" s="15"/>
      <c r="AJ15" s="15"/>
      <c r="AK15" s="15"/>
      <c r="AL15" s="16"/>
      <c r="AM15" s="15"/>
      <c r="AN15" s="15"/>
      <c r="AO15" s="15"/>
      <c r="AP15" s="15"/>
      <c r="AQ15" s="15"/>
      <c r="AR15" s="16"/>
      <c r="AS15" s="15"/>
      <c r="AT15" s="15"/>
      <c r="AU15" s="15"/>
      <c r="AV15" s="15"/>
      <c r="AW15" s="15"/>
      <c r="AX15" s="16"/>
      <c r="AY15" s="15"/>
      <c r="AZ15" s="15"/>
      <c r="BA15" s="15"/>
      <c r="BB15" s="15"/>
      <c r="BC15" s="15"/>
      <c r="BD15" s="16"/>
      <c r="BE15" s="15"/>
      <c r="BF15" s="15"/>
      <c r="BG15" s="15"/>
      <c r="BH15" s="15"/>
      <c r="BI15" s="15"/>
      <c r="BJ15" s="16"/>
      <c r="BK15" s="15"/>
      <c r="BL15" s="15"/>
      <c r="BM15" s="15"/>
      <c r="BN15" s="15"/>
      <c r="BO15" s="15"/>
    </row>
    <row r="16" spans="1:67" x14ac:dyDescent="0.15">
      <c r="A16" s="14">
        <f>IF(Sigma!A16="","",Sigma!A16)</f>
        <v>42620</v>
      </c>
      <c r="B16" s="16"/>
      <c r="C16" s="15"/>
      <c r="D16" s="15"/>
      <c r="E16" s="15"/>
      <c r="F16" s="15"/>
      <c r="G16" s="15"/>
      <c r="H16" s="16"/>
      <c r="I16" s="15"/>
      <c r="J16" s="15"/>
      <c r="K16" s="15"/>
      <c r="L16" s="15"/>
      <c r="M16" s="15"/>
      <c r="N16" s="16"/>
      <c r="O16" s="15"/>
      <c r="P16" s="15"/>
      <c r="Q16" s="15"/>
      <c r="R16" s="15"/>
      <c r="S16" s="15"/>
      <c r="T16" s="16"/>
      <c r="U16" s="15"/>
      <c r="V16" s="15"/>
      <c r="W16" s="15"/>
      <c r="X16" s="15"/>
      <c r="Y16" s="15"/>
      <c r="Z16" s="16"/>
      <c r="AA16" s="15"/>
      <c r="AB16" s="15"/>
      <c r="AC16" s="15"/>
      <c r="AD16" s="15"/>
      <c r="AE16" s="15"/>
      <c r="AF16" s="16"/>
      <c r="AG16" s="15"/>
      <c r="AH16" s="15"/>
      <c r="AI16" s="15"/>
      <c r="AJ16" s="15"/>
      <c r="AK16" s="15"/>
      <c r="AL16" s="16"/>
      <c r="AM16" s="15"/>
      <c r="AN16" s="15"/>
      <c r="AO16" s="15"/>
      <c r="AP16" s="15"/>
      <c r="AQ16" s="15"/>
      <c r="AR16" s="16"/>
      <c r="AS16" s="15"/>
      <c r="AT16" s="15"/>
      <c r="AU16" s="15"/>
      <c r="AV16" s="15"/>
      <c r="AW16" s="15"/>
      <c r="AX16" s="16"/>
      <c r="AY16" s="15"/>
      <c r="AZ16" s="15"/>
      <c r="BA16" s="15"/>
      <c r="BB16" s="15"/>
      <c r="BC16" s="15"/>
      <c r="BD16" s="16"/>
      <c r="BE16" s="15"/>
      <c r="BF16" s="15"/>
      <c r="BG16" s="15"/>
      <c r="BH16" s="15"/>
      <c r="BI16" s="15"/>
      <c r="BJ16" s="16"/>
      <c r="BK16" s="15"/>
      <c r="BL16" s="15"/>
      <c r="BM16" s="15"/>
      <c r="BN16" s="15"/>
      <c r="BO16" s="15"/>
    </row>
    <row r="17" spans="1:67" x14ac:dyDescent="0.15">
      <c r="A17" s="14">
        <f>IF(Sigma!A17="","",Sigma!A17)</f>
        <v>42621</v>
      </c>
      <c r="B17" s="16"/>
      <c r="C17" s="15"/>
      <c r="D17" s="15"/>
      <c r="E17" s="15"/>
      <c r="F17" s="15"/>
      <c r="G17" s="15"/>
      <c r="H17" s="16"/>
      <c r="I17" s="15"/>
      <c r="J17" s="15"/>
      <c r="K17" s="15"/>
      <c r="L17" s="15"/>
      <c r="M17" s="15"/>
      <c r="N17" s="16"/>
      <c r="O17" s="15"/>
      <c r="P17" s="15"/>
      <c r="Q17" s="15"/>
      <c r="R17" s="15"/>
      <c r="S17" s="15"/>
      <c r="T17" s="16"/>
      <c r="U17" s="15"/>
      <c r="V17" s="15"/>
      <c r="W17" s="15"/>
      <c r="X17" s="15"/>
      <c r="Y17" s="15"/>
      <c r="Z17" s="16"/>
      <c r="AA17" s="15"/>
      <c r="AB17" s="15"/>
      <c r="AC17" s="15"/>
      <c r="AD17" s="15"/>
      <c r="AE17" s="15"/>
      <c r="AF17" s="16"/>
      <c r="AG17" s="15"/>
      <c r="AH17" s="15"/>
      <c r="AI17" s="15"/>
      <c r="AJ17" s="15"/>
      <c r="AK17" s="15"/>
      <c r="AL17" s="16"/>
      <c r="AM17" s="15"/>
      <c r="AN17" s="15"/>
      <c r="AO17" s="15"/>
      <c r="AP17" s="15"/>
      <c r="AQ17" s="15"/>
      <c r="AR17" s="16"/>
      <c r="AS17" s="15"/>
      <c r="AT17" s="15"/>
      <c r="AU17" s="15"/>
      <c r="AV17" s="15"/>
      <c r="AW17" s="15"/>
      <c r="AX17" s="16"/>
      <c r="AY17" s="15"/>
      <c r="AZ17" s="15"/>
      <c r="BA17" s="15"/>
      <c r="BB17" s="15"/>
      <c r="BC17" s="15"/>
      <c r="BD17" s="16"/>
      <c r="BE17" s="15"/>
      <c r="BF17" s="15"/>
      <c r="BG17" s="15"/>
      <c r="BH17" s="15"/>
      <c r="BI17" s="15"/>
      <c r="BJ17" s="16"/>
      <c r="BK17" s="15"/>
      <c r="BL17" s="15"/>
      <c r="BM17" s="15"/>
      <c r="BN17" s="15"/>
      <c r="BO17" s="15"/>
    </row>
    <row r="18" spans="1:67" x14ac:dyDescent="0.15">
      <c r="A18" s="14">
        <f>IF(Sigma!A18="","",Sigma!A18)</f>
        <v>42622</v>
      </c>
      <c r="B18" s="16"/>
      <c r="C18" s="15"/>
      <c r="D18" s="15"/>
      <c r="E18" s="15"/>
      <c r="F18" s="15"/>
      <c r="G18" s="15"/>
      <c r="H18" s="16"/>
      <c r="I18" s="15"/>
      <c r="J18" s="15"/>
      <c r="K18" s="15"/>
      <c r="L18" s="15"/>
      <c r="M18" s="15"/>
      <c r="N18" s="16"/>
      <c r="O18" s="15"/>
      <c r="P18" s="15"/>
      <c r="Q18" s="15"/>
      <c r="R18" s="15"/>
      <c r="S18" s="15"/>
      <c r="T18" s="16"/>
      <c r="U18" s="15"/>
      <c r="V18" s="15"/>
      <c r="W18" s="15"/>
      <c r="X18" s="15"/>
      <c r="Y18" s="15"/>
      <c r="Z18" s="16"/>
      <c r="AA18" s="15"/>
      <c r="AB18" s="15"/>
      <c r="AC18" s="15"/>
      <c r="AD18" s="15"/>
      <c r="AE18" s="15"/>
      <c r="AF18" s="16"/>
      <c r="AG18" s="15"/>
      <c r="AH18" s="15"/>
      <c r="AI18" s="15"/>
      <c r="AJ18" s="15"/>
      <c r="AK18" s="15"/>
      <c r="AL18" s="16"/>
      <c r="AM18" s="15"/>
      <c r="AN18" s="15"/>
      <c r="AO18" s="15"/>
      <c r="AP18" s="15"/>
      <c r="AQ18" s="15"/>
      <c r="AR18" s="16"/>
      <c r="AS18" s="15"/>
      <c r="AT18" s="15"/>
      <c r="AU18" s="15"/>
      <c r="AV18" s="15"/>
      <c r="AW18" s="15"/>
      <c r="AX18" s="16"/>
      <c r="AY18" s="15"/>
      <c r="AZ18" s="15"/>
      <c r="BA18" s="15"/>
      <c r="BB18" s="15"/>
      <c r="BC18" s="15"/>
      <c r="BD18" s="16"/>
      <c r="BE18" s="15"/>
      <c r="BF18" s="15"/>
      <c r="BG18" s="15"/>
      <c r="BH18" s="15"/>
      <c r="BI18" s="15"/>
      <c r="BJ18" s="16"/>
      <c r="BK18" s="15"/>
      <c r="BL18" s="15"/>
      <c r="BM18" s="15"/>
      <c r="BN18" s="15"/>
      <c r="BO18" s="15"/>
    </row>
    <row r="19" spans="1:67" x14ac:dyDescent="0.15">
      <c r="A19" s="14">
        <f>IF(Sigma!A19="","",Sigma!A19)</f>
        <v>42625</v>
      </c>
      <c r="B19" s="16"/>
      <c r="C19" s="15"/>
      <c r="D19" s="15"/>
      <c r="E19" s="15"/>
      <c r="F19" s="15"/>
      <c r="G19" s="15"/>
      <c r="H19" s="16"/>
      <c r="I19" s="15"/>
      <c r="J19" s="15"/>
      <c r="K19" s="15"/>
      <c r="L19" s="15"/>
      <c r="M19" s="15"/>
      <c r="N19" s="16"/>
      <c r="O19" s="15"/>
      <c r="P19" s="15"/>
      <c r="Q19" s="15"/>
      <c r="R19" s="15"/>
      <c r="S19" s="15"/>
      <c r="T19" s="16"/>
      <c r="U19" s="15"/>
      <c r="V19" s="15"/>
      <c r="W19" s="15"/>
      <c r="X19" s="15"/>
      <c r="Y19" s="15"/>
      <c r="Z19" s="16"/>
      <c r="AA19" s="15"/>
      <c r="AB19" s="15"/>
      <c r="AC19" s="15"/>
      <c r="AD19" s="15"/>
      <c r="AE19" s="15"/>
      <c r="AF19" s="16"/>
      <c r="AG19" s="15"/>
      <c r="AH19" s="15"/>
      <c r="AI19" s="15"/>
      <c r="AJ19" s="15"/>
      <c r="AK19" s="15"/>
      <c r="AL19" s="16"/>
      <c r="AM19" s="15"/>
      <c r="AN19" s="15"/>
      <c r="AO19" s="15"/>
      <c r="AP19" s="15"/>
      <c r="AQ19" s="15"/>
      <c r="AR19" s="16"/>
      <c r="AS19" s="15"/>
      <c r="AT19" s="15"/>
      <c r="AU19" s="15"/>
      <c r="AV19" s="15"/>
      <c r="AW19" s="15"/>
      <c r="AX19" s="16"/>
      <c r="AY19" s="15"/>
      <c r="AZ19" s="15"/>
      <c r="BA19" s="15"/>
      <c r="BB19" s="15"/>
      <c r="BC19" s="15"/>
      <c r="BD19" s="16"/>
      <c r="BE19" s="15"/>
      <c r="BF19" s="15"/>
      <c r="BG19" s="15"/>
      <c r="BH19" s="15"/>
      <c r="BI19" s="15"/>
      <c r="BJ19" s="16"/>
      <c r="BK19" s="15"/>
      <c r="BL19" s="15"/>
      <c r="BM19" s="15"/>
      <c r="BN19" s="15"/>
      <c r="BO19" s="15"/>
    </row>
    <row r="20" spans="1:67" x14ac:dyDescent="0.15">
      <c r="A20" s="14">
        <f>IF(Sigma!A20="","",Sigma!A20)</f>
        <v>42626</v>
      </c>
      <c r="B20" s="16"/>
      <c r="C20" s="15"/>
      <c r="D20" s="15"/>
      <c r="E20" s="15"/>
      <c r="F20" s="15"/>
      <c r="G20" s="15"/>
      <c r="H20" s="16"/>
      <c r="I20" s="15"/>
      <c r="J20" s="15"/>
      <c r="K20" s="15"/>
      <c r="L20" s="15"/>
      <c r="M20" s="15"/>
      <c r="N20" s="16"/>
      <c r="O20" s="15"/>
      <c r="P20" s="15"/>
      <c r="Q20" s="15"/>
      <c r="R20" s="15"/>
      <c r="S20" s="15"/>
      <c r="T20" s="16"/>
      <c r="U20" s="15"/>
      <c r="V20" s="15"/>
      <c r="W20" s="15"/>
      <c r="X20" s="15"/>
      <c r="Y20" s="15"/>
      <c r="Z20" s="16"/>
      <c r="AA20" s="15"/>
      <c r="AB20" s="15"/>
      <c r="AC20" s="15"/>
      <c r="AD20" s="15"/>
      <c r="AE20" s="15"/>
      <c r="AF20" s="16"/>
      <c r="AG20" s="15"/>
      <c r="AH20" s="15"/>
      <c r="AI20" s="15"/>
      <c r="AJ20" s="15"/>
      <c r="AK20" s="15"/>
      <c r="AL20" s="16"/>
      <c r="AM20" s="15"/>
      <c r="AN20" s="15"/>
      <c r="AO20" s="15"/>
      <c r="AP20" s="15"/>
      <c r="AQ20" s="15"/>
      <c r="AR20" s="16"/>
      <c r="AS20" s="15"/>
      <c r="AT20" s="15"/>
      <c r="AU20" s="15"/>
      <c r="AV20" s="15"/>
      <c r="AW20" s="15"/>
      <c r="AX20" s="16"/>
      <c r="AY20" s="15"/>
      <c r="AZ20" s="15"/>
      <c r="BA20" s="15"/>
      <c r="BB20" s="15"/>
      <c r="BC20" s="15"/>
      <c r="BD20" s="16"/>
      <c r="BE20" s="15"/>
      <c r="BF20" s="15"/>
      <c r="BG20" s="15"/>
      <c r="BH20" s="15"/>
      <c r="BI20" s="15"/>
      <c r="BJ20" s="16"/>
      <c r="BK20" s="15"/>
      <c r="BL20" s="15"/>
      <c r="BM20" s="15"/>
      <c r="BN20" s="15"/>
      <c r="BO20" s="15"/>
    </row>
    <row r="21" spans="1:67" x14ac:dyDescent="0.15">
      <c r="A21" s="14">
        <f>IF(Sigma!A21="","",Sigma!A21)</f>
        <v>42627</v>
      </c>
      <c r="B21" s="16"/>
      <c r="C21" s="15"/>
      <c r="D21" s="15"/>
      <c r="E21" s="15"/>
      <c r="F21" s="15"/>
      <c r="G21" s="15"/>
      <c r="H21" s="16"/>
      <c r="I21" s="15"/>
      <c r="J21" s="15"/>
      <c r="K21" s="15"/>
      <c r="L21" s="15"/>
      <c r="M21" s="15"/>
      <c r="N21" s="16"/>
      <c r="O21" s="15"/>
      <c r="P21" s="15"/>
      <c r="Q21" s="15"/>
      <c r="R21" s="15"/>
      <c r="S21" s="15"/>
      <c r="T21" s="16"/>
      <c r="U21" s="15"/>
      <c r="V21" s="15"/>
      <c r="W21" s="15"/>
      <c r="X21" s="15"/>
      <c r="Y21" s="15"/>
      <c r="Z21" s="16"/>
      <c r="AA21" s="15"/>
      <c r="AB21" s="15"/>
      <c r="AC21" s="15"/>
      <c r="AD21" s="15"/>
      <c r="AE21" s="15"/>
      <c r="AF21" s="16"/>
      <c r="AG21" s="15"/>
      <c r="AH21" s="15"/>
      <c r="AI21" s="15"/>
      <c r="AJ21" s="15"/>
      <c r="AK21" s="15"/>
      <c r="AL21" s="16"/>
      <c r="AM21" s="15"/>
      <c r="AN21" s="15"/>
      <c r="AO21" s="15"/>
      <c r="AP21" s="15"/>
      <c r="AQ21" s="15"/>
      <c r="AR21" s="16"/>
      <c r="AS21" s="15"/>
      <c r="AT21" s="15"/>
      <c r="AU21" s="15"/>
      <c r="AV21" s="15"/>
      <c r="AW21" s="15"/>
      <c r="AX21" s="16"/>
      <c r="AY21" s="15"/>
      <c r="AZ21" s="15"/>
      <c r="BA21" s="15"/>
      <c r="BB21" s="15"/>
      <c r="BC21" s="15"/>
      <c r="BD21" s="16"/>
      <c r="BE21" s="15"/>
      <c r="BF21" s="15"/>
      <c r="BG21" s="15"/>
      <c r="BH21" s="15"/>
      <c r="BI21" s="15"/>
      <c r="BJ21" s="16"/>
      <c r="BK21" s="15"/>
      <c r="BL21" s="15"/>
      <c r="BM21" s="15"/>
      <c r="BN21" s="15"/>
      <c r="BO21" s="15"/>
    </row>
    <row r="22" spans="1:67" x14ac:dyDescent="0.15">
      <c r="A22" s="14">
        <f>IF(Sigma!A22="","",Sigma!A22)</f>
        <v>42632</v>
      </c>
      <c r="B22" s="16"/>
      <c r="C22" s="15"/>
      <c r="D22" s="15"/>
      <c r="E22" s="15"/>
      <c r="F22" s="15"/>
      <c r="G22" s="15"/>
      <c r="H22" s="16"/>
      <c r="I22" s="15"/>
      <c r="J22" s="15"/>
      <c r="K22" s="15"/>
      <c r="L22" s="15"/>
      <c r="M22" s="15"/>
      <c r="N22" s="16"/>
      <c r="O22" s="15"/>
      <c r="P22" s="15"/>
      <c r="Q22" s="15"/>
      <c r="R22" s="15"/>
      <c r="S22" s="15"/>
      <c r="T22" s="16"/>
      <c r="U22" s="15"/>
      <c r="V22" s="15"/>
      <c r="W22" s="15"/>
      <c r="X22" s="15"/>
      <c r="Y22" s="15"/>
      <c r="Z22" s="16"/>
      <c r="AA22" s="15"/>
      <c r="AB22" s="15"/>
      <c r="AC22" s="15"/>
      <c r="AD22" s="15"/>
      <c r="AE22" s="15"/>
      <c r="AF22" s="16"/>
      <c r="AG22" s="15"/>
      <c r="AH22" s="15"/>
      <c r="AI22" s="15"/>
      <c r="AJ22" s="15"/>
      <c r="AK22" s="15"/>
      <c r="AL22" s="16"/>
      <c r="AM22" s="15"/>
      <c r="AN22" s="15"/>
      <c r="AO22" s="15"/>
      <c r="AP22" s="15"/>
      <c r="AQ22" s="15"/>
      <c r="AR22" s="16"/>
      <c r="AS22" s="15"/>
      <c r="AT22" s="15"/>
      <c r="AU22" s="15"/>
      <c r="AV22" s="15"/>
      <c r="AW22" s="15"/>
      <c r="AX22" s="16"/>
      <c r="AY22" s="15"/>
      <c r="AZ22" s="15"/>
      <c r="BA22" s="15"/>
      <c r="BB22" s="15"/>
      <c r="BC22" s="15"/>
      <c r="BD22" s="16"/>
      <c r="BE22" s="15"/>
      <c r="BF22" s="15"/>
      <c r="BG22" s="15"/>
      <c r="BH22" s="15"/>
      <c r="BI22" s="15"/>
      <c r="BJ22" s="16"/>
      <c r="BK22" s="15"/>
      <c r="BL22" s="15"/>
      <c r="BM22" s="15"/>
      <c r="BN22" s="15"/>
      <c r="BO22" s="15"/>
    </row>
    <row r="23" spans="1:67" x14ac:dyDescent="0.15">
      <c r="A23" s="14">
        <f>IF(Sigma!A23="","",Sigma!A23)</f>
        <v>42633</v>
      </c>
      <c r="B23" s="16"/>
      <c r="C23" s="15"/>
      <c r="D23" s="15"/>
      <c r="E23" s="15"/>
      <c r="F23" s="15"/>
      <c r="G23" s="15"/>
      <c r="H23" s="16"/>
      <c r="I23" s="15"/>
      <c r="J23" s="15"/>
      <c r="K23" s="15"/>
      <c r="L23" s="15"/>
      <c r="M23" s="15"/>
      <c r="N23" s="16"/>
      <c r="O23" s="15"/>
      <c r="P23" s="15"/>
      <c r="Q23" s="15"/>
      <c r="R23" s="15"/>
      <c r="S23" s="15"/>
      <c r="T23" s="16"/>
      <c r="U23" s="15"/>
      <c r="V23" s="15"/>
      <c r="W23" s="15"/>
      <c r="X23" s="15"/>
      <c r="Y23" s="15"/>
      <c r="Z23" s="16"/>
      <c r="AA23" s="15"/>
      <c r="AB23" s="15"/>
      <c r="AC23" s="15"/>
      <c r="AD23" s="15"/>
      <c r="AE23" s="15"/>
      <c r="AF23" s="16"/>
      <c r="AG23" s="15"/>
      <c r="AH23" s="15"/>
      <c r="AI23" s="15"/>
      <c r="AJ23" s="15"/>
      <c r="AK23" s="15"/>
      <c r="AL23" s="16"/>
      <c r="AM23" s="15"/>
      <c r="AN23" s="15"/>
      <c r="AO23" s="15"/>
      <c r="AP23" s="15"/>
      <c r="AQ23" s="15"/>
      <c r="AR23" s="16"/>
      <c r="AS23" s="15"/>
      <c r="AT23" s="15"/>
      <c r="AU23" s="15"/>
      <c r="AV23" s="15"/>
      <c r="AW23" s="15"/>
      <c r="AX23" s="16"/>
      <c r="AY23" s="15"/>
      <c r="AZ23" s="15"/>
      <c r="BA23" s="15"/>
      <c r="BB23" s="15"/>
      <c r="BC23" s="15"/>
      <c r="BD23" s="16"/>
      <c r="BE23" s="15"/>
      <c r="BF23" s="15"/>
      <c r="BG23" s="15"/>
      <c r="BH23" s="15"/>
      <c r="BI23" s="15"/>
      <c r="BJ23" s="16"/>
      <c r="BK23" s="15"/>
      <c r="BL23" s="15"/>
      <c r="BM23" s="15"/>
      <c r="BN23" s="15"/>
      <c r="BO23" s="15"/>
    </row>
    <row r="24" spans="1:67" x14ac:dyDescent="0.15">
      <c r="A24" s="14">
        <f>IF(Sigma!A24="","",Sigma!A24)</f>
        <v>42634</v>
      </c>
      <c r="B24" s="16"/>
      <c r="C24" s="15"/>
      <c r="D24" s="15"/>
      <c r="E24" s="15"/>
      <c r="F24" s="15"/>
      <c r="G24" s="15"/>
      <c r="H24" s="16"/>
      <c r="I24" s="15"/>
      <c r="J24" s="15"/>
      <c r="K24" s="15"/>
      <c r="L24" s="15"/>
      <c r="M24" s="15"/>
      <c r="N24" s="16"/>
      <c r="O24" s="15"/>
      <c r="P24" s="15"/>
      <c r="Q24" s="15"/>
      <c r="R24" s="15"/>
      <c r="S24" s="15"/>
      <c r="T24" s="16"/>
      <c r="U24" s="15"/>
      <c r="V24" s="15"/>
      <c r="W24" s="15"/>
      <c r="X24" s="15"/>
      <c r="Y24" s="15"/>
      <c r="Z24" s="16"/>
      <c r="AA24" s="15"/>
      <c r="AB24" s="15"/>
      <c r="AC24" s="15"/>
      <c r="AD24" s="15"/>
      <c r="AE24" s="15"/>
      <c r="AF24" s="16"/>
      <c r="AG24" s="15"/>
      <c r="AH24" s="15"/>
      <c r="AI24" s="15"/>
      <c r="AJ24" s="15"/>
      <c r="AK24" s="15"/>
      <c r="AL24" s="16"/>
      <c r="AM24" s="15"/>
      <c r="AN24" s="15"/>
      <c r="AO24" s="15"/>
      <c r="AP24" s="15"/>
      <c r="AQ24" s="15"/>
      <c r="AR24" s="16"/>
      <c r="AS24" s="15"/>
      <c r="AT24" s="15"/>
      <c r="AU24" s="15"/>
      <c r="AV24" s="15"/>
      <c r="AW24" s="15"/>
      <c r="AX24" s="16"/>
      <c r="AY24" s="15"/>
      <c r="AZ24" s="15"/>
      <c r="BA24" s="15"/>
      <c r="BB24" s="15"/>
      <c r="BC24" s="15"/>
      <c r="BD24" s="16"/>
      <c r="BE24" s="15"/>
      <c r="BF24" s="15"/>
      <c r="BG24" s="15"/>
      <c r="BH24" s="15"/>
      <c r="BI24" s="15"/>
      <c r="BJ24" s="16"/>
      <c r="BK24" s="15"/>
      <c r="BL24" s="15"/>
      <c r="BM24" s="15"/>
      <c r="BN24" s="15"/>
      <c r="BO24" s="15"/>
    </row>
    <row r="25" spans="1:67" x14ac:dyDescent="0.15">
      <c r="A25" s="14">
        <f>IF(Sigma!A25="","",Sigma!A25)</f>
        <v>42635</v>
      </c>
      <c r="B25" s="16"/>
      <c r="C25" s="15"/>
      <c r="D25" s="15"/>
      <c r="E25" s="15"/>
      <c r="F25" s="15"/>
      <c r="G25" s="15"/>
      <c r="H25" s="16"/>
      <c r="I25" s="15"/>
      <c r="J25" s="15"/>
      <c r="K25" s="15"/>
      <c r="L25" s="15"/>
      <c r="M25" s="15"/>
      <c r="N25" s="16"/>
      <c r="O25" s="15"/>
      <c r="P25" s="15"/>
      <c r="Q25" s="15"/>
      <c r="R25" s="15"/>
      <c r="S25" s="15"/>
      <c r="T25" s="16"/>
      <c r="U25" s="15"/>
      <c r="V25" s="15"/>
      <c r="W25" s="15"/>
      <c r="X25" s="15"/>
      <c r="Y25" s="15"/>
      <c r="Z25" s="16"/>
      <c r="AA25" s="15"/>
      <c r="AB25" s="15"/>
      <c r="AC25" s="15"/>
      <c r="AD25" s="15"/>
      <c r="AE25" s="15"/>
      <c r="AF25" s="16"/>
      <c r="AG25" s="15"/>
      <c r="AH25" s="15"/>
      <c r="AI25" s="15"/>
      <c r="AJ25" s="15"/>
      <c r="AK25" s="15"/>
      <c r="AL25" s="16"/>
      <c r="AM25" s="15"/>
      <c r="AN25" s="15"/>
      <c r="AO25" s="15"/>
      <c r="AP25" s="15"/>
      <c r="AQ25" s="15"/>
      <c r="AR25" s="16"/>
      <c r="AS25" s="15"/>
      <c r="AT25" s="15"/>
      <c r="AU25" s="15"/>
      <c r="AV25" s="15"/>
      <c r="AW25" s="15"/>
      <c r="AX25" s="16"/>
      <c r="AY25" s="15"/>
      <c r="AZ25" s="15"/>
      <c r="BA25" s="15"/>
      <c r="BB25" s="15"/>
      <c r="BC25" s="15"/>
      <c r="BD25" s="16"/>
      <c r="BE25" s="15"/>
      <c r="BF25" s="15"/>
      <c r="BG25" s="15"/>
      <c r="BH25" s="15"/>
      <c r="BI25" s="15"/>
      <c r="BJ25" s="16"/>
      <c r="BK25" s="15"/>
      <c r="BL25" s="15"/>
      <c r="BM25" s="15"/>
      <c r="BN25" s="15"/>
      <c r="BO25" s="15"/>
    </row>
    <row r="26" spans="1:67" x14ac:dyDescent="0.15">
      <c r="A26" s="14">
        <f>IF(Sigma!A26="","",Sigma!A26)</f>
        <v>42636</v>
      </c>
      <c r="B26" s="16"/>
      <c r="C26" s="15"/>
      <c r="D26" s="15"/>
      <c r="E26" s="15"/>
      <c r="F26" s="15"/>
      <c r="G26" s="15"/>
      <c r="H26" s="16"/>
      <c r="I26" s="15"/>
      <c r="J26" s="15"/>
      <c r="K26" s="15"/>
      <c r="L26" s="15"/>
      <c r="M26" s="15"/>
      <c r="N26" s="16"/>
      <c r="O26" s="15"/>
      <c r="P26" s="15"/>
      <c r="Q26" s="15"/>
      <c r="R26" s="15"/>
      <c r="S26" s="15"/>
      <c r="T26" s="16"/>
      <c r="U26" s="15"/>
      <c r="V26" s="15"/>
      <c r="W26" s="15"/>
      <c r="X26" s="15"/>
      <c r="Y26" s="15"/>
      <c r="Z26" s="16"/>
      <c r="AA26" s="15"/>
      <c r="AB26" s="15"/>
      <c r="AC26" s="15"/>
      <c r="AD26" s="15"/>
      <c r="AE26" s="15"/>
      <c r="AF26" s="16"/>
      <c r="AG26" s="15"/>
      <c r="AH26" s="15"/>
      <c r="AI26" s="15"/>
      <c r="AJ26" s="15"/>
      <c r="AK26" s="15"/>
      <c r="AL26" s="16"/>
      <c r="AM26" s="15"/>
      <c r="AN26" s="15"/>
      <c r="AO26" s="15"/>
      <c r="AP26" s="15"/>
      <c r="AQ26" s="15"/>
      <c r="AR26" s="16"/>
      <c r="AS26" s="15"/>
      <c r="AT26" s="15"/>
      <c r="AU26" s="15"/>
      <c r="AV26" s="15"/>
      <c r="AW26" s="15"/>
      <c r="AX26" s="16"/>
      <c r="AY26" s="15"/>
      <c r="AZ26" s="15"/>
      <c r="BA26" s="15"/>
      <c r="BB26" s="15"/>
      <c r="BC26" s="15"/>
      <c r="BD26" s="16"/>
      <c r="BE26" s="15"/>
      <c r="BF26" s="15"/>
      <c r="BG26" s="15"/>
      <c r="BH26" s="15"/>
      <c r="BI26" s="15"/>
      <c r="BJ26" s="16"/>
      <c r="BK26" s="15"/>
      <c r="BL26" s="15"/>
      <c r="BM26" s="15"/>
      <c r="BN26" s="15"/>
      <c r="BO26" s="15"/>
    </row>
    <row r="27" spans="1:67" x14ac:dyDescent="0.15">
      <c r="A27" s="14">
        <f>IF(Sigma!A27="","",Sigma!A27)</f>
        <v>42639</v>
      </c>
      <c r="B27" s="16"/>
      <c r="C27" s="15"/>
      <c r="D27" s="15"/>
      <c r="E27" s="15"/>
      <c r="F27" s="15"/>
      <c r="G27" s="15"/>
      <c r="H27" s="16"/>
      <c r="I27" s="15"/>
      <c r="J27" s="15"/>
      <c r="K27" s="15"/>
      <c r="L27" s="15"/>
      <c r="M27" s="15"/>
      <c r="N27" s="16"/>
      <c r="O27" s="15"/>
      <c r="P27" s="15"/>
      <c r="Q27" s="15"/>
      <c r="R27" s="15"/>
      <c r="S27" s="15"/>
      <c r="T27" s="16"/>
      <c r="U27" s="15"/>
      <c r="V27" s="15"/>
      <c r="W27" s="15"/>
      <c r="X27" s="15"/>
      <c r="Y27" s="15"/>
      <c r="Z27" s="16"/>
      <c r="AA27" s="15"/>
      <c r="AB27" s="15"/>
      <c r="AC27" s="15"/>
      <c r="AD27" s="15"/>
      <c r="AE27" s="15"/>
      <c r="AF27" s="16"/>
      <c r="AG27" s="15"/>
      <c r="AH27" s="15"/>
      <c r="AI27" s="15"/>
      <c r="AJ27" s="15"/>
      <c r="AK27" s="15"/>
      <c r="AL27" s="16"/>
      <c r="AM27" s="15"/>
      <c r="AN27" s="15"/>
      <c r="AO27" s="15"/>
      <c r="AP27" s="15"/>
      <c r="AQ27" s="15"/>
      <c r="AR27" s="16"/>
      <c r="AS27" s="15"/>
      <c r="AT27" s="15"/>
      <c r="AU27" s="15"/>
      <c r="AV27" s="15"/>
      <c r="AW27" s="15"/>
      <c r="AX27" s="16"/>
      <c r="AY27" s="15"/>
      <c r="AZ27" s="15"/>
      <c r="BA27" s="15"/>
      <c r="BB27" s="15"/>
      <c r="BC27" s="15"/>
      <c r="BD27" s="16"/>
      <c r="BE27" s="15"/>
      <c r="BF27" s="15"/>
      <c r="BG27" s="15"/>
      <c r="BH27" s="15"/>
      <c r="BI27" s="15"/>
      <c r="BJ27" s="16"/>
      <c r="BK27" s="15"/>
      <c r="BL27" s="15"/>
      <c r="BM27" s="15"/>
      <c r="BN27" s="15"/>
      <c r="BO27" s="15"/>
    </row>
    <row r="28" spans="1:67" x14ac:dyDescent="0.15">
      <c r="A28" s="14">
        <f>IF(Sigma!A28="","",Sigma!A28)</f>
        <v>42640</v>
      </c>
      <c r="B28" s="16"/>
      <c r="C28" s="15"/>
      <c r="D28" s="15"/>
      <c r="E28" s="15"/>
      <c r="F28" s="15"/>
      <c r="G28" s="15"/>
      <c r="H28" s="16"/>
      <c r="I28" s="15"/>
      <c r="J28" s="15"/>
      <c r="K28" s="15"/>
      <c r="L28" s="15"/>
      <c r="M28" s="15"/>
      <c r="N28" s="16"/>
      <c r="O28" s="15"/>
      <c r="P28" s="15"/>
      <c r="Q28" s="15"/>
      <c r="R28" s="15"/>
      <c r="S28" s="15"/>
      <c r="T28" s="16"/>
      <c r="U28" s="15"/>
      <c r="V28" s="15"/>
      <c r="W28" s="15"/>
      <c r="X28" s="15"/>
      <c r="Y28" s="15"/>
      <c r="Z28" s="16"/>
      <c r="AA28" s="15"/>
      <c r="AB28" s="15"/>
      <c r="AC28" s="15"/>
      <c r="AD28" s="15"/>
      <c r="AE28" s="15"/>
      <c r="AF28" s="16"/>
      <c r="AG28" s="15"/>
      <c r="AH28" s="15"/>
      <c r="AI28" s="15"/>
      <c r="AJ28" s="15"/>
      <c r="AK28" s="15"/>
      <c r="AL28" s="16"/>
      <c r="AM28" s="15"/>
      <c r="AN28" s="15"/>
      <c r="AO28" s="15"/>
      <c r="AP28" s="15"/>
      <c r="AQ28" s="15"/>
      <c r="AR28" s="16"/>
      <c r="AS28" s="15"/>
      <c r="AT28" s="15"/>
      <c r="AU28" s="15"/>
      <c r="AV28" s="15"/>
      <c r="AW28" s="15"/>
      <c r="AX28" s="16"/>
      <c r="AY28" s="15"/>
      <c r="AZ28" s="15"/>
      <c r="BA28" s="15"/>
      <c r="BB28" s="15"/>
      <c r="BC28" s="15"/>
      <c r="BD28" s="16"/>
      <c r="BE28" s="15"/>
      <c r="BF28" s="15"/>
      <c r="BG28" s="15"/>
      <c r="BH28" s="15"/>
      <c r="BI28" s="15"/>
      <c r="BJ28" s="16"/>
      <c r="BK28" s="15"/>
      <c r="BL28" s="15"/>
      <c r="BM28" s="15"/>
      <c r="BN28" s="15"/>
      <c r="BO28" s="15"/>
    </row>
    <row r="29" spans="1:67" x14ac:dyDescent="0.15">
      <c r="A29" s="14">
        <f>IF(Sigma!A29="","",Sigma!A29)</f>
        <v>42641</v>
      </c>
      <c r="B29" s="16"/>
      <c r="C29" s="15"/>
      <c r="D29" s="15"/>
      <c r="E29" s="15"/>
      <c r="F29" s="15"/>
      <c r="G29" s="15"/>
      <c r="H29" s="16"/>
      <c r="I29" s="15"/>
      <c r="J29" s="15"/>
      <c r="K29" s="15"/>
      <c r="L29" s="15"/>
      <c r="M29" s="15"/>
      <c r="N29" s="16"/>
      <c r="O29" s="15"/>
      <c r="P29" s="15"/>
      <c r="Q29" s="15"/>
      <c r="R29" s="15"/>
      <c r="S29" s="15"/>
      <c r="T29" s="16"/>
      <c r="U29" s="15"/>
      <c r="V29" s="15"/>
      <c r="W29" s="15"/>
      <c r="X29" s="15"/>
      <c r="Y29" s="15"/>
      <c r="Z29" s="16"/>
      <c r="AA29" s="15"/>
      <c r="AB29" s="15"/>
      <c r="AC29" s="15"/>
      <c r="AD29" s="15"/>
      <c r="AE29" s="15"/>
      <c r="AF29" s="16"/>
      <c r="AG29" s="15"/>
      <c r="AH29" s="15"/>
      <c r="AI29" s="15"/>
      <c r="AJ29" s="15"/>
      <c r="AK29" s="15"/>
      <c r="AL29" s="16"/>
      <c r="AM29" s="15"/>
      <c r="AN29" s="15"/>
      <c r="AO29" s="15"/>
      <c r="AP29" s="15"/>
      <c r="AQ29" s="15"/>
      <c r="AR29" s="16"/>
      <c r="AS29" s="15"/>
      <c r="AT29" s="15"/>
      <c r="AU29" s="15"/>
      <c r="AV29" s="15"/>
      <c r="AW29" s="15"/>
      <c r="AX29" s="16"/>
      <c r="AY29" s="15"/>
      <c r="AZ29" s="15"/>
      <c r="BA29" s="15"/>
      <c r="BB29" s="15"/>
      <c r="BC29" s="15"/>
      <c r="BD29" s="16"/>
      <c r="BE29" s="15"/>
      <c r="BF29" s="15"/>
      <c r="BG29" s="15"/>
      <c r="BH29" s="15"/>
      <c r="BI29" s="15"/>
      <c r="BJ29" s="16"/>
      <c r="BK29" s="15"/>
      <c r="BL29" s="15"/>
      <c r="BM29" s="15"/>
      <c r="BN29" s="15"/>
      <c r="BO29" s="15"/>
    </row>
    <row r="30" spans="1:67" x14ac:dyDescent="0.15">
      <c r="A30" s="14">
        <f>IF(Sigma!A30="","",Sigma!A30)</f>
        <v>42642</v>
      </c>
      <c r="B30" s="16"/>
      <c r="C30" s="15"/>
      <c r="D30" s="15"/>
      <c r="E30" s="15"/>
      <c r="F30" s="15"/>
      <c r="G30" s="15"/>
      <c r="H30" s="16"/>
      <c r="I30" s="15"/>
      <c r="J30" s="15"/>
      <c r="K30" s="15"/>
      <c r="L30" s="15"/>
      <c r="M30" s="15"/>
      <c r="N30" s="16"/>
      <c r="O30" s="15"/>
      <c r="P30" s="15"/>
      <c r="Q30" s="15"/>
      <c r="R30" s="15"/>
      <c r="S30" s="15"/>
      <c r="T30" s="16"/>
      <c r="U30" s="15"/>
      <c r="V30" s="15"/>
      <c r="W30" s="15"/>
      <c r="X30" s="15"/>
      <c r="Y30" s="15"/>
      <c r="Z30" s="16"/>
      <c r="AA30" s="15"/>
      <c r="AB30" s="15"/>
      <c r="AC30" s="15"/>
      <c r="AD30" s="15"/>
      <c r="AE30" s="15"/>
      <c r="AF30" s="16"/>
      <c r="AG30" s="15"/>
      <c r="AH30" s="15"/>
      <c r="AI30" s="15"/>
      <c r="AJ30" s="15"/>
      <c r="AK30" s="15"/>
      <c r="AL30" s="16"/>
      <c r="AM30" s="15"/>
      <c r="AN30" s="15"/>
      <c r="AO30" s="15"/>
      <c r="AP30" s="15"/>
      <c r="AQ30" s="15"/>
      <c r="AR30" s="16"/>
      <c r="AS30" s="15"/>
      <c r="AT30" s="15"/>
      <c r="AU30" s="15"/>
      <c r="AV30" s="15"/>
      <c r="AW30" s="15"/>
      <c r="AX30" s="16"/>
      <c r="AY30" s="15"/>
      <c r="AZ30" s="15"/>
      <c r="BA30" s="15"/>
      <c r="BB30" s="15"/>
      <c r="BC30" s="15"/>
      <c r="BD30" s="16"/>
      <c r="BE30" s="15"/>
      <c r="BF30" s="15"/>
      <c r="BG30" s="15"/>
      <c r="BH30" s="15"/>
      <c r="BI30" s="15"/>
      <c r="BJ30" s="16"/>
      <c r="BK30" s="15"/>
      <c r="BL30" s="15"/>
      <c r="BM30" s="15"/>
      <c r="BN30" s="15"/>
      <c r="BO30" s="15"/>
    </row>
    <row r="31" spans="1:67" x14ac:dyDescent="0.15">
      <c r="A31" s="14">
        <f>IF(Sigma!A31="","",Sigma!A31)</f>
        <v>42643</v>
      </c>
      <c r="B31" s="16"/>
      <c r="C31" s="15"/>
      <c r="D31" s="15"/>
      <c r="E31" s="15"/>
      <c r="F31" s="15"/>
      <c r="G31" s="15"/>
      <c r="H31" s="16"/>
      <c r="I31" s="15"/>
      <c r="J31" s="15"/>
      <c r="K31" s="15"/>
      <c r="L31" s="15"/>
      <c r="M31" s="15"/>
      <c r="N31" s="16"/>
      <c r="O31" s="15"/>
      <c r="P31" s="15"/>
      <c r="Q31" s="15"/>
      <c r="R31" s="15"/>
      <c r="S31" s="15"/>
      <c r="T31" s="16"/>
      <c r="U31" s="15"/>
      <c r="V31" s="15"/>
      <c r="W31" s="15"/>
      <c r="X31" s="15"/>
      <c r="Y31" s="15"/>
      <c r="Z31" s="16"/>
      <c r="AA31" s="15"/>
      <c r="AB31" s="15"/>
      <c r="AC31" s="15"/>
      <c r="AD31" s="15"/>
      <c r="AE31" s="15"/>
      <c r="AF31" s="16"/>
      <c r="AG31" s="15"/>
      <c r="AH31" s="15"/>
      <c r="AI31" s="15"/>
      <c r="AJ31" s="15"/>
      <c r="AK31" s="15"/>
      <c r="AL31" s="16"/>
      <c r="AM31" s="15"/>
      <c r="AN31" s="15"/>
      <c r="AO31" s="15"/>
      <c r="AP31" s="15"/>
      <c r="AQ31" s="15"/>
      <c r="AR31" s="16"/>
      <c r="AS31" s="15"/>
      <c r="AT31" s="15"/>
      <c r="AU31" s="15"/>
      <c r="AV31" s="15"/>
      <c r="AW31" s="15"/>
      <c r="AX31" s="16"/>
      <c r="AY31" s="15"/>
      <c r="AZ31" s="15"/>
      <c r="BA31" s="15"/>
      <c r="BB31" s="15"/>
      <c r="BC31" s="15"/>
      <c r="BD31" s="16"/>
      <c r="BE31" s="15"/>
      <c r="BF31" s="15"/>
      <c r="BG31" s="15"/>
      <c r="BH31" s="15"/>
      <c r="BI31" s="15"/>
      <c r="BJ31" s="16"/>
      <c r="BK31" s="15"/>
      <c r="BL31" s="15"/>
      <c r="BM31" s="15"/>
      <c r="BN31" s="15"/>
      <c r="BO31" s="15"/>
    </row>
    <row r="32" spans="1:67" x14ac:dyDescent="0.15">
      <c r="A32" s="14">
        <f>IF(Sigma!A32="","",Sigma!A32)</f>
        <v>42653</v>
      </c>
      <c r="B32" s="16"/>
      <c r="C32" s="15"/>
      <c r="D32" s="15"/>
      <c r="E32" s="15"/>
      <c r="F32" s="15"/>
      <c r="G32" s="15"/>
      <c r="H32" s="16"/>
      <c r="I32" s="15"/>
      <c r="J32" s="15"/>
      <c r="K32" s="15"/>
      <c r="L32" s="15"/>
      <c r="M32" s="15"/>
      <c r="N32" s="16"/>
      <c r="O32" s="15"/>
      <c r="P32" s="15"/>
      <c r="Q32" s="15"/>
      <c r="R32" s="15"/>
      <c r="S32" s="15"/>
      <c r="T32" s="16"/>
      <c r="U32" s="15"/>
      <c r="V32" s="15"/>
      <c r="W32" s="15"/>
      <c r="X32" s="15"/>
      <c r="Y32" s="15"/>
      <c r="Z32" s="16"/>
      <c r="AA32" s="15"/>
      <c r="AB32" s="15"/>
      <c r="AC32" s="15"/>
      <c r="AD32" s="15"/>
      <c r="AE32" s="15"/>
      <c r="AF32" s="16"/>
      <c r="AG32" s="15"/>
      <c r="AH32" s="15"/>
      <c r="AI32" s="15"/>
      <c r="AJ32" s="15"/>
      <c r="AK32" s="15"/>
      <c r="AL32" s="16"/>
      <c r="AM32" s="15"/>
      <c r="AN32" s="15"/>
      <c r="AO32" s="15"/>
      <c r="AP32" s="15"/>
      <c r="AQ32" s="15"/>
      <c r="AR32" s="16"/>
      <c r="AS32" s="15"/>
      <c r="AT32" s="15"/>
      <c r="AU32" s="15"/>
      <c r="AV32" s="15"/>
      <c r="AW32" s="15"/>
      <c r="AX32" s="16"/>
      <c r="AY32" s="15"/>
      <c r="AZ32" s="15"/>
      <c r="BA32" s="15"/>
      <c r="BB32" s="15"/>
      <c r="BC32" s="15"/>
      <c r="BD32" s="16"/>
      <c r="BE32" s="15"/>
      <c r="BF32" s="15"/>
      <c r="BG32" s="15"/>
      <c r="BH32" s="15"/>
      <c r="BI32" s="15"/>
      <c r="BJ32" s="16"/>
      <c r="BK32" s="15"/>
      <c r="BL32" s="15"/>
      <c r="BM32" s="15"/>
      <c r="BN32" s="15"/>
      <c r="BO32" s="15"/>
    </row>
    <row r="33" spans="1:67" x14ac:dyDescent="0.15">
      <c r="A33" s="14">
        <f>IF(Sigma!A33="","",Sigma!A33)</f>
        <v>42654</v>
      </c>
      <c r="B33" s="16"/>
      <c r="C33" s="15"/>
      <c r="D33" s="15"/>
      <c r="E33" s="15"/>
      <c r="F33" s="15"/>
      <c r="G33" s="15"/>
      <c r="H33" s="16"/>
      <c r="I33" s="15"/>
      <c r="J33" s="15"/>
      <c r="K33" s="15"/>
      <c r="L33" s="15"/>
      <c r="M33" s="15"/>
      <c r="N33" s="16"/>
      <c r="O33" s="15"/>
      <c r="P33" s="15"/>
      <c r="Q33" s="15"/>
      <c r="R33" s="15"/>
      <c r="S33" s="15"/>
      <c r="T33" s="16"/>
      <c r="U33" s="15"/>
      <c r="V33" s="15"/>
      <c r="W33" s="15"/>
      <c r="X33" s="15"/>
      <c r="Y33" s="15"/>
      <c r="Z33" s="16"/>
      <c r="AA33" s="15"/>
      <c r="AB33" s="15"/>
      <c r="AC33" s="15"/>
      <c r="AD33" s="15"/>
      <c r="AE33" s="15"/>
      <c r="AF33" s="16"/>
      <c r="AG33" s="15"/>
      <c r="AH33" s="15"/>
      <c r="AI33" s="15"/>
      <c r="AJ33" s="15"/>
      <c r="AK33" s="15"/>
      <c r="AL33" s="16"/>
      <c r="AM33" s="15"/>
      <c r="AN33" s="15"/>
      <c r="AO33" s="15"/>
      <c r="AP33" s="15"/>
      <c r="AQ33" s="15"/>
      <c r="AR33" s="16"/>
      <c r="AS33" s="15"/>
      <c r="AT33" s="15"/>
      <c r="AU33" s="15"/>
      <c r="AV33" s="15"/>
      <c r="AW33" s="15"/>
      <c r="AX33" s="16"/>
      <c r="AY33" s="15"/>
      <c r="AZ33" s="15"/>
      <c r="BA33" s="15"/>
      <c r="BB33" s="15"/>
      <c r="BC33" s="15"/>
      <c r="BD33" s="16"/>
      <c r="BE33" s="15"/>
      <c r="BF33" s="15"/>
      <c r="BG33" s="15"/>
      <c r="BH33" s="15"/>
      <c r="BI33" s="15"/>
      <c r="BJ33" s="16"/>
      <c r="BK33" s="15"/>
      <c r="BL33" s="15"/>
      <c r="BM33" s="15"/>
      <c r="BN33" s="15"/>
      <c r="BO33" s="15"/>
    </row>
    <row r="34" spans="1:67" x14ac:dyDescent="0.15">
      <c r="A34" s="14">
        <f>IF(Sigma!A34="","",Sigma!A34)</f>
        <v>42655</v>
      </c>
      <c r="B34" s="16"/>
      <c r="C34" s="17"/>
      <c r="D34" s="17"/>
      <c r="E34" s="17"/>
      <c r="F34" s="17"/>
      <c r="G34" s="17"/>
      <c r="H34" s="16"/>
      <c r="I34" s="17"/>
      <c r="J34" s="17"/>
      <c r="K34" s="17"/>
      <c r="L34" s="17"/>
      <c r="M34" s="17"/>
      <c r="N34" s="16"/>
      <c r="O34" s="17"/>
      <c r="P34" s="17"/>
      <c r="Q34" s="17"/>
      <c r="R34" s="17"/>
      <c r="S34" s="17"/>
      <c r="T34" s="16"/>
      <c r="U34" s="17"/>
      <c r="V34" s="17"/>
      <c r="W34" s="17"/>
      <c r="X34" s="17"/>
      <c r="Y34" s="17"/>
      <c r="Z34" s="16"/>
      <c r="AA34" s="17"/>
      <c r="AB34" s="17"/>
      <c r="AC34" s="17"/>
      <c r="AD34" s="17"/>
      <c r="AE34" s="17"/>
      <c r="AF34" s="16"/>
      <c r="AG34" s="17"/>
      <c r="AH34" s="17"/>
      <c r="AI34" s="17"/>
      <c r="AJ34" s="17"/>
      <c r="AK34" s="17"/>
      <c r="AL34" s="16"/>
      <c r="AM34" s="17"/>
      <c r="AN34" s="17"/>
      <c r="AO34" s="17"/>
      <c r="AP34" s="17"/>
      <c r="AQ34" s="17"/>
      <c r="AR34" s="16"/>
      <c r="AS34" s="17"/>
      <c r="AT34" s="17"/>
      <c r="AU34" s="17"/>
      <c r="AV34" s="17"/>
      <c r="AW34" s="17"/>
      <c r="AX34" s="16"/>
      <c r="AY34" s="17"/>
      <c r="AZ34" s="17"/>
      <c r="BA34" s="17"/>
      <c r="BB34" s="17"/>
      <c r="BC34" s="17"/>
      <c r="BD34" s="16"/>
      <c r="BE34" s="17"/>
      <c r="BF34" s="17"/>
      <c r="BG34" s="17"/>
      <c r="BH34" s="17"/>
      <c r="BI34" s="17"/>
      <c r="BJ34" s="16"/>
      <c r="BK34" s="17"/>
      <c r="BL34" s="17"/>
      <c r="BM34" s="17"/>
      <c r="BN34" s="17"/>
      <c r="BO34" s="17"/>
    </row>
    <row r="35" spans="1:67" x14ac:dyDescent="0.15">
      <c r="A35" s="14">
        <f>IF(Sigma!A35="","",Sigma!A35)</f>
        <v>42656</v>
      </c>
      <c r="B35" s="16"/>
      <c r="C35" s="17"/>
      <c r="D35" s="17"/>
      <c r="E35" s="17"/>
      <c r="F35" s="17"/>
      <c r="G35" s="17"/>
      <c r="H35" s="16"/>
      <c r="I35" s="17"/>
      <c r="J35" s="17"/>
      <c r="K35" s="17"/>
      <c r="L35" s="17"/>
      <c r="M35" s="17"/>
      <c r="N35" s="16"/>
      <c r="O35" s="17"/>
      <c r="P35" s="17"/>
      <c r="Q35" s="17"/>
      <c r="R35" s="17"/>
      <c r="S35" s="17"/>
      <c r="T35" s="16"/>
      <c r="U35" s="17"/>
      <c r="V35" s="17"/>
      <c r="W35" s="17"/>
      <c r="X35" s="17"/>
      <c r="Y35" s="17"/>
      <c r="Z35" s="16"/>
      <c r="AA35" s="17"/>
      <c r="AB35" s="17"/>
      <c r="AC35" s="17"/>
      <c r="AD35" s="17"/>
      <c r="AE35" s="17"/>
      <c r="AF35" s="16"/>
      <c r="AG35" s="17"/>
      <c r="AH35" s="17"/>
      <c r="AI35" s="17"/>
      <c r="AJ35" s="17"/>
      <c r="AK35" s="17"/>
      <c r="AL35" s="16"/>
      <c r="AM35" s="17"/>
      <c r="AN35" s="17"/>
      <c r="AO35" s="17"/>
      <c r="AP35" s="17"/>
      <c r="AQ35" s="17"/>
      <c r="AR35" s="16"/>
      <c r="AS35" s="17"/>
      <c r="AT35" s="17"/>
      <c r="AU35" s="17"/>
      <c r="AV35" s="17"/>
      <c r="AW35" s="17"/>
      <c r="AX35" s="16"/>
      <c r="AY35" s="17"/>
      <c r="AZ35" s="17"/>
      <c r="BA35" s="17"/>
      <c r="BB35" s="17"/>
      <c r="BC35" s="17"/>
      <c r="BD35" s="16"/>
      <c r="BE35" s="17"/>
      <c r="BF35" s="17"/>
      <c r="BG35" s="17"/>
      <c r="BH35" s="17"/>
      <c r="BI35" s="17"/>
      <c r="BJ35" s="16"/>
      <c r="BK35" s="17"/>
      <c r="BL35" s="17"/>
      <c r="BM35" s="17"/>
      <c r="BN35" s="17"/>
      <c r="BO35" s="17"/>
    </row>
    <row r="36" spans="1:67" x14ac:dyDescent="0.15">
      <c r="A36" s="14">
        <f>IF(Sigma!A36="","",Sigma!A36)</f>
        <v>42657</v>
      </c>
      <c r="B36" s="16"/>
      <c r="C36" s="17"/>
      <c r="D36" s="17"/>
      <c r="E36" s="17"/>
      <c r="F36" s="17"/>
      <c r="G36" s="17"/>
      <c r="H36" s="16"/>
      <c r="I36" s="17"/>
      <c r="J36" s="17"/>
      <c r="K36" s="17"/>
      <c r="L36" s="17"/>
      <c r="M36" s="17"/>
      <c r="N36" s="16"/>
      <c r="O36" s="17"/>
      <c r="P36" s="17"/>
      <c r="Q36" s="17"/>
      <c r="R36" s="17"/>
      <c r="S36" s="17"/>
      <c r="T36" s="16"/>
      <c r="U36" s="17"/>
      <c r="V36" s="17"/>
      <c r="W36" s="17"/>
      <c r="X36" s="17"/>
      <c r="Y36" s="17"/>
      <c r="Z36" s="16"/>
      <c r="AA36" s="17"/>
      <c r="AB36" s="17"/>
      <c r="AC36" s="17"/>
      <c r="AD36" s="17"/>
      <c r="AE36" s="17"/>
      <c r="AF36" s="16"/>
      <c r="AG36" s="17"/>
      <c r="AH36" s="17"/>
      <c r="AI36" s="17"/>
      <c r="AJ36" s="17"/>
      <c r="AK36" s="17"/>
      <c r="AL36" s="16"/>
      <c r="AM36" s="17"/>
      <c r="AN36" s="17"/>
      <c r="AO36" s="17"/>
      <c r="AP36" s="17"/>
      <c r="AQ36" s="17"/>
      <c r="AR36" s="16"/>
      <c r="AS36" s="17"/>
      <c r="AT36" s="17"/>
      <c r="AU36" s="17"/>
      <c r="AV36" s="17"/>
      <c r="AW36" s="17"/>
      <c r="AX36" s="16"/>
      <c r="AY36" s="17"/>
      <c r="AZ36" s="17"/>
      <c r="BA36" s="17"/>
      <c r="BB36" s="17"/>
      <c r="BC36" s="17"/>
      <c r="BD36" s="16"/>
      <c r="BE36" s="17"/>
      <c r="BF36" s="17"/>
      <c r="BG36" s="17"/>
      <c r="BH36" s="17"/>
      <c r="BI36" s="17"/>
      <c r="BJ36" s="16"/>
      <c r="BK36" s="17"/>
      <c r="BL36" s="17"/>
      <c r="BM36" s="17"/>
      <c r="BN36" s="17"/>
      <c r="BO36" s="17"/>
    </row>
    <row r="37" spans="1:67" x14ac:dyDescent="0.15">
      <c r="A37" s="14">
        <f>IF(Sigma!A37="","",Sigma!A37)</f>
        <v>42660</v>
      </c>
      <c r="B37" s="16"/>
      <c r="C37" s="17"/>
      <c r="D37" s="17"/>
      <c r="E37" s="17"/>
      <c r="F37" s="17"/>
      <c r="G37" s="17"/>
      <c r="H37" s="16"/>
      <c r="I37" s="17"/>
      <c r="J37" s="17"/>
      <c r="K37" s="17"/>
      <c r="L37" s="17"/>
      <c r="M37" s="17"/>
      <c r="N37" s="16"/>
      <c r="O37" s="17"/>
      <c r="P37" s="17"/>
      <c r="Q37" s="17"/>
      <c r="R37" s="17"/>
      <c r="S37" s="17"/>
      <c r="T37" s="16"/>
      <c r="U37" s="17"/>
      <c r="V37" s="17"/>
      <c r="W37" s="17"/>
      <c r="X37" s="17"/>
      <c r="Y37" s="17"/>
      <c r="Z37" s="16"/>
      <c r="AA37" s="17"/>
      <c r="AB37" s="17"/>
      <c r="AC37" s="17"/>
      <c r="AD37" s="17"/>
      <c r="AE37" s="17"/>
      <c r="AF37" s="16"/>
      <c r="AG37" s="17"/>
      <c r="AH37" s="17"/>
      <c r="AI37" s="17"/>
      <c r="AJ37" s="17"/>
      <c r="AK37" s="17"/>
      <c r="AL37" s="16"/>
      <c r="AM37" s="17"/>
      <c r="AN37" s="17"/>
      <c r="AO37" s="17"/>
      <c r="AP37" s="17"/>
      <c r="AQ37" s="17"/>
      <c r="AR37" s="16"/>
      <c r="AS37" s="17"/>
      <c r="AT37" s="17"/>
      <c r="AU37" s="17"/>
      <c r="AV37" s="17"/>
      <c r="AW37" s="17"/>
      <c r="AX37" s="16"/>
      <c r="AY37" s="17"/>
      <c r="AZ37" s="17"/>
      <c r="BA37" s="17"/>
      <c r="BB37" s="17"/>
      <c r="BC37" s="17"/>
      <c r="BD37" s="16"/>
      <c r="BE37" s="17"/>
      <c r="BF37" s="17"/>
      <c r="BG37" s="17"/>
      <c r="BH37" s="17"/>
      <c r="BI37" s="17"/>
      <c r="BJ37" s="16"/>
      <c r="BK37" s="17"/>
      <c r="BL37" s="17"/>
      <c r="BM37" s="17"/>
      <c r="BN37" s="17"/>
      <c r="BO37" s="17"/>
    </row>
    <row r="38" spans="1:67" x14ac:dyDescent="0.15">
      <c r="A38" s="14">
        <f>IF(Sigma!A38="","",Sigma!A38)</f>
        <v>42661</v>
      </c>
      <c r="B38" s="16"/>
      <c r="C38" s="17"/>
      <c r="D38" s="17"/>
      <c r="E38" s="17"/>
      <c r="F38" s="17"/>
      <c r="G38" s="17"/>
      <c r="H38" s="16"/>
      <c r="I38" s="17"/>
      <c r="J38" s="17"/>
      <c r="K38" s="17"/>
      <c r="L38" s="17"/>
      <c r="M38" s="17"/>
      <c r="N38" s="16"/>
      <c r="O38" s="17"/>
      <c r="P38" s="17"/>
      <c r="Q38" s="17"/>
      <c r="R38" s="17"/>
      <c r="S38" s="17"/>
      <c r="T38" s="16"/>
      <c r="U38" s="17"/>
      <c r="V38" s="17"/>
      <c r="W38" s="17"/>
      <c r="X38" s="17"/>
      <c r="Y38" s="17"/>
      <c r="Z38" s="16"/>
      <c r="AA38" s="17"/>
      <c r="AB38" s="17"/>
      <c r="AC38" s="17"/>
      <c r="AD38" s="17"/>
      <c r="AE38" s="17"/>
      <c r="AF38" s="16"/>
      <c r="AG38" s="17"/>
      <c r="AH38" s="17"/>
      <c r="AI38" s="17"/>
      <c r="AJ38" s="17"/>
      <c r="AK38" s="17"/>
      <c r="AL38" s="16"/>
      <c r="AM38" s="17"/>
      <c r="AN38" s="17"/>
      <c r="AO38" s="17"/>
      <c r="AP38" s="17"/>
      <c r="AQ38" s="17"/>
      <c r="AR38" s="16"/>
      <c r="AS38" s="17"/>
      <c r="AT38" s="17"/>
      <c r="AU38" s="17"/>
      <c r="AV38" s="17"/>
      <c r="AW38" s="17"/>
      <c r="AX38" s="16"/>
      <c r="AY38" s="17"/>
      <c r="AZ38" s="17"/>
      <c r="BA38" s="17"/>
      <c r="BB38" s="17"/>
      <c r="BC38" s="17"/>
      <c r="BD38" s="16"/>
      <c r="BE38" s="17"/>
      <c r="BF38" s="17"/>
      <c r="BG38" s="17"/>
      <c r="BH38" s="17"/>
      <c r="BI38" s="17"/>
      <c r="BJ38" s="16"/>
      <c r="BK38" s="17"/>
      <c r="BL38" s="17"/>
      <c r="BM38" s="17"/>
      <c r="BN38" s="17"/>
      <c r="BO38" s="17"/>
    </row>
    <row r="39" spans="1:67" x14ac:dyDescent="0.15">
      <c r="A39" s="14">
        <f>IF(Sigma!A39="","",Sigma!A39)</f>
        <v>42662</v>
      </c>
      <c r="B39" s="16"/>
      <c r="C39" s="17"/>
      <c r="D39" s="17"/>
      <c r="E39" s="17"/>
      <c r="F39" s="17"/>
      <c r="G39" s="17"/>
      <c r="H39" s="16"/>
      <c r="I39" s="17"/>
      <c r="J39" s="17"/>
      <c r="K39" s="17"/>
      <c r="L39" s="17"/>
      <c r="M39" s="17"/>
      <c r="N39" s="16"/>
      <c r="O39" s="17"/>
      <c r="P39" s="17"/>
      <c r="Q39" s="17"/>
      <c r="R39" s="17"/>
      <c r="S39" s="17"/>
      <c r="T39" s="16"/>
      <c r="U39" s="17"/>
      <c r="V39" s="17"/>
      <c r="W39" s="17"/>
      <c r="X39" s="17"/>
      <c r="Y39" s="17"/>
      <c r="Z39" s="16"/>
      <c r="AA39" s="17"/>
      <c r="AB39" s="17"/>
      <c r="AC39" s="17"/>
      <c r="AD39" s="17"/>
      <c r="AE39" s="17"/>
      <c r="AF39" s="16"/>
      <c r="AG39" s="17"/>
      <c r="AH39" s="17"/>
      <c r="AI39" s="17"/>
      <c r="AJ39" s="17"/>
      <c r="AK39" s="17"/>
      <c r="AL39" s="16"/>
      <c r="AM39" s="17"/>
      <c r="AN39" s="17"/>
      <c r="AO39" s="17"/>
      <c r="AP39" s="17"/>
      <c r="AQ39" s="17"/>
      <c r="AR39" s="16"/>
      <c r="AS39" s="17"/>
      <c r="AT39" s="17"/>
      <c r="AU39" s="17"/>
      <c r="AV39" s="17"/>
      <c r="AW39" s="17"/>
      <c r="AX39" s="16"/>
      <c r="AY39" s="17"/>
      <c r="AZ39" s="17"/>
      <c r="BA39" s="17"/>
      <c r="BB39" s="17"/>
      <c r="BC39" s="17"/>
      <c r="BD39" s="16"/>
      <c r="BE39" s="17"/>
      <c r="BF39" s="17"/>
      <c r="BG39" s="17"/>
      <c r="BH39" s="17"/>
      <c r="BI39" s="17"/>
      <c r="BJ39" s="16"/>
      <c r="BK39" s="17"/>
      <c r="BL39" s="17"/>
      <c r="BM39" s="17"/>
      <c r="BN39" s="17"/>
      <c r="BO39" s="17"/>
    </row>
    <row r="40" spans="1:67" x14ac:dyDescent="0.15">
      <c r="A40" s="14">
        <f>IF(Sigma!A40="","",Sigma!A40)</f>
        <v>42663</v>
      </c>
      <c r="B40" s="16"/>
      <c r="C40" s="17"/>
      <c r="D40" s="17"/>
      <c r="E40" s="17"/>
      <c r="F40" s="17"/>
      <c r="G40" s="17"/>
      <c r="H40" s="16"/>
      <c r="I40" s="17"/>
      <c r="J40" s="17"/>
      <c r="K40" s="17"/>
      <c r="L40" s="17"/>
      <c r="M40" s="17"/>
      <c r="N40" s="16"/>
      <c r="O40" s="17"/>
      <c r="P40" s="17"/>
      <c r="Q40" s="17"/>
      <c r="R40" s="17"/>
      <c r="S40" s="17"/>
      <c r="T40" s="16"/>
      <c r="U40" s="17"/>
      <c r="V40" s="17"/>
      <c r="W40" s="17"/>
      <c r="X40" s="17"/>
      <c r="Y40" s="17"/>
      <c r="Z40" s="16"/>
      <c r="AA40" s="17"/>
      <c r="AB40" s="17"/>
      <c r="AC40" s="17"/>
      <c r="AD40" s="17"/>
      <c r="AE40" s="17"/>
      <c r="AF40" s="16"/>
      <c r="AG40" s="17"/>
      <c r="AH40" s="17"/>
      <c r="AI40" s="17"/>
      <c r="AJ40" s="17"/>
      <c r="AK40" s="17"/>
      <c r="AL40" s="16"/>
      <c r="AM40" s="17"/>
      <c r="AN40" s="17"/>
      <c r="AO40" s="17"/>
      <c r="AP40" s="17"/>
      <c r="AQ40" s="17"/>
      <c r="AR40" s="16"/>
      <c r="AS40" s="17"/>
      <c r="AT40" s="17"/>
      <c r="AU40" s="17"/>
      <c r="AV40" s="17"/>
      <c r="AW40" s="17"/>
      <c r="AX40" s="16"/>
      <c r="AY40" s="17"/>
      <c r="AZ40" s="17"/>
      <c r="BA40" s="17"/>
      <c r="BB40" s="17"/>
      <c r="BC40" s="17"/>
      <c r="BD40" s="16"/>
      <c r="BE40" s="17"/>
      <c r="BF40" s="17"/>
      <c r="BG40" s="17"/>
      <c r="BH40" s="17"/>
      <c r="BI40" s="17"/>
      <c r="BJ40" s="16"/>
      <c r="BK40" s="17"/>
      <c r="BL40" s="17"/>
      <c r="BM40" s="17"/>
      <c r="BN40" s="17"/>
      <c r="BO40" s="17"/>
    </row>
    <row r="41" spans="1:67" x14ac:dyDescent="0.15">
      <c r="A41" s="14">
        <f>IF(Sigma!A41="","",Sigma!A41)</f>
        <v>42664</v>
      </c>
      <c r="B41" s="16"/>
      <c r="C41" s="17"/>
      <c r="D41" s="17"/>
      <c r="E41" s="17"/>
      <c r="F41" s="17"/>
      <c r="G41" s="17"/>
      <c r="H41" s="16"/>
      <c r="I41" s="17"/>
      <c r="J41" s="17"/>
      <c r="K41" s="17"/>
      <c r="L41" s="17"/>
      <c r="M41" s="17"/>
      <c r="N41" s="16"/>
      <c r="O41" s="17"/>
      <c r="P41" s="17"/>
      <c r="Q41" s="17"/>
      <c r="R41" s="17"/>
      <c r="S41" s="17"/>
      <c r="T41" s="16"/>
      <c r="U41" s="17"/>
      <c r="V41" s="17"/>
      <c r="W41" s="17"/>
      <c r="X41" s="17"/>
      <c r="Y41" s="17"/>
      <c r="Z41" s="16"/>
      <c r="AA41" s="17"/>
      <c r="AB41" s="17"/>
      <c r="AC41" s="17"/>
      <c r="AD41" s="17"/>
      <c r="AE41" s="17"/>
      <c r="AF41" s="16"/>
      <c r="AG41" s="17"/>
      <c r="AH41" s="17"/>
      <c r="AI41" s="17"/>
      <c r="AJ41" s="17"/>
      <c r="AK41" s="17"/>
      <c r="AL41" s="16"/>
      <c r="AM41" s="17"/>
      <c r="AN41" s="17"/>
      <c r="AO41" s="17"/>
      <c r="AP41" s="17"/>
      <c r="AQ41" s="17"/>
      <c r="AR41" s="16"/>
      <c r="AS41" s="17"/>
      <c r="AT41" s="17"/>
      <c r="AU41" s="17"/>
      <c r="AV41" s="17"/>
      <c r="AW41" s="17"/>
      <c r="AX41" s="16"/>
      <c r="AY41" s="17"/>
      <c r="AZ41" s="17"/>
      <c r="BA41" s="17"/>
      <c r="BB41" s="17"/>
      <c r="BC41" s="17"/>
      <c r="BD41" s="16"/>
      <c r="BE41" s="17"/>
      <c r="BF41" s="17"/>
      <c r="BG41" s="17"/>
      <c r="BH41" s="17"/>
      <c r="BI41" s="17"/>
      <c r="BJ41" s="16"/>
      <c r="BK41" s="17"/>
      <c r="BL41" s="17"/>
      <c r="BM41" s="17"/>
      <c r="BN41" s="17"/>
      <c r="BO41" s="17"/>
    </row>
    <row r="42" spans="1:67" x14ac:dyDescent="0.15">
      <c r="A42" s="14">
        <f>IF(Sigma!A42="","",Sigma!A42)</f>
        <v>42667</v>
      </c>
      <c r="B42" s="16"/>
      <c r="C42" s="17"/>
      <c r="D42" s="17"/>
      <c r="E42" s="17"/>
      <c r="F42" s="17"/>
      <c r="G42" s="17"/>
      <c r="H42" s="16"/>
      <c r="I42" s="17"/>
      <c r="J42" s="17"/>
      <c r="K42" s="17"/>
      <c r="L42" s="17"/>
      <c r="M42" s="17"/>
      <c r="N42" s="16"/>
      <c r="O42" s="17"/>
      <c r="P42" s="17"/>
      <c r="Q42" s="17"/>
      <c r="R42" s="17"/>
      <c r="S42" s="17"/>
      <c r="T42" s="16"/>
      <c r="U42" s="17"/>
      <c r="V42" s="17"/>
      <c r="W42" s="17"/>
      <c r="X42" s="17"/>
      <c r="Y42" s="17"/>
      <c r="Z42" s="16"/>
      <c r="AA42" s="17"/>
      <c r="AB42" s="17"/>
      <c r="AC42" s="17"/>
      <c r="AD42" s="17"/>
      <c r="AE42" s="17"/>
      <c r="AF42" s="16"/>
      <c r="AG42" s="17"/>
      <c r="AH42" s="17"/>
      <c r="AI42" s="17"/>
      <c r="AJ42" s="17"/>
      <c r="AK42" s="17"/>
      <c r="AL42" s="16"/>
      <c r="AM42" s="17"/>
      <c r="AN42" s="17"/>
      <c r="AO42" s="17"/>
      <c r="AP42" s="17"/>
      <c r="AQ42" s="17"/>
      <c r="AR42" s="16"/>
      <c r="AS42" s="17"/>
      <c r="AT42" s="17"/>
      <c r="AU42" s="17"/>
      <c r="AV42" s="17"/>
      <c r="AW42" s="17"/>
      <c r="AX42" s="16"/>
      <c r="AY42" s="17"/>
      <c r="AZ42" s="17"/>
      <c r="BA42" s="17"/>
      <c r="BB42" s="17"/>
      <c r="BC42" s="17"/>
      <c r="BD42" s="16"/>
      <c r="BE42" s="17"/>
      <c r="BF42" s="17"/>
      <c r="BG42" s="17"/>
      <c r="BH42" s="17"/>
      <c r="BI42" s="17"/>
      <c r="BJ42" s="16"/>
      <c r="BK42" s="17"/>
      <c r="BL42" s="17"/>
      <c r="BM42" s="17"/>
      <c r="BN42" s="17"/>
      <c r="BO42" s="17"/>
    </row>
    <row r="43" spans="1:67" x14ac:dyDescent="0.15">
      <c r="A43" s="14">
        <f>IF(Sigma!A43="","",Sigma!A43)</f>
        <v>42668</v>
      </c>
      <c r="B43" s="16"/>
      <c r="C43" s="17"/>
      <c r="D43" s="17"/>
      <c r="E43" s="17"/>
      <c r="F43" s="17"/>
      <c r="G43" s="17"/>
      <c r="H43" s="16"/>
      <c r="I43" s="17"/>
      <c r="J43" s="17"/>
      <c r="K43" s="17"/>
      <c r="L43" s="17"/>
      <c r="M43" s="17"/>
      <c r="N43" s="16"/>
      <c r="O43" s="17"/>
      <c r="P43" s="17"/>
      <c r="Q43" s="17"/>
      <c r="R43" s="17"/>
      <c r="S43" s="17"/>
      <c r="T43" s="16"/>
      <c r="U43" s="17"/>
      <c r="V43" s="17"/>
      <c r="W43" s="17"/>
      <c r="X43" s="17"/>
      <c r="Y43" s="17"/>
      <c r="Z43" s="16"/>
      <c r="AA43" s="17"/>
      <c r="AB43" s="17"/>
      <c r="AC43" s="17"/>
      <c r="AD43" s="17"/>
      <c r="AE43" s="17"/>
      <c r="AF43" s="16"/>
      <c r="AG43" s="17"/>
      <c r="AH43" s="17"/>
      <c r="AI43" s="17"/>
      <c r="AJ43" s="17"/>
      <c r="AK43" s="17"/>
      <c r="AL43" s="16"/>
      <c r="AM43" s="17"/>
      <c r="AN43" s="17"/>
      <c r="AO43" s="17"/>
      <c r="AP43" s="17"/>
      <c r="AQ43" s="17"/>
      <c r="AR43" s="16"/>
      <c r="AS43" s="17"/>
      <c r="AT43" s="17"/>
      <c r="AU43" s="17"/>
      <c r="AV43" s="17"/>
      <c r="AW43" s="17"/>
      <c r="AX43" s="16"/>
      <c r="AY43" s="17"/>
      <c r="AZ43" s="17"/>
      <c r="BA43" s="17"/>
      <c r="BB43" s="17"/>
      <c r="BC43" s="17"/>
      <c r="BD43" s="16"/>
      <c r="BE43" s="17"/>
      <c r="BF43" s="17"/>
      <c r="BG43" s="17"/>
      <c r="BH43" s="17"/>
      <c r="BI43" s="17"/>
      <c r="BJ43" s="16"/>
      <c r="BK43" s="17"/>
      <c r="BL43" s="17"/>
      <c r="BM43" s="17"/>
      <c r="BN43" s="17"/>
      <c r="BO43" s="17"/>
    </row>
    <row r="44" spans="1:67" x14ac:dyDescent="0.15">
      <c r="A44" s="14">
        <f>IF(Sigma!A44="","",Sigma!A44)</f>
        <v>42669</v>
      </c>
      <c r="B44" s="16"/>
      <c r="C44" s="17"/>
      <c r="D44" s="17"/>
      <c r="E44" s="17"/>
      <c r="F44" s="17"/>
      <c r="G44" s="17"/>
      <c r="H44" s="16"/>
      <c r="I44" s="17"/>
      <c r="J44" s="17"/>
      <c r="K44" s="17"/>
      <c r="L44" s="17"/>
      <c r="M44" s="17"/>
      <c r="N44" s="16"/>
      <c r="O44" s="17"/>
      <c r="P44" s="17"/>
      <c r="Q44" s="17"/>
      <c r="R44" s="17"/>
      <c r="S44" s="17"/>
      <c r="T44" s="16"/>
      <c r="U44" s="17"/>
      <c r="V44" s="17"/>
      <c r="W44" s="17"/>
      <c r="X44" s="17"/>
      <c r="Y44" s="17"/>
      <c r="Z44" s="16"/>
      <c r="AA44" s="17"/>
      <c r="AB44" s="17"/>
      <c r="AC44" s="17"/>
      <c r="AD44" s="17"/>
      <c r="AE44" s="17"/>
      <c r="AF44" s="16"/>
      <c r="AG44" s="17"/>
      <c r="AH44" s="17"/>
      <c r="AI44" s="17"/>
      <c r="AJ44" s="17"/>
      <c r="AK44" s="17"/>
      <c r="AL44" s="16"/>
      <c r="AM44" s="17"/>
      <c r="AN44" s="17"/>
      <c r="AO44" s="17"/>
      <c r="AP44" s="17"/>
      <c r="AQ44" s="17"/>
      <c r="AR44" s="16"/>
      <c r="AS44" s="17"/>
      <c r="AT44" s="17"/>
      <c r="AU44" s="17"/>
      <c r="AV44" s="17"/>
      <c r="AW44" s="17"/>
      <c r="AX44" s="16"/>
      <c r="AY44" s="17"/>
      <c r="AZ44" s="17"/>
      <c r="BA44" s="17"/>
      <c r="BB44" s="17"/>
      <c r="BC44" s="17"/>
      <c r="BD44" s="16"/>
      <c r="BE44" s="17"/>
      <c r="BF44" s="17"/>
      <c r="BG44" s="17"/>
      <c r="BH44" s="17"/>
      <c r="BI44" s="17"/>
      <c r="BJ44" s="16"/>
      <c r="BK44" s="17"/>
      <c r="BL44" s="17"/>
      <c r="BM44" s="17"/>
      <c r="BN44" s="17"/>
      <c r="BO44" s="17"/>
    </row>
    <row r="45" spans="1:67" x14ac:dyDescent="0.15">
      <c r="A45" s="14">
        <f>IF(Sigma!A45="","",Sigma!A45)</f>
        <v>42670</v>
      </c>
      <c r="B45" s="16"/>
      <c r="C45" s="17"/>
      <c r="D45" s="17"/>
      <c r="E45" s="17"/>
      <c r="F45" s="17"/>
      <c r="G45" s="17"/>
      <c r="H45" s="16"/>
      <c r="I45" s="17"/>
      <c r="J45" s="17"/>
      <c r="K45" s="17"/>
      <c r="L45" s="17"/>
      <c r="M45" s="17"/>
      <c r="N45" s="16"/>
      <c r="O45" s="17"/>
      <c r="P45" s="17"/>
      <c r="Q45" s="17"/>
      <c r="R45" s="17"/>
      <c r="S45" s="17"/>
      <c r="T45" s="16"/>
      <c r="U45" s="17"/>
      <c r="V45" s="17"/>
      <c r="W45" s="17"/>
      <c r="X45" s="17"/>
      <c r="Y45" s="17"/>
      <c r="Z45" s="16"/>
      <c r="AA45" s="17"/>
      <c r="AB45" s="17"/>
      <c r="AC45" s="17"/>
      <c r="AD45" s="17"/>
      <c r="AE45" s="17"/>
      <c r="AF45" s="16"/>
      <c r="AG45" s="17"/>
      <c r="AH45" s="17"/>
      <c r="AI45" s="17"/>
      <c r="AJ45" s="17"/>
      <c r="AK45" s="17"/>
      <c r="AL45" s="16"/>
      <c r="AM45" s="17"/>
      <c r="AN45" s="17"/>
      <c r="AO45" s="17"/>
      <c r="AP45" s="17"/>
      <c r="AQ45" s="17"/>
      <c r="AR45" s="16"/>
      <c r="AS45" s="17"/>
      <c r="AT45" s="17"/>
      <c r="AU45" s="17"/>
      <c r="AV45" s="17"/>
      <c r="AW45" s="17"/>
      <c r="AX45" s="16"/>
      <c r="AY45" s="17"/>
      <c r="AZ45" s="17"/>
      <c r="BA45" s="17"/>
      <c r="BB45" s="17"/>
      <c r="BC45" s="17"/>
      <c r="BD45" s="16"/>
      <c r="BE45" s="17"/>
      <c r="BF45" s="17"/>
      <c r="BG45" s="17"/>
      <c r="BH45" s="17"/>
      <c r="BI45" s="17"/>
      <c r="BJ45" s="16"/>
      <c r="BK45" s="17"/>
      <c r="BL45" s="17"/>
      <c r="BM45" s="17"/>
      <c r="BN45" s="17"/>
      <c r="BO45" s="17"/>
    </row>
    <row r="46" spans="1:67" x14ac:dyDescent="0.15">
      <c r="A46" s="14">
        <f>IF(Sigma!A46="","",Sigma!A46)</f>
        <v>42671</v>
      </c>
      <c r="B46" s="16"/>
      <c r="C46" s="17"/>
      <c r="D46" s="17"/>
      <c r="E46" s="17"/>
      <c r="F46" s="17"/>
      <c r="G46" s="17"/>
      <c r="H46" s="16"/>
      <c r="I46" s="17"/>
      <c r="J46" s="17"/>
      <c r="K46" s="17"/>
      <c r="L46" s="17"/>
      <c r="M46" s="17"/>
      <c r="N46" s="16"/>
      <c r="O46" s="17"/>
      <c r="P46" s="17"/>
      <c r="Q46" s="17"/>
      <c r="R46" s="17"/>
      <c r="S46" s="17"/>
      <c r="T46" s="16"/>
      <c r="U46" s="17"/>
      <c r="V46" s="17"/>
      <c r="W46" s="17"/>
      <c r="X46" s="17"/>
      <c r="Y46" s="17"/>
      <c r="Z46" s="16"/>
      <c r="AA46" s="17"/>
      <c r="AB46" s="17"/>
      <c r="AC46" s="17"/>
      <c r="AD46" s="17"/>
      <c r="AE46" s="17"/>
      <c r="AF46" s="16"/>
      <c r="AG46" s="17"/>
      <c r="AH46" s="17"/>
      <c r="AI46" s="17"/>
      <c r="AJ46" s="17"/>
      <c r="AK46" s="17"/>
      <c r="AL46" s="16"/>
      <c r="AM46" s="17"/>
      <c r="AN46" s="17"/>
      <c r="AO46" s="17"/>
      <c r="AP46" s="17"/>
      <c r="AQ46" s="17"/>
      <c r="AR46" s="16"/>
      <c r="AS46" s="17"/>
      <c r="AT46" s="17"/>
      <c r="AU46" s="17"/>
      <c r="AV46" s="17"/>
      <c r="AW46" s="17"/>
      <c r="AX46" s="16"/>
      <c r="AY46" s="17"/>
      <c r="AZ46" s="17"/>
      <c r="BA46" s="17"/>
      <c r="BB46" s="17"/>
      <c r="BC46" s="17"/>
      <c r="BD46" s="16"/>
      <c r="BE46" s="17"/>
      <c r="BF46" s="17"/>
      <c r="BG46" s="17"/>
      <c r="BH46" s="17"/>
      <c r="BI46" s="17"/>
      <c r="BJ46" s="16"/>
      <c r="BK46" s="17"/>
      <c r="BL46" s="17"/>
      <c r="BM46" s="17"/>
      <c r="BN46" s="17"/>
      <c r="BO46" s="17"/>
    </row>
    <row r="47" spans="1:67" x14ac:dyDescent="0.15">
      <c r="A47" s="14">
        <f>IF(Sigma!A47="","",Sigma!A47)</f>
        <v>42674</v>
      </c>
      <c r="B47" s="16"/>
      <c r="C47" s="17"/>
      <c r="D47" s="17"/>
      <c r="E47" s="17"/>
      <c r="F47" s="17"/>
      <c r="G47" s="17"/>
      <c r="H47" s="16"/>
      <c r="I47" s="17"/>
      <c r="J47" s="17"/>
      <c r="K47" s="17"/>
      <c r="L47" s="17"/>
      <c r="M47" s="17"/>
      <c r="N47" s="16"/>
      <c r="O47" s="17"/>
      <c r="P47" s="17"/>
      <c r="Q47" s="17"/>
      <c r="R47" s="17"/>
      <c r="S47" s="17"/>
      <c r="T47" s="16"/>
      <c r="U47" s="17"/>
      <c r="V47" s="17"/>
      <c r="W47" s="17"/>
      <c r="X47" s="17"/>
      <c r="Y47" s="17"/>
      <c r="Z47" s="16"/>
      <c r="AA47" s="17"/>
      <c r="AB47" s="17"/>
      <c r="AC47" s="17"/>
      <c r="AD47" s="17"/>
      <c r="AE47" s="17"/>
      <c r="AF47" s="16"/>
      <c r="AG47" s="17"/>
      <c r="AH47" s="17"/>
      <c r="AI47" s="17"/>
      <c r="AJ47" s="17"/>
      <c r="AK47" s="17"/>
      <c r="AL47" s="16"/>
      <c r="AM47" s="17"/>
      <c r="AN47" s="17"/>
      <c r="AO47" s="17"/>
      <c r="AP47" s="17"/>
      <c r="AQ47" s="17"/>
      <c r="AR47" s="16"/>
      <c r="AS47" s="17"/>
      <c r="AT47" s="17"/>
      <c r="AU47" s="17"/>
      <c r="AV47" s="17"/>
      <c r="AW47" s="17"/>
      <c r="AX47" s="16"/>
      <c r="AY47" s="17"/>
      <c r="AZ47" s="17"/>
      <c r="BA47" s="17"/>
      <c r="BB47" s="17"/>
      <c r="BC47" s="17"/>
      <c r="BD47" s="16"/>
      <c r="BE47" s="17"/>
      <c r="BF47" s="17"/>
      <c r="BG47" s="17"/>
      <c r="BH47" s="17"/>
      <c r="BI47" s="17"/>
      <c r="BJ47" s="16"/>
      <c r="BK47" s="17"/>
      <c r="BL47" s="17"/>
      <c r="BM47" s="17"/>
      <c r="BN47" s="17"/>
      <c r="BO47" s="17"/>
    </row>
    <row r="48" spans="1:67" x14ac:dyDescent="0.15">
      <c r="A48" s="14">
        <f>IF(Sigma!A48="","",Sigma!A48)</f>
        <v>42675</v>
      </c>
      <c r="B48" s="16"/>
      <c r="C48" s="17"/>
      <c r="D48" s="17"/>
      <c r="E48" s="17"/>
      <c r="F48" s="17"/>
      <c r="G48" s="17"/>
      <c r="H48" s="16"/>
      <c r="I48" s="17"/>
      <c r="J48" s="17"/>
      <c r="K48" s="17"/>
      <c r="L48" s="17"/>
      <c r="M48" s="17"/>
      <c r="N48" s="16"/>
      <c r="O48" s="17"/>
      <c r="P48" s="17"/>
      <c r="Q48" s="17"/>
      <c r="R48" s="17"/>
      <c r="S48" s="17"/>
      <c r="T48" s="16"/>
      <c r="U48" s="17"/>
      <c r="V48" s="17"/>
      <c r="W48" s="17"/>
      <c r="X48" s="17"/>
      <c r="Y48" s="17"/>
      <c r="Z48" s="16"/>
      <c r="AA48" s="17"/>
      <c r="AB48" s="17"/>
      <c r="AC48" s="17"/>
      <c r="AD48" s="17"/>
      <c r="AE48" s="17"/>
      <c r="AF48" s="16"/>
      <c r="AG48" s="17"/>
      <c r="AH48" s="17"/>
      <c r="AI48" s="17"/>
      <c r="AJ48" s="17"/>
      <c r="AK48" s="17"/>
      <c r="AL48" s="16"/>
      <c r="AM48" s="17"/>
      <c r="AN48" s="17"/>
      <c r="AO48" s="17"/>
      <c r="AP48" s="17"/>
      <c r="AQ48" s="17"/>
      <c r="AR48" s="16"/>
      <c r="AS48" s="17"/>
      <c r="AT48" s="17"/>
      <c r="AU48" s="17"/>
      <c r="AV48" s="17"/>
      <c r="AW48" s="17"/>
      <c r="AX48" s="16"/>
      <c r="AY48" s="17"/>
      <c r="AZ48" s="17"/>
      <c r="BA48" s="17"/>
      <c r="BB48" s="17"/>
      <c r="BC48" s="17"/>
      <c r="BD48" s="16"/>
      <c r="BE48" s="17"/>
      <c r="BF48" s="17"/>
      <c r="BG48" s="17"/>
      <c r="BH48" s="17"/>
      <c r="BI48" s="17"/>
      <c r="BJ48" s="16"/>
      <c r="BK48" s="17"/>
      <c r="BL48" s="17"/>
      <c r="BM48" s="17"/>
      <c r="BN48" s="17"/>
      <c r="BO48" s="17"/>
    </row>
    <row r="49" spans="1:67" x14ac:dyDescent="0.15">
      <c r="A49" s="14">
        <f>IF(Sigma!A49="","",Sigma!A49)</f>
        <v>42676</v>
      </c>
      <c r="B49" s="16"/>
      <c r="C49" s="17"/>
      <c r="D49" s="17"/>
      <c r="E49" s="17"/>
      <c r="F49" s="17"/>
      <c r="G49" s="17"/>
      <c r="H49" s="16"/>
      <c r="I49" s="17"/>
      <c r="J49" s="17"/>
      <c r="K49" s="17"/>
      <c r="L49" s="17"/>
      <c r="M49" s="17"/>
      <c r="N49" s="16"/>
      <c r="O49" s="17"/>
      <c r="P49" s="17"/>
      <c r="Q49" s="17"/>
      <c r="R49" s="17"/>
      <c r="S49" s="17"/>
      <c r="T49" s="16"/>
      <c r="U49" s="17"/>
      <c r="V49" s="17"/>
      <c r="W49" s="17"/>
      <c r="X49" s="17"/>
      <c r="Y49" s="17"/>
      <c r="Z49" s="16"/>
      <c r="AA49" s="17"/>
      <c r="AB49" s="17"/>
      <c r="AC49" s="17"/>
      <c r="AD49" s="17"/>
      <c r="AE49" s="17"/>
      <c r="AF49" s="16"/>
      <c r="AG49" s="17"/>
      <c r="AH49" s="17"/>
      <c r="AI49" s="17"/>
      <c r="AJ49" s="17"/>
      <c r="AK49" s="17"/>
      <c r="AL49" s="16"/>
      <c r="AM49" s="17"/>
      <c r="AN49" s="17"/>
      <c r="AO49" s="17"/>
      <c r="AP49" s="17"/>
      <c r="AQ49" s="17"/>
      <c r="AR49" s="16"/>
      <c r="AS49" s="17"/>
      <c r="AT49" s="17"/>
      <c r="AU49" s="17"/>
      <c r="AV49" s="17"/>
      <c r="AW49" s="17"/>
      <c r="AX49" s="16"/>
      <c r="AY49" s="17"/>
      <c r="AZ49" s="17"/>
      <c r="BA49" s="17"/>
      <c r="BB49" s="17"/>
      <c r="BC49" s="17"/>
      <c r="BD49" s="16"/>
      <c r="BE49" s="17"/>
      <c r="BF49" s="17"/>
      <c r="BG49" s="17"/>
      <c r="BH49" s="17"/>
      <c r="BI49" s="17"/>
      <c r="BJ49" s="16"/>
      <c r="BK49" s="17"/>
      <c r="BL49" s="17"/>
      <c r="BM49" s="17"/>
      <c r="BN49" s="17"/>
      <c r="BO49" s="17"/>
    </row>
    <row r="50" spans="1:67" x14ac:dyDescent="0.15">
      <c r="A50" s="14">
        <f>IF(Sigma!A50="","",Sigma!A50)</f>
        <v>42677</v>
      </c>
      <c r="B50" s="16"/>
      <c r="C50" s="17"/>
      <c r="D50" s="17"/>
      <c r="E50" s="17"/>
      <c r="F50" s="17"/>
      <c r="G50" s="17"/>
      <c r="H50" s="16"/>
      <c r="I50" s="17"/>
      <c r="J50" s="17"/>
      <c r="K50" s="17"/>
      <c r="L50" s="17"/>
      <c r="M50" s="17"/>
      <c r="N50" s="16"/>
      <c r="O50" s="17"/>
      <c r="P50" s="17"/>
      <c r="Q50" s="17"/>
      <c r="R50" s="17"/>
      <c r="S50" s="17"/>
      <c r="T50" s="16"/>
      <c r="U50" s="17"/>
      <c r="V50" s="17"/>
      <c r="W50" s="17"/>
      <c r="X50" s="17"/>
      <c r="Y50" s="17"/>
      <c r="Z50" s="16"/>
      <c r="AA50" s="17"/>
      <c r="AB50" s="17"/>
      <c r="AC50" s="17"/>
      <c r="AD50" s="17"/>
      <c r="AE50" s="17"/>
      <c r="AF50" s="16"/>
      <c r="AG50" s="17"/>
      <c r="AH50" s="17"/>
      <c r="AI50" s="17"/>
      <c r="AJ50" s="17"/>
      <c r="AK50" s="17"/>
      <c r="AL50" s="16"/>
      <c r="AM50" s="17"/>
      <c r="AN50" s="17"/>
      <c r="AO50" s="17"/>
      <c r="AP50" s="17"/>
      <c r="AQ50" s="17"/>
      <c r="AR50" s="16"/>
      <c r="AS50" s="17"/>
      <c r="AT50" s="17"/>
      <c r="AU50" s="17"/>
      <c r="AV50" s="17"/>
      <c r="AW50" s="17"/>
      <c r="AX50" s="16"/>
      <c r="AY50" s="17"/>
      <c r="AZ50" s="17"/>
      <c r="BA50" s="17"/>
      <c r="BB50" s="17"/>
      <c r="BC50" s="17"/>
      <c r="BD50" s="16"/>
      <c r="BE50" s="17"/>
      <c r="BF50" s="17"/>
      <c r="BG50" s="17"/>
      <c r="BH50" s="17"/>
      <c r="BI50" s="17"/>
      <c r="BJ50" s="16"/>
      <c r="BK50" s="17"/>
      <c r="BL50" s="17"/>
      <c r="BM50" s="17"/>
      <c r="BN50" s="17"/>
      <c r="BO50" s="17"/>
    </row>
    <row r="51" spans="1:67" x14ac:dyDescent="0.15">
      <c r="A51" s="14">
        <f>IF(Sigma!A51="","",Sigma!A51)</f>
        <v>42678</v>
      </c>
      <c r="B51" s="16"/>
      <c r="C51" s="17"/>
      <c r="D51" s="17"/>
      <c r="E51" s="17"/>
      <c r="F51" s="17"/>
      <c r="G51" s="17"/>
      <c r="H51" s="16"/>
      <c r="I51" s="17"/>
      <c r="J51" s="17"/>
      <c r="K51" s="17"/>
      <c r="L51" s="17"/>
      <c r="M51" s="17"/>
      <c r="N51" s="16"/>
      <c r="O51" s="17"/>
      <c r="P51" s="17"/>
      <c r="Q51" s="17"/>
      <c r="R51" s="17"/>
      <c r="S51" s="17"/>
      <c r="T51" s="16"/>
      <c r="U51" s="17"/>
      <c r="V51" s="17"/>
      <c r="W51" s="17"/>
      <c r="X51" s="17"/>
      <c r="Y51" s="17"/>
      <c r="Z51" s="16"/>
      <c r="AA51" s="17"/>
      <c r="AB51" s="17"/>
      <c r="AC51" s="17"/>
      <c r="AD51" s="17"/>
      <c r="AE51" s="17"/>
      <c r="AF51" s="16"/>
      <c r="AG51" s="17"/>
      <c r="AH51" s="17"/>
      <c r="AI51" s="17"/>
      <c r="AJ51" s="17"/>
      <c r="AK51" s="17"/>
      <c r="AL51" s="16"/>
      <c r="AM51" s="17"/>
      <c r="AN51" s="17"/>
      <c r="AO51" s="17"/>
      <c r="AP51" s="17"/>
      <c r="AQ51" s="17"/>
      <c r="AR51" s="16"/>
      <c r="AS51" s="17"/>
      <c r="AT51" s="17"/>
      <c r="AU51" s="17"/>
      <c r="AV51" s="17"/>
      <c r="AW51" s="17"/>
      <c r="AX51" s="16"/>
      <c r="AY51" s="17"/>
      <c r="AZ51" s="17"/>
      <c r="BA51" s="17"/>
      <c r="BB51" s="17"/>
      <c r="BC51" s="17"/>
      <c r="BD51" s="16"/>
      <c r="BE51" s="17"/>
      <c r="BF51" s="17"/>
      <c r="BG51" s="17"/>
      <c r="BH51" s="17"/>
      <c r="BI51" s="17"/>
      <c r="BJ51" s="16"/>
      <c r="BK51" s="17"/>
      <c r="BL51" s="17"/>
      <c r="BM51" s="17"/>
      <c r="BN51" s="17"/>
      <c r="BO51" s="17"/>
    </row>
    <row r="52" spans="1:67" x14ac:dyDescent="0.15">
      <c r="A52" s="14">
        <f>IF(Sigma!A52="","",Sigma!A52)</f>
        <v>42681</v>
      </c>
      <c r="B52" s="16"/>
      <c r="C52" s="17"/>
      <c r="D52" s="17"/>
      <c r="E52" s="17"/>
      <c r="F52" s="17"/>
      <c r="G52" s="17"/>
      <c r="H52" s="16"/>
      <c r="I52" s="17"/>
      <c r="J52" s="17"/>
      <c r="K52" s="17"/>
      <c r="L52" s="17"/>
      <c r="M52" s="17"/>
      <c r="N52" s="16"/>
      <c r="O52" s="17"/>
      <c r="P52" s="17"/>
      <c r="Q52" s="17"/>
      <c r="R52" s="17"/>
      <c r="S52" s="17"/>
      <c r="T52" s="16"/>
      <c r="U52" s="17"/>
      <c r="V52" s="17"/>
      <c r="W52" s="17"/>
      <c r="X52" s="17"/>
      <c r="Y52" s="17"/>
      <c r="Z52" s="16"/>
      <c r="AA52" s="17"/>
      <c r="AB52" s="17"/>
      <c r="AC52" s="17"/>
      <c r="AD52" s="17"/>
      <c r="AE52" s="17"/>
      <c r="AF52" s="16"/>
      <c r="AG52" s="17"/>
      <c r="AH52" s="17"/>
      <c r="AI52" s="17"/>
      <c r="AJ52" s="17"/>
      <c r="AK52" s="17"/>
      <c r="AL52" s="16"/>
      <c r="AM52" s="17"/>
      <c r="AN52" s="17"/>
      <c r="AO52" s="17"/>
      <c r="AP52" s="17"/>
      <c r="AQ52" s="17"/>
      <c r="AR52" s="16"/>
      <c r="AS52" s="17"/>
      <c r="AT52" s="17"/>
      <c r="AU52" s="17"/>
      <c r="AV52" s="17"/>
      <c r="AW52" s="17"/>
      <c r="AX52" s="16"/>
      <c r="AY52" s="17"/>
      <c r="AZ52" s="17"/>
      <c r="BA52" s="17"/>
      <c r="BB52" s="17"/>
      <c r="BC52" s="17"/>
      <c r="BD52" s="16"/>
      <c r="BE52" s="17"/>
      <c r="BF52" s="17"/>
      <c r="BG52" s="17"/>
      <c r="BH52" s="17"/>
      <c r="BI52" s="17"/>
      <c r="BJ52" s="16"/>
      <c r="BK52" s="17"/>
      <c r="BL52" s="17"/>
      <c r="BM52" s="17"/>
      <c r="BN52" s="17"/>
      <c r="BO52" s="17"/>
    </row>
    <row r="53" spans="1:67" x14ac:dyDescent="0.15">
      <c r="A53" s="14">
        <f>IF(Sigma!A53="","",Sigma!A53)</f>
        <v>42682</v>
      </c>
      <c r="B53" s="16"/>
      <c r="C53" s="17"/>
      <c r="D53" s="17"/>
      <c r="E53" s="17"/>
      <c r="F53" s="17"/>
      <c r="G53" s="17"/>
      <c r="H53" s="16"/>
      <c r="I53" s="17"/>
      <c r="J53" s="17"/>
      <c r="K53" s="17"/>
      <c r="L53" s="17"/>
      <c r="M53" s="17"/>
      <c r="N53" s="16"/>
      <c r="O53" s="17"/>
      <c r="P53" s="17"/>
      <c r="Q53" s="17"/>
      <c r="R53" s="17"/>
      <c r="S53" s="17"/>
      <c r="T53" s="16"/>
      <c r="U53" s="17"/>
      <c r="V53" s="17"/>
      <c r="W53" s="17"/>
      <c r="X53" s="17"/>
      <c r="Y53" s="17"/>
      <c r="Z53" s="16"/>
      <c r="AA53" s="17"/>
      <c r="AB53" s="17"/>
      <c r="AC53" s="17"/>
      <c r="AD53" s="17"/>
      <c r="AE53" s="17"/>
      <c r="AF53" s="16"/>
      <c r="AG53" s="17"/>
      <c r="AH53" s="17"/>
      <c r="AI53" s="17"/>
      <c r="AJ53" s="17"/>
      <c r="AK53" s="17"/>
      <c r="AL53" s="16"/>
      <c r="AM53" s="17"/>
      <c r="AN53" s="17"/>
      <c r="AO53" s="17"/>
      <c r="AP53" s="17"/>
      <c r="AQ53" s="17"/>
      <c r="AR53" s="16"/>
      <c r="AS53" s="17"/>
      <c r="AT53" s="17"/>
      <c r="AU53" s="17"/>
      <c r="AV53" s="17"/>
      <c r="AW53" s="17"/>
      <c r="AX53" s="16"/>
      <c r="AY53" s="17"/>
      <c r="AZ53" s="17"/>
      <c r="BA53" s="17"/>
      <c r="BB53" s="17"/>
      <c r="BC53" s="17"/>
      <c r="BD53" s="16"/>
      <c r="BE53" s="17"/>
      <c r="BF53" s="17"/>
      <c r="BG53" s="17"/>
      <c r="BH53" s="17"/>
      <c r="BI53" s="17"/>
      <c r="BJ53" s="16"/>
      <c r="BK53" s="17"/>
      <c r="BL53" s="17"/>
      <c r="BM53" s="17"/>
      <c r="BN53" s="17"/>
      <c r="BO53" s="17"/>
    </row>
    <row r="54" spans="1:67" x14ac:dyDescent="0.15">
      <c r="A54" s="14">
        <f>IF(Sigma!A54="","",Sigma!A54)</f>
        <v>42683</v>
      </c>
      <c r="B54" s="16"/>
      <c r="C54" s="17"/>
      <c r="D54" s="17"/>
      <c r="E54" s="17"/>
      <c r="F54" s="17"/>
      <c r="G54" s="17"/>
      <c r="H54" s="16"/>
      <c r="I54" s="17"/>
      <c r="J54" s="17"/>
      <c r="K54" s="17"/>
      <c r="L54" s="17"/>
      <c r="M54" s="17"/>
      <c r="N54" s="16"/>
      <c r="O54" s="17"/>
      <c r="P54" s="17"/>
      <c r="Q54" s="17"/>
      <c r="R54" s="17"/>
      <c r="S54" s="17"/>
      <c r="T54" s="16"/>
      <c r="U54" s="17"/>
      <c r="V54" s="17"/>
      <c r="W54" s="17"/>
      <c r="X54" s="17"/>
      <c r="Y54" s="17"/>
      <c r="Z54" s="16"/>
      <c r="AA54" s="17"/>
      <c r="AB54" s="17"/>
      <c r="AC54" s="17"/>
      <c r="AD54" s="17"/>
      <c r="AE54" s="17"/>
      <c r="AF54" s="16"/>
      <c r="AG54" s="17"/>
      <c r="AH54" s="17"/>
      <c r="AI54" s="17"/>
      <c r="AJ54" s="17"/>
      <c r="AK54" s="17"/>
      <c r="AL54" s="16"/>
      <c r="AM54" s="17"/>
      <c r="AN54" s="17"/>
      <c r="AO54" s="17"/>
      <c r="AP54" s="17"/>
      <c r="AQ54" s="17"/>
      <c r="AR54" s="16"/>
      <c r="AS54" s="17"/>
      <c r="AT54" s="17"/>
      <c r="AU54" s="17"/>
      <c r="AV54" s="17"/>
      <c r="AW54" s="17"/>
      <c r="AX54" s="16"/>
      <c r="AY54" s="17"/>
      <c r="AZ54" s="17"/>
      <c r="BA54" s="17"/>
      <c r="BB54" s="17"/>
      <c r="BC54" s="17"/>
      <c r="BD54" s="16"/>
      <c r="BE54" s="17"/>
      <c r="BF54" s="17"/>
      <c r="BG54" s="17"/>
      <c r="BH54" s="17"/>
      <c r="BI54" s="17"/>
      <c r="BJ54" s="16"/>
      <c r="BK54" s="17"/>
      <c r="BL54" s="17"/>
      <c r="BM54" s="17"/>
      <c r="BN54" s="17"/>
      <c r="BO54" s="17"/>
    </row>
    <row r="55" spans="1:67" x14ac:dyDescent="0.15">
      <c r="A55" s="14">
        <f>IF(Sigma!A55="","",Sigma!A55)</f>
        <v>42684</v>
      </c>
      <c r="B55" s="16"/>
      <c r="C55" s="17"/>
      <c r="D55" s="17"/>
      <c r="E55" s="17"/>
      <c r="F55" s="17"/>
      <c r="G55" s="17"/>
      <c r="H55" s="16"/>
      <c r="I55" s="17"/>
      <c r="J55" s="17"/>
      <c r="K55" s="17"/>
      <c r="L55" s="17"/>
      <c r="M55" s="17"/>
      <c r="N55" s="16"/>
      <c r="O55" s="17"/>
      <c r="P55" s="17"/>
      <c r="Q55" s="17"/>
      <c r="R55" s="17"/>
      <c r="S55" s="17"/>
      <c r="T55" s="16"/>
      <c r="U55" s="17"/>
      <c r="V55" s="17"/>
      <c r="W55" s="17"/>
      <c r="X55" s="17"/>
      <c r="Y55" s="17"/>
      <c r="Z55" s="16"/>
      <c r="AA55" s="17"/>
      <c r="AB55" s="17"/>
      <c r="AC55" s="17"/>
      <c r="AD55" s="17"/>
      <c r="AE55" s="17"/>
      <c r="AF55" s="16"/>
      <c r="AG55" s="17"/>
      <c r="AH55" s="17"/>
      <c r="AI55" s="17"/>
      <c r="AJ55" s="17"/>
      <c r="AK55" s="17"/>
      <c r="AL55" s="16"/>
      <c r="AM55" s="17"/>
      <c r="AN55" s="17"/>
      <c r="AO55" s="17"/>
      <c r="AP55" s="17"/>
      <c r="AQ55" s="17"/>
      <c r="AR55" s="16"/>
      <c r="AS55" s="17"/>
      <c r="AT55" s="17"/>
      <c r="AU55" s="17"/>
      <c r="AV55" s="17"/>
      <c r="AW55" s="17"/>
      <c r="AX55" s="16"/>
      <c r="AY55" s="17"/>
      <c r="AZ55" s="17"/>
      <c r="BA55" s="17"/>
      <c r="BB55" s="17"/>
      <c r="BC55" s="17"/>
      <c r="BD55" s="16"/>
      <c r="BE55" s="17"/>
      <c r="BF55" s="17"/>
      <c r="BG55" s="17"/>
      <c r="BH55" s="17"/>
      <c r="BI55" s="17"/>
      <c r="BJ55" s="16"/>
      <c r="BK55" s="17"/>
      <c r="BL55" s="17"/>
      <c r="BM55" s="17"/>
      <c r="BN55" s="17"/>
      <c r="BO55" s="17"/>
    </row>
    <row r="56" spans="1:67" x14ac:dyDescent="0.15">
      <c r="A56" s="14">
        <f>IF(Sigma!A56="","",Sigma!A56)</f>
        <v>42685</v>
      </c>
      <c r="B56" s="16"/>
      <c r="C56" s="17"/>
      <c r="D56" s="17"/>
      <c r="E56" s="17"/>
      <c r="F56" s="17"/>
      <c r="G56" s="17"/>
      <c r="H56" s="16"/>
      <c r="I56" s="17"/>
      <c r="J56" s="17"/>
      <c r="K56" s="17"/>
      <c r="L56" s="17"/>
      <c r="M56" s="17"/>
      <c r="N56" s="16"/>
      <c r="O56" s="17"/>
      <c r="P56" s="17"/>
      <c r="Q56" s="17"/>
      <c r="R56" s="17"/>
      <c r="S56" s="17"/>
      <c r="T56" s="16"/>
      <c r="U56" s="17"/>
      <c r="V56" s="17"/>
      <c r="W56" s="17"/>
      <c r="X56" s="17"/>
      <c r="Y56" s="17"/>
      <c r="Z56" s="16"/>
      <c r="AA56" s="17"/>
      <c r="AB56" s="17"/>
      <c r="AC56" s="17"/>
      <c r="AD56" s="17"/>
      <c r="AE56" s="17"/>
      <c r="AF56" s="16"/>
      <c r="AG56" s="17"/>
      <c r="AH56" s="17"/>
      <c r="AI56" s="17"/>
      <c r="AJ56" s="17"/>
      <c r="AK56" s="17"/>
      <c r="AL56" s="16"/>
      <c r="AM56" s="17"/>
      <c r="AN56" s="17"/>
      <c r="AO56" s="17"/>
      <c r="AP56" s="17"/>
      <c r="AQ56" s="17"/>
      <c r="AR56" s="16"/>
      <c r="AS56" s="17"/>
      <c r="AT56" s="17"/>
      <c r="AU56" s="17"/>
      <c r="AV56" s="17"/>
      <c r="AW56" s="17"/>
      <c r="AX56" s="16"/>
      <c r="AY56" s="17"/>
      <c r="AZ56" s="17"/>
      <c r="BA56" s="17"/>
      <c r="BB56" s="17"/>
      <c r="BC56" s="17"/>
      <c r="BD56" s="16"/>
      <c r="BE56" s="17"/>
      <c r="BF56" s="17"/>
      <c r="BG56" s="17"/>
      <c r="BH56" s="17"/>
      <c r="BI56" s="17"/>
      <c r="BJ56" s="16"/>
      <c r="BK56" s="17"/>
      <c r="BL56" s="17"/>
      <c r="BM56" s="17"/>
      <c r="BN56" s="17"/>
      <c r="BO56" s="17"/>
    </row>
    <row r="57" spans="1:67" x14ac:dyDescent="0.15">
      <c r="A57" s="14">
        <f>IF(Sigma!A57="","",Sigma!A57)</f>
        <v>42688</v>
      </c>
      <c r="B57" s="16"/>
      <c r="C57" s="17"/>
      <c r="D57" s="17"/>
      <c r="E57" s="17"/>
      <c r="F57" s="17"/>
      <c r="G57" s="17"/>
      <c r="H57" s="16"/>
      <c r="I57" s="17"/>
      <c r="J57" s="17"/>
      <c r="K57" s="17"/>
      <c r="L57" s="17"/>
      <c r="M57" s="17"/>
      <c r="N57" s="16"/>
      <c r="O57" s="17"/>
      <c r="P57" s="17"/>
      <c r="Q57" s="17"/>
      <c r="R57" s="17"/>
      <c r="S57" s="17"/>
      <c r="T57" s="16"/>
      <c r="U57" s="17"/>
      <c r="V57" s="17"/>
      <c r="W57" s="17"/>
      <c r="X57" s="17"/>
      <c r="Y57" s="17"/>
      <c r="Z57" s="16"/>
      <c r="AA57" s="17"/>
      <c r="AB57" s="17"/>
      <c r="AC57" s="17"/>
      <c r="AD57" s="17"/>
      <c r="AE57" s="17"/>
      <c r="AF57" s="16"/>
      <c r="AG57" s="17"/>
      <c r="AH57" s="17"/>
      <c r="AI57" s="17"/>
      <c r="AJ57" s="17"/>
      <c r="AK57" s="17"/>
      <c r="AL57" s="16"/>
      <c r="AM57" s="17"/>
      <c r="AN57" s="17"/>
      <c r="AO57" s="17"/>
      <c r="AP57" s="17"/>
      <c r="AQ57" s="17"/>
      <c r="AR57" s="16"/>
      <c r="AS57" s="17"/>
      <c r="AT57" s="17"/>
      <c r="AU57" s="17"/>
      <c r="AV57" s="17"/>
      <c r="AW57" s="17"/>
      <c r="AX57" s="16"/>
      <c r="AY57" s="17"/>
      <c r="AZ57" s="17"/>
      <c r="BA57" s="17"/>
      <c r="BB57" s="17"/>
      <c r="BC57" s="17"/>
      <c r="BD57" s="16"/>
      <c r="BE57" s="17"/>
      <c r="BF57" s="17"/>
      <c r="BG57" s="17"/>
      <c r="BH57" s="17"/>
      <c r="BI57" s="17"/>
      <c r="BJ57" s="16"/>
      <c r="BK57" s="17"/>
      <c r="BL57" s="17"/>
      <c r="BM57" s="17"/>
      <c r="BN57" s="17"/>
      <c r="BO57" s="17"/>
    </row>
    <row r="58" spans="1:67" x14ac:dyDescent="0.15">
      <c r="A58" s="14">
        <f>IF(Sigma!A58="","",Sigma!A58)</f>
        <v>42689</v>
      </c>
      <c r="B58" s="16"/>
      <c r="C58" s="17"/>
      <c r="D58" s="17"/>
      <c r="E58" s="17"/>
      <c r="F58" s="17"/>
      <c r="G58" s="17"/>
      <c r="H58" s="16"/>
      <c r="I58" s="17"/>
      <c r="J58" s="17"/>
      <c r="K58" s="17"/>
      <c r="L58" s="17"/>
      <c r="M58" s="17"/>
      <c r="N58" s="16"/>
      <c r="O58" s="17"/>
      <c r="P58" s="17"/>
      <c r="Q58" s="17"/>
      <c r="R58" s="17"/>
      <c r="S58" s="17"/>
      <c r="T58" s="16"/>
      <c r="U58" s="17"/>
      <c r="V58" s="17"/>
      <c r="W58" s="17"/>
      <c r="X58" s="17"/>
      <c r="Y58" s="17"/>
      <c r="Z58" s="16"/>
      <c r="AA58" s="17"/>
      <c r="AB58" s="17"/>
      <c r="AC58" s="17"/>
      <c r="AD58" s="17"/>
      <c r="AE58" s="17"/>
      <c r="AF58" s="16"/>
      <c r="AG58" s="17"/>
      <c r="AH58" s="17"/>
      <c r="AI58" s="17"/>
      <c r="AJ58" s="17"/>
      <c r="AK58" s="17"/>
      <c r="AL58" s="16"/>
      <c r="AM58" s="17"/>
      <c r="AN58" s="17"/>
      <c r="AO58" s="17"/>
      <c r="AP58" s="17"/>
      <c r="AQ58" s="17"/>
      <c r="AR58" s="16"/>
      <c r="AS58" s="17"/>
      <c r="AT58" s="17"/>
      <c r="AU58" s="17"/>
      <c r="AV58" s="17"/>
      <c r="AW58" s="17"/>
      <c r="AX58" s="16"/>
      <c r="AY58" s="17"/>
      <c r="AZ58" s="17"/>
      <c r="BA58" s="17"/>
      <c r="BB58" s="17"/>
      <c r="BC58" s="17"/>
      <c r="BD58" s="16"/>
      <c r="BE58" s="17"/>
      <c r="BF58" s="17"/>
      <c r="BG58" s="17"/>
      <c r="BH58" s="17"/>
      <c r="BI58" s="17"/>
      <c r="BJ58" s="16"/>
      <c r="BK58" s="17"/>
      <c r="BL58" s="17"/>
      <c r="BM58" s="17"/>
      <c r="BN58" s="17"/>
      <c r="BO58" s="17"/>
    </row>
    <row r="59" spans="1:67" x14ac:dyDescent="0.15">
      <c r="A59" s="14">
        <f>IF(Sigma!A59="","",Sigma!A59)</f>
        <v>42690</v>
      </c>
      <c r="B59" s="16"/>
      <c r="C59" s="17"/>
      <c r="D59" s="17"/>
      <c r="E59" s="17"/>
      <c r="F59" s="17"/>
      <c r="G59" s="17"/>
      <c r="H59" s="16"/>
      <c r="I59" s="17"/>
      <c r="J59" s="17"/>
      <c r="K59" s="17"/>
      <c r="L59" s="17"/>
      <c r="M59" s="17"/>
      <c r="N59" s="16"/>
      <c r="O59" s="17"/>
      <c r="P59" s="17"/>
      <c r="Q59" s="17"/>
      <c r="R59" s="17"/>
      <c r="S59" s="17"/>
      <c r="T59" s="16"/>
      <c r="U59" s="17"/>
      <c r="V59" s="17"/>
      <c r="W59" s="17"/>
      <c r="X59" s="17"/>
      <c r="Y59" s="17"/>
      <c r="Z59" s="16"/>
      <c r="AA59" s="17"/>
      <c r="AB59" s="17"/>
      <c r="AC59" s="17"/>
      <c r="AD59" s="17"/>
      <c r="AE59" s="17"/>
      <c r="AF59" s="16"/>
      <c r="AG59" s="17"/>
      <c r="AH59" s="17"/>
      <c r="AI59" s="17"/>
      <c r="AJ59" s="17"/>
      <c r="AK59" s="17"/>
      <c r="AL59" s="16"/>
      <c r="AM59" s="17"/>
      <c r="AN59" s="17"/>
      <c r="AO59" s="17"/>
      <c r="AP59" s="17"/>
      <c r="AQ59" s="17"/>
      <c r="AR59" s="16"/>
      <c r="AS59" s="17"/>
      <c r="AT59" s="17"/>
      <c r="AU59" s="17"/>
      <c r="AV59" s="17"/>
      <c r="AW59" s="17"/>
      <c r="AX59" s="16"/>
      <c r="AY59" s="17"/>
      <c r="AZ59" s="17"/>
      <c r="BA59" s="17"/>
      <c r="BB59" s="17"/>
      <c r="BC59" s="17"/>
      <c r="BD59" s="16"/>
      <c r="BE59" s="17"/>
      <c r="BF59" s="17"/>
      <c r="BG59" s="17"/>
      <c r="BH59" s="17"/>
      <c r="BI59" s="17"/>
      <c r="BJ59" s="16"/>
      <c r="BK59" s="17"/>
      <c r="BL59" s="17"/>
      <c r="BM59" s="17"/>
      <c r="BN59" s="17"/>
      <c r="BO59" s="17"/>
    </row>
    <row r="60" spans="1:67" x14ac:dyDescent="0.15">
      <c r="A60" s="14">
        <f>IF(Sigma!A60="","",Sigma!A60)</f>
        <v>42691</v>
      </c>
      <c r="B60" s="16"/>
      <c r="C60" s="17"/>
      <c r="D60" s="17"/>
      <c r="E60" s="17"/>
      <c r="F60" s="17"/>
      <c r="G60" s="17"/>
      <c r="H60" s="16"/>
      <c r="I60" s="17"/>
      <c r="J60" s="17"/>
      <c r="K60" s="17"/>
      <c r="L60" s="17"/>
      <c r="M60" s="17"/>
      <c r="N60" s="16"/>
      <c r="O60" s="17"/>
      <c r="P60" s="17"/>
      <c r="Q60" s="17"/>
      <c r="R60" s="17"/>
      <c r="S60" s="17"/>
      <c r="T60" s="16"/>
      <c r="U60" s="17"/>
      <c r="V60" s="17"/>
      <c r="W60" s="17"/>
      <c r="X60" s="17"/>
      <c r="Y60" s="17"/>
      <c r="Z60" s="16"/>
      <c r="AA60" s="17"/>
      <c r="AB60" s="17"/>
      <c r="AC60" s="17"/>
      <c r="AD60" s="17"/>
      <c r="AE60" s="17"/>
      <c r="AF60" s="16"/>
      <c r="AG60" s="17"/>
      <c r="AH60" s="17"/>
      <c r="AI60" s="17"/>
      <c r="AJ60" s="17"/>
      <c r="AK60" s="17"/>
      <c r="AL60" s="16"/>
      <c r="AM60" s="17"/>
      <c r="AN60" s="17"/>
      <c r="AO60" s="17"/>
      <c r="AP60" s="17"/>
      <c r="AQ60" s="17"/>
      <c r="AR60" s="16"/>
      <c r="AS60" s="17"/>
      <c r="AT60" s="17"/>
      <c r="AU60" s="17"/>
      <c r="AV60" s="17"/>
      <c r="AW60" s="17"/>
      <c r="AX60" s="16"/>
      <c r="AY60" s="17"/>
      <c r="AZ60" s="17"/>
      <c r="BA60" s="17"/>
      <c r="BB60" s="17"/>
      <c r="BC60" s="17"/>
      <c r="BD60" s="16"/>
      <c r="BE60" s="17"/>
      <c r="BF60" s="17"/>
      <c r="BG60" s="17"/>
      <c r="BH60" s="17"/>
      <c r="BI60" s="17"/>
      <c r="BJ60" s="16"/>
      <c r="BK60" s="17"/>
      <c r="BL60" s="17"/>
      <c r="BM60" s="17"/>
      <c r="BN60" s="17"/>
      <c r="BO60" s="17"/>
    </row>
    <row r="61" spans="1:67" x14ac:dyDescent="0.15">
      <c r="A61" s="14">
        <f>IF(Sigma!A61="","",Sigma!A61)</f>
        <v>42692</v>
      </c>
      <c r="B61" s="16"/>
      <c r="C61" s="17"/>
      <c r="D61" s="17"/>
      <c r="E61" s="17"/>
      <c r="F61" s="17"/>
      <c r="G61" s="17"/>
      <c r="H61" s="16"/>
      <c r="I61" s="17"/>
      <c r="J61" s="17"/>
      <c r="K61" s="17"/>
      <c r="L61" s="17"/>
      <c r="M61" s="17"/>
      <c r="N61" s="16"/>
      <c r="O61" s="17"/>
      <c r="P61" s="17"/>
      <c r="Q61" s="17"/>
      <c r="R61" s="17"/>
      <c r="S61" s="17"/>
      <c r="T61" s="16"/>
      <c r="U61" s="17"/>
      <c r="V61" s="17"/>
      <c r="W61" s="17"/>
      <c r="X61" s="17"/>
      <c r="Y61" s="17"/>
      <c r="Z61" s="16"/>
      <c r="AA61" s="17"/>
      <c r="AB61" s="17"/>
      <c r="AC61" s="17"/>
      <c r="AD61" s="17"/>
      <c r="AE61" s="17"/>
      <c r="AF61" s="16"/>
      <c r="AG61" s="17"/>
      <c r="AH61" s="17"/>
      <c r="AI61" s="17"/>
      <c r="AJ61" s="17"/>
      <c r="AK61" s="17"/>
      <c r="AL61" s="16"/>
      <c r="AM61" s="17"/>
      <c r="AN61" s="17"/>
      <c r="AO61" s="17"/>
      <c r="AP61" s="17"/>
      <c r="AQ61" s="17"/>
      <c r="AR61" s="16"/>
      <c r="AS61" s="17"/>
      <c r="AT61" s="17"/>
      <c r="AU61" s="17"/>
      <c r="AV61" s="17"/>
      <c r="AW61" s="17"/>
      <c r="AX61" s="16"/>
      <c r="AY61" s="17"/>
      <c r="AZ61" s="17"/>
      <c r="BA61" s="17"/>
      <c r="BB61" s="17"/>
      <c r="BC61" s="17"/>
      <c r="BD61" s="16"/>
      <c r="BE61" s="17"/>
      <c r="BF61" s="17"/>
      <c r="BG61" s="17"/>
      <c r="BH61" s="17"/>
      <c r="BI61" s="17"/>
      <c r="BJ61" s="16"/>
      <c r="BK61" s="17"/>
      <c r="BL61" s="17"/>
      <c r="BM61" s="17"/>
      <c r="BN61" s="17"/>
      <c r="BO61" s="17"/>
    </row>
    <row r="62" spans="1:67" x14ac:dyDescent="0.15">
      <c r="A62" s="14">
        <f>IF(Sigma!A62="","",Sigma!A62)</f>
        <v>42695</v>
      </c>
      <c r="B62" s="16"/>
      <c r="C62" s="17"/>
      <c r="D62" s="17"/>
      <c r="E62" s="17"/>
      <c r="F62" s="17"/>
      <c r="G62" s="17"/>
      <c r="H62" s="16"/>
      <c r="I62" s="17"/>
      <c r="J62" s="17"/>
      <c r="K62" s="17"/>
      <c r="L62" s="17"/>
      <c r="M62" s="17"/>
      <c r="N62" s="16"/>
      <c r="O62" s="17"/>
      <c r="P62" s="17"/>
      <c r="Q62" s="17"/>
      <c r="R62" s="17"/>
      <c r="S62" s="17"/>
      <c r="T62" s="16"/>
      <c r="U62" s="17"/>
      <c r="V62" s="17"/>
      <c r="W62" s="17"/>
      <c r="X62" s="17"/>
      <c r="Y62" s="17"/>
      <c r="Z62" s="16"/>
      <c r="AA62" s="17"/>
      <c r="AB62" s="17"/>
      <c r="AC62" s="17"/>
      <c r="AD62" s="17"/>
      <c r="AE62" s="17"/>
      <c r="AF62" s="16"/>
      <c r="AG62" s="17"/>
      <c r="AH62" s="17"/>
      <c r="AI62" s="17"/>
      <c r="AJ62" s="17"/>
      <c r="AK62" s="17"/>
      <c r="AL62" s="16"/>
      <c r="AM62" s="17"/>
      <c r="AN62" s="17"/>
      <c r="AO62" s="17"/>
      <c r="AP62" s="17"/>
      <c r="AQ62" s="17"/>
      <c r="AR62" s="16"/>
      <c r="AS62" s="17"/>
      <c r="AT62" s="17"/>
      <c r="AU62" s="17"/>
      <c r="AV62" s="17"/>
      <c r="AW62" s="17"/>
      <c r="AX62" s="16"/>
      <c r="AY62" s="17"/>
      <c r="AZ62" s="17"/>
      <c r="BA62" s="17"/>
      <c r="BB62" s="17"/>
      <c r="BC62" s="17"/>
      <c r="BD62" s="16"/>
      <c r="BE62" s="17"/>
      <c r="BF62" s="17"/>
      <c r="BG62" s="17"/>
      <c r="BH62" s="17"/>
      <c r="BI62" s="17"/>
      <c r="BJ62" s="16"/>
      <c r="BK62" s="17"/>
      <c r="BL62" s="17"/>
      <c r="BM62" s="17"/>
      <c r="BN62" s="17"/>
      <c r="BO62" s="17"/>
    </row>
    <row r="63" spans="1:67" x14ac:dyDescent="0.15">
      <c r="A63" s="14">
        <f>IF(Sigma!A63="","",Sigma!A63)</f>
        <v>42696</v>
      </c>
      <c r="B63" s="16"/>
      <c r="C63" s="17"/>
      <c r="D63" s="17"/>
      <c r="E63" s="17"/>
      <c r="F63" s="17"/>
      <c r="G63" s="17"/>
      <c r="H63" s="16"/>
      <c r="I63" s="17"/>
      <c r="J63" s="17"/>
      <c r="K63" s="17"/>
      <c r="L63" s="17"/>
      <c r="M63" s="17"/>
      <c r="N63" s="16"/>
      <c r="O63" s="17"/>
      <c r="P63" s="17"/>
      <c r="Q63" s="17"/>
      <c r="R63" s="17"/>
      <c r="S63" s="17"/>
      <c r="T63" s="16"/>
      <c r="U63" s="17"/>
      <c r="V63" s="17"/>
      <c r="W63" s="17"/>
      <c r="X63" s="17"/>
      <c r="Y63" s="17"/>
      <c r="Z63" s="16"/>
      <c r="AA63" s="17"/>
      <c r="AB63" s="17"/>
      <c r="AC63" s="17"/>
      <c r="AD63" s="17"/>
      <c r="AE63" s="17"/>
      <c r="AF63" s="16"/>
      <c r="AG63" s="17"/>
      <c r="AH63" s="17"/>
      <c r="AI63" s="17"/>
      <c r="AJ63" s="17"/>
      <c r="AK63" s="17"/>
      <c r="AL63" s="16"/>
      <c r="AM63" s="17"/>
      <c r="AN63" s="17"/>
      <c r="AO63" s="17"/>
      <c r="AP63" s="17"/>
      <c r="AQ63" s="17"/>
      <c r="AR63" s="16"/>
      <c r="AS63" s="17"/>
      <c r="AT63" s="17"/>
      <c r="AU63" s="17"/>
      <c r="AV63" s="17"/>
      <c r="AW63" s="17"/>
      <c r="AX63" s="16"/>
      <c r="AY63" s="17"/>
      <c r="AZ63" s="17"/>
      <c r="BA63" s="17"/>
      <c r="BB63" s="17"/>
      <c r="BC63" s="17"/>
      <c r="BD63" s="16"/>
      <c r="BE63" s="17"/>
      <c r="BF63" s="17"/>
      <c r="BG63" s="17"/>
      <c r="BH63" s="17"/>
      <c r="BI63" s="17"/>
      <c r="BJ63" s="16"/>
      <c r="BK63" s="17"/>
      <c r="BL63" s="17"/>
      <c r="BM63" s="17"/>
      <c r="BN63" s="17"/>
      <c r="BO63" s="17"/>
    </row>
    <row r="64" spans="1:67" x14ac:dyDescent="0.15">
      <c r="A64" s="14">
        <f>IF(Sigma!A64="","",Sigma!A64)</f>
        <v>42697</v>
      </c>
      <c r="B64" s="16"/>
      <c r="C64" s="17"/>
      <c r="D64" s="17"/>
      <c r="E64" s="17"/>
      <c r="F64" s="17"/>
      <c r="G64" s="17"/>
      <c r="H64" s="16"/>
      <c r="I64" s="17"/>
      <c r="J64" s="17"/>
      <c r="K64" s="17"/>
      <c r="L64" s="17"/>
      <c r="M64" s="17"/>
      <c r="N64" s="16"/>
      <c r="O64" s="17"/>
      <c r="P64" s="17"/>
      <c r="Q64" s="17"/>
      <c r="R64" s="17"/>
      <c r="S64" s="17"/>
      <c r="T64" s="16"/>
      <c r="U64" s="17"/>
      <c r="V64" s="17"/>
      <c r="W64" s="17"/>
      <c r="X64" s="17"/>
      <c r="Y64" s="17"/>
      <c r="Z64" s="16"/>
      <c r="AA64" s="17"/>
      <c r="AB64" s="17"/>
      <c r="AC64" s="17"/>
      <c r="AD64" s="17"/>
      <c r="AE64" s="17"/>
      <c r="AF64" s="16"/>
      <c r="AG64" s="17"/>
      <c r="AH64" s="17"/>
      <c r="AI64" s="17"/>
      <c r="AJ64" s="17"/>
      <c r="AK64" s="17"/>
      <c r="AL64" s="16"/>
      <c r="AM64" s="17"/>
      <c r="AN64" s="17"/>
      <c r="AO64" s="17"/>
      <c r="AP64" s="17"/>
      <c r="AQ64" s="17"/>
      <c r="AR64" s="16"/>
      <c r="AS64" s="17"/>
      <c r="AT64" s="17"/>
      <c r="AU64" s="17"/>
      <c r="AV64" s="17"/>
      <c r="AW64" s="17"/>
      <c r="AX64" s="16"/>
      <c r="AY64" s="17"/>
      <c r="AZ64" s="17"/>
      <c r="BA64" s="17"/>
      <c r="BB64" s="17"/>
      <c r="BC64" s="17"/>
      <c r="BD64" s="16"/>
      <c r="BE64" s="17"/>
      <c r="BF64" s="17"/>
      <c r="BG64" s="17"/>
      <c r="BH64" s="17"/>
      <c r="BI64" s="17"/>
      <c r="BJ64" s="16"/>
      <c r="BK64" s="17"/>
      <c r="BL64" s="17"/>
      <c r="BM64" s="17"/>
      <c r="BN64" s="17"/>
      <c r="BO64" s="17"/>
    </row>
    <row r="65" spans="1:67" x14ac:dyDescent="0.15">
      <c r="A65" s="14">
        <f>IF(Sigma!A65="","",Sigma!A65)</f>
        <v>42698</v>
      </c>
      <c r="B65" s="16"/>
      <c r="C65" s="17"/>
      <c r="D65" s="17"/>
      <c r="E65" s="17"/>
      <c r="F65" s="17"/>
      <c r="G65" s="17"/>
      <c r="H65" s="16"/>
      <c r="I65" s="17"/>
      <c r="J65" s="17"/>
      <c r="K65" s="17"/>
      <c r="L65" s="17"/>
      <c r="M65" s="17"/>
      <c r="N65" s="16"/>
      <c r="O65" s="17"/>
      <c r="P65" s="17"/>
      <c r="Q65" s="17"/>
      <c r="R65" s="17"/>
      <c r="S65" s="17"/>
      <c r="T65" s="16"/>
      <c r="U65" s="17"/>
      <c r="V65" s="17"/>
      <c r="W65" s="17"/>
      <c r="X65" s="17"/>
      <c r="Y65" s="17"/>
      <c r="Z65" s="16"/>
      <c r="AA65" s="17"/>
      <c r="AB65" s="17"/>
      <c r="AC65" s="17"/>
      <c r="AD65" s="17"/>
      <c r="AE65" s="17"/>
      <c r="AF65" s="16"/>
      <c r="AG65" s="17"/>
      <c r="AH65" s="17"/>
      <c r="AI65" s="17"/>
      <c r="AJ65" s="17"/>
      <c r="AK65" s="17"/>
      <c r="AL65" s="16"/>
      <c r="AM65" s="17"/>
      <c r="AN65" s="17"/>
      <c r="AO65" s="17"/>
      <c r="AP65" s="17"/>
      <c r="AQ65" s="17"/>
      <c r="AR65" s="16"/>
      <c r="AS65" s="17"/>
      <c r="AT65" s="17"/>
      <c r="AU65" s="17"/>
      <c r="AV65" s="17"/>
      <c r="AW65" s="17"/>
      <c r="AX65" s="16"/>
      <c r="AY65" s="17"/>
      <c r="AZ65" s="17"/>
      <c r="BA65" s="17"/>
      <c r="BB65" s="17"/>
      <c r="BC65" s="17"/>
      <c r="BD65" s="16"/>
      <c r="BE65" s="17"/>
      <c r="BF65" s="17"/>
      <c r="BG65" s="17"/>
      <c r="BH65" s="17"/>
      <c r="BI65" s="17"/>
      <c r="BJ65" s="16"/>
      <c r="BK65" s="17"/>
      <c r="BL65" s="17"/>
      <c r="BM65" s="17"/>
      <c r="BN65" s="17"/>
      <c r="BO65" s="17"/>
    </row>
    <row r="66" spans="1:67" x14ac:dyDescent="0.15">
      <c r="A66" s="14">
        <f>IF(Sigma!A66="","",Sigma!A66)</f>
        <v>42699</v>
      </c>
      <c r="B66" s="16"/>
      <c r="C66" s="17"/>
      <c r="D66" s="17"/>
      <c r="E66" s="17"/>
      <c r="F66" s="17"/>
      <c r="G66" s="17"/>
      <c r="H66" s="16"/>
      <c r="I66" s="17"/>
      <c r="J66" s="17"/>
      <c r="K66" s="17"/>
      <c r="L66" s="17"/>
      <c r="M66" s="17"/>
      <c r="N66" s="16"/>
      <c r="O66" s="17"/>
      <c r="P66" s="17"/>
      <c r="Q66" s="17"/>
      <c r="R66" s="17"/>
      <c r="S66" s="17"/>
      <c r="T66" s="16"/>
      <c r="U66" s="17"/>
      <c r="V66" s="17"/>
      <c r="W66" s="17"/>
      <c r="X66" s="17"/>
      <c r="Y66" s="17"/>
      <c r="Z66" s="16"/>
      <c r="AA66" s="17"/>
      <c r="AB66" s="17"/>
      <c r="AC66" s="17"/>
      <c r="AD66" s="17"/>
      <c r="AE66" s="17"/>
      <c r="AF66" s="16"/>
      <c r="AG66" s="17"/>
      <c r="AH66" s="17"/>
      <c r="AI66" s="17"/>
      <c r="AJ66" s="17"/>
      <c r="AK66" s="17"/>
      <c r="AL66" s="16"/>
      <c r="AM66" s="17"/>
      <c r="AN66" s="17"/>
      <c r="AO66" s="17"/>
      <c r="AP66" s="17"/>
      <c r="AQ66" s="17"/>
      <c r="AR66" s="16"/>
      <c r="AS66" s="17"/>
      <c r="AT66" s="17"/>
      <c r="AU66" s="17"/>
      <c r="AV66" s="17"/>
      <c r="AW66" s="17"/>
      <c r="AX66" s="16"/>
      <c r="AY66" s="17"/>
      <c r="AZ66" s="17"/>
      <c r="BA66" s="17"/>
      <c r="BB66" s="17"/>
      <c r="BC66" s="17"/>
      <c r="BD66" s="16"/>
      <c r="BE66" s="17"/>
      <c r="BF66" s="17"/>
      <c r="BG66" s="17"/>
      <c r="BH66" s="17"/>
      <c r="BI66" s="17"/>
      <c r="BJ66" s="16"/>
      <c r="BK66" s="17"/>
      <c r="BL66" s="17"/>
      <c r="BM66" s="17"/>
      <c r="BN66" s="17"/>
      <c r="BO66" s="17"/>
    </row>
    <row r="67" spans="1:67" x14ac:dyDescent="0.15">
      <c r="A67" s="14">
        <f>IF(Sigma!A67="","",Sigma!A67)</f>
        <v>42702</v>
      </c>
      <c r="B67" s="16"/>
      <c r="C67" s="17"/>
      <c r="D67" s="17"/>
      <c r="E67" s="17"/>
      <c r="F67" s="17"/>
      <c r="G67" s="17"/>
      <c r="H67" s="16"/>
      <c r="I67" s="17"/>
      <c r="J67" s="17"/>
      <c r="K67" s="17"/>
      <c r="L67" s="17"/>
      <c r="M67" s="17"/>
      <c r="N67" s="16"/>
      <c r="O67" s="17"/>
      <c r="P67" s="17"/>
      <c r="Q67" s="17"/>
      <c r="R67" s="17"/>
      <c r="S67" s="17"/>
      <c r="T67" s="16"/>
      <c r="U67" s="17"/>
      <c r="V67" s="17"/>
      <c r="W67" s="17"/>
      <c r="X67" s="17"/>
      <c r="Y67" s="17"/>
      <c r="Z67" s="16"/>
      <c r="AA67" s="17"/>
      <c r="AB67" s="17"/>
      <c r="AC67" s="17"/>
      <c r="AD67" s="17"/>
      <c r="AE67" s="17"/>
      <c r="AF67" s="16"/>
      <c r="AG67" s="17"/>
      <c r="AH67" s="17"/>
      <c r="AI67" s="17"/>
      <c r="AJ67" s="17"/>
      <c r="AK67" s="17"/>
      <c r="AL67" s="16"/>
      <c r="AM67" s="17"/>
      <c r="AN67" s="17"/>
      <c r="AO67" s="17"/>
      <c r="AP67" s="17"/>
      <c r="AQ67" s="17"/>
      <c r="AR67" s="16"/>
      <c r="AS67" s="17"/>
      <c r="AT67" s="17"/>
      <c r="AU67" s="17"/>
      <c r="AV67" s="17"/>
      <c r="AW67" s="17"/>
      <c r="AX67" s="16"/>
      <c r="AY67" s="17"/>
      <c r="AZ67" s="17"/>
      <c r="BA67" s="17"/>
      <c r="BB67" s="17"/>
      <c r="BC67" s="17"/>
      <c r="BD67" s="16"/>
      <c r="BE67" s="17"/>
      <c r="BF67" s="17"/>
      <c r="BG67" s="17"/>
      <c r="BH67" s="17"/>
      <c r="BI67" s="17"/>
      <c r="BJ67" s="16"/>
      <c r="BK67" s="17"/>
      <c r="BL67" s="17"/>
      <c r="BM67" s="17"/>
      <c r="BN67" s="17"/>
      <c r="BO67" s="17"/>
    </row>
    <row r="68" spans="1:67" x14ac:dyDescent="0.15">
      <c r="A68" s="14">
        <f>IF(Sigma!A68="","",Sigma!A68)</f>
        <v>42703</v>
      </c>
      <c r="B68" s="16"/>
      <c r="C68" s="17"/>
      <c r="D68" s="17"/>
      <c r="E68" s="17"/>
      <c r="F68" s="17"/>
      <c r="G68" s="17"/>
      <c r="H68" s="16"/>
      <c r="I68" s="17"/>
      <c r="J68" s="17"/>
      <c r="K68" s="17"/>
      <c r="L68" s="17"/>
      <c r="M68" s="17"/>
      <c r="N68" s="16"/>
      <c r="O68" s="17"/>
      <c r="P68" s="17"/>
      <c r="Q68" s="17"/>
      <c r="R68" s="17"/>
      <c r="S68" s="17"/>
      <c r="T68" s="16"/>
      <c r="U68" s="17"/>
      <c r="V68" s="17"/>
      <c r="W68" s="17"/>
      <c r="X68" s="17"/>
      <c r="Y68" s="17"/>
      <c r="Z68" s="16"/>
      <c r="AA68" s="17"/>
      <c r="AB68" s="17"/>
      <c r="AC68" s="17"/>
      <c r="AD68" s="17"/>
      <c r="AE68" s="17"/>
      <c r="AF68" s="16"/>
      <c r="AG68" s="17"/>
      <c r="AH68" s="17"/>
      <c r="AI68" s="17"/>
      <c r="AJ68" s="17"/>
      <c r="AK68" s="17"/>
      <c r="AL68" s="16"/>
      <c r="AM68" s="17"/>
      <c r="AN68" s="17"/>
      <c r="AO68" s="17"/>
      <c r="AP68" s="17"/>
      <c r="AQ68" s="17"/>
      <c r="AR68" s="16"/>
      <c r="AS68" s="17"/>
      <c r="AT68" s="17"/>
      <c r="AU68" s="17"/>
      <c r="AV68" s="17"/>
      <c r="AW68" s="17"/>
      <c r="AX68" s="16"/>
      <c r="AY68" s="17"/>
      <c r="AZ68" s="17"/>
      <c r="BA68" s="17"/>
      <c r="BB68" s="17"/>
      <c r="BC68" s="17"/>
      <c r="BD68" s="16"/>
      <c r="BE68" s="17"/>
      <c r="BF68" s="17"/>
      <c r="BG68" s="17"/>
      <c r="BH68" s="17"/>
      <c r="BI68" s="17"/>
      <c r="BJ68" s="16"/>
      <c r="BK68" s="17"/>
      <c r="BL68" s="17"/>
      <c r="BM68" s="17"/>
      <c r="BN68" s="17"/>
      <c r="BO68" s="17"/>
    </row>
    <row r="69" spans="1:67" x14ac:dyDescent="0.15">
      <c r="A69" s="14">
        <f>IF(Sigma!A69="","",Sigma!A69)</f>
        <v>42704</v>
      </c>
      <c r="B69" s="16"/>
      <c r="C69" s="17"/>
      <c r="D69" s="17"/>
      <c r="E69" s="17"/>
      <c r="F69" s="17"/>
      <c r="G69" s="17"/>
      <c r="H69" s="16"/>
      <c r="I69" s="17"/>
      <c r="J69" s="17"/>
      <c r="K69" s="17"/>
      <c r="L69" s="17"/>
      <c r="M69" s="17"/>
      <c r="N69" s="16"/>
      <c r="O69" s="17"/>
      <c r="P69" s="17"/>
      <c r="Q69" s="17"/>
      <c r="R69" s="17"/>
      <c r="S69" s="17"/>
      <c r="T69" s="16"/>
      <c r="U69" s="17"/>
      <c r="V69" s="17"/>
      <c r="W69" s="17"/>
      <c r="X69" s="17"/>
      <c r="Y69" s="17"/>
      <c r="Z69" s="16"/>
      <c r="AA69" s="17"/>
      <c r="AB69" s="17"/>
      <c r="AC69" s="17"/>
      <c r="AD69" s="17"/>
      <c r="AE69" s="17"/>
      <c r="AF69" s="16"/>
      <c r="AG69" s="17"/>
      <c r="AH69" s="17"/>
      <c r="AI69" s="17"/>
      <c r="AJ69" s="17"/>
      <c r="AK69" s="17"/>
      <c r="AL69" s="16"/>
      <c r="AM69" s="17"/>
      <c r="AN69" s="17"/>
      <c r="AO69" s="17"/>
      <c r="AP69" s="17"/>
      <c r="AQ69" s="17"/>
      <c r="AR69" s="16"/>
      <c r="AS69" s="17"/>
      <c r="AT69" s="17"/>
      <c r="AU69" s="17"/>
      <c r="AV69" s="17"/>
      <c r="AW69" s="17"/>
      <c r="AX69" s="16"/>
      <c r="AY69" s="17"/>
      <c r="AZ69" s="17"/>
      <c r="BA69" s="17"/>
      <c r="BB69" s="17"/>
      <c r="BC69" s="17"/>
      <c r="BD69" s="16"/>
      <c r="BE69" s="17"/>
      <c r="BF69" s="17"/>
      <c r="BG69" s="17"/>
      <c r="BH69" s="17"/>
      <c r="BI69" s="17"/>
      <c r="BJ69" s="16"/>
      <c r="BK69" s="17"/>
      <c r="BL69" s="17"/>
      <c r="BM69" s="17"/>
      <c r="BN69" s="17"/>
      <c r="BO69" s="17"/>
    </row>
    <row r="70" spans="1:67" x14ac:dyDescent="0.15">
      <c r="A70" s="14">
        <f>IF(Sigma!A70="","",Sigma!A70)</f>
        <v>42705</v>
      </c>
      <c r="B70" s="16"/>
      <c r="C70" s="17"/>
      <c r="D70" s="17"/>
      <c r="E70" s="17"/>
      <c r="F70" s="17"/>
      <c r="G70" s="17"/>
      <c r="H70" s="16"/>
      <c r="I70" s="17"/>
      <c r="J70" s="17"/>
      <c r="K70" s="17"/>
      <c r="L70" s="17"/>
      <c r="M70" s="17"/>
      <c r="N70" s="16"/>
      <c r="O70" s="17"/>
      <c r="P70" s="17"/>
      <c r="Q70" s="17"/>
      <c r="R70" s="17"/>
      <c r="S70" s="17"/>
      <c r="T70" s="16"/>
      <c r="U70" s="17"/>
      <c r="V70" s="17"/>
      <c r="W70" s="17"/>
      <c r="X70" s="17"/>
      <c r="Y70" s="17"/>
      <c r="Z70" s="16"/>
      <c r="AA70" s="17"/>
      <c r="AB70" s="17"/>
      <c r="AC70" s="17"/>
      <c r="AD70" s="17"/>
      <c r="AE70" s="17"/>
      <c r="AF70" s="16"/>
      <c r="AG70" s="17"/>
      <c r="AH70" s="17"/>
      <c r="AI70" s="17"/>
      <c r="AJ70" s="17"/>
      <c r="AK70" s="17"/>
      <c r="AL70" s="16"/>
      <c r="AM70" s="17"/>
      <c r="AN70" s="17"/>
      <c r="AO70" s="17"/>
      <c r="AP70" s="17"/>
      <c r="AQ70" s="17"/>
      <c r="AR70" s="16"/>
      <c r="AS70" s="17"/>
      <c r="AT70" s="17"/>
      <c r="AU70" s="17"/>
      <c r="AV70" s="17"/>
      <c r="AW70" s="17"/>
      <c r="AX70" s="16"/>
      <c r="AY70" s="17"/>
      <c r="AZ70" s="17"/>
      <c r="BA70" s="17"/>
      <c r="BB70" s="17"/>
      <c r="BC70" s="17"/>
      <c r="BD70" s="16"/>
      <c r="BE70" s="17"/>
      <c r="BF70" s="17"/>
      <c r="BG70" s="17"/>
      <c r="BH70" s="17"/>
      <c r="BI70" s="17"/>
      <c r="BJ70" s="16"/>
      <c r="BK70" s="17"/>
      <c r="BL70" s="17"/>
      <c r="BM70" s="17"/>
      <c r="BN70" s="17"/>
      <c r="BO70" s="17"/>
    </row>
    <row r="71" spans="1:67" x14ac:dyDescent="0.15">
      <c r="A71" s="14">
        <f>IF(Sigma!A71="","",Sigma!A71)</f>
        <v>42706</v>
      </c>
      <c r="B71" s="16"/>
      <c r="C71" s="17"/>
      <c r="D71" s="17"/>
      <c r="E71" s="17"/>
      <c r="F71" s="17"/>
      <c r="G71" s="17"/>
      <c r="H71" s="16"/>
      <c r="I71" s="17"/>
      <c r="J71" s="17"/>
      <c r="K71" s="17"/>
      <c r="L71" s="17"/>
      <c r="M71" s="17"/>
      <c r="N71" s="16"/>
      <c r="O71" s="17"/>
      <c r="P71" s="17"/>
      <c r="Q71" s="17"/>
      <c r="R71" s="17"/>
      <c r="S71" s="17"/>
      <c r="T71" s="16"/>
      <c r="U71" s="17"/>
      <c r="V71" s="17"/>
      <c r="W71" s="17"/>
      <c r="X71" s="17"/>
      <c r="Y71" s="17"/>
      <c r="Z71" s="16"/>
      <c r="AA71" s="17"/>
      <c r="AB71" s="17"/>
      <c r="AC71" s="17"/>
      <c r="AD71" s="17"/>
      <c r="AE71" s="17"/>
      <c r="AF71" s="16"/>
      <c r="AG71" s="17"/>
      <c r="AH71" s="17"/>
      <c r="AI71" s="17"/>
      <c r="AJ71" s="17"/>
      <c r="AK71" s="17"/>
      <c r="AL71" s="16"/>
      <c r="AM71" s="17"/>
      <c r="AN71" s="17"/>
      <c r="AO71" s="17"/>
      <c r="AP71" s="17"/>
      <c r="AQ71" s="17"/>
      <c r="AR71" s="16"/>
      <c r="AS71" s="17"/>
      <c r="AT71" s="17"/>
      <c r="AU71" s="17"/>
      <c r="AV71" s="17"/>
      <c r="AW71" s="17"/>
      <c r="AX71" s="16"/>
      <c r="AY71" s="17"/>
      <c r="AZ71" s="17"/>
      <c r="BA71" s="17"/>
      <c r="BB71" s="17"/>
      <c r="BC71" s="17"/>
      <c r="BD71" s="16"/>
      <c r="BE71" s="17"/>
      <c r="BF71" s="17"/>
      <c r="BG71" s="17"/>
      <c r="BH71" s="17"/>
      <c r="BI71" s="17"/>
      <c r="BJ71" s="16"/>
      <c r="BK71" s="17"/>
      <c r="BL71" s="17"/>
      <c r="BM71" s="17"/>
      <c r="BN71" s="17"/>
      <c r="BO71" s="17"/>
    </row>
    <row r="72" spans="1:67" x14ac:dyDescent="0.15">
      <c r="A72" s="14">
        <f>IF(Sigma!A72="","",Sigma!A72)</f>
        <v>42709</v>
      </c>
      <c r="B72" s="16"/>
      <c r="C72" s="17"/>
      <c r="D72" s="17"/>
      <c r="E72" s="17"/>
      <c r="F72" s="17"/>
      <c r="G72" s="17"/>
      <c r="H72" s="16"/>
      <c r="I72" s="17"/>
      <c r="J72" s="17"/>
      <c r="K72" s="17"/>
      <c r="L72" s="17"/>
      <c r="M72" s="17"/>
      <c r="N72" s="16"/>
      <c r="O72" s="17"/>
      <c r="P72" s="17"/>
      <c r="Q72" s="17"/>
      <c r="R72" s="17"/>
      <c r="S72" s="17"/>
      <c r="T72" s="16"/>
      <c r="U72" s="17"/>
      <c r="V72" s="17"/>
      <c r="W72" s="17"/>
      <c r="X72" s="17"/>
      <c r="Y72" s="17"/>
      <c r="Z72" s="16"/>
      <c r="AA72" s="17"/>
      <c r="AB72" s="17"/>
      <c r="AC72" s="17"/>
      <c r="AD72" s="17"/>
      <c r="AE72" s="17"/>
      <c r="AF72" s="16"/>
      <c r="AG72" s="17"/>
      <c r="AH72" s="17"/>
      <c r="AI72" s="17"/>
      <c r="AJ72" s="17"/>
      <c r="AK72" s="17"/>
      <c r="AL72" s="16"/>
      <c r="AM72" s="17"/>
      <c r="AN72" s="17"/>
      <c r="AO72" s="17"/>
      <c r="AP72" s="17"/>
      <c r="AQ72" s="17"/>
      <c r="AR72" s="16"/>
      <c r="AS72" s="17"/>
      <c r="AT72" s="17"/>
      <c r="AU72" s="17"/>
      <c r="AV72" s="17"/>
      <c r="AW72" s="17"/>
      <c r="AX72" s="16"/>
      <c r="AY72" s="17"/>
      <c r="AZ72" s="17"/>
      <c r="BA72" s="17"/>
      <c r="BB72" s="17"/>
      <c r="BC72" s="17"/>
      <c r="BD72" s="16"/>
      <c r="BE72" s="17"/>
      <c r="BF72" s="17"/>
      <c r="BG72" s="17"/>
      <c r="BH72" s="17"/>
      <c r="BI72" s="17"/>
      <c r="BJ72" s="16"/>
      <c r="BK72" s="17"/>
      <c r="BL72" s="17"/>
      <c r="BM72" s="17"/>
      <c r="BN72" s="17"/>
      <c r="BO72" s="17"/>
    </row>
    <row r="73" spans="1:67" x14ac:dyDescent="0.15">
      <c r="A73" s="14">
        <f>IF(Sigma!A73="","",Sigma!A73)</f>
        <v>42710</v>
      </c>
      <c r="B73" s="16"/>
      <c r="C73" s="17"/>
      <c r="D73" s="17"/>
      <c r="E73" s="17"/>
      <c r="F73" s="17"/>
      <c r="G73" s="17"/>
      <c r="H73" s="16"/>
      <c r="I73" s="17"/>
      <c r="J73" s="17"/>
      <c r="K73" s="17"/>
      <c r="L73" s="17"/>
      <c r="M73" s="17"/>
      <c r="N73" s="16"/>
      <c r="O73" s="17"/>
      <c r="P73" s="17"/>
      <c r="Q73" s="17"/>
      <c r="R73" s="17"/>
      <c r="S73" s="17"/>
      <c r="T73" s="16"/>
      <c r="U73" s="17"/>
      <c r="V73" s="17"/>
      <c r="W73" s="17"/>
      <c r="X73" s="17"/>
      <c r="Y73" s="17"/>
      <c r="Z73" s="16"/>
      <c r="AA73" s="17"/>
      <c r="AB73" s="17"/>
      <c r="AC73" s="17"/>
      <c r="AD73" s="17"/>
      <c r="AE73" s="17"/>
      <c r="AF73" s="16"/>
      <c r="AG73" s="17"/>
      <c r="AH73" s="17"/>
      <c r="AI73" s="17"/>
      <c r="AJ73" s="17"/>
      <c r="AK73" s="17"/>
      <c r="AL73" s="16"/>
      <c r="AM73" s="17"/>
      <c r="AN73" s="17"/>
      <c r="AO73" s="17"/>
      <c r="AP73" s="17"/>
      <c r="AQ73" s="17"/>
      <c r="AR73" s="16"/>
      <c r="AS73" s="17"/>
      <c r="AT73" s="17"/>
      <c r="AU73" s="17"/>
      <c r="AV73" s="17"/>
      <c r="AW73" s="17"/>
      <c r="AX73" s="16"/>
      <c r="AY73" s="17"/>
      <c r="AZ73" s="17"/>
      <c r="BA73" s="17"/>
      <c r="BB73" s="17"/>
      <c r="BC73" s="17"/>
      <c r="BD73" s="16"/>
      <c r="BE73" s="17"/>
      <c r="BF73" s="17"/>
      <c r="BG73" s="17"/>
      <c r="BH73" s="17"/>
      <c r="BI73" s="17"/>
      <c r="BJ73" s="16"/>
      <c r="BK73" s="17"/>
      <c r="BL73" s="17"/>
      <c r="BM73" s="17"/>
      <c r="BN73" s="17"/>
      <c r="BO73" s="17"/>
    </row>
    <row r="74" spans="1:67" x14ac:dyDescent="0.15">
      <c r="A74" s="14">
        <f>IF(Sigma!A74="","",Sigma!A74)</f>
        <v>42711</v>
      </c>
      <c r="B74" s="16"/>
      <c r="C74" s="17"/>
      <c r="D74" s="17"/>
      <c r="E74" s="17"/>
      <c r="F74" s="17"/>
      <c r="G74" s="17"/>
      <c r="H74" s="16"/>
      <c r="I74" s="17"/>
      <c r="J74" s="17"/>
      <c r="K74" s="17"/>
      <c r="L74" s="17"/>
      <c r="M74" s="17"/>
      <c r="N74" s="16"/>
      <c r="O74" s="17"/>
      <c r="P74" s="17"/>
      <c r="Q74" s="17"/>
      <c r="R74" s="17"/>
      <c r="S74" s="17"/>
      <c r="T74" s="16"/>
      <c r="U74" s="17"/>
      <c r="V74" s="17"/>
      <c r="W74" s="17"/>
      <c r="X74" s="17"/>
      <c r="Y74" s="17"/>
      <c r="Z74" s="16"/>
      <c r="AA74" s="17"/>
      <c r="AB74" s="17"/>
      <c r="AC74" s="17"/>
      <c r="AD74" s="17"/>
      <c r="AE74" s="17"/>
      <c r="AF74" s="16"/>
      <c r="AG74" s="17"/>
      <c r="AH74" s="17"/>
      <c r="AI74" s="17"/>
      <c r="AJ74" s="17"/>
      <c r="AK74" s="17"/>
      <c r="AL74" s="16"/>
      <c r="AM74" s="17"/>
      <c r="AN74" s="17"/>
      <c r="AO74" s="17"/>
      <c r="AP74" s="17"/>
      <c r="AQ74" s="17"/>
      <c r="AR74" s="16"/>
      <c r="AS74" s="17"/>
      <c r="AT74" s="17"/>
      <c r="AU74" s="17"/>
      <c r="AV74" s="17"/>
      <c r="AW74" s="17"/>
      <c r="AX74" s="16"/>
      <c r="AY74" s="17"/>
      <c r="AZ74" s="17"/>
      <c r="BA74" s="17"/>
      <c r="BB74" s="17"/>
      <c r="BC74" s="17"/>
      <c r="BD74" s="16"/>
      <c r="BE74" s="17"/>
      <c r="BF74" s="17"/>
      <c r="BG74" s="17"/>
      <c r="BH74" s="17"/>
      <c r="BI74" s="17"/>
      <c r="BJ74" s="16"/>
      <c r="BK74" s="17"/>
      <c r="BL74" s="17"/>
      <c r="BM74" s="17"/>
      <c r="BN74" s="17"/>
      <c r="BO74" s="17"/>
    </row>
    <row r="75" spans="1:67" x14ac:dyDescent="0.15">
      <c r="A75" s="14">
        <f>IF(Sigma!A75="","",Sigma!A75)</f>
        <v>42712</v>
      </c>
      <c r="B75" s="16"/>
      <c r="C75" s="17"/>
      <c r="D75" s="17"/>
      <c r="E75" s="17"/>
      <c r="F75" s="17"/>
      <c r="G75" s="17"/>
      <c r="H75" s="16"/>
      <c r="I75" s="17"/>
      <c r="J75" s="17"/>
      <c r="K75" s="17"/>
      <c r="L75" s="17"/>
      <c r="M75" s="17"/>
      <c r="N75" s="16"/>
      <c r="O75" s="17"/>
      <c r="P75" s="17"/>
      <c r="Q75" s="17"/>
      <c r="R75" s="17"/>
      <c r="S75" s="17"/>
      <c r="T75" s="16"/>
      <c r="U75" s="17"/>
      <c r="V75" s="17"/>
      <c r="W75" s="17"/>
      <c r="X75" s="17"/>
      <c r="Y75" s="17"/>
      <c r="Z75" s="16"/>
      <c r="AA75" s="17"/>
      <c r="AB75" s="17"/>
      <c r="AC75" s="17"/>
      <c r="AD75" s="17"/>
      <c r="AE75" s="17"/>
      <c r="AF75" s="16"/>
      <c r="AG75" s="17"/>
      <c r="AH75" s="17"/>
      <c r="AI75" s="17"/>
      <c r="AJ75" s="17"/>
      <c r="AK75" s="17"/>
      <c r="AL75" s="16"/>
      <c r="AM75" s="17"/>
      <c r="AN75" s="17"/>
      <c r="AO75" s="17"/>
      <c r="AP75" s="17"/>
      <c r="AQ75" s="17"/>
      <c r="AR75" s="16"/>
      <c r="AS75" s="17"/>
      <c r="AT75" s="17"/>
      <c r="AU75" s="17"/>
      <c r="AV75" s="17"/>
      <c r="AW75" s="17"/>
      <c r="AX75" s="16"/>
      <c r="AY75" s="17"/>
      <c r="AZ75" s="17"/>
      <c r="BA75" s="17"/>
      <c r="BB75" s="17"/>
      <c r="BC75" s="17"/>
      <c r="BD75" s="16"/>
      <c r="BE75" s="17"/>
      <c r="BF75" s="17"/>
      <c r="BG75" s="17"/>
      <c r="BH75" s="17"/>
      <c r="BI75" s="17"/>
      <c r="BJ75" s="16"/>
      <c r="BK75" s="17"/>
      <c r="BL75" s="17"/>
      <c r="BM75" s="17"/>
      <c r="BN75" s="17"/>
      <c r="BO75" s="17"/>
    </row>
    <row r="76" spans="1:67" x14ac:dyDescent="0.15">
      <c r="A76" s="14">
        <f>IF(Sigma!A76="","",Sigma!A76)</f>
        <v>42713</v>
      </c>
      <c r="B76" s="16"/>
      <c r="C76" s="17"/>
      <c r="D76" s="17"/>
      <c r="E76" s="17"/>
      <c r="F76" s="17"/>
      <c r="G76" s="17"/>
      <c r="H76" s="16"/>
      <c r="I76" s="17"/>
      <c r="J76" s="17"/>
      <c r="K76" s="17"/>
      <c r="L76" s="17"/>
      <c r="M76" s="17"/>
      <c r="N76" s="16"/>
      <c r="O76" s="17"/>
      <c r="P76" s="17"/>
      <c r="Q76" s="17"/>
      <c r="R76" s="17"/>
      <c r="S76" s="17"/>
      <c r="T76" s="16"/>
      <c r="U76" s="17"/>
      <c r="V76" s="17"/>
      <c r="W76" s="17"/>
      <c r="X76" s="17"/>
      <c r="Y76" s="17"/>
      <c r="Z76" s="16"/>
      <c r="AA76" s="17"/>
      <c r="AB76" s="17"/>
      <c r="AC76" s="17"/>
      <c r="AD76" s="17"/>
      <c r="AE76" s="17"/>
      <c r="AF76" s="16"/>
      <c r="AG76" s="17"/>
      <c r="AH76" s="17"/>
      <c r="AI76" s="17"/>
      <c r="AJ76" s="17"/>
      <c r="AK76" s="17"/>
      <c r="AL76" s="16"/>
      <c r="AM76" s="17"/>
      <c r="AN76" s="17"/>
      <c r="AO76" s="17"/>
      <c r="AP76" s="17"/>
      <c r="AQ76" s="17"/>
      <c r="AR76" s="16"/>
      <c r="AS76" s="17"/>
      <c r="AT76" s="17"/>
      <c r="AU76" s="17"/>
      <c r="AV76" s="17"/>
      <c r="AW76" s="17"/>
      <c r="AX76" s="16"/>
      <c r="AY76" s="17"/>
      <c r="AZ76" s="17"/>
      <c r="BA76" s="17"/>
      <c r="BB76" s="17"/>
      <c r="BC76" s="17"/>
      <c r="BD76" s="16"/>
      <c r="BE76" s="17"/>
      <c r="BF76" s="17"/>
      <c r="BG76" s="17"/>
      <c r="BH76" s="17"/>
      <c r="BI76" s="17"/>
      <c r="BJ76" s="16"/>
      <c r="BK76" s="17"/>
      <c r="BL76" s="17"/>
      <c r="BM76" s="17"/>
      <c r="BN76" s="17"/>
      <c r="BO76" s="17"/>
    </row>
    <row r="77" spans="1:67" x14ac:dyDescent="0.15">
      <c r="A77" s="14">
        <f>IF(Sigma!A77="","",Sigma!A77)</f>
        <v>42716</v>
      </c>
      <c r="B77" s="16"/>
      <c r="C77" s="17"/>
      <c r="D77" s="17"/>
      <c r="E77" s="17"/>
      <c r="F77" s="17"/>
      <c r="G77" s="17"/>
      <c r="H77" s="16"/>
      <c r="I77" s="17"/>
      <c r="J77" s="17"/>
      <c r="K77" s="17"/>
      <c r="L77" s="17"/>
      <c r="M77" s="17"/>
      <c r="N77" s="16"/>
      <c r="O77" s="17"/>
      <c r="P77" s="17"/>
      <c r="Q77" s="17"/>
      <c r="R77" s="17"/>
      <c r="S77" s="17"/>
      <c r="T77" s="16"/>
      <c r="U77" s="17"/>
      <c r="V77" s="17"/>
      <c r="W77" s="17"/>
      <c r="X77" s="17"/>
      <c r="Y77" s="17"/>
      <c r="Z77" s="16"/>
      <c r="AA77" s="17"/>
      <c r="AB77" s="17"/>
      <c r="AC77" s="17"/>
      <c r="AD77" s="17"/>
      <c r="AE77" s="17"/>
      <c r="AF77" s="16"/>
      <c r="AG77" s="17"/>
      <c r="AH77" s="17"/>
      <c r="AI77" s="17"/>
      <c r="AJ77" s="17"/>
      <c r="AK77" s="17"/>
      <c r="AL77" s="16"/>
      <c r="AM77" s="17"/>
      <c r="AN77" s="17"/>
      <c r="AO77" s="17"/>
      <c r="AP77" s="17"/>
      <c r="AQ77" s="17"/>
      <c r="AR77" s="16"/>
      <c r="AS77" s="17"/>
      <c r="AT77" s="17"/>
      <c r="AU77" s="17"/>
      <c r="AV77" s="17"/>
      <c r="AW77" s="17"/>
      <c r="AX77" s="16"/>
      <c r="AY77" s="17"/>
      <c r="AZ77" s="17"/>
      <c r="BA77" s="17"/>
      <c r="BB77" s="17"/>
      <c r="BC77" s="17"/>
      <c r="BD77" s="16"/>
      <c r="BE77" s="17"/>
      <c r="BF77" s="17"/>
      <c r="BG77" s="17"/>
      <c r="BH77" s="17"/>
      <c r="BI77" s="17"/>
      <c r="BJ77" s="16"/>
      <c r="BK77" s="17"/>
      <c r="BL77" s="17"/>
      <c r="BM77" s="17"/>
      <c r="BN77" s="17"/>
      <c r="BO77" s="17"/>
    </row>
    <row r="78" spans="1:67" x14ac:dyDescent="0.15">
      <c r="A78" s="14">
        <f>IF(Sigma!A78="","",Sigma!A78)</f>
        <v>42717</v>
      </c>
      <c r="B78" s="16"/>
      <c r="C78" s="17"/>
      <c r="D78" s="17"/>
      <c r="E78" s="17"/>
      <c r="F78" s="17"/>
      <c r="G78" s="17"/>
      <c r="H78" s="16"/>
      <c r="I78" s="17"/>
      <c r="J78" s="17"/>
      <c r="K78" s="17"/>
      <c r="L78" s="17"/>
      <c r="M78" s="17"/>
      <c r="N78" s="16"/>
      <c r="O78" s="17"/>
      <c r="P78" s="17"/>
      <c r="Q78" s="17"/>
      <c r="R78" s="17"/>
      <c r="S78" s="17"/>
      <c r="T78" s="16"/>
      <c r="U78" s="17"/>
      <c r="V78" s="17"/>
      <c r="W78" s="17"/>
      <c r="X78" s="17"/>
      <c r="Y78" s="17"/>
      <c r="Z78" s="16"/>
      <c r="AA78" s="17"/>
      <c r="AB78" s="17"/>
      <c r="AC78" s="17"/>
      <c r="AD78" s="17"/>
      <c r="AE78" s="17"/>
      <c r="AF78" s="16"/>
      <c r="AG78" s="17"/>
      <c r="AH78" s="17"/>
      <c r="AI78" s="17"/>
      <c r="AJ78" s="17"/>
      <c r="AK78" s="17"/>
      <c r="AL78" s="16"/>
      <c r="AM78" s="17"/>
      <c r="AN78" s="17"/>
      <c r="AO78" s="17"/>
      <c r="AP78" s="17"/>
      <c r="AQ78" s="17"/>
      <c r="AR78" s="16"/>
      <c r="AS78" s="17"/>
      <c r="AT78" s="17"/>
      <c r="AU78" s="17"/>
      <c r="AV78" s="17"/>
      <c r="AW78" s="17"/>
      <c r="AX78" s="16"/>
      <c r="AY78" s="17"/>
      <c r="AZ78" s="17"/>
      <c r="BA78" s="17"/>
      <c r="BB78" s="17"/>
      <c r="BC78" s="17"/>
      <c r="BD78" s="16"/>
      <c r="BE78" s="17"/>
      <c r="BF78" s="17"/>
      <c r="BG78" s="17"/>
      <c r="BH78" s="17"/>
      <c r="BI78" s="17"/>
      <c r="BJ78" s="16"/>
      <c r="BK78" s="17"/>
      <c r="BL78" s="17"/>
      <c r="BM78" s="17"/>
      <c r="BN78" s="17"/>
      <c r="BO78" s="17"/>
    </row>
    <row r="79" spans="1:67" x14ac:dyDescent="0.15">
      <c r="A79" s="14">
        <f>IF(Sigma!A79="","",Sigma!A79)</f>
        <v>42718</v>
      </c>
      <c r="B79" s="16"/>
      <c r="C79" s="17"/>
      <c r="D79" s="17"/>
      <c r="E79" s="17"/>
      <c r="F79" s="17"/>
      <c r="G79" s="17"/>
      <c r="H79" s="16"/>
      <c r="I79" s="17"/>
      <c r="J79" s="17"/>
      <c r="K79" s="17"/>
      <c r="L79" s="17"/>
      <c r="M79" s="17"/>
      <c r="N79" s="16"/>
      <c r="O79" s="17"/>
      <c r="P79" s="17"/>
      <c r="Q79" s="17"/>
      <c r="R79" s="17"/>
      <c r="S79" s="17"/>
      <c r="T79" s="16"/>
      <c r="U79" s="17"/>
      <c r="V79" s="17"/>
      <c r="W79" s="17"/>
      <c r="X79" s="17"/>
      <c r="Y79" s="17"/>
      <c r="Z79" s="16"/>
      <c r="AA79" s="17"/>
      <c r="AB79" s="17"/>
      <c r="AC79" s="17"/>
      <c r="AD79" s="17"/>
      <c r="AE79" s="17"/>
      <c r="AF79" s="16"/>
      <c r="AG79" s="17"/>
      <c r="AH79" s="17"/>
      <c r="AI79" s="17"/>
      <c r="AJ79" s="17"/>
      <c r="AK79" s="17"/>
      <c r="AL79" s="16"/>
      <c r="AM79" s="17"/>
      <c r="AN79" s="17"/>
      <c r="AO79" s="17"/>
      <c r="AP79" s="17"/>
      <c r="AQ79" s="17"/>
      <c r="AR79" s="16"/>
      <c r="AS79" s="17"/>
      <c r="AT79" s="17"/>
      <c r="AU79" s="17"/>
      <c r="AV79" s="17"/>
      <c r="AW79" s="17"/>
      <c r="AX79" s="16"/>
      <c r="AY79" s="17"/>
      <c r="AZ79" s="17"/>
      <c r="BA79" s="17"/>
      <c r="BB79" s="17"/>
      <c r="BC79" s="17"/>
      <c r="BD79" s="16"/>
      <c r="BE79" s="17"/>
      <c r="BF79" s="17"/>
      <c r="BG79" s="17"/>
      <c r="BH79" s="17"/>
      <c r="BI79" s="17"/>
      <c r="BJ79" s="16"/>
      <c r="BK79" s="17"/>
      <c r="BL79" s="17"/>
      <c r="BM79" s="17"/>
      <c r="BN79" s="17"/>
      <c r="BO79" s="17"/>
    </row>
    <row r="80" spans="1:67" x14ac:dyDescent="0.15">
      <c r="A80" s="14">
        <f>IF(Sigma!A80="","",Sigma!A80)</f>
        <v>42719</v>
      </c>
      <c r="B80" s="16"/>
      <c r="C80" s="17"/>
      <c r="D80" s="17"/>
      <c r="E80" s="17"/>
      <c r="F80" s="17"/>
      <c r="G80" s="17"/>
      <c r="H80" s="16"/>
      <c r="I80" s="17"/>
      <c r="J80" s="17"/>
      <c r="K80" s="17"/>
      <c r="L80" s="17"/>
      <c r="M80" s="17"/>
      <c r="N80" s="16"/>
      <c r="O80" s="17"/>
      <c r="P80" s="17"/>
      <c r="Q80" s="17"/>
      <c r="R80" s="17"/>
      <c r="S80" s="17"/>
      <c r="T80" s="16"/>
      <c r="U80" s="17"/>
      <c r="V80" s="17"/>
      <c r="W80" s="17"/>
      <c r="X80" s="17"/>
      <c r="Y80" s="17"/>
      <c r="Z80" s="16"/>
      <c r="AA80" s="17"/>
      <c r="AB80" s="17"/>
      <c r="AC80" s="17"/>
      <c r="AD80" s="17"/>
      <c r="AE80" s="17"/>
      <c r="AF80" s="16"/>
      <c r="AG80" s="17"/>
      <c r="AH80" s="17"/>
      <c r="AI80" s="17"/>
      <c r="AJ80" s="17"/>
      <c r="AK80" s="17"/>
      <c r="AL80" s="16"/>
      <c r="AM80" s="17"/>
      <c r="AN80" s="17"/>
      <c r="AO80" s="17"/>
      <c r="AP80" s="17"/>
      <c r="AQ80" s="17"/>
      <c r="AR80" s="16"/>
      <c r="AS80" s="17"/>
      <c r="AT80" s="17"/>
      <c r="AU80" s="17"/>
      <c r="AV80" s="17"/>
      <c r="AW80" s="17"/>
      <c r="AX80" s="16"/>
      <c r="AY80" s="17"/>
      <c r="AZ80" s="17"/>
      <c r="BA80" s="17"/>
      <c r="BB80" s="17"/>
      <c r="BC80" s="17"/>
      <c r="BD80" s="16"/>
      <c r="BE80" s="17"/>
      <c r="BF80" s="17"/>
      <c r="BG80" s="17"/>
      <c r="BH80" s="17"/>
      <c r="BI80" s="17"/>
      <c r="BJ80" s="16"/>
      <c r="BK80" s="17"/>
      <c r="BL80" s="17"/>
      <c r="BM80" s="17"/>
      <c r="BN80" s="17"/>
      <c r="BO80" s="17"/>
    </row>
    <row r="81" spans="1:67" x14ac:dyDescent="0.15">
      <c r="A81" s="14">
        <f>IF(Sigma!A81="","",Sigma!A81)</f>
        <v>42720</v>
      </c>
      <c r="B81" s="16"/>
      <c r="C81" s="17"/>
      <c r="D81" s="17"/>
      <c r="E81" s="17"/>
      <c r="F81" s="17"/>
      <c r="G81" s="17"/>
      <c r="H81" s="16"/>
      <c r="I81" s="17"/>
      <c r="J81" s="17"/>
      <c r="K81" s="17"/>
      <c r="L81" s="17"/>
      <c r="M81" s="17"/>
      <c r="N81" s="16"/>
      <c r="O81" s="17"/>
      <c r="P81" s="17"/>
      <c r="Q81" s="17"/>
      <c r="R81" s="17"/>
      <c r="S81" s="17"/>
      <c r="T81" s="16"/>
      <c r="U81" s="17"/>
      <c r="V81" s="17"/>
      <c r="W81" s="17"/>
      <c r="X81" s="17"/>
      <c r="Y81" s="17"/>
      <c r="Z81" s="16"/>
      <c r="AA81" s="17"/>
      <c r="AB81" s="17"/>
      <c r="AC81" s="17"/>
      <c r="AD81" s="17"/>
      <c r="AE81" s="17"/>
      <c r="AF81" s="16"/>
      <c r="AG81" s="17"/>
      <c r="AH81" s="17"/>
      <c r="AI81" s="17"/>
      <c r="AJ81" s="17"/>
      <c r="AK81" s="17"/>
      <c r="AL81" s="16"/>
      <c r="AM81" s="17"/>
      <c r="AN81" s="17"/>
      <c r="AO81" s="17"/>
      <c r="AP81" s="17"/>
      <c r="AQ81" s="17"/>
      <c r="AR81" s="16"/>
      <c r="AS81" s="17"/>
      <c r="AT81" s="17"/>
      <c r="AU81" s="17"/>
      <c r="AV81" s="17"/>
      <c r="AW81" s="17"/>
      <c r="AX81" s="16"/>
      <c r="AY81" s="17"/>
      <c r="AZ81" s="17"/>
      <c r="BA81" s="17"/>
      <c r="BB81" s="17"/>
      <c r="BC81" s="17"/>
      <c r="BD81" s="16"/>
      <c r="BE81" s="17"/>
      <c r="BF81" s="17"/>
      <c r="BG81" s="17"/>
      <c r="BH81" s="17"/>
      <c r="BI81" s="17"/>
      <c r="BJ81" s="16"/>
      <c r="BK81" s="17"/>
      <c r="BL81" s="17"/>
      <c r="BM81" s="17"/>
      <c r="BN81" s="17"/>
      <c r="BO81" s="17"/>
    </row>
    <row r="82" spans="1:67" x14ac:dyDescent="0.15">
      <c r="A82" s="14">
        <f>IF(Sigma!A82="","",Sigma!A82)</f>
        <v>42723</v>
      </c>
      <c r="B82" s="16"/>
      <c r="C82" s="17"/>
      <c r="D82" s="17"/>
      <c r="E82" s="17"/>
      <c r="F82" s="17"/>
      <c r="G82" s="17"/>
      <c r="H82" s="16"/>
      <c r="I82" s="17"/>
      <c r="J82" s="17"/>
      <c r="K82" s="17"/>
      <c r="L82" s="17"/>
      <c r="M82" s="17"/>
      <c r="N82" s="16"/>
      <c r="O82" s="17"/>
      <c r="P82" s="17"/>
      <c r="Q82" s="17"/>
      <c r="R82" s="17"/>
      <c r="S82" s="17"/>
      <c r="T82" s="16"/>
      <c r="U82" s="17"/>
      <c r="V82" s="17"/>
      <c r="W82" s="17"/>
      <c r="X82" s="17"/>
      <c r="Y82" s="17"/>
      <c r="Z82" s="16"/>
      <c r="AA82" s="17"/>
      <c r="AB82" s="17"/>
      <c r="AC82" s="17"/>
      <c r="AD82" s="17"/>
      <c r="AE82" s="17"/>
      <c r="AF82" s="16"/>
      <c r="AG82" s="17"/>
      <c r="AH82" s="17"/>
      <c r="AI82" s="17"/>
      <c r="AJ82" s="17"/>
      <c r="AK82" s="17"/>
      <c r="AL82" s="16"/>
      <c r="AM82" s="17"/>
      <c r="AN82" s="17"/>
      <c r="AO82" s="17"/>
      <c r="AP82" s="17"/>
      <c r="AQ82" s="17"/>
      <c r="AR82" s="16"/>
      <c r="AS82" s="17"/>
      <c r="AT82" s="17"/>
      <c r="AU82" s="17"/>
      <c r="AV82" s="17"/>
      <c r="AW82" s="17"/>
      <c r="AX82" s="16"/>
      <c r="AY82" s="17"/>
      <c r="AZ82" s="17"/>
      <c r="BA82" s="17"/>
      <c r="BB82" s="17"/>
      <c r="BC82" s="17"/>
      <c r="BD82" s="16"/>
      <c r="BE82" s="17"/>
      <c r="BF82" s="17"/>
      <c r="BG82" s="17"/>
      <c r="BH82" s="17"/>
      <c r="BI82" s="17"/>
      <c r="BJ82" s="16"/>
      <c r="BK82" s="17"/>
      <c r="BL82" s="17"/>
      <c r="BM82" s="17"/>
      <c r="BN82" s="17"/>
      <c r="BO82" s="17"/>
    </row>
    <row r="83" spans="1:67" x14ac:dyDescent="0.15">
      <c r="A83" s="14">
        <f>IF(Sigma!A83="","",Sigma!A83)</f>
        <v>42724</v>
      </c>
      <c r="B83" s="20">
        <f>IF($A83="","",0.2*IF(Sigma!$B83&gt;AVERAGE(Sigma!$B74:$B83),1,-1))</f>
        <v>-0.2</v>
      </c>
      <c r="C83" s="20">
        <f>IF($A83="","",0.2*IF(Sigma!$B83&gt;AVERAGE(Sigma!$B64:$B83),1,-1))</f>
        <v>-0.2</v>
      </c>
      <c r="D83" s="20">
        <f>IF($A83="","",0.2*IF(Sigma!$B83&gt;AVERAGE(Sigma!$B44:$B83),1,-1))</f>
        <v>-0.2</v>
      </c>
      <c r="E83" s="20">
        <f>IF($A83="","",0.2*IF(Sigma!$B83&gt;AVERAGE(Sigma!$B24:$B83),1,-1))</f>
        <v>-0.2</v>
      </c>
      <c r="F83" s="20">
        <f>IF($A83="","",0.2*IF(Sigma!$B83&gt;AVERAGE(Sigma!$B4:$B83),1,-1))</f>
        <v>-0.2</v>
      </c>
      <c r="G83" s="17">
        <f>IF($A83="","",SUM(B83:F83))</f>
        <v>-1</v>
      </c>
      <c r="H83" s="20">
        <f>IF($A83="","",0.2*IF(Sigma!$C83&gt;AVERAGE(Sigma!$C74:$C83),1,-1))</f>
        <v>-0.2</v>
      </c>
      <c r="I83" s="20">
        <f>IF($A83="","",0.2*IF(Sigma!$C83&gt;AVERAGE(Sigma!$C64:$C83),1,-1))</f>
        <v>-0.2</v>
      </c>
      <c r="J83" s="20">
        <f>IF($A83="","",0.2*IF(Sigma!$C83&gt;AVERAGE(Sigma!$C44:$C83),1,-1))</f>
        <v>0.2</v>
      </c>
      <c r="K83" s="20">
        <f>IF($A83="","",0.2*IF(Sigma!$C83&gt;AVERAGE(Sigma!$C24:$C83),1,-1))</f>
        <v>0.2</v>
      </c>
      <c r="L83" s="20">
        <f>IF($A83="","",0.2*IF(Sigma!$C83&gt;AVERAGE(Sigma!$C4:$C83),1,-1))</f>
        <v>0.2</v>
      </c>
      <c r="M83" s="17">
        <f>IF($A83="","",SUM(H83:L83))</f>
        <v>0.2</v>
      </c>
      <c r="N83" s="20">
        <f>IF($A83="","",0.2*IF(Sigma!$D83&gt;AVERAGE(Sigma!$D74:$D83),1,-1))</f>
        <v>-0.2</v>
      </c>
      <c r="O83" s="20">
        <f>IF($A83="","",0.2*IF(Sigma!$D83&gt;AVERAGE(Sigma!$D64:$D83),1,-1))</f>
        <v>-0.2</v>
      </c>
      <c r="P83" s="20">
        <f>IF($A83="","",0.2*IF(Sigma!$D83&gt;AVERAGE(Sigma!$D44:$D83),1,-1))</f>
        <v>0.2</v>
      </c>
      <c r="Q83" s="20">
        <f>IF($A83="","",0.2*IF(Sigma!$D83&gt;AVERAGE(Sigma!$D24:$D83),1,-1))</f>
        <v>0.2</v>
      </c>
      <c r="R83" s="20">
        <f>IF($A83="","",0.2*IF(Sigma!$D83&gt;AVERAGE(Sigma!$D4:$D83),1,-1))</f>
        <v>0.2</v>
      </c>
      <c r="S83" s="17">
        <f>IF($A83="","",SUM(N83:R83))</f>
        <v>0.2</v>
      </c>
      <c r="T83" s="20">
        <f>IF($A83="","",0.2*IF(Sigma!$E83&gt;AVERAGE(Sigma!$E74:$E83),1,-1))</f>
        <v>-0.2</v>
      </c>
      <c r="U83" s="20">
        <f>IF($A83="","",0.2*IF(Sigma!$E83&gt;AVERAGE(Sigma!$E64:$E83),1,-1))</f>
        <v>-0.2</v>
      </c>
      <c r="V83" s="20">
        <f>IF($A83="","",0.2*IF(Sigma!$E83&gt;AVERAGE(Sigma!$E44:$E83),1,-1))</f>
        <v>0.2</v>
      </c>
      <c r="W83" s="20">
        <f>IF($A83="","",0.2*IF(Sigma!$E83&gt;AVERAGE(Sigma!$E24:$E83),1,-1))</f>
        <v>0.2</v>
      </c>
      <c r="X83" s="20">
        <f>IF($A83="","",0.2*IF(Sigma!$E83&gt;AVERAGE(Sigma!$E4:$E83),1,-1))</f>
        <v>0.2</v>
      </c>
      <c r="Y83" s="17">
        <f>IF($A83="","",SUM(T83:X83))</f>
        <v>0.2</v>
      </c>
      <c r="Z83" s="20">
        <f>IF($A83="","",0.2*IF(Sigma!$F83&gt;AVERAGE(Sigma!$F74:$F83),1,-1))</f>
        <v>-0.2</v>
      </c>
      <c r="AA83" s="20">
        <f>IF($A83="","",0.2*IF(Sigma!$F83&gt;AVERAGE(Sigma!$F64:$F83),1,-1))</f>
        <v>-0.2</v>
      </c>
      <c r="AB83" s="20">
        <f>IF($A83="","",0.2*IF(Sigma!$F83&gt;AVERAGE(Sigma!$F44:$F83),1,-1))</f>
        <v>-0.2</v>
      </c>
      <c r="AC83" s="20">
        <f>IF($A83="","",0.2*IF(Sigma!$F83&gt;AVERAGE(Sigma!$F24:$F83),1,-1))</f>
        <v>0.2</v>
      </c>
      <c r="AD83" s="20">
        <f>IF($A83="","",0.2*IF(Sigma!$F83&gt;AVERAGE(Sigma!$F4:$F83),1,-1))</f>
        <v>0.2</v>
      </c>
      <c r="AE83" s="17">
        <f>IF($A83="","",SUM(Z83:AD83))</f>
        <v>-0.20000000000000007</v>
      </c>
      <c r="AF83" s="20">
        <f>IF($A83="","",0.2*IF(Sigma!$G83&gt;AVERAGE(Sigma!$G74:$G83),1,-1))</f>
        <v>0.2</v>
      </c>
      <c r="AG83" s="20">
        <f>IF($A83="","",0.2*IF(Sigma!$G83&gt;AVERAGE(Sigma!$G64:$G83),1,-1))</f>
        <v>-0.2</v>
      </c>
      <c r="AH83" s="20">
        <f>IF($A83="","",0.2*IF(Sigma!$G83&gt;AVERAGE(Sigma!$G44:$G83),1,-1))</f>
        <v>-0.2</v>
      </c>
      <c r="AI83" s="20">
        <f>IF($A83="","",0.2*IF(Sigma!$G83&gt;AVERAGE(Sigma!$G24:$G83),1,-1))</f>
        <v>0.2</v>
      </c>
      <c r="AJ83" s="20">
        <f>IF($A83="","",0.2*IF(Sigma!$G83&gt;AVERAGE(Sigma!$G4:$G83),1,-1))</f>
        <v>0.2</v>
      </c>
      <c r="AK83" s="17">
        <f>IF($A83="","",SUM(AF83:AJ83))</f>
        <v>0.2</v>
      </c>
      <c r="AL83" s="20">
        <f>IF($A83="","",0.2*IF(Sigma!$H83&gt;AVERAGE(Sigma!$H74:$H83),1,-1))</f>
        <v>-0.2</v>
      </c>
      <c r="AM83" s="20">
        <f>IF($A83="","",0.2*IF(Sigma!$H83&gt;AVERAGE(Sigma!$H64:$H83),1,-1))</f>
        <v>-0.2</v>
      </c>
      <c r="AN83" s="20">
        <f>IF($A83="","",0.2*IF(Sigma!$H83&gt;AVERAGE(Sigma!$H44:$H83),1,-1))</f>
        <v>0.2</v>
      </c>
      <c r="AO83" s="20">
        <f>IF($A83="","",0.2*IF(Sigma!$H83&gt;AVERAGE(Sigma!$H24:$H83),1,-1))</f>
        <v>0.2</v>
      </c>
      <c r="AP83" s="20">
        <f>IF($A83="","",0.2*IF(Sigma!$H83&gt;AVERAGE(Sigma!$H4:$H83),1,-1))</f>
        <v>0.2</v>
      </c>
      <c r="AQ83" s="17">
        <f>IF($A83="","",SUM(AL83:AP83))</f>
        <v>0.2</v>
      </c>
      <c r="AR83" s="20">
        <f>IF($A83="","",0.2*IF(Sigma!$I83&gt;AVERAGE(Sigma!$I74:$I83),1,-1))</f>
        <v>-0.2</v>
      </c>
      <c r="AS83" s="20">
        <f>IF($A83="","",0.2*IF(Sigma!$I83&gt;AVERAGE(Sigma!$I64:$I83),1,-1))</f>
        <v>-0.2</v>
      </c>
      <c r="AT83" s="20">
        <f>IF($A83="","",0.2*IF(Sigma!$I83&gt;AVERAGE(Sigma!$I44:$I83),1,-1))</f>
        <v>-0.2</v>
      </c>
      <c r="AU83" s="20">
        <f>IF($A83="","",0.2*IF(Sigma!$I83&gt;AVERAGE(Sigma!$I24:$I83),1,-1))</f>
        <v>0.2</v>
      </c>
      <c r="AV83" s="20">
        <f>IF($A83="","",0.2*IF(Sigma!$I83&gt;AVERAGE(Sigma!$I4:$I83),1,-1))</f>
        <v>0.2</v>
      </c>
      <c r="AW83" s="17">
        <f>IF($A83="","",SUM(AR83:AV83))</f>
        <v>-0.20000000000000007</v>
      </c>
      <c r="AX83" s="20">
        <f>IF($A83="","",0.2*IF(Sigma!$J83&gt;AVERAGE(Sigma!$J74:$J83),1,-1))</f>
        <v>-0.2</v>
      </c>
      <c r="AY83" s="20">
        <f>IF($A83="","",0.2*IF(Sigma!$J83&gt;AVERAGE(Sigma!$J64:$J83),1,-1))</f>
        <v>-0.2</v>
      </c>
      <c r="AZ83" s="20">
        <f>IF($A83="","",0.2*IF(Sigma!$J83&gt;AVERAGE(Sigma!$J44:$J83),1,-1))</f>
        <v>0.2</v>
      </c>
      <c r="BA83" s="20">
        <f>IF($A83="","",0.2*IF(Sigma!$J83&gt;AVERAGE(Sigma!$J24:$J83),1,-1))</f>
        <v>0.2</v>
      </c>
      <c r="BB83" s="20">
        <f>IF($A83="","",0.2*IF(Sigma!$J83&gt;AVERAGE(Sigma!$J4:$J83),1,-1))</f>
        <v>0.2</v>
      </c>
      <c r="BC83" s="17">
        <f>IF($A83="","",SUM(AX83:BB83))</f>
        <v>0.2</v>
      </c>
      <c r="BD83" s="20">
        <f>IF($A83="","",0.2*IF(Sigma!$K83&gt;AVERAGE(Sigma!$K74:$K83),1,-1))</f>
        <v>-0.2</v>
      </c>
      <c r="BE83" s="20">
        <f>IF($A83="","",0.2*IF(Sigma!$K83&gt;AVERAGE(Sigma!$K64:$K83),1,-1))</f>
        <v>-0.2</v>
      </c>
      <c r="BF83" s="20">
        <f>IF($A83="","",0.2*IF(Sigma!$K83&gt;AVERAGE(Sigma!$K44:$K83),1,-1))</f>
        <v>-0.2</v>
      </c>
      <c r="BG83" s="20">
        <f>IF($A83="","",0.2*IF(Sigma!$K83&gt;AVERAGE(Sigma!$K24:$K83),1,-1))</f>
        <v>-0.2</v>
      </c>
      <c r="BH83" s="20">
        <f>IF($A83="","",0.2*IF(Sigma!$K83&gt;AVERAGE(Sigma!$K4:$K83),1,-1))</f>
        <v>-0.2</v>
      </c>
      <c r="BI83" s="17">
        <f>IF($A83="","",SUM(BD83:BH83))</f>
        <v>-1</v>
      </c>
      <c r="BJ83" s="20">
        <f>IF($A83="","",0.2*IF(Sigma!$L83&gt;AVERAGE(Sigma!$L74:$L83),1,-1))</f>
        <v>-0.2</v>
      </c>
      <c r="BK83" s="20">
        <f>IF($A83="","",0.2*IF(Sigma!$L83&gt;AVERAGE(Sigma!$L64:$L83),1,-1))</f>
        <v>-0.2</v>
      </c>
      <c r="BL83" s="20">
        <f>IF($A83="","",0.2*IF(Sigma!$L83&gt;AVERAGE(Sigma!$L44:$L83),1,-1))</f>
        <v>-0.2</v>
      </c>
      <c r="BM83" s="20">
        <f>IF($A83="","",0.2*IF(Sigma!$L83&gt;AVERAGE(Sigma!$L24:$L83),1,-1))</f>
        <v>0.2</v>
      </c>
      <c r="BN83" s="20">
        <f>IF($A83="","",0.2*IF(Sigma!$L83&gt;AVERAGE(Sigma!$L4:$L83),1,-1))</f>
        <v>0.2</v>
      </c>
      <c r="BO83" s="17">
        <f>IF($A83="","",SUM(BJ83:BN83))</f>
        <v>-0.20000000000000007</v>
      </c>
    </row>
    <row r="84" spans="1:67" x14ac:dyDescent="0.15">
      <c r="A84" s="14">
        <f>IF(Sigma!A84="","",Sigma!A84)</f>
        <v>42725</v>
      </c>
      <c r="B84" s="20">
        <f>IF($A84="","",0.2*IF(Sigma!$B84&gt;AVERAGE(Sigma!$B75:$B84),1,-1))</f>
        <v>-0.2</v>
      </c>
      <c r="C84" s="20">
        <f>IF($A84="","",0.2*IF(Sigma!$B84&gt;AVERAGE(Sigma!$B65:$B84),1,-1))</f>
        <v>-0.2</v>
      </c>
      <c r="D84" s="20">
        <f>IF($A84="","",0.2*IF(Sigma!$B84&gt;AVERAGE(Sigma!$B45:$B84),1,-1))</f>
        <v>-0.2</v>
      </c>
      <c r="E84" s="20">
        <f>IF($A84="","",0.2*IF(Sigma!$B84&gt;AVERAGE(Sigma!$B25:$B84),1,-1))</f>
        <v>-0.2</v>
      </c>
      <c r="F84" s="20">
        <f>IF($A84="","",0.2*IF(Sigma!$B84&gt;AVERAGE(Sigma!$B5:$B84),1,-1))</f>
        <v>0.2</v>
      </c>
      <c r="G84" s="17">
        <f t="shared" ref="G84:G147" si="0">IF($A84="","",SUM(B84:F84))</f>
        <v>-0.60000000000000009</v>
      </c>
      <c r="H84" s="20">
        <f>IF($A84="","",0.2*IF(Sigma!$C84&gt;AVERAGE(Sigma!$C75:$C84),1,-1))</f>
        <v>-0.2</v>
      </c>
      <c r="I84" s="20">
        <f>IF($A84="","",0.2*IF(Sigma!$C84&gt;AVERAGE(Sigma!$C65:$C84),1,-1))</f>
        <v>-0.2</v>
      </c>
      <c r="J84" s="20">
        <f>IF($A84="","",0.2*IF(Sigma!$C84&gt;AVERAGE(Sigma!$C45:$C84),1,-1))</f>
        <v>0.2</v>
      </c>
      <c r="K84" s="20">
        <f>IF($A84="","",0.2*IF(Sigma!$C84&gt;AVERAGE(Sigma!$C25:$C84),1,-1))</f>
        <v>0.2</v>
      </c>
      <c r="L84" s="20">
        <f>IF($A84="","",0.2*IF(Sigma!$C84&gt;AVERAGE(Sigma!$C5:$C84),1,-1))</f>
        <v>0.2</v>
      </c>
      <c r="M84" s="17">
        <f t="shared" ref="M84:M147" si="1">IF($A84="","",SUM(H84:L84))</f>
        <v>0.2</v>
      </c>
      <c r="N84" s="20">
        <f>IF($A84="","",0.2*IF(Sigma!$D84&gt;AVERAGE(Sigma!$D75:$D84),1,-1))</f>
        <v>-0.2</v>
      </c>
      <c r="O84" s="20">
        <f>IF($A84="","",0.2*IF(Sigma!$D84&gt;AVERAGE(Sigma!$D65:$D84),1,-1))</f>
        <v>-0.2</v>
      </c>
      <c r="P84" s="20">
        <f>IF($A84="","",0.2*IF(Sigma!$D84&gt;AVERAGE(Sigma!$D45:$D84),1,-1))</f>
        <v>0.2</v>
      </c>
      <c r="Q84" s="20">
        <f>IF($A84="","",0.2*IF(Sigma!$D84&gt;AVERAGE(Sigma!$D25:$D84),1,-1))</f>
        <v>0.2</v>
      </c>
      <c r="R84" s="20">
        <f>IF($A84="","",0.2*IF(Sigma!$D84&gt;AVERAGE(Sigma!$D5:$D84),1,-1))</f>
        <v>0.2</v>
      </c>
      <c r="S84" s="17">
        <f t="shared" ref="S84:S147" si="2">IF($A84="","",SUM(N84:R84))</f>
        <v>0.2</v>
      </c>
      <c r="T84" s="20">
        <f>IF($A84="","",0.2*IF(Sigma!$E84&gt;AVERAGE(Sigma!$E75:$E84),1,-1))</f>
        <v>-0.2</v>
      </c>
      <c r="U84" s="20">
        <f>IF($A84="","",0.2*IF(Sigma!$E84&gt;AVERAGE(Sigma!$E65:$E84),1,-1))</f>
        <v>-0.2</v>
      </c>
      <c r="V84" s="20">
        <f>IF($A84="","",0.2*IF(Sigma!$E84&gt;AVERAGE(Sigma!$E45:$E84),1,-1))</f>
        <v>0.2</v>
      </c>
      <c r="W84" s="20">
        <f>IF($A84="","",0.2*IF(Sigma!$E84&gt;AVERAGE(Sigma!$E25:$E84),1,-1))</f>
        <v>0.2</v>
      </c>
      <c r="X84" s="20">
        <f>IF($A84="","",0.2*IF(Sigma!$E84&gt;AVERAGE(Sigma!$E5:$E84),1,-1))</f>
        <v>0.2</v>
      </c>
      <c r="Y84" s="17">
        <f t="shared" ref="Y84:Y147" si="3">IF($A84="","",SUM(T84:X84))</f>
        <v>0.2</v>
      </c>
      <c r="Z84" s="20">
        <f>IF($A84="","",0.2*IF(Sigma!$F84&gt;AVERAGE(Sigma!$F75:$F84),1,-1))</f>
        <v>-0.2</v>
      </c>
      <c r="AA84" s="20">
        <f>IF($A84="","",0.2*IF(Sigma!$F84&gt;AVERAGE(Sigma!$F65:$F84),1,-1))</f>
        <v>-0.2</v>
      </c>
      <c r="AB84" s="20">
        <f>IF($A84="","",0.2*IF(Sigma!$F84&gt;AVERAGE(Sigma!$F45:$F84),1,-1))</f>
        <v>-0.2</v>
      </c>
      <c r="AC84" s="20">
        <f>IF($A84="","",0.2*IF(Sigma!$F84&gt;AVERAGE(Sigma!$F25:$F84),1,-1))</f>
        <v>0.2</v>
      </c>
      <c r="AD84" s="20">
        <f>IF($A84="","",0.2*IF(Sigma!$F84&gt;AVERAGE(Sigma!$F5:$F84),1,-1))</f>
        <v>0.2</v>
      </c>
      <c r="AE84" s="17">
        <f t="shared" ref="AE84:AE147" si="4">IF($A84="","",SUM(Z84:AD84))</f>
        <v>-0.20000000000000007</v>
      </c>
      <c r="AF84" s="20">
        <f>IF($A84="","",0.2*IF(Sigma!$G84&gt;AVERAGE(Sigma!$G75:$G84),1,-1))</f>
        <v>0.2</v>
      </c>
      <c r="AG84" s="20">
        <f>IF($A84="","",0.2*IF(Sigma!$G84&gt;AVERAGE(Sigma!$G65:$G84),1,-1))</f>
        <v>-0.2</v>
      </c>
      <c r="AH84" s="20">
        <f>IF($A84="","",0.2*IF(Sigma!$G84&gt;AVERAGE(Sigma!$G45:$G84),1,-1))</f>
        <v>-0.2</v>
      </c>
      <c r="AI84" s="20">
        <f>IF($A84="","",0.2*IF(Sigma!$G84&gt;AVERAGE(Sigma!$G25:$G84),1,-1))</f>
        <v>0.2</v>
      </c>
      <c r="AJ84" s="20">
        <f>IF($A84="","",0.2*IF(Sigma!$G84&gt;AVERAGE(Sigma!$G5:$G84),1,-1))</f>
        <v>0.2</v>
      </c>
      <c r="AK84" s="17">
        <f t="shared" ref="AK84:AK147" si="5">IF($A84="","",SUM(AF84:AJ84))</f>
        <v>0.2</v>
      </c>
      <c r="AL84" s="20">
        <f>IF($A84="","",0.2*IF(Sigma!$H84&gt;AVERAGE(Sigma!$H75:$H84),1,-1))</f>
        <v>-0.2</v>
      </c>
      <c r="AM84" s="20">
        <f>IF($A84="","",0.2*IF(Sigma!$H84&gt;AVERAGE(Sigma!$H65:$H84),1,-1))</f>
        <v>-0.2</v>
      </c>
      <c r="AN84" s="20">
        <f>IF($A84="","",0.2*IF(Sigma!$H84&gt;AVERAGE(Sigma!$H45:$H84),1,-1))</f>
        <v>0.2</v>
      </c>
      <c r="AO84" s="20">
        <f>IF($A84="","",0.2*IF(Sigma!$H84&gt;AVERAGE(Sigma!$H25:$H84),1,-1))</f>
        <v>0.2</v>
      </c>
      <c r="AP84" s="20">
        <f>IF($A84="","",0.2*IF(Sigma!$H84&gt;AVERAGE(Sigma!$H5:$H84),1,-1))</f>
        <v>0.2</v>
      </c>
      <c r="AQ84" s="17">
        <f t="shared" ref="AQ84:AQ147" si="6">IF($A84="","",SUM(AL84:AP84))</f>
        <v>0.2</v>
      </c>
      <c r="AR84" s="20">
        <f>IF($A84="","",0.2*IF(Sigma!$I84&gt;AVERAGE(Sigma!$I75:$I84),1,-1))</f>
        <v>-0.2</v>
      </c>
      <c r="AS84" s="20">
        <f>IF($A84="","",0.2*IF(Sigma!$I84&gt;AVERAGE(Sigma!$I65:$I84),1,-1))</f>
        <v>-0.2</v>
      </c>
      <c r="AT84" s="20">
        <f>IF($A84="","",0.2*IF(Sigma!$I84&gt;AVERAGE(Sigma!$I45:$I84),1,-1))</f>
        <v>-0.2</v>
      </c>
      <c r="AU84" s="20">
        <f>IF($A84="","",0.2*IF(Sigma!$I84&gt;AVERAGE(Sigma!$I25:$I84),1,-1))</f>
        <v>0.2</v>
      </c>
      <c r="AV84" s="20">
        <f>IF($A84="","",0.2*IF(Sigma!$I84&gt;AVERAGE(Sigma!$I5:$I84),1,-1))</f>
        <v>0.2</v>
      </c>
      <c r="AW84" s="17">
        <f t="shared" ref="AW84:AW147" si="7">IF($A84="","",SUM(AR84:AV84))</f>
        <v>-0.20000000000000007</v>
      </c>
      <c r="AX84" s="20">
        <f>IF($A84="","",0.2*IF(Sigma!$J84&gt;AVERAGE(Sigma!$J75:$J84),1,-1))</f>
        <v>-0.2</v>
      </c>
      <c r="AY84" s="20">
        <f>IF($A84="","",0.2*IF(Sigma!$J84&gt;AVERAGE(Sigma!$J65:$J84),1,-1))</f>
        <v>-0.2</v>
      </c>
      <c r="AZ84" s="20">
        <f>IF($A84="","",0.2*IF(Sigma!$J84&gt;AVERAGE(Sigma!$J45:$J84),1,-1))</f>
        <v>0.2</v>
      </c>
      <c r="BA84" s="20">
        <f>IF($A84="","",0.2*IF(Sigma!$J84&gt;AVERAGE(Sigma!$J25:$J84),1,-1))</f>
        <v>0.2</v>
      </c>
      <c r="BB84" s="20">
        <f>IF($A84="","",0.2*IF(Sigma!$J84&gt;AVERAGE(Sigma!$J5:$J84),1,-1))</f>
        <v>0.2</v>
      </c>
      <c r="BC84" s="17">
        <f t="shared" ref="BC84:BC147" si="8">IF($A84="","",SUM(AX84:BB84))</f>
        <v>0.2</v>
      </c>
      <c r="BD84" s="20">
        <f>IF($A84="","",0.2*IF(Sigma!$K84&gt;AVERAGE(Sigma!$K75:$K84),1,-1))</f>
        <v>-0.2</v>
      </c>
      <c r="BE84" s="20">
        <f>IF($A84="","",0.2*IF(Sigma!$K84&gt;AVERAGE(Sigma!$K65:$K84),1,-1))</f>
        <v>-0.2</v>
      </c>
      <c r="BF84" s="20">
        <f>IF($A84="","",0.2*IF(Sigma!$K84&gt;AVERAGE(Sigma!$K45:$K84),1,-1))</f>
        <v>-0.2</v>
      </c>
      <c r="BG84" s="20">
        <f>IF($A84="","",0.2*IF(Sigma!$K84&gt;AVERAGE(Sigma!$K25:$K84),1,-1))</f>
        <v>-0.2</v>
      </c>
      <c r="BH84" s="20">
        <f>IF($A84="","",0.2*IF(Sigma!$K84&gt;AVERAGE(Sigma!$K5:$K84),1,-1))</f>
        <v>-0.2</v>
      </c>
      <c r="BI84" s="17">
        <f t="shared" ref="BI84:BI147" si="9">IF($A84="","",SUM(BD84:BH84))</f>
        <v>-1</v>
      </c>
      <c r="BJ84" s="20">
        <f>IF($A84="","",0.2*IF(Sigma!$L84&gt;AVERAGE(Sigma!$L75:$L84),1,-1))</f>
        <v>-0.2</v>
      </c>
      <c r="BK84" s="20">
        <f>IF($A84="","",0.2*IF(Sigma!$L84&gt;AVERAGE(Sigma!$L65:$L84),1,-1))</f>
        <v>-0.2</v>
      </c>
      <c r="BL84" s="20">
        <f>IF($A84="","",0.2*IF(Sigma!$L84&gt;AVERAGE(Sigma!$L45:$L84),1,-1))</f>
        <v>-0.2</v>
      </c>
      <c r="BM84" s="20">
        <f>IF($A84="","",0.2*IF(Sigma!$L84&gt;AVERAGE(Sigma!$L25:$L84),1,-1))</f>
        <v>0.2</v>
      </c>
      <c r="BN84" s="20">
        <f>IF($A84="","",0.2*IF(Sigma!$L84&gt;AVERAGE(Sigma!$L5:$L84),1,-1))</f>
        <v>0.2</v>
      </c>
      <c r="BO84" s="17">
        <f t="shared" ref="BO84:BO147" si="10">IF($A84="","",SUM(BJ84:BN84))</f>
        <v>-0.20000000000000007</v>
      </c>
    </row>
    <row r="85" spans="1:67" x14ac:dyDescent="0.15">
      <c r="A85" s="14">
        <f>IF(Sigma!A85="","",Sigma!A85)</f>
        <v>42726</v>
      </c>
      <c r="B85" s="20">
        <f>IF($A85="","",0.2*IF(Sigma!$B85&gt;AVERAGE(Sigma!$B76:$B85),1,-1))</f>
        <v>-0.2</v>
      </c>
      <c r="C85" s="20">
        <f>IF($A85="","",0.2*IF(Sigma!$B85&gt;AVERAGE(Sigma!$B66:$B85),1,-1))</f>
        <v>-0.2</v>
      </c>
      <c r="D85" s="20">
        <f>IF($A85="","",0.2*IF(Sigma!$B85&gt;AVERAGE(Sigma!$B46:$B85),1,-1))</f>
        <v>-0.2</v>
      </c>
      <c r="E85" s="20">
        <f>IF($A85="","",0.2*IF(Sigma!$B85&gt;AVERAGE(Sigma!$B26:$B85),1,-1))</f>
        <v>-0.2</v>
      </c>
      <c r="F85" s="20">
        <f>IF($A85="","",0.2*IF(Sigma!$B85&gt;AVERAGE(Sigma!$B6:$B85),1,-1))</f>
        <v>-0.2</v>
      </c>
      <c r="G85" s="17">
        <f t="shared" si="0"/>
        <v>-1</v>
      </c>
      <c r="H85" s="20">
        <f>IF($A85="","",0.2*IF(Sigma!$C85&gt;AVERAGE(Sigma!$C76:$C85),1,-1))</f>
        <v>-0.2</v>
      </c>
      <c r="I85" s="20">
        <f>IF($A85="","",0.2*IF(Sigma!$C85&gt;AVERAGE(Sigma!$C66:$C85),1,-1))</f>
        <v>-0.2</v>
      </c>
      <c r="J85" s="20">
        <f>IF($A85="","",0.2*IF(Sigma!$C85&gt;AVERAGE(Sigma!$C46:$C85),1,-1))</f>
        <v>-0.2</v>
      </c>
      <c r="K85" s="20">
        <f>IF($A85="","",0.2*IF(Sigma!$C85&gt;AVERAGE(Sigma!$C26:$C85),1,-1))</f>
        <v>0.2</v>
      </c>
      <c r="L85" s="20">
        <f>IF($A85="","",0.2*IF(Sigma!$C85&gt;AVERAGE(Sigma!$C6:$C85),1,-1))</f>
        <v>0.2</v>
      </c>
      <c r="M85" s="17">
        <f t="shared" si="1"/>
        <v>-0.20000000000000007</v>
      </c>
      <c r="N85" s="20">
        <f>IF($A85="","",0.2*IF(Sigma!$D85&gt;AVERAGE(Sigma!$D76:$D85),1,-1))</f>
        <v>-0.2</v>
      </c>
      <c r="O85" s="20">
        <f>IF($A85="","",0.2*IF(Sigma!$D85&gt;AVERAGE(Sigma!$D66:$D85),1,-1))</f>
        <v>-0.2</v>
      </c>
      <c r="P85" s="20">
        <f>IF($A85="","",0.2*IF(Sigma!$D85&gt;AVERAGE(Sigma!$D46:$D85),1,-1))</f>
        <v>0.2</v>
      </c>
      <c r="Q85" s="20">
        <f>IF($A85="","",0.2*IF(Sigma!$D85&gt;AVERAGE(Sigma!$D26:$D85),1,-1))</f>
        <v>0.2</v>
      </c>
      <c r="R85" s="20">
        <f>IF($A85="","",0.2*IF(Sigma!$D85&gt;AVERAGE(Sigma!$D6:$D85),1,-1))</f>
        <v>0.2</v>
      </c>
      <c r="S85" s="17">
        <f t="shared" si="2"/>
        <v>0.2</v>
      </c>
      <c r="T85" s="20">
        <f>IF($A85="","",0.2*IF(Sigma!$E85&gt;AVERAGE(Sigma!$E76:$E85),1,-1))</f>
        <v>-0.2</v>
      </c>
      <c r="U85" s="20">
        <f>IF($A85="","",0.2*IF(Sigma!$E85&gt;AVERAGE(Sigma!$E66:$E85),1,-1))</f>
        <v>-0.2</v>
      </c>
      <c r="V85" s="20">
        <f>IF($A85="","",0.2*IF(Sigma!$E85&gt;AVERAGE(Sigma!$E46:$E85),1,-1))</f>
        <v>-0.2</v>
      </c>
      <c r="W85" s="20">
        <f>IF($A85="","",0.2*IF(Sigma!$E85&gt;AVERAGE(Sigma!$E26:$E85),1,-1))</f>
        <v>0.2</v>
      </c>
      <c r="X85" s="20">
        <f>IF($A85="","",0.2*IF(Sigma!$E85&gt;AVERAGE(Sigma!$E6:$E85),1,-1))</f>
        <v>0.2</v>
      </c>
      <c r="Y85" s="17">
        <f t="shared" si="3"/>
        <v>-0.20000000000000007</v>
      </c>
      <c r="Z85" s="20">
        <f>IF($A85="","",0.2*IF(Sigma!$F85&gt;AVERAGE(Sigma!$F76:$F85),1,-1))</f>
        <v>-0.2</v>
      </c>
      <c r="AA85" s="20">
        <f>IF($A85="","",0.2*IF(Sigma!$F85&gt;AVERAGE(Sigma!$F66:$F85),1,-1))</f>
        <v>-0.2</v>
      </c>
      <c r="AB85" s="20">
        <f>IF($A85="","",0.2*IF(Sigma!$F85&gt;AVERAGE(Sigma!$F46:$F85),1,-1))</f>
        <v>-0.2</v>
      </c>
      <c r="AC85" s="20">
        <f>IF($A85="","",0.2*IF(Sigma!$F85&gt;AVERAGE(Sigma!$F26:$F85),1,-1))</f>
        <v>-0.2</v>
      </c>
      <c r="AD85" s="20">
        <f>IF($A85="","",0.2*IF(Sigma!$F85&gt;AVERAGE(Sigma!$F6:$F85),1,-1))</f>
        <v>0.2</v>
      </c>
      <c r="AE85" s="17">
        <f t="shared" si="4"/>
        <v>-0.60000000000000009</v>
      </c>
      <c r="AF85" s="20">
        <f>IF($A85="","",0.2*IF(Sigma!$G85&gt;AVERAGE(Sigma!$G76:$G85),1,-1))</f>
        <v>-0.2</v>
      </c>
      <c r="AG85" s="20">
        <f>IF($A85="","",0.2*IF(Sigma!$G85&gt;AVERAGE(Sigma!$G66:$G85),1,-1))</f>
        <v>-0.2</v>
      </c>
      <c r="AH85" s="20">
        <f>IF($A85="","",0.2*IF(Sigma!$G85&gt;AVERAGE(Sigma!$G46:$G85),1,-1))</f>
        <v>-0.2</v>
      </c>
      <c r="AI85" s="20">
        <f>IF($A85="","",0.2*IF(Sigma!$G85&gt;AVERAGE(Sigma!$G26:$G85),1,-1))</f>
        <v>-0.2</v>
      </c>
      <c r="AJ85" s="20">
        <f>IF($A85="","",0.2*IF(Sigma!$G85&gt;AVERAGE(Sigma!$G6:$G85),1,-1))</f>
        <v>0.2</v>
      </c>
      <c r="AK85" s="17">
        <f t="shared" si="5"/>
        <v>-0.60000000000000009</v>
      </c>
      <c r="AL85" s="20">
        <f>IF($A85="","",0.2*IF(Sigma!$H85&gt;AVERAGE(Sigma!$H76:$H85),1,-1))</f>
        <v>-0.2</v>
      </c>
      <c r="AM85" s="20">
        <f>IF($A85="","",0.2*IF(Sigma!$H85&gt;AVERAGE(Sigma!$H66:$H85),1,-1))</f>
        <v>-0.2</v>
      </c>
      <c r="AN85" s="20">
        <f>IF($A85="","",0.2*IF(Sigma!$H85&gt;AVERAGE(Sigma!$H46:$H85),1,-1))</f>
        <v>-0.2</v>
      </c>
      <c r="AO85" s="20">
        <f>IF($A85="","",0.2*IF(Sigma!$H85&gt;AVERAGE(Sigma!$H26:$H85),1,-1))</f>
        <v>0.2</v>
      </c>
      <c r="AP85" s="20">
        <f>IF($A85="","",0.2*IF(Sigma!$H85&gt;AVERAGE(Sigma!$H6:$H85),1,-1))</f>
        <v>0.2</v>
      </c>
      <c r="AQ85" s="17">
        <f t="shared" si="6"/>
        <v>-0.20000000000000007</v>
      </c>
      <c r="AR85" s="20">
        <f>IF($A85="","",0.2*IF(Sigma!$I85&gt;AVERAGE(Sigma!$I76:$I85),1,-1))</f>
        <v>-0.2</v>
      </c>
      <c r="AS85" s="20">
        <f>IF($A85="","",0.2*IF(Sigma!$I85&gt;AVERAGE(Sigma!$I66:$I85),1,-1))</f>
        <v>-0.2</v>
      </c>
      <c r="AT85" s="20">
        <f>IF($A85="","",0.2*IF(Sigma!$I85&gt;AVERAGE(Sigma!$I46:$I85),1,-1))</f>
        <v>-0.2</v>
      </c>
      <c r="AU85" s="20">
        <f>IF($A85="","",0.2*IF(Sigma!$I85&gt;AVERAGE(Sigma!$I26:$I85),1,-1))</f>
        <v>0.2</v>
      </c>
      <c r="AV85" s="20">
        <f>IF($A85="","",0.2*IF(Sigma!$I85&gt;AVERAGE(Sigma!$I6:$I85),1,-1))</f>
        <v>0.2</v>
      </c>
      <c r="AW85" s="17">
        <f t="shared" si="7"/>
        <v>-0.20000000000000007</v>
      </c>
      <c r="AX85" s="20">
        <f>IF($A85="","",0.2*IF(Sigma!$J85&gt;AVERAGE(Sigma!$J76:$J85),1,-1))</f>
        <v>-0.2</v>
      </c>
      <c r="AY85" s="20">
        <f>IF($A85="","",0.2*IF(Sigma!$J85&gt;AVERAGE(Sigma!$J66:$J85),1,-1))</f>
        <v>-0.2</v>
      </c>
      <c r="AZ85" s="20">
        <f>IF($A85="","",0.2*IF(Sigma!$J85&gt;AVERAGE(Sigma!$J46:$J85),1,-1))</f>
        <v>-0.2</v>
      </c>
      <c r="BA85" s="20">
        <f>IF($A85="","",0.2*IF(Sigma!$J85&gt;AVERAGE(Sigma!$J26:$J85),1,-1))</f>
        <v>0.2</v>
      </c>
      <c r="BB85" s="20">
        <f>IF($A85="","",0.2*IF(Sigma!$J85&gt;AVERAGE(Sigma!$J6:$J85),1,-1))</f>
        <v>0.2</v>
      </c>
      <c r="BC85" s="17">
        <f t="shared" si="8"/>
        <v>-0.20000000000000007</v>
      </c>
      <c r="BD85" s="20">
        <f>IF($A85="","",0.2*IF(Sigma!$K85&gt;AVERAGE(Sigma!$K76:$K85),1,-1))</f>
        <v>-0.2</v>
      </c>
      <c r="BE85" s="20">
        <f>IF($A85="","",0.2*IF(Sigma!$K85&gt;AVERAGE(Sigma!$K66:$K85),1,-1))</f>
        <v>-0.2</v>
      </c>
      <c r="BF85" s="20">
        <f>IF($A85="","",0.2*IF(Sigma!$K85&gt;AVERAGE(Sigma!$K46:$K85),1,-1))</f>
        <v>-0.2</v>
      </c>
      <c r="BG85" s="20">
        <f>IF($A85="","",0.2*IF(Sigma!$K85&gt;AVERAGE(Sigma!$K26:$K85),1,-1))</f>
        <v>-0.2</v>
      </c>
      <c r="BH85" s="20">
        <f>IF($A85="","",0.2*IF(Sigma!$K85&gt;AVERAGE(Sigma!$K6:$K85),1,-1))</f>
        <v>-0.2</v>
      </c>
      <c r="BI85" s="17">
        <f t="shared" si="9"/>
        <v>-1</v>
      </c>
      <c r="BJ85" s="20">
        <f>IF($A85="","",0.2*IF(Sigma!$L85&gt;AVERAGE(Sigma!$L76:$L85),1,-1))</f>
        <v>-0.2</v>
      </c>
      <c r="BK85" s="20">
        <f>IF($A85="","",0.2*IF(Sigma!$L85&gt;AVERAGE(Sigma!$L66:$L85),1,-1))</f>
        <v>-0.2</v>
      </c>
      <c r="BL85" s="20">
        <f>IF($A85="","",0.2*IF(Sigma!$L85&gt;AVERAGE(Sigma!$L46:$L85),1,-1))</f>
        <v>-0.2</v>
      </c>
      <c r="BM85" s="20">
        <f>IF($A85="","",0.2*IF(Sigma!$L85&gt;AVERAGE(Sigma!$L26:$L85),1,-1))</f>
        <v>0.2</v>
      </c>
      <c r="BN85" s="20">
        <f>IF($A85="","",0.2*IF(Sigma!$L85&gt;AVERAGE(Sigma!$L6:$L85),1,-1))</f>
        <v>0.2</v>
      </c>
      <c r="BO85" s="17">
        <f t="shared" si="10"/>
        <v>-0.20000000000000007</v>
      </c>
    </row>
    <row r="86" spans="1:67" x14ac:dyDescent="0.15">
      <c r="A86" s="14">
        <f>IF(Sigma!A86="","",Sigma!A86)</f>
        <v>42727</v>
      </c>
      <c r="B86" s="20">
        <f>IF($A86="","",0.2*IF(Sigma!$B86&gt;AVERAGE(Sigma!$B77:$B86),1,-1))</f>
        <v>-0.2</v>
      </c>
      <c r="C86" s="20">
        <f>IF($A86="","",0.2*IF(Sigma!$B86&gt;AVERAGE(Sigma!$B67:$B86),1,-1))</f>
        <v>-0.2</v>
      </c>
      <c r="D86" s="20">
        <f>IF($A86="","",0.2*IF(Sigma!$B86&gt;AVERAGE(Sigma!$B47:$B86),1,-1))</f>
        <v>-0.2</v>
      </c>
      <c r="E86" s="20">
        <f>IF($A86="","",0.2*IF(Sigma!$B86&gt;AVERAGE(Sigma!$B27:$B86),1,-1))</f>
        <v>-0.2</v>
      </c>
      <c r="F86" s="20">
        <f>IF($A86="","",0.2*IF(Sigma!$B86&gt;AVERAGE(Sigma!$B7:$B86),1,-1))</f>
        <v>-0.2</v>
      </c>
      <c r="G86" s="17">
        <f t="shared" si="0"/>
        <v>-1</v>
      </c>
      <c r="H86" s="20">
        <f>IF($A86="","",0.2*IF(Sigma!$C86&gt;AVERAGE(Sigma!$C77:$C86),1,-1))</f>
        <v>-0.2</v>
      </c>
      <c r="I86" s="20">
        <f>IF($A86="","",0.2*IF(Sigma!$C86&gt;AVERAGE(Sigma!$C67:$C86),1,-1))</f>
        <v>-0.2</v>
      </c>
      <c r="J86" s="20">
        <f>IF($A86="","",0.2*IF(Sigma!$C86&gt;AVERAGE(Sigma!$C47:$C86),1,-1))</f>
        <v>0.2</v>
      </c>
      <c r="K86" s="20">
        <f>IF($A86="","",0.2*IF(Sigma!$C86&gt;AVERAGE(Sigma!$C27:$C86),1,-1))</f>
        <v>0.2</v>
      </c>
      <c r="L86" s="20">
        <f>IF($A86="","",0.2*IF(Sigma!$C86&gt;AVERAGE(Sigma!$C7:$C86),1,-1))</f>
        <v>0.2</v>
      </c>
      <c r="M86" s="17">
        <f t="shared" si="1"/>
        <v>0.2</v>
      </c>
      <c r="N86" s="20">
        <f>IF($A86="","",0.2*IF(Sigma!$D86&gt;AVERAGE(Sigma!$D77:$D86),1,-1))</f>
        <v>-0.2</v>
      </c>
      <c r="O86" s="20">
        <f>IF($A86="","",0.2*IF(Sigma!$D86&gt;AVERAGE(Sigma!$D67:$D86),1,-1))</f>
        <v>-0.2</v>
      </c>
      <c r="P86" s="20">
        <f>IF($A86="","",0.2*IF(Sigma!$D86&gt;AVERAGE(Sigma!$D47:$D86),1,-1))</f>
        <v>-0.2</v>
      </c>
      <c r="Q86" s="20">
        <f>IF($A86="","",0.2*IF(Sigma!$D86&gt;AVERAGE(Sigma!$D27:$D86),1,-1))</f>
        <v>0.2</v>
      </c>
      <c r="R86" s="20">
        <f>IF($A86="","",0.2*IF(Sigma!$D86&gt;AVERAGE(Sigma!$D7:$D86),1,-1))</f>
        <v>0.2</v>
      </c>
      <c r="S86" s="17">
        <f t="shared" si="2"/>
        <v>-0.20000000000000007</v>
      </c>
      <c r="T86" s="20">
        <f>IF($A86="","",0.2*IF(Sigma!$E86&gt;AVERAGE(Sigma!$E77:$E86),1,-1))</f>
        <v>-0.2</v>
      </c>
      <c r="U86" s="20">
        <f>IF($A86="","",0.2*IF(Sigma!$E86&gt;AVERAGE(Sigma!$E67:$E86),1,-1))</f>
        <v>-0.2</v>
      </c>
      <c r="V86" s="20">
        <f>IF($A86="","",0.2*IF(Sigma!$E86&gt;AVERAGE(Sigma!$E47:$E86),1,-1))</f>
        <v>-0.2</v>
      </c>
      <c r="W86" s="20">
        <f>IF($A86="","",0.2*IF(Sigma!$E86&gt;AVERAGE(Sigma!$E27:$E86),1,-1))</f>
        <v>0.2</v>
      </c>
      <c r="X86" s="20">
        <f>IF($A86="","",0.2*IF(Sigma!$E86&gt;AVERAGE(Sigma!$E7:$E86),1,-1))</f>
        <v>0.2</v>
      </c>
      <c r="Y86" s="17">
        <f t="shared" si="3"/>
        <v>-0.20000000000000007</v>
      </c>
      <c r="Z86" s="20">
        <f>IF($A86="","",0.2*IF(Sigma!$F86&gt;AVERAGE(Sigma!$F77:$F86),1,-1))</f>
        <v>-0.2</v>
      </c>
      <c r="AA86" s="20">
        <f>IF($A86="","",0.2*IF(Sigma!$F86&gt;AVERAGE(Sigma!$F67:$F86),1,-1))</f>
        <v>-0.2</v>
      </c>
      <c r="AB86" s="20">
        <f>IF($A86="","",0.2*IF(Sigma!$F86&gt;AVERAGE(Sigma!$F47:$F86),1,-1))</f>
        <v>-0.2</v>
      </c>
      <c r="AC86" s="20">
        <f>IF($A86="","",0.2*IF(Sigma!$F86&gt;AVERAGE(Sigma!$F27:$F86),1,-1))</f>
        <v>-0.2</v>
      </c>
      <c r="AD86" s="20">
        <f>IF($A86="","",0.2*IF(Sigma!$F86&gt;AVERAGE(Sigma!$F7:$F86),1,-1))</f>
        <v>0.2</v>
      </c>
      <c r="AE86" s="17">
        <f t="shared" si="4"/>
        <v>-0.60000000000000009</v>
      </c>
      <c r="AF86" s="20">
        <f>IF($A86="","",0.2*IF(Sigma!$G86&gt;AVERAGE(Sigma!$G77:$G86),1,-1))</f>
        <v>-0.2</v>
      </c>
      <c r="AG86" s="20">
        <f>IF($A86="","",0.2*IF(Sigma!$G86&gt;AVERAGE(Sigma!$G67:$G86),1,-1))</f>
        <v>-0.2</v>
      </c>
      <c r="AH86" s="20">
        <f>IF($A86="","",0.2*IF(Sigma!$G86&gt;AVERAGE(Sigma!$G47:$G86),1,-1))</f>
        <v>-0.2</v>
      </c>
      <c r="AI86" s="20">
        <f>IF($A86="","",0.2*IF(Sigma!$G86&gt;AVERAGE(Sigma!$G27:$G86),1,-1))</f>
        <v>-0.2</v>
      </c>
      <c r="AJ86" s="20">
        <f>IF($A86="","",0.2*IF(Sigma!$G86&gt;AVERAGE(Sigma!$G7:$G86),1,-1))</f>
        <v>0.2</v>
      </c>
      <c r="AK86" s="17">
        <f t="shared" si="5"/>
        <v>-0.60000000000000009</v>
      </c>
      <c r="AL86" s="20">
        <f>IF($A86="","",0.2*IF(Sigma!$H86&gt;AVERAGE(Sigma!$H77:$H86),1,-1))</f>
        <v>-0.2</v>
      </c>
      <c r="AM86" s="20">
        <f>IF($A86="","",0.2*IF(Sigma!$H86&gt;AVERAGE(Sigma!$H67:$H86),1,-1))</f>
        <v>-0.2</v>
      </c>
      <c r="AN86" s="20">
        <f>IF($A86="","",0.2*IF(Sigma!$H86&gt;AVERAGE(Sigma!$H47:$H86),1,-1))</f>
        <v>-0.2</v>
      </c>
      <c r="AO86" s="20">
        <f>IF($A86="","",0.2*IF(Sigma!$H86&gt;AVERAGE(Sigma!$H27:$H86),1,-1))</f>
        <v>0.2</v>
      </c>
      <c r="AP86" s="20">
        <f>IF($A86="","",0.2*IF(Sigma!$H86&gt;AVERAGE(Sigma!$H7:$H86),1,-1))</f>
        <v>0.2</v>
      </c>
      <c r="AQ86" s="17">
        <f t="shared" si="6"/>
        <v>-0.20000000000000007</v>
      </c>
      <c r="AR86" s="20">
        <f>IF($A86="","",0.2*IF(Sigma!$I86&gt;AVERAGE(Sigma!$I77:$I86),1,-1))</f>
        <v>-0.2</v>
      </c>
      <c r="AS86" s="20">
        <f>IF($A86="","",0.2*IF(Sigma!$I86&gt;AVERAGE(Sigma!$I67:$I86),1,-1))</f>
        <v>-0.2</v>
      </c>
      <c r="AT86" s="20">
        <f>IF($A86="","",0.2*IF(Sigma!$I86&gt;AVERAGE(Sigma!$I47:$I86),1,-1))</f>
        <v>-0.2</v>
      </c>
      <c r="AU86" s="20">
        <f>IF($A86="","",0.2*IF(Sigma!$I86&gt;AVERAGE(Sigma!$I27:$I86),1,-1))</f>
        <v>0.2</v>
      </c>
      <c r="AV86" s="20">
        <f>IF($A86="","",0.2*IF(Sigma!$I86&gt;AVERAGE(Sigma!$I7:$I86),1,-1))</f>
        <v>0.2</v>
      </c>
      <c r="AW86" s="17">
        <f t="shared" si="7"/>
        <v>-0.20000000000000007</v>
      </c>
      <c r="AX86" s="20">
        <f>IF($A86="","",0.2*IF(Sigma!$J86&gt;AVERAGE(Sigma!$J77:$J86),1,-1))</f>
        <v>-0.2</v>
      </c>
      <c r="AY86" s="20">
        <f>IF($A86="","",0.2*IF(Sigma!$J86&gt;AVERAGE(Sigma!$J67:$J86),1,-1))</f>
        <v>-0.2</v>
      </c>
      <c r="AZ86" s="20">
        <f>IF($A86="","",0.2*IF(Sigma!$J86&gt;AVERAGE(Sigma!$J47:$J86),1,-1))</f>
        <v>-0.2</v>
      </c>
      <c r="BA86" s="20">
        <f>IF($A86="","",0.2*IF(Sigma!$J86&gt;AVERAGE(Sigma!$J27:$J86),1,-1))</f>
        <v>0.2</v>
      </c>
      <c r="BB86" s="20">
        <f>IF($A86="","",0.2*IF(Sigma!$J86&gt;AVERAGE(Sigma!$J7:$J86),1,-1))</f>
        <v>0.2</v>
      </c>
      <c r="BC86" s="17">
        <f t="shared" si="8"/>
        <v>-0.20000000000000007</v>
      </c>
      <c r="BD86" s="20">
        <f>IF($A86="","",0.2*IF(Sigma!$K86&gt;AVERAGE(Sigma!$K77:$K86),1,-1))</f>
        <v>-0.2</v>
      </c>
      <c r="BE86" s="20">
        <f>IF($A86="","",0.2*IF(Sigma!$K86&gt;AVERAGE(Sigma!$K67:$K86),1,-1))</f>
        <v>-0.2</v>
      </c>
      <c r="BF86" s="20">
        <f>IF($A86="","",0.2*IF(Sigma!$K86&gt;AVERAGE(Sigma!$K47:$K86),1,-1))</f>
        <v>-0.2</v>
      </c>
      <c r="BG86" s="20">
        <f>IF($A86="","",0.2*IF(Sigma!$K86&gt;AVERAGE(Sigma!$K27:$K86),1,-1))</f>
        <v>-0.2</v>
      </c>
      <c r="BH86" s="20">
        <f>IF($A86="","",0.2*IF(Sigma!$K86&gt;AVERAGE(Sigma!$K7:$K86),1,-1))</f>
        <v>-0.2</v>
      </c>
      <c r="BI86" s="17">
        <f t="shared" si="9"/>
        <v>-1</v>
      </c>
      <c r="BJ86" s="20">
        <f>IF($A86="","",0.2*IF(Sigma!$L86&gt;AVERAGE(Sigma!$L77:$L86),1,-1))</f>
        <v>-0.2</v>
      </c>
      <c r="BK86" s="20">
        <f>IF($A86="","",0.2*IF(Sigma!$L86&gt;AVERAGE(Sigma!$L67:$L86),1,-1))</f>
        <v>-0.2</v>
      </c>
      <c r="BL86" s="20">
        <f>IF($A86="","",0.2*IF(Sigma!$L86&gt;AVERAGE(Sigma!$L47:$L86),1,-1))</f>
        <v>-0.2</v>
      </c>
      <c r="BM86" s="20">
        <f>IF($A86="","",0.2*IF(Sigma!$L86&gt;AVERAGE(Sigma!$L27:$L86),1,-1))</f>
        <v>0.2</v>
      </c>
      <c r="BN86" s="20">
        <f>IF($A86="","",0.2*IF(Sigma!$L86&gt;AVERAGE(Sigma!$L7:$L86),1,-1))</f>
        <v>0.2</v>
      </c>
      <c r="BO86" s="17">
        <f t="shared" si="10"/>
        <v>-0.20000000000000007</v>
      </c>
    </row>
    <row r="87" spans="1:67" x14ac:dyDescent="0.15">
      <c r="A87" s="14">
        <f>IF(Sigma!A87="","",Sigma!A87)</f>
        <v>42730</v>
      </c>
      <c r="B87" s="20">
        <f>IF($A87="","",0.2*IF(Sigma!$B87&gt;AVERAGE(Sigma!$B78:$B87),1,-1))</f>
        <v>-0.2</v>
      </c>
      <c r="C87" s="20">
        <f>IF($A87="","",0.2*IF(Sigma!$B87&gt;AVERAGE(Sigma!$B68:$B87),1,-1))</f>
        <v>-0.2</v>
      </c>
      <c r="D87" s="20">
        <f>IF($A87="","",0.2*IF(Sigma!$B87&gt;AVERAGE(Sigma!$B48:$B87),1,-1))</f>
        <v>-0.2</v>
      </c>
      <c r="E87" s="20">
        <f>IF($A87="","",0.2*IF(Sigma!$B87&gt;AVERAGE(Sigma!$B28:$B87),1,-1))</f>
        <v>-0.2</v>
      </c>
      <c r="F87" s="20">
        <f>IF($A87="","",0.2*IF(Sigma!$B87&gt;AVERAGE(Sigma!$B8:$B87),1,-1))</f>
        <v>-0.2</v>
      </c>
      <c r="G87" s="17">
        <f t="shared" si="0"/>
        <v>-1</v>
      </c>
      <c r="H87" s="20">
        <f>IF($A87="","",0.2*IF(Sigma!$C87&gt;AVERAGE(Sigma!$C78:$C87),1,-1))</f>
        <v>-0.2</v>
      </c>
      <c r="I87" s="20">
        <f>IF($A87="","",0.2*IF(Sigma!$C87&gt;AVERAGE(Sigma!$C68:$C87),1,-1))</f>
        <v>-0.2</v>
      </c>
      <c r="J87" s="20">
        <f>IF($A87="","",0.2*IF(Sigma!$C87&gt;AVERAGE(Sigma!$C48:$C87),1,-1))</f>
        <v>-0.2</v>
      </c>
      <c r="K87" s="20">
        <f>IF($A87="","",0.2*IF(Sigma!$C87&gt;AVERAGE(Sigma!$C28:$C87),1,-1))</f>
        <v>0.2</v>
      </c>
      <c r="L87" s="20">
        <f>IF($A87="","",0.2*IF(Sigma!$C87&gt;AVERAGE(Sigma!$C8:$C87),1,-1))</f>
        <v>0.2</v>
      </c>
      <c r="M87" s="17">
        <f t="shared" si="1"/>
        <v>-0.20000000000000007</v>
      </c>
      <c r="N87" s="20">
        <f>IF($A87="","",0.2*IF(Sigma!$D87&gt;AVERAGE(Sigma!$D78:$D87),1,-1))</f>
        <v>-0.2</v>
      </c>
      <c r="O87" s="20">
        <f>IF($A87="","",0.2*IF(Sigma!$D87&gt;AVERAGE(Sigma!$D68:$D87),1,-1))</f>
        <v>-0.2</v>
      </c>
      <c r="P87" s="20">
        <f>IF($A87="","",0.2*IF(Sigma!$D87&gt;AVERAGE(Sigma!$D48:$D87),1,-1))</f>
        <v>-0.2</v>
      </c>
      <c r="Q87" s="20">
        <f>IF($A87="","",0.2*IF(Sigma!$D87&gt;AVERAGE(Sigma!$D28:$D87),1,-1))</f>
        <v>0.2</v>
      </c>
      <c r="R87" s="20">
        <f>IF($A87="","",0.2*IF(Sigma!$D87&gt;AVERAGE(Sigma!$D8:$D87),1,-1))</f>
        <v>0.2</v>
      </c>
      <c r="S87" s="17">
        <f t="shared" si="2"/>
        <v>-0.20000000000000007</v>
      </c>
      <c r="T87" s="20">
        <f>IF($A87="","",0.2*IF(Sigma!$E87&gt;AVERAGE(Sigma!$E78:$E87),1,-1))</f>
        <v>-0.2</v>
      </c>
      <c r="U87" s="20">
        <f>IF($A87="","",0.2*IF(Sigma!$E87&gt;AVERAGE(Sigma!$E68:$E87),1,-1))</f>
        <v>-0.2</v>
      </c>
      <c r="V87" s="20">
        <f>IF($A87="","",0.2*IF(Sigma!$E87&gt;AVERAGE(Sigma!$E48:$E87),1,-1))</f>
        <v>-0.2</v>
      </c>
      <c r="W87" s="20">
        <f>IF($A87="","",0.2*IF(Sigma!$E87&gt;AVERAGE(Sigma!$E28:$E87),1,-1))</f>
        <v>0.2</v>
      </c>
      <c r="X87" s="20">
        <f>IF($A87="","",0.2*IF(Sigma!$E87&gt;AVERAGE(Sigma!$E8:$E87),1,-1))</f>
        <v>0.2</v>
      </c>
      <c r="Y87" s="17">
        <f t="shared" si="3"/>
        <v>-0.20000000000000007</v>
      </c>
      <c r="Z87" s="20">
        <f>IF($A87="","",0.2*IF(Sigma!$F87&gt;AVERAGE(Sigma!$F78:$F87),1,-1))</f>
        <v>-0.2</v>
      </c>
      <c r="AA87" s="20">
        <f>IF($A87="","",0.2*IF(Sigma!$F87&gt;AVERAGE(Sigma!$F68:$F87),1,-1))</f>
        <v>-0.2</v>
      </c>
      <c r="AB87" s="20">
        <f>IF($A87="","",0.2*IF(Sigma!$F87&gt;AVERAGE(Sigma!$F48:$F87),1,-1))</f>
        <v>-0.2</v>
      </c>
      <c r="AC87" s="20">
        <f>IF($A87="","",0.2*IF(Sigma!$F87&gt;AVERAGE(Sigma!$F28:$F87),1,-1))</f>
        <v>-0.2</v>
      </c>
      <c r="AD87" s="20">
        <f>IF($A87="","",0.2*IF(Sigma!$F87&gt;AVERAGE(Sigma!$F8:$F87),1,-1))</f>
        <v>0.2</v>
      </c>
      <c r="AE87" s="17">
        <f t="shared" si="4"/>
        <v>-0.60000000000000009</v>
      </c>
      <c r="AF87" s="20">
        <f>IF($A87="","",0.2*IF(Sigma!$G87&gt;AVERAGE(Sigma!$G78:$G87),1,-1))</f>
        <v>-0.2</v>
      </c>
      <c r="AG87" s="20">
        <f>IF($A87="","",0.2*IF(Sigma!$G87&gt;AVERAGE(Sigma!$G68:$G87),1,-1))</f>
        <v>-0.2</v>
      </c>
      <c r="AH87" s="20">
        <f>IF($A87="","",0.2*IF(Sigma!$G87&gt;AVERAGE(Sigma!$G48:$G87),1,-1))</f>
        <v>-0.2</v>
      </c>
      <c r="AI87" s="20">
        <f>IF($A87="","",0.2*IF(Sigma!$G87&gt;AVERAGE(Sigma!$G28:$G87),1,-1))</f>
        <v>-0.2</v>
      </c>
      <c r="AJ87" s="20">
        <f>IF($A87="","",0.2*IF(Sigma!$G87&gt;AVERAGE(Sigma!$G8:$G87),1,-1))</f>
        <v>-0.2</v>
      </c>
      <c r="AK87" s="17">
        <f t="shared" si="5"/>
        <v>-1</v>
      </c>
      <c r="AL87" s="20">
        <f>IF($A87="","",0.2*IF(Sigma!$H87&gt;AVERAGE(Sigma!$H78:$H87),1,-1))</f>
        <v>-0.2</v>
      </c>
      <c r="AM87" s="20">
        <f>IF($A87="","",0.2*IF(Sigma!$H87&gt;AVERAGE(Sigma!$H68:$H87),1,-1))</f>
        <v>-0.2</v>
      </c>
      <c r="AN87" s="20">
        <f>IF($A87="","",0.2*IF(Sigma!$H87&gt;AVERAGE(Sigma!$H48:$H87),1,-1))</f>
        <v>-0.2</v>
      </c>
      <c r="AO87" s="20">
        <f>IF($A87="","",0.2*IF(Sigma!$H87&gt;AVERAGE(Sigma!$H28:$H87),1,-1))</f>
        <v>-0.2</v>
      </c>
      <c r="AP87" s="20">
        <f>IF($A87="","",0.2*IF(Sigma!$H87&gt;AVERAGE(Sigma!$H8:$H87),1,-1))</f>
        <v>-0.2</v>
      </c>
      <c r="AQ87" s="17">
        <f t="shared" si="6"/>
        <v>-1</v>
      </c>
      <c r="AR87" s="20">
        <f>IF($A87="","",0.2*IF(Sigma!$I87&gt;AVERAGE(Sigma!$I78:$I87),1,-1))</f>
        <v>-0.2</v>
      </c>
      <c r="AS87" s="20">
        <f>IF($A87="","",0.2*IF(Sigma!$I87&gt;AVERAGE(Sigma!$I68:$I87),1,-1))</f>
        <v>-0.2</v>
      </c>
      <c r="AT87" s="20">
        <f>IF($A87="","",0.2*IF(Sigma!$I87&gt;AVERAGE(Sigma!$I48:$I87),1,-1))</f>
        <v>-0.2</v>
      </c>
      <c r="AU87" s="20">
        <f>IF($A87="","",0.2*IF(Sigma!$I87&gt;AVERAGE(Sigma!$I28:$I87),1,-1))</f>
        <v>-0.2</v>
      </c>
      <c r="AV87" s="20">
        <f>IF($A87="","",0.2*IF(Sigma!$I87&gt;AVERAGE(Sigma!$I8:$I87),1,-1))</f>
        <v>0.2</v>
      </c>
      <c r="AW87" s="17">
        <f t="shared" si="7"/>
        <v>-0.60000000000000009</v>
      </c>
      <c r="AX87" s="20">
        <f>IF($A87="","",0.2*IF(Sigma!$J87&gt;AVERAGE(Sigma!$J78:$J87),1,-1))</f>
        <v>-0.2</v>
      </c>
      <c r="AY87" s="20">
        <f>IF($A87="","",0.2*IF(Sigma!$J87&gt;AVERAGE(Sigma!$J68:$J87),1,-1))</f>
        <v>-0.2</v>
      </c>
      <c r="AZ87" s="20">
        <f>IF($A87="","",0.2*IF(Sigma!$J87&gt;AVERAGE(Sigma!$J48:$J87),1,-1))</f>
        <v>-0.2</v>
      </c>
      <c r="BA87" s="20">
        <f>IF($A87="","",0.2*IF(Sigma!$J87&gt;AVERAGE(Sigma!$J28:$J87),1,-1))</f>
        <v>0.2</v>
      </c>
      <c r="BB87" s="20">
        <f>IF($A87="","",0.2*IF(Sigma!$J87&gt;AVERAGE(Sigma!$J8:$J87),1,-1))</f>
        <v>0.2</v>
      </c>
      <c r="BC87" s="17">
        <f t="shared" si="8"/>
        <v>-0.20000000000000007</v>
      </c>
      <c r="BD87" s="20">
        <f>IF($A87="","",0.2*IF(Sigma!$K87&gt;AVERAGE(Sigma!$K78:$K87),1,-1))</f>
        <v>-0.2</v>
      </c>
      <c r="BE87" s="20">
        <f>IF($A87="","",0.2*IF(Sigma!$K87&gt;AVERAGE(Sigma!$K68:$K87),1,-1))</f>
        <v>-0.2</v>
      </c>
      <c r="BF87" s="20">
        <f>IF($A87="","",0.2*IF(Sigma!$K87&gt;AVERAGE(Sigma!$K48:$K87),1,-1))</f>
        <v>-0.2</v>
      </c>
      <c r="BG87" s="20">
        <f>IF($A87="","",0.2*IF(Sigma!$K87&gt;AVERAGE(Sigma!$K28:$K87),1,-1))</f>
        <v>-0.2</v>
      </c>
      <c r="BH87" s="20">
        <f>IF($A87="","",0.2*IF(Sigma!$K87&gt;AVERAGE(Sigma!$K8:$K87),1,-1))</f>
        <v>-0.2</v>
      </c>
      <c r="BI87" s="17">
        <f t="shared" si="9"/>
        <v>-1</v>
      </c>
      <c r="BJ87" s="20">
        <f>IF($A87="","",0.2*IF(Sigma!$L87&gt;AVERAGE(Sigma!$L78:$L87),1,-1))</f>
        <v>-0.2</v>
      </c>
      <c r="BK87" s="20">
        <f>IF($A87="","",0.2*IF(Sigma!$L87&gt;AVERAGE(Sigma!$L68:$L87),1,-1))</f>
        <v>-0.2</v>
      </c>
      <c r="BL87" s="20">
        <f>IF($A87="","",0.2*IF(Sigma!$L87&gt;AVERAGE(Sigma!$L48:$L87),1,-1))</f>
        <v>-0.2</v>
      </c>
      <c r="BM87" s="20">
        <f>IF($A87="","",0.2*IF(Sigma!$L87&gt;AVERAGE(Sigma!$L28:$L87),1,-1))</f>
        <v>-0.2</v>
      </c>
      <c r="BN87" s="20">
        <f>IF($A87="","",0.2*IF(Sigma!$L87&gt;AVERAGE(Sigma!$L8:$L87),1,-1))</f>
        <v>-0.2</v>
      </c>
      <c r="BO87" s="17">
        <f t="shared" si="10"/>
        <v>-1</v>
      </c>
    </row>
    <row r="88" spans="1:67" x14ac:dyDescent="0.15">
      <c r="A88" s="14">
        <f>IF(Sigma!A88="","",Sigma!A88)</f>
        <v>42731</v>
      </c>
      <c r="B88" s="20">
        <f>IF($A88="","",0.2*IF(Sigma!$B88&gt;AVERAGE(Sigma!$B79:$B88),1,-1))</f>
        <v>-0.2</v>
      </c>
      <c r="C88" s="20">
        <f>IF($A88="","",0.2*IF(Sigma!$B88&gt;AVERAGE(Sigma!$B69:$B88),1,-1))</f>
        <v>-0.2</v>
      </c>
      <c r="D88" s="20">
        <f>IF($A88="","",0.2*IF(Sigma!$B88&gt;AVERAGE(Sigma!$B49:$B88),1,-1))</f>
        <v>-0.2</v>
      </c>
      <c r="E88" s="20">
        <f>IF($A88="","",0.2*IF(Sigma!$B88&gt;AVERAGE(Sigma!$B29:$B88),1,-1))</f>
        <v>-0.2</v>
      </c>
      <c r="F88" s="20">
        <f>IF($A88="","",0.2*IF(Sigma!$B88&gt;AVERAGE(Sigma!$B9:$B88),1,-1))</f>
        <v>-0.2</v>
      </c>
      <c r="G88" s="17">
        <f t="shared" si="0"/>
        <v>-1</v>
      </c>
      <c r="H88" s="20">
        <f>IF($A88="","",0.2*IF(Sigma!$C88&gt;AVERAGE(Sigma!$C79:$C88),1,-1))</f>
        <v>-0.2</v>
      </c>
      <c r="I88" s="20">
        <f>IF($A88="","",0.2*IF(Sigma!$C88&gt;AVERAGE(Sigma!$C69:$C88),1,-1))</f>
        <v>-0.2</v>
      </c>
      <c r="J88" s="20">
        <f>IF($A88="","",0.2*IF(Sigma!$C88&gt;AVERAGE(Sigma!$C49:$C88),1,-1))</f>
        <v>-0.2</v>
      </c>
      <c r="K88" s="20">
        <f>IF($A88="","",0.2*IF(Sigma!$C88&gt;AVERAGE(Sigma!$C29:$C88),1,-1))</f>
        <v>0.2</v>
      </c>
      <c r="L88" s="20">
        <f>IF($A88="","",0.2*IF(Sigma!$C88&gt;AVERAGE(Sigma!$C9:$C88),1,-1))</f>
        <v>0.2</v>
      </c>
      <c r="M88" s="17">
        <f t="shared" si="1"/>
        <v>-0.20000000000000007</v>
      </c>
      <c r="N88" s="20">
        <f>IF($A88="","",0.2*IF(Sigma!$D88&gt;AVERAGE(Sigma!$D79:$D88),1,-1))</f>
        <v>-0.2</v>
      </c>
      <c r="O88" s="20">
        <f>IF($A88="","",0.2*IF(Sigma!$D88&gt;AVERAGE(Sigma!$D69:$D88),1,-1))</f>
        <v>-0.2</v>
      </c>
      <c r="P88" s="20">
        <f>IF($A88="","",0.2*IF(Sigma!$D88&gt;AVERAGE(Sigma!$D49:$D88),1,-1))</f>
        <v>-0.2</v>
      </c>
      <c r="Q88" s="20">
        <f>IF($A88="","",0.2*IF(Sigma!$D88&gt;AVERAGE(Sigma!$D29:$D88),1,-1))</f>
        <v>0.2</v>
      </c>
      <c r="R88" s="20">
        <f>IF($A88="","",0.2*IF(Sigma!$D88&gt;AVERAGE(Sigma!$D9:$D88),1,-1))</f>
        <v>0.2</v>
      </c>
      <c r="S88" s="17">
        <f t="shared" si="2"/>
        <v>-0.20000000000000007</v>
      </c>
      <c r="T88" s="20">
        <f>IF($A88="","",0.2*IF(Sigma!$E88&gt;AVERAGE(Sigma!$E79:$E88),1,-1))</f>
        <v>-0.2</v>
      </c>
      <c r="U88" s="20">
        <f>IF($A88="","",0.2*IF(Sigma!$E88&gt;AVERAGE(Sigma!$E69:$E88),1,-1))</f>
        <v>-0.2</v>
      </c>
      <c r="V88" s="20">
        <f>IF($A88="","",0.2*IF(Sigma!$E88&gt;AVERAGE(Sigma!$E49:$E88),1,-1))</f>
        <v>-0.2</v>
      </c>
      <c r="W88" s="20">
        <f>IF($A88="","",0.2*IF(Sigma!$E88&gt;AVERAGE(Sigma!$E29:$E88),1,-1))</f>
        <v>0.2</v>
      </c>
      <c r="X88" s="20">
        <f>IF($A88="","",0.2*IF(Sigma!$E88&gt;AVERAGE(Sigma!$E9:$E88),1,-1))</f>
        <v>0.2</v>
      </c>
      <c r="Y88" s="17">
        <f t="shared" si="3"/>
        <v>-0.20000000000000007</v>
      </c>
      <c r="Z88" s="20">
        <f>IF($A88="","",0.2*IF(Sigma!$F88&gt;AVERAGE(Sigma!$F79:$F88),1,-1))</f>
        <v>-0.2</v>
      </c>
      <c r="AA88" s="20">
        <f>IF($A88="","",0.2*IF(Sigma!$F88&gt;AVERAGE(Sigma!$F69:$F88),1,-1))</f>
        <v>-0.2</v>
      </c>
      <c r="AB88" s="20">
        <f>IF($A88="","",0.2*IF(Sigma!$F88&gt;AVERAGE(Sigma!$F49:$F88),1,-1))</f>
        <v>-0.2</v>
      </c>
      <c r="AC88" s="20">
        <f>IF($A88="","",0.2*IF(Sigma!$F88&gt;AVERAGE(Sigma!$F29:$F88),1,-1))</f>
        <v>-0.2</v>
      </c>
      <c r="AD88" s="20">
        <f>IF($A88="","",0.2*IF(Sigma!$F88&gt;AVERAGE(Sigma!$F9:$F88),1,-1))</f>
        <v>0.2</v>
      </c>
      <c r="AE88" s="17">
        <f t="shared" si="4"/>
        <v>-0.60000000000000009</v>
      </c>
      <c r="AF88" s="20">
        <f>IF($A88="","",0.2*IF(Sigma!$G88&gt;AVERAGE(Sigma!$G79:$G88),1,-1))</f>
        <v>-0.2</v>
      </c>
      <c r="AG88" s="20">
        <f>IF($A88="","",0.2*IF(Sigma!$G88&gt;AVERAGE(Sigma!$G69:$G88),1,-1))</f>
        <v>-0.2</v>
      </c>
      <c r="AH88" s="20">
        <f>IF($A88="","",0.2*IF(Sigma!$G88&gt;AVERAGE(Sigma!$G49:$G88),1,-1))</f>
        <v>-0.2</v>
      </c>
      <c r="AI88" s="20">
        <f>IF($A88="","",0.2*IF(Sigma!$G88&gt;AVERAGE(Sigma!$G29:$G88),1,-1))</f>
        <v>-0.2</v>
      </c>
      <c r="AJ88" s="20">
        <f>IF($A88="","",0.2*IF(Sigma!$G88&gt;AVERAGE(Sigma!$G9:$G88),1,-1))</f>
        <v>-0.2</v>
      </c>
      <c r="AK88" s="17">
        <f t="shared" si="5"/>
        <v>-1</v>
      </c>
      <c r="AL88" s="20">
        <f>IF($A88="","",0.2*IF(Sigma!$H88&gt;AVERAGE(Sigma!$H79:$H88),1,-1))</f>
        <v>-0.2</v>
      </c>
      <c r="AM88" s="20">
        <f>IF($A88="","",0.2*IF(Sigma!$H88&gt;AVERAGE(Sigma!$H69:$H88),1,-1))</f>
        <v>-0.2</v>
      </c>
      <c r="AN88" s="20">
        <f>IF($A88="","",0.2*IF(Sigma!$H88&gt;AVERAGE(Sigma!$H49:$H88),1,-1))</f>
        <v>-0.2</v>
      </c>
      <c r="AO88" s="20">
        <f>IF($A88="","",0.2*IF(Sigma!$H88&gt;AVERAGE(Sigma!$H29:$H88),1,-1))</f>
        <v>-0.2</v>
      </c>
      <c r="AP88" s="20">
        <f>IF($A88="","",0.2*IF(Sigma!$H88&gt;AVERAGE(Sigma!$H9:$H88),1,-1))</f>
        <v>-0.2</v>
      </c>
      <c r="AQ88" s="17">
        <f t="shared" si="6"/>
        <v>-1</v>
      </c>
      <c r="AR88" s="20">
        <f>IF($A88="","",0.2*IF(Sigma!$I88&gt;AVERAGE(Sigma!$I79:$I88),1,-1))</f>
        <v>-0.2</v>
      </c>
      <c r="AS88" s="20">
        <f>IF($A88="","",0.2*IF(Sigma!$I88&gt;AVERAGE(Sigma!$I69:$I88),1,-1))</f>
        <v>-0.2</v>
      </c>
      <c r="AT88" s="20">
        <f>IF($A88="","",0.2*IF(Sigma!$I88&gt;AVERAGE(Sigma!$I49:$I88),1,-1))</f>
        <v>-0.2</v>
      </c>
      <c r="AU88" s="20">
        <f>IF($A88="","",0.2*IF(Sigma!$I88&gt;AVERAGE(Sigma!$I29:$I88),1,-1))</f>
        <v>-0.2</v>
      </c>
      <c r="AV88" s="20">
        <f>IF($A88="","",0.2*IF(Sigma!$I88&gt;AVERAGE(Sigma!$I9:$I88),1,-1))</f>
        <v>0.2</v>
      </c>
      <c r="AW88" s="17">
        <f t="shared" si="7"/>
        <v>-0.60000000000000009</v>
      </c>
      <c r="AX88" s="20">
        <f>IF($A88="","",0.2*IF(Sigma!$J88&gt;AVERAGE(Sigma!$J79:$J88),1,-1))</f>
        <v>-0.2</v>
      </c>
      <c r="AY88" s="20">
        <f>IF($A88="","",0.2*IF(Sigma!$J88&gt;AVERAGE(Sigma!$J69:$J88),1,-1))</f>
        <v>-0.2</v>
      </c>
      <c r="AZ88" s="20">
        <f>IF($A88="","",0.2*IF(Sigma!$J88&gt;AVERAGE(Sigma!$J49:$J88),1,-1))</f>
        <v>-0.2</v>
      </c>
      <c r="BA88" s="20">
        <f>IF($A88="","",0.2*IF(Sigma!$J88&gt;AVERAGE(Sigma!$J29:$J88),1,-1))</f>
        <v>0.2</v>
      </c>
      <c r="BB88" s="20">
        <f>IF($A88="","",0.2*IF(Sigma!$J88&gt;AVERAGE(Sigma!$J9:$J88),1,-1))</f>
        <v>0.2</v>
      </c>
      <c r="BC88" s="17">
        <f t="shared" si="8"/>
        <v>-0.20000000000000007</v>
      </c>
      <c r="BD88" s="20">
        <f>IF($A88="","",0.2*IF(Sigma!$K88&gt;AVERAGE(Sigma!$K79:$K88),1,-1))</f>
        <v>-0.2</v>
      </c>
      <c r="BE88" s="20">
        <f>IF($A88="","",0.2*IF(Sigma!$K88&gt;AVERAGE(Sigma!$K69:$K88),1,-1))</f>
        <v>-0.2</v>
      </c>
      <c r="BF88" s="20">
        <f>IF($A88="","",0.2*IF(Sigma!$K88&gt;AVERAGE(Sigma!$K49:$K88),1,-1))</f>
        <v>-0.2</v>
      </c>
      <c r="BG88" s="20">
        <f>IF($A88="","",0.2*IF(Sigma!$K88&gt;AVERAGE(Sigma!$K29:$K88),1,-1))</f>
        <v>-0.2</v>
      </c>
      <c r="BH88" s="20">
        <f>IF($A88="","",0.2*IF(Sigma!$K88&gt;AVERAGE(Sigma!$K9:$K88),1,-1))</f>
        <v>-0.2</v>
      </c>
      <c r="BI88" s="17">
        <f t="shared" si="9"/>
        <v>-1</v>
      </c>
      <c r="BJ88" s="20">
        <f>IF($A88="","",0.2*IF(Sigma!$L88&gt;AVERAGE(Sigma!$L79:$L88),1,-1))</f>
        <v>-0.2</v>
      </c>
      <c r="BK88" s="20">
        <f>IF($A88="","",0.2*IF(Sigma!$L88&gt;AVERAGE(Sigma!$L69:$L88),1,-1))</f>
        <v>-0.2</v>
      </c>
      <c r="BL88" s="20">
        <f>IF($A88="","",0.2*IF(Sigma!$L88&gt;AVERAGE(Sigma!$L49:$L88),1,-1))</f>
        <v>-0.2</v>
      </c>
      <c r="BM88" s="20">
        <f>IF($A88="","",0.2*IF(Sigma!$L88&gt;AVERAGE(Sigma!$L29:$L88),1,-1))</f>
        <v>-0.2</v>
      </c>
      <c r="BN88" s="20">
        <f>IF($A88="","",0.2*IF(Sigma!$L88&gt;AVERAGE(Sigma!$L9:$L88),1,-1))</f>
        <v>0.2</v>
      </c>
      <c r="BO88" s="17">
        <f t="shared" si="10"/>
        <v>-0.60000000000000009</v>
      </c>
    </row>
    <row r="89" spans="1:67" x14ac:dyDescent="0.15">
      <c r="A89" s="14">
        <f>IF(Sigma!A89="","",Sigma!A89)</f>
        <v>42732</v>
      </c>
      <c r="B89" s="20">
        <f>IF($A89="","",0.2*IF(Sigma!$B89&gt;AVERAGE(Sigma!$B80:$B89),1,-1))</f>
        <v>-0.2</v>
      </c>
      <c r="C89" s="20">
        <f>IF($A89="","",0.2*IF(Sigma!$B89&gt;AVERAGE(Sigma!$B70:$B89),1,-1))</f>
        <v>-0.2</v>
      </c>
      <c r="D89" s="20">
        <f>IF($A89="","",0.2*IF(Sigma!$B89&gt;AVERAGE(Sigma!$B50:$B89),1,-1))</f>
        <v>-0.2</v>
      </c>
      <c r="E89" s="20">
        <f>IF($A89="","",0.2*IF(Sigma!$B89&gt;AVERAGE(Sigma!$B30:$B89),1,-1))</f>
        <v>-0.2</v>
      </c>
      <c r="F89" s="20">
        <f>IF($A89="","",0.2*IF(Sigma!$B89&gt;AVERAGE(Sigma!$B10:$B89),1,-1))</f>
        <v>-0.2</v>
      </c>
      <c r="G89" s="17">
        <f t="shared" si="0"/>
        <v>-1</v>
      </c>
      <c r="H89" s="20">
        <f>IF($A89="","",0.2*IF(Sigma!$C89&gt;AVERAGE(Sigma!$C80:$C89),1,-1))</f>
        <v>0.2</v>
      </c>
      <c r="I89" s="20">
        <f>IF($A89="","",0.2*IF(Sigma!$C89&gt;AVERAGE(Sigma!$C70:$C89),1,-1))</f>
        <v>-0.2</v>
      </c>
      <c r="J89" s="20">
        <f>IF($A89="","",0.2*IF(Sigma!$C89&gt;AVERAGE(Sigma!$C50:$C89),1,-1))</f>
        <v>0.2</v>
      </c>
      <c r="K89" s="20">
        <f>IF($A89="","",0.2*IF(Sigma!$C89&gt;AVERAGE(Sigma!$C30:$C89),1,-1))</f>
        <v>0.2</v>
      </c>
      <c r="L89" s="20">
        <f>IF($A89="","",0.2*IF(Sigma!$C89&gt;AVERAGE(Sigma!$C10:$C89),1,-1))</f>
        <v>0.2</v>
      </c>
      <c r="M89" s="17">
        <f t="shared" si="1"/>
        <v>0.60000000000000009</v>
      </c>
      <c r="N89" s="20">
        <f>IF($A89="","",0.2*IF(Sigma!$D89&gt;AVERAGE(Sigma!$D80:$D89),1,-1))</f>
        <v>-0.2</v>
      </c>
      <c r="O89" s="20">
        <f>IF($A89="","",0.2*IF(Sigma!$D89&gt;AVERAGE(Sigma!$D70:$D89),1,-1))</f>
        <v>-0.2</v>
      </c>
      <c r="P89" s="20">
        <f>IF($A89="","",0.2*IF(Sigma!$D89&gt;AVERAGE(Sigma!$D50:$D89),1,-1))</f>
        <v>-0.2</v>
      </c>
      <c r="Q89" s="20">
        <f>IF($A89="","",0.2*IF(Sigma!$D89&gt;AVERAGE(Sigma!$D30:$D89),1,-1))</f>
        <v>0.2</v>
      </c>
      <c r="R89" s="20">
        <f>IF($A89="","",0.2*IF(Sigma!$D89&gt;AVERAGE(Sigma!$D10:$D89),1,-1))</f>
        <v>0.2</v>
      </c>
      <c r="S89" s="17">
        <f t="shared" si="2"/>
        <v>-0.20000000000000007</v>
      </c>
      <c r="T89" s="20">
        <f>IF($A89="","",0.2*IF(Sigma!$E89&gt;AVERAGE(Sigma!$E80:$E89),1,-1))</f>
        <v>-0.2</v>
      </c>
      <c r="U89" s="20">
        <f>IF($A89="","",0.2*IF(Sigma!$E89&gt;AVERAGE(Sigma!$E70:$E89),1,-1))</f>
        <v>-0.2</v>
      </c>
      <c r="V89" s="20">
        <f>IF($A89="","",0.2*IF(Sigma!$E89&gt;AVERAGE(Sigma!$E50:$E89),1,-1))</f>
        <v>-0.2</v>
      </c>
      <c r="W89" s="20">
        <f>IF($A89="","",0.2*IF(Sigma!$E89&gt;AVERAGE(Sigma!$E30:$E89),1,-1))</f>
        <v>0.2</v>
      </c>
      <c r="X89" s="20">
        <f>IF($A89="","",0.2*IF(Sigma!$E89&gt;AVERAGE(Sigma!$E10:$E89),1,-1))</f>
        <v>0.2</v>
      </c>
      <c r="Y89" s="17">
        <f t="shared" si="3"/>
        <v>-0.20000000000000007</v>
      </c>
      <c r="Z89" s="20">
        <f>IF($A89="","",0.2*IF(Sigma!$F89&gt;AVERAGE(Sigma!$F80:$F89),1,-1))</f>
        <v>-0.2</v>
      </c>
      <c r="AA89" s="20">
        <f>IF($A89="","",0.2*IF(Sigma!$F89&gt;AVERAGE(Sigma!$F70:$F89),1,-1))</f>
        <v>-0.2</v>
      </c>
      <c r="AB89" s="20">
        <f>IF($A89="","",0.2*IF(Sigma!$F89&gt;AVERAGE(Sigma!$F50:$F89),1,-1))</f>
        <v>-0.2</v>
      </c>
      <c r="AC89" s="20">
        <f>IF($A89="","",0.2*IF(Sigma!$F89&gt;AVERAGE(Sigma!$F30:$F89),1,-1))</f>
        <v>-0.2</v>
      </c>
      <c r="AD89" s="20">
        <f>IF($A89="","",0.2*IF(Sigma!$F89&gt;AVERAGE(Sigma!$F10:$F89),1,-1))</f>
        <v>-0.2</v>
      </c>
      <c r="AE89" s="17">
        <f t="shared" si="4"/>
        <v>-1</v>
      </c>
      <c r="AF89" s="20">
        <f>IF($A89="","",0.2*IF(Sigma!$G89&gt;AVERAGE(Sigma!$G80:$G89),1,-1))</f>
        <v>-0.2</v>
      </c>
      <c r="AG89" s="20">
        <f>IF($A89="","",0.2*IF(Sigma!$G89&gt;AVERAGE(Sigma!$G70:$G89),1,-1))</f>
        <v>-0.2</v>
      </c>
      <c r="AH89" s="20">
        <f>IF($A89="","",0.2*IF(Sigma!$G89&gt;AVERAGE(Sigma!$G50:$G89),1,-1))</f>
        <v>-0.2</v>
      </c>
      <c r="AI89" s="20">
        <f>IF($A89="","",0.2*IF(Sigma!$G89&gt;AVERAGE(Sigma!$G30:$G89),1,-1))</f>
        <v>-0.2</v>
      </c>
      <c r="AJ89" s="20">
        <f>IF($A89="","",0.2*IF(Sigma!$G89&gt;AVERAGE(Sigma!$G10:$G89),1,-1))</f>
        <v>-0.2</v>
      </c>
      <c r="AK89" s="17">
        <f t="shared" si="5"/>
        <v>-1</v>
      </c>
      <c r="AL89" s="20">
        <f>IF($A89="","",0.2*IF(Sigma!$H89&gt;AVERAGE(Sigma!$H80:$H89),1,-1))</f>
        <v>-0.2</v>
      </c>
      <c r="AM89" s="20">
        <f>IF($A89="","",0.2*IF(Sigma!$H89&gt;AVERAGE(Sigma!$H70:$H89),1,-1))</f>
        <v>-0.2</v>
      </c>
      <c r="AN89" s="20">
        <f>IF($A89="","",0.2*IF(Sigma!$H89&gt;AVERAGE(Sigma!$H50:$H89),1,-1))</f>
        <v>-0.2</v>
      </c>
      <c r="AO89" s="20">
        <f>IF($A89="","",0.2*IF(Sigma!$H89&gt;AVERAGE(Sigma!$H30:$H89),1,-1))</f>
        <v>-0.2</v>
      </c>
      <c r="AP89" s="20">
        <f>IF($A89="","",0.2*IF(Sigma!$H89&gt;AVERAGE(Sigma!$H10:$H89),1,-1))</f>
        <v>-0.2</v>
      </c>
      <c r="AQ89" s="17">
        <f t="shared" si="6"/>
        <v>-1</v>
      </c>
      <c r="AR89" s="20">
        <f>IF($A89="","",0.2*IF(Sigma!$I89&gt;AVERAGE(Sigma!$I80:$I89),1,-1))</f>
        <v>-0.2</v>
      </c>
      <c r="AS89" s="20">
        <f>IF($A89="","",0.2*IF(Sigma!$I89&gt;AVERAGE(Sigma!$I70:$I89),1,-1))</f>
        <v>-0.2</v>
      </c>
      <c r="AT89" s="20">
        <f>IF($A89="","",0.2*IF(Sigma!$I89&gt;AVERAGE(Sigma!$I50:$I89),1,-1))</f>
        <v>-0.2</v>
      </c>
      <c r="AU89" s="20">
        <f>IF($A89="","",0.2*IF(Sigma!$I89&gt;AVERAGE(Sigma!$I30:$I89),1,-1))</f>
        <v>-0.2</v>
      </c>
      <c r="AV89" s="20">
        <f>IF($A89="","",0.2*IF(Sigma!$I89&gt;AVERAGE(Sigma!$I10:$I89),1,-1))</f>
        <v>0.2</v>
      </c>
      <c r="AW89" s="17">
        <f t="shared" si="7"/>
        <v>-0.60000000000000009</v>
      </c>
      <c r="AX89" s="20">
        <f>IF($A89="","",0.2*IF(Sigma!$J89&gt;AVERAGE(Sigma!$J80:$J89),1,-1))</f>
        <v>-0.2</v>
      </c>
      <c r="AY89" s="20">
        <f>IF($A89="","",0.2*IF(Sigma!$J89&gt;AVERAGE(Sigma!$J70:$J89),1,-1))</f>
        <v>-0.2</v>
      </c>
      <c r="AZ89" s="20">
        <f>IF($A89="","",0.2*IF(Sigma!$J89&gt;AVERAGE(Sigma!$J50:$J89),1,-1))</f>
        <v>-0.2</v>
      </c>
      <c r="BA89" s="20">
        <f>IF($A89="","",0.2*IF(Sigma!$J89&gt;AVERAGE(Sigma!$J30:$J89),1,-1))</f>
        <v>0.2</v>
      </c>
      <c r="BB89" s="20">
        <f>IF($A89="","",0.2*IF(Sigma!$J89&gt;AVERAGE(Sigma!$J10:$J89),1,-1))</f>
        <v>0.2</v>
      </c>
      <c r="BC89" s="17">
        <f t="shared" si="8"/>
        <v>-0.20000000000000007</v>
      </c>
      <c r="BD89" s="20">
        <f>IF($A89="","",0.2*IF(Sigma!$K89&gt;AVERAGE(Sigma!$K80:$K89),1,-1))</f>
        <v>-0.2</v>
      </c>
      <c r="BE89" s="20">
        <f>IF($A89="","",0.2*IF(Sigma!$K89&gt;AVERAGE(Sigma!$K70:$K89),1,-1))</f>
        <v>-0.2</v>
      </c>
      <c r="BF89" s="20">
        <f>IF($A89="","",0.2*IF(Sigma!$K89&gt;AVERAGE(Sigma!$K50:$K89),1,-1))</f>
        <v>-0.2</v>
      </c>
      <c r="BG89" s="20">
        <f>IF($A89="","",0.2*IF(Sigma!$K89&gt;AVERAGE(Sigma!$K30:$K89),1,-1))</f>
        <v>-0.2</v>
      </c>
      <c r="BH89" s="20">
        <f>IF($A89="","",0.2*IF(Sigma!$K89&gt;AVERAGE(Sigma!$K10:$K89),1,-1))</f>
        <v>-0.2</v>
      </c>
      <c r="BI89" s="17">
        <f t="shared" si="9"/>
        <v>-1</v>
      </c>
      <c r="BJ89" s="20">
        <f>IF($A89="","",0.2*IF(Sigma!$L89&gt;AVERAGE(Sigma!$L80:$L89),1,-1))</f>
        <v>-0.2</v>
      </c>
      <c r="BK89" s="20">
        <f>IF($A89="","",0.2*IF(Sigma!$L89&gt;AVERAGE(Sigma!$L70:$L89),1,-1))</f>
        <v>-0.2</v>
      </c>
      <c r="BL89" s="20">
        <f>IF($A89="","",0.2*IF(Sigma!$L89&gt;AVERAGE(Sigma!$L50:$L89),1,-1))</f>
        <v>-0.2</v>
      </c>
      <c r="BM89" s="20">
        <f>IF($A89="","",0.2*IF(Sigma!$L89&gt;AVERAGE(Sigma!$L30:$L89),1,-1))</f>
        <v>0.2</v>
      </c>
      <c r="BN89" s="20">
        <f>IF($A89="","",0.2*IF(Sigma!$L89&gt;AVERAGE(Sigma!$L10:$L89),1,-1))</f>
        <v>0.2</v>
      </c>
      <c r="BO89" s="17">
        <f t="shared" si="10"/>
        <v>-0.20000000000000007</v>
      </c>
    </row>
    <row r="90" spans="1:67" x14ac:dyDescent="0.15">
      <c r="A90" s="14">
        <f>IF(Sigma!A90="","",Sigma!A90)</f>
        <v>42733</v>
      </c>
      <c r="B90" s="20">
        <f>IF($A90="","",0.2*IF(Sigma!$B90&gt;AVERAGE(Sigma!$B81:$B90),1,-1))</f>
        <v>-0.2</v>
      </c>
      <c r="C90" s="20">
        <f>IF($A90="","",0.2*IF(Sigma!$B90&gt;AVERAGE(Sigma!$B71:$B90),1,-1))</f>
        <v>-0.2</v>
      </c>
      <c r="D90" s="20">
        <f>IF($A90="","",0.2*IF(Sigma!$B90&gt;AVERAGE(Sigma!$B51:$B90),1,-1))</f>
        <v>-0.2</v>
      </c>
      <c r="E90" s="20">
        <f>IF($A90="","",0.2*IF(Sigma!$B90&gt;AVERAGE(Sigma!$B31:$B90),1,-1))</f>
        <v>-0.2</v>
      </c>
      <c r="F90" s="20">
        <f>IF($A90="","",0.2*IF(Sigma!$B90&gt;AVERAGE(Sigma!$B11:$B90),1,-1))</f>
        <v>-0.2</v>
      </c>
      <c r="G90" s="17">
        <f t="shared" si="0"/>
        <v>-1</v>
      </c>
      <c r="H90" s="20">
        <f>IF($A90="","",0.2*IF(Sigma!$C90&gt;AVERAGE(Sigma!$C81:$C90),1,-1))</f>
        <v>0.2</v>
      </c>
      <c r="I90" s="20">
        <f>IF($A90="","",0.2*IF(Sigma!$C90&gt;AVERAGE(Sigma!$C71:$C90),1,-1))</f>
        <v>-0.2</v>
      </c>
      <c r="J90" s="20">
        <f>IF($A90="","",0.2*IF(Sigma!$C90&gt;AVERAGE(Sigma!$C51:$C90),1,-1))</f>
        <v>0.2</v>
      </c>
      <c r="K90" s="20">
        <f>IF($A90="","",0.2*IF(Sigma!$C90&gt;AVERAGE(Sigma!$C31:$C90),1,-1))</f>
        <v>0.2</v>
      </c>
      <c r="L90" s="20">
        <f>IF($A90="","",0.2*IF(Sigma!$C90&gt;AVERAGE(Sigma!$C11:$C90),1,-1))</f>
        <v>0.2</v>
      </c>
      <c r="M90" s="17">
        <f t="shared" si="1"/>
        <v>0.60000000000000009</v>
      </c>
      <c r="N90" s="20">
        <f>IF($A90="","",0.2*IF(Sigma!$D90&gt;AVERAGE(Sigma!$D81:$D90),1,-1))</f>
        <v>-0.2</v>
      </c>
      <c r="O90" s="20">
        <f>IF($A90="","",0.2*IF(Sigma!$D90&gt;AVERAGE(Sigma!$D71:$D90),1,-1))</f>
        <v>-0.2</v>
      </c>
      <c r="P90" s="20">
        <f>IF($A90="","",0.2*IF(Sigma!$D90&gt;AVERAGE(Sigma!$D51:$D90),1,-1))</f>
        <v>-0.2</v>
      </c>
      <c r="Q90" s="20">
        <f>IF($A90="","",0.2*IF(Sigma!$D90&gt;AVERAGE(Sigma!$D31:$D90),1,-1))</f>
        <v>0.2</v>
      </c>
      <c r="R90" s="20">
        <f>IF($A90="","",0.2*IF(Sigma!$D90&gt;AVERAGE(Sigma!$D11:$D90),1,-1))</f>
        <v>0.2</v>
      </c>
      <c r="S90" s="17">
        <f t="shared" si="2"/>
        <v>-0.20000000000000007</v>
      </c>
      <c r="T90" s="20">
        <f>IF($A90="","",0.2*IF(Sigma!$E90&gt;AVERAGE(Sigma!$E81:$E90),1,-1))</f>
        <v>0.2</v>
      </c>
      <c r="U90" s="20">
        <f>IF($A90="","",0.2*IF(Sigma!$E90&gt;AVERAGE(Sigma!$E71:$E90),1,-1))</f>
        <v>-0.2</v>
      </c>
      <c r="V90" s="20">
        <f>IF($A90="","",0.2*IF(Sigma!$E90&gt;AVERAGE(Sigma!$E51:$E90),1,-1))</f>
        <v>-0.2</v>
      </c>
      <c r="W90" s="20">
        <f>IF($A90="","",0.2*IF(Sigma!$E90&gt;AVERAGE(Sigma!$E31:$E90),1,-1))</f>
        <v>0.2</v>
      </c>
      <c r="X90" s="20">
        <f>IF($A90="","",0.2*IF(Sigma!$E90&gt;AVERAGE(Sigma!$E11:$E90),1,-1))</f>
        <v>0.2</v>
      </c>
      <c r="Y90" s="17">
        <f t="shared" si="3"/>
        <v>0.2</v>
      </c>
      <c r="Z90" s="20">
        <f>IF($A90="","",0.2*IF(Sigma!$F90&gt;AVERAGE(Sigma!$F81:$F90),1,-1))</f>
        <v>-0.2</v>
      </c>
      <c r="AA90" s="20">
        <f>IF($A90="","",0.2*IF(Sigma!$F90&gt;AVERAGE(Sigma!$F71:$F90),1,-1))</f>
        <v>-0.2</v>
      </c>
      <c r="AB90" s="20">
        <f>IF($A90="","",0.2*IF(Sigma!$F90&gt;AVERAGE(Sigma!$F51:$F90),1,-1))</f>
        <v>-0.2</v>
      </c>
      <c r="AC90" s="20">
        <f>IF($A90="","",0.2*IF(Sigma!$F90&gt;AVERAGE(Sigma!$F31:$F90),1,-1))</f>
        <v>-0.2</v>
      </c>
      <c r="AD90" s="20">
        <f>IF($A90="","",0.2*IF(Sigma!$F90&gt;AVERAGE(Sigma!$F11:$F90),1,-1))</f>
        <v>-0.2</v>
      </c>
      <c r="AE90" s="17">
        <f t="shared" si="4"/>
        <v>-1</v>
      </c>
      <c r="AF90" s="20">
        <f>IF($A90="","",0.2*IF(Sigma!$G90&gt;AVERAGE(Sigma!$G81:$G90),1,-1))</f>
        <v>-0.2</v>
      </c>
      <c r="AG90" s="20">
        <f>IF($A90="","",0.2*IF(Sigma!$G90&gt;AVERAGE(Sigma!$G71:$G90),1,-1))</f>
        <v>-0.2</v>
      </c>
      <c r="AH90" s="20">
        <f>IF($A90="","",0.2*IF(Sigma!$G90&gt;AVERAGE(Sigma!$G51:$G90),1,-1))</f>
        <v>-0.2</v>
      </c>
      <c r="AI90" s="20">
        <f>IF($A90="","",0.2*IF(Sigma!$G90&gt;AVERAGE(Sigma!$G31:$G90),1,-1))</f>
        <v>-0.2</v>
      </c>
      <c r="AJ90" s="20">
        <f>IF($A90="","",0.2*IF(Sigma!$G90&gt;AVERAGE(Sigma!$G11:$G90),1,-1))</f>
        <v>-0.2</v>
      </c>
      <c r="AK90" s="17">
        <f t="shared" si="5"/>
        <v>-1</v>
      </c>
      <c r="AL90" s="20">
        <f>IF($A90="","",0.2*IF(Sigma!$H90&gt;AVERAGE(Sigma!$H81:$H90),1,-1))</f>
        <v>-0.2</v>
      </c>
      <c r="AM90" s="20">
        <f>IF($A90="","",0.2*IF(Sigma!$H90&gt;AVERAGE(Sigma!$H71:$H90),1,-1))</f>
        <v>-0.2</v>
      </c>
      <c r="AN90" s="20">
        <f>IF($A90="","",0.2*IF(Sigma!$H90&gt;AVERAGE(Sigma!$H51:$H90),1,-1))</f>
        <v>-0.2</v>
      </c>
      <c r="AO90" s="20">
        <f>IF($A90="","",0.2*IF(Sigma!$H90&gt;AVERAGE(Sigma!$H31:$H90),1,-1))</f>
        <v>-0.2</v>
      </c>
      <c r="AP90" s="20">
        <f>IF($A90="","",0.2*IF(Sigma!$H90&gt;AVERAGE(Sigma!$H11:$H90),1,-1))</f>
        <v>-0.2</v>
      </c>
      <c r="AQ90" s="17">
        <f t="shared" si="6"/>
        <v>-1</v>
      </c>
      <c r="AR90" s="20">
        <f>IF($A90="","",0.2*IF(Sigma!$I90&gt;AVERAGE(Sigma!$I81:$I90),1,-1))</f>
        <v>-0.2</v>
      </c>
      <c r="AS90" s="20">
        <f>IF($A90="","",0.2*IF(Sigma!$I90&gt;AVERAGE(Sigma!$I71:$I90),1,-1))</f>
        <v>-0.2</v>
      </c>
      <c r="AT90" s="20">
        <f>IF($A90="","",0.2*IF(Sigma!$I90&gt;AVERAGE(Sigma!$I51:$I90),1,-1))</f>
        <v>-0.2</v>
      </c>
      <c r="AU90" s="20">
        <f>IF($A90="","",0.2*IF(Sigma!$I90&gt;AVERAGE(Sigma!$I31:$I90),1,-1))</f>
        <v>-0.2</v>
      </c>
      <c r="AV90" s="20">
        <f>IF($A90="","",0.2*IF(Sigma!$I90&gt;AVERAGE(Sigma!$I11:$I90),1,-1))</f>
        <v>0.2</v>
      </c>
      <c r="AW90" s="17">
        <f t="shared" si="7"/>
        <v>-0.60000000000000009</v>
      </c>
      <c r="AX90" s="20">
        <f>IF($A90="","",0.2*IF(Sigma!$J90&gt;AVERAGE(Sigma!$J81:$J90),1,-1))</f>
        <v>-0.2</v>
      </c>
      <c r="AY90" s="20">
        <f>IF($A90="","",0.2*IF(Sigma!$J90&gt;AVERAGE(Sigma!$J71:$J90),1,-1))</f>
        <v>-0.2</v>
      </c>
      <c r="AZ90" s="20">
        <f>IF($A90="","",0.2*IF(Sigma!$J90&gt;AVERAGE(Sigma!$J51:$J90),1,-1))</f>
        <v>-0.2</v>
      </c>
      <c r="BA90" s="20">
        <f>IF($A90="","",0.2*IF(Sigma!$J90&gt;AVERAGE(Sigma!$J31:$J90),1,-1))</f>
        <v>0.2</v>
      </c>
      <c r="BB90" s="20">
        <f>IF($A90="","",0.2*IF(Sigma!$J90&gt;AVERAGE(Sigma!$J11:$J90),1,-1))</f>
        <v>0.2</v>
      </c>
      <c r="BC90" s="17">
        <f t="shared" si="8"/>
        <v>-0.20000000000000007</v>
      </c>
      <c r="BD90" s="20">
        <f>IF($A90="","",0.2*IF(Sigma!$K90&gt;AVERAGE(Sigma!$K81:$K90),1,-1))</f>
        <v>-0.2</v>
      </c>
      <c r="BE90" s="20">
        <f>IF($A90="","",0.2*IF(Sigma!$K90&gt;AVERAGE(Sigma!$K71:$K90),1,-1))</f>
        <v>-0.2</v>
      </c>
      <c r="BF90" s="20">
        <f>IF($A90="","",0.2*IF(Sigma!$K90&gt;AVERAGE(Sigma!$K51:$K90),1,-1))</f>
        <v>-0.2</v>
      </c>
      <c r="BG90" s="20">
        <f>IF($A90="","",0.2*IF(Sigma!$K90&gt;AVERAGE(Sigma!$K31:$K90),1,-1))</f>
        <v>-0.2</v>
      </c>
      <c r="BH90" s="20">
        <f>IF($A90="","",0.2*IF(Sigma!$K90&gt;AVERAGE(Sigma!$K11:$K90),1,-1))</f>
        <v>-0.2</v>
      </c>
      <c r="BI90" s="17">
        <f t="shared" si="9"/>
        <v>-1</v>
      </c>
      <c r="BJ90" s="20">
        <f>IF($A90="","",0.2*IF(Sigma!$L90&gt;AVERAGE(Sigma!$L81:$L90),1,-1))</f>
        <v>0.2</v>
      </c>
      <c r="BK90" s="20">
        <f>IF($A90="","",0.2*IF(Sigma!$L90&gt;AVERAGE(Sigma!$L71:$L90),1,-1))</f>
        <v>-0.2</v>
      </c>
      <c r="BL90" s="20">
        <f>IF($A90="","",0.2*IF(Sigma!$L90&gt;AVERAGE(Sigma!$L51:$L90),1,-1))</f>
        <v>-0.2</v>
      </c>
      <c r="BM90" s="20">
        <f>IF($A90="","",0.2*IF(Sigma!$L90&gt;AVERAGE(Sigma!$L31:$L90),1,-1))</f>
        <v>0.2</v>
      </c>
      <c r="BN90" s="20">
        <f>IF($A90="","",0.2*IF(Sigma!$L90&gt;AVERAGE(Sigma!$L11:$L90),1,-1))</f>
        <v>0.2</v>
      </c>
      <c r="BO90" s="17">
        <f t="shared" si="10"/>
        <v>0.2</v>
      </c>
    </row>
    <row r="91" spans="1:67" x14ac:dyDescent="0.15">
      <c r="A91" s="14">
        <f>IF(Sigma!A91="","",Sigma!A91)</f>
        <v>42734</v>
      </c>
      <c r="B91" s="20">
        <f>IF($A91="","",0.2*IF(Sigma!$B91&gt;AVERAGE(Sigma!$B82:$B91),1,-1))</f>
        <v>0.2</v>
      </c>
      <c r="C91" s="20">
        <f>IF($A91="","",0.2*IF(Sigma!$B91&gt;AVERAGE(Sigma!$B72:$B91),1,-1))</f>
        <v>-0.2</v>
      </c>
      <c r="D91" s="20">
        <f>IF($A91="","",0.2*IF(Sigma!$B91&gt;AVERAGE(Sigma!$B52:$B91),1,-1))</f>
        <v>-0.2</v>
      </c>
      <c r="E91" s="20">
        <f>IF($A91="","",0.2*IF(Sigma!$B91&gt;AVERAGE(Sigma!$B32:$B91),1,-1))</f>
        <v>-0.2</v>
      </c>
      <c r="F91" s="20">
        <f>IF($A91="","",0.2*IF(Sigma!$B91&gt;AVERAGE(Sigma!$B12:$B91),1,-1))</f>
        <v>-0.2</v>
      </c>
      <c r="G91" s="17">
        <f t="shared" si="0"/>
        <v>-0.60000000000000009</v>
      </c>
      <c r="H91" s="20">
        <f>IF($A91="","",0.2*IF(Sigma!$C91&gt;AVERAGE(Sigma!$C82:$C91),1,-1))</f>
        <v>0.2</v>
      </c>
      <c r="I91" s="20">
        <f>IF($A91="","",0.2*IF(Sigma!$C91&gt;AVERAGE(Sigma!$C72:$C91),1,-1))</f>
        <v>-0.2</v>
      </c>
      <c r="J91" s="20">
        <f>IF($A91="","",0.2*IF(Sigma!$C91&gt;AVERAGE(Sigma!$C52:$C91),1,-1))</f>
        <v>-0.2</v>
      </c>
      <c r="K91" s="20">
        <f>IF($A91="","",0.2*IF(Sigma!$C91&gt;AVERAGE(Sigma!$C32:$C91),1,-1))</f>
        <v>0.2</v>
      </c>
      <c r="L91" s="20">
        <f>IF($A91="","",0.2*IF(Sigma!$C91&gt;AVERAGE(Sigma!$C12:$C91),1,-1))</f>
        <v>0.2</v>
      </c>
      <c r="M91" s="17">
        <f t="shared" si="1"/>
        <v>0.2</v>
      </c>
      <c r="N91" s="20">
        <f>IF($A91="","",0.2*IF(Sigma!$D91&gt;AVERAGE(Sigma!$D82:$D91),1,-1))</f>
        <v>-0.2</v>
      </c>
      <c r="O91" s="20">
        <f>IF($A91="","",0.2*IF(Sigma!$D91&gt;AVERAGE(Sigma!$D72:$D91),1,-1))</f>
        <v>-0.2</v>
      </c>
      <c r="P91" s="20">
        <f>IF($A91="","",0.2*IF(Sigma!$D91&gt;AVERAGE(Sigma!$D52:$D91),1,-1))</f>
        <v>-0.2</v>
      </c>
      <c r="Q91" s="20">
        <f>IF($A91="","",0.2*IF(Sigma!$D91&gt;AVERAGE(Sigma!$D32:$D91),1,-1))</f>
        <v>0.2</v>
      </c>
      <c r="R91" s="20">
        <f>IF($A91="","",0.2*IF(Sigma!$D91&gt;AVERAGE(Sigma!$D12:$D91),1,-1))</f>
        <v>0.2</v>
      </c>
      <c r="S91" s="17">
        <f t="shared" si="2"/>
        <v>-0.20000000000000007</v>
      </c>
      <c r="T91" s="20">
        <f>IF($A91="","",0.2*IF(Sigma!$E91&gt;AVERAGE(Sigma!$E82:$E91),1,-1))</f>
        <v>-0.2</v>
      </c>
      <c r="U91" s="20">
        <f>IF($A91="","",0.2*IF(Sigma!$E91&gt;AVERAGE(Sigma!$E72:$E91),1,-1))</f>
        <v>-0.2</v>
      </c>
      <c r="V91" s="20">
        <f>IF($A91="","",0.2*IF(Sigma!$E91&gt;AVERAGE(Sigma!$E52:$E91),1,-1))</f>
        <v>-0.2</v>
      </c>
      <c r="W91" s="20">
        <f>IF($A91="","",0.2*IF(Sigma!$E91&gt;AVERAGE(Sigma!$E32:$E91),1,-1))</f>
        <v>0.2</v>
      </c>
      <c r="X91" s="20">
        <f>IF($A91="","",0.2*IF(Sigma!$E91&gt;AVERAGE(Sigma!$E12:$E91),1,-1))</f>
        <v>0.2</v>
      </c>
      <c r="Y91" s="17">
        <f t="shared" si="3"/>
        <v>-0.20000000000000007</v>
      </c>
      <c r="Z91" s="20">
        <f>IF($A91="","",0.2*IF(Sigma!$F91&gt;AVERAGE(Sigma!$F82:$F91),1,-1))</f>
        <v>-0.2</v>
      </c>
      <c r="AA91" s="20">
        <f>IF($A91="","",0.2*IF(Sigma!$F91&gt;AVERAGE(Sigma!$F72:$F91),1,-1))</f>
        <v>-0.2</v>
      </c>
      <c r="AB91" s="20">
        <f>IF($A91="","",0.2*IF(Sigma!$F91&gt;AVERAGE(Sigma!$F52:$F91),1,-1))</f>
        <v>-0.2</v>
      </c>
      <c r="AC91" s="20">
        <f>IF($A91="","",0.2*IF(Sigma!$F91&gt;AVERAGE(Sigma!$F32:$F91),1,-1))</f>
        <v>-0.2</v>
      </c>
      <c r="AD91" s="20">
        <f>IF($A91="","",0.2*IF(Sigma!$F91&gt;AVERAGE(Sigma!$F12:$F91),1,-1))</f>
        <v>-0.2</v>
      </c>
      <c r="AE91" s="17">
        <f t="shared" si="4"/>
        <v>-1</v>
      </c>
      <c r="AF91" s="20">
        <f>IF($A91="","",0.2*IF(Sigma!$G91&gt;AVERAGE(Sigma!$G82:$G91),1,-1))</f>
        <v>-0.2</v>
      </c>
      <c r="AG91" s="20">
        <f>IF($A91="","",0.2*IF(Sigma!$G91&gt;AVERAGE(Sigma!$G72:$G91),1,-1))</f>
        <v>-0.2</v>
      </c>
      <c r="AH91" s="20">
        <f>IF($A91="","",0.2*IF(Sigma!$G91&gt;AVERAGE(Sigma!$G52:$G91),1,-1))</f>
        <v>-0.2</v>
      </c>
      <c r="AI91" s="20">
        <f>IF($A91="","",0.2*IF(Sigma!$G91&gt;AVERAGE(Sigma!$G32:$G91),1,-1))</f>
        <v>-0.2</v>
      </c>
      <c r="AJ91" s="20">
        <f>IF($A91="","",0.2*IF(Sigma!$G91&gt;AVERAGE(Sigma!$G12:$G91),1,-1))</f>
        <v>-0.2</v>
      </c>
      <c r="AK91" s="17">
        <f t="shared" si="5"/>
        <v>-1</v>
      </c>
      <c r="AL91" s="20">
        <f>IF($A91="","",0.2*IF(Sigma!$H91&gt;AVERAGE(Sigma!$H82:$H91),1,-1))</f>
        <v>-0.2</v>
      </c>
      <c r="AM91" s="20">
        <f>IF($A91="","",0.2*IF(Sigma!$H91&gt;AVERAGE(Sigma!$H72:$H91),1,-1))</f>
        <v>-0.2</v>
      </c>
      <c r="AN91" s="20">
        <f>IF($A91="","",0.2*IF(Sigma!$H91&gt;AVERAGE(Sigma!$H52:$H91),1,-1))</f>
        <v>-0.2</v>
      </c>
      <c r="AO91" s="20">
        <f>IF($A91="","",0.2*IF(Sigma!$H91&gt;AVERAGE(Sigma!$H32:$H91),1,-1))</f>
        <v>-0.2</v>
      </c>
      <c r="AP91" s="20">
        <f>IF($A91="","",0.2*IF(Sigma!$H91&gt;AVERAGE(Sigma!$H12:$H91),1,-1))</f>
        <v>-0.2</v>
      </c>
      <c r="AQ91" s="17">
        <f t="shared" si="6"/>
        <v>-1</v>
      </c>
      <c r="AR91" s="20">
        <f>IF($A91="","",0.2*IF(Sigma!$I91&gt;AVERAGE(Sigma!$I82:$I91),1,-1))</f>
        <v>-0.2</v>
      </c>
      <c r="AS91" s="20">
        <f>IF($A91="","",0.2*IF(Sigma!$I91&gt;AVERAGE(Sigma!$I72:$I91),1,-1))</f>
        <v>-0.2</v>
      </c>
      <c r="AT91" s="20">
        <f>IF($A91="","",0.2*IF(Sigma!$I91&gt;AVERAGE(Sigma!$I52:$I91),1,-1))</f>
        <v>-0.2</v>
      </c>
      <c r="AU91" s="20">
        <f>IF($A91="","",0.2*IF(Sigma!$I91&gt;AVERAGE(Sigma!$I32:$I91),1,-1))</f>
        <v>-0.2</v>
      </c>
      <c r="AV91" s="20">
        <f>IF($A91="","",0.2*IF(Sigma!$I91&gt;AVERAGE(Sigma!$I12:$I91),1,-1))</f>
        <v>0.2</v>
      </c>
      <c r="AW91" s="17">
        <f t="shared" si="7"/>
        <v>-0.60000000000000009</v>
      </c>
      <c r="AX91" s="20">
        <f>IF($A91="","",0.2*IF(Sigma!$J91&gt;AVERAGE(Sigma!$J82:$J91),1,-1))</f>
        <v>-0.2</v>
      </c>
      <c r="AY91" s="20">
        <f>IF($A91="","",0.2*IF(Sigma!$J91&gt;AVERAGE(Sigma!$J72:$J91),1,-1))</f>
        <v>-0.2</v>
      </c>
      <c r="AZ91" s="20">
        <f>IF($A91="","",0.2*IF(Sigma!$J91&gt;AVERAGE(Sigma!$J52:$J91),1,-1))</f>
        <v>-0.2</v>
      </c>
      <c r="BA91" s="20">
        <f>IF($A91="","",0.2*IF(Sigma!$J91&gt;AVERAGE(Sigma!$J32:$J91),1,-1))</f>
        <v>-0.2</v>
      </c>
      <c r="BB91" s="20">
        <f>IF($A91="","",0.2*IF(Sigma!$J91&gt;AVERAGE(Sigma!$J12:$J91),1,-1))</f>
        <v>0.2</v>
      </c>
      <c r="BC91" s="17">
        <f t="shared" si="8"/>
        <v>-0.60000000000000009</v>
      </c>
      <c r="BD91" s="20">
        <f>IF($A91="","",0.2*IF(Sigma!$K91&gt;AVERAGE(Sigma!$K82:$K91),1,-1))</f>
        <v>-0.2</v>
      </c>
      <c r="BE91" s="20">
        <f>IF($A91="","",0.2*IF(Sigma!$K91&gt;AVERAGE(Sigma!$K72:$K91),1,-1))</f>
        <v>-0.2</v>
      </c>
      <c r="BF91" s="20">
        <f>IF($A91="","",0.2*IF(Sigma!$K91&gt;AVERAGE(Sigma!$K52:$K91),1,-1))</f>
        <v>-0.2</v>
      </c>
      <c r="BG91" s="20">
        <f>IF($A91="","",0.2*IF(Sigma!$K91&gt;AVERAGE(Sigma!$K32:$K91),1,-1))</f>
        <v>-0.2</v>
      </c>
      <c r="BH91" s="20">
        <f>IF($A91="","",0.2*IF(Sigma!$K91&gt;AVERAGE(Sigma!$K12:$K91),1,-1))</f>
        <v>-0.2</v>
      </c>
      <c r="BI91" s="17">
        <f t="shared" si="9"/>
        <v>-1</v>
      </c>
      <c r="BJ91" s="20">
        <f>IF($A91="","",0.2*IF(Sigma!$L91&gt;AVERAGE(Sigma!$L82:$L91),1,-1))</f>
        <v>0.2</v>
      </c>
      <c r="BK91" s="20">
        <f>IF($A91="","",0.2*IF(Sigma!$L91&gt;AVERAGE(Sigma!$L72:$L91),1,-1))</f>
        <v>-0.2</v>
      </c>
      <c r="BL91" s="20">
        <f>IF($A91="","",0.2*IF(Sigma!$L91&gt;AVERAGE(Sigma!$L52:$L91),1,-1))</f>
        <v>-0.2</v>
      </c>
      <c r="BM91" s="20">
        <f>IF($A91="","",0.2*IF(Sigma!$L91&gt;AVERAGE(Sigma!$L32:$L91),1,-1))</f>
        <v>0.2</v>
      </c>
      <c r="BN91" s="20">
        <f>IF($A91="","",0.2*IF(Sigma!$L91&gt;AVERAGE(Sigma!$L12:$L91),1,-1))</f>
        <v>0.2</v>
      </c>
      <c r="BO91" s="17">
        <f t="shared" si="10"/>
        <v>0.2</v>
      </c>
    </row>
    <row r="92" spans="1:67" x14ac:dyDescent="0.15">
      <c r="A92" s="14">
        <f>IF(Sigma!A92="","",Sigma!A92)</f>
        <v>42738</v>
      </c>
      <c r="B92" s="20">
        <f>IF($A92="","",0.2*IF(Sigma!$B92&gt;AVERAGE(Sigma!$B83:$B92),1,-1))</f>
        <v>-0.2</v>
      </c>
      <c r="C92" s="20">
        <f>IF($A92="","",0.2*IF(Sigma!$B92&gt;AVERAGE(Sigma!$B73:$B92),1,-1))</f>
        <v>-0.2</v>
      </c>
      <c r="D92" s="20">
        <f>IF($A92="","",0.2*IF(Sigma!$B92&gt;AVERAGE(Sigma!$B53:$B92),1,-1))</f>
        <v>-0.2</v>
      </c>
      <c r="E92" s="20">
        <f>IF($A92="","",0.2*IF(Sigma!$B92&gt;AVERAGE(Sigma!$B33:$B92),1,-1))</f>
        <v>-0.2</v>
      </c>
      <c r="F92" s="20">
        <f>IF($A92="","",0.2*IF(Sigma!$B92&gt;AVERAGE(Sigma!$B13:$B92),1,-1))</f>
        <v>-0.2</v>
      </c>
      <c r="G92" s="17">
        <f t="shared" si="0"/>
        <v>-1</v>
      </c>
      <c r="H92" s="20">
        <f>IF($A92="","",0.2*IF(Sigma!$C92&gt;AVERAGE(Sigma!$C83:$C92),1,-1))</f>
        <v>0.2</v>
      </c>
      <c r="I92" s="20">
        <f>IF($A92="","",0.2*IF(Sigma!$C92&gt;AVERAGE(Sigma!$C73:$C92),1,-1))</f>
        <v>-0.2</v>
      </c>
      <c r="J92" s="20">
        <f>IF($A92="","",0.2*IF(Sigma!$C92&gt;AVERAGE(Sigma!$C53:$C92),1,-1))</f>
        <v>-0.2</v>
      </c>
      <c r="K92" s="20">
        <f>IF($A92="","",0.2*IF(Sigma!$C92&gt;AVERAGE(Sigma!$C33:$C92),1,-1))</f>
        <v>0.2</v>
      </c>
      <c r="L92" s="20">
        <f>IF($A92="","",0.2*IF(Sigma!$C92&gt;AVERAGE(Sigma!$C13:$C92),1,-1))</f>
        <v>0.2</v>
      </c>
      <c r="M92" s="17">
        <f t="shared" si="1"/>
        <v>0.2</v>
      </c>
      <c r="N92" s="20">
        <f>IF($A92="","",0.2*IF(Sigma!$D92&gt;AVERAGE(Sigma!$D83:$D92),1,-1))</f>
        <v>-0.2</v>
      </c>
      <c r="O92" s="20">
        <f>IF($A92="","",0.2*IF(Sigma!$D92&gt;AVERAGE(Sigma!$D73:$D92),1,-1))</f>
        <v>-0.2</v>
      </c>
      <c r="P92" s="20">
        <f>IF($A92="","",0.2*IF(Sigma!$D92&gt;AVERAGE(Sigma!$D53:$D92),1,-1))</f>
        <v>-0.2</v>
      </c>
      <c r="Q92" s="20">
        <f>IF($A92="","",0.2*IF(Sigma!$D92&gt;AVERAGE(Sigma!$D33:$D92),1,-1))</f>
        <v>0.2</v>
      </c>
      <c r="R92" s="20">
        <f>IF($A92="","",0.2*IF(Sigma!$D92&gt;AVERAGE(Sigma!$D13:$D92),1,-1))</f>
        <v>0.2</v>
      </c>
      <c r="S92" s="17">
        <f t="shared" si="2"/>
        <v>-0.20000000000000007</v>
      </c>
      <c r="T92" s="20">
        <f>IF($A92="","",0.2*IF(Sigma!$E92&gt;AVERAGE(Sigma!$E83:$E92),1,-1))</f>
        <v>-0.2</v>
      </c>
      <c r="U92" s="20">
        <f>IF($A92="","",0.2*IF(Sigma!$E92&gt;AVERAGE(Sigma!$E73:$E92),1,-1))</f>
        <v>-0.2</v>
      </c>
      <c r="V92" s="20">
        <f>IF($A92="","",0.2*IF(Sigma!$E92&gt;AVERAGE(Sigma!$E53:$E92),1,-1))</f>
        <v>-0.2</v>
      </c>
      <c r="W92" s="20">
        <f>IF($A92="","",0.2*IF(Sigma!$E92&gt;AVERAGE(Sigma!$E33:$E92),1,-1))</f>
        <v>-0.2</v>
      </c>
      <c r="X92" s="20">
        <f>IF($A92="","",0.2*IF(Sigma!$E92&gt;AVERAGE(Sigma!$E13:$E92),1,-1))</f>
        <v>0.2</v>
      </c>
      <c r="Y92" s="17">
        <f t="shared" si="3"/>
        <v>-0.60000000000000009</v>
      </c>
      <c r="Z92" s="20">
        <f>IF($A92="","",0.2*IF(Sigma!$F92&gt;AVERAGE(Sigma!$F83:$F92),1,-1))</f>
        <v>-0.2</v>
      </c>
      <c r="AA92" s="20">
        <f>IF($A92="","",0.2*IF(Sigma!$F92&gt;AVERAGE(Sigma!$F73:$F92),1,-1))</f>
        <v>-0.2</v>
      </c>
      <c r="AB92" s="20">
        <f>IF($A92="","",0.2*IF(Sigma!$F92&gt;AVERAGE(Sigma!$F53:$F92),1,-1))</f>
        <v>-0.2</v>
      </c>
      <c r="AC92" s="20">
        <f>IF($A92="","",0.2*IF(Sigma!$F92&gt;AVERAGE(Sigma!$F33:$F92),1,-1))</f>
        <v>-0.2</v>
      </c>
      <c r="AD92" s="20">
        <f>IF($A92="","",0.2*IF(Sigma!$F92&gt;AVERAGE(Sigma!$F13:$F92),1,-1))</f>
        <v>-0.2</v>
      </c>
      <c r="AE92" s="17">
        <f t="shared" si="4"/>
        <v>-1</v>
      </c>
      <c r="AF92" s="20">
        <f>IF($A92="","",0.2*IF(Sigma!$G92&gt;AVERAGE(Sigma!$G83:$G92),1,-1))</f>
        <v>-0.2</v>
      </c>
      <c r="AG92" s="20">
        <f>IF($A92="","",0.2*IF(Sigma!$G92&gt;AVERAGE(Sigma!$G73:$G92),1,-1))</f>
        <v>-0.2</v>
      </c>
      <c r="AH92" s="20">
        <f>IF($A92="","",0.2*IF(Sigma!$G92&gt;AVERAGE(Sigma!$G53:$G92),1,-1))</f>
        <v>-0.2</v>
      </c>
      <c r="AI92" s="20">
        <f>IF($A92="","",0.2*IF(Sigma!$G92&gt;AVERAGE(Sigma!$G33:$G92),1,-1))</f>
        <v>-0.2</v>
      </c>
      <c r="AJ92" s="20">
        <f>IF($A92="","",0.2*IF(Sigma!$G92&gt;AVERAGE(Sigma!$G13:$G92),1,-1))</f>
        <v>-0.2</v>
      </c>
      <c r="AK92" s="17">
        <f t="shared" si="5"/>
        <v>-1</v>
      </c>
      <c r="AL92" s="20">
        <f>IF($A92="","",0.2*IF(Sigma!$H92&gt;AVERAGE(Sigma!$H83:$H92),1,-1))</f>
        <v>-0.2</v>
      </c>
      <c r="AM92" s="20">
        <f>IF($A92="","",0.2*IF(Sigma!$H92&gt;AVERAGE(Sigma!$H73:$H92),1,-1))</f>
        <v>-0.2</v>
      </c>
      <c r="AN92" s="20">
        <f>IF($A92="","",0.2*IF(Sigma!$H92&gt;AVERAGE(Sigma!$H53:$H92),1,-1))</f>
        <v>-0.2</v>
      </c>
      <c r="AO92" s="20">
        <f>IF($A92="","",0.2*IF(Sigma!$H92&gt;AVERAGE(Sigma!$H33:$H92),1,-1))</f>
        <v>-0.2</v>
      </c>
      <c r="AP92" s="20">
        <f>IF($A92="","",0.2*IF(Sigma!$H92&gt;AVERAGE(Sigma!$H13:$H92),1,-1))</f>
        <v>-0.2</v>
      </c>
      <c r="AQ92" s="17">
        <f t="shared" si="6"/>
        <v>-1</v>
      </c>
      <c r="AR92" s="20">
        <f>IF($A92="","",0.2*IF(Sigma!$I92&gt;AVERAGE(Sigma!$I83:$I92),1,-1))</f>
        <v>-0.2</v>
      </c>
      <c r="AS92" s="20">
        <f>IF($A92="","",0.2*IF(Sigma!$I92&gt;AVERAGE(Sigma!$I73:$I92),1,-1))</f>
        <v>-0.2</v>
      </c>
      <c r="AT92" s="20">
        <f>IF($A92="","",0.2*IF(Sigma!$I92&gt;AVERAGE(Sigma!$I53:$I92),1,-1))</f>
        <v>-0.2</v>
      </c>
      <c r="AU92" s="20">
        <f>IF($A92="","",0.2*IF(Sigma!$I92&gt;AVERAGE(Sigma!$I33:$I92),1,-1))</f>
        <v>-0.2</v>
      </c>
      <c r="AV92" s="20">
        <f>IF($A92="","",0.2*IF(Sigma!$I92&gt;AVERAGE(Sigma!$I13:$I92),1,-1))</f>
        <v>0.2</v>
      </c>
      <c r="AW92" s="17">
        <f t="shared" si="7"/>
        <v>-0.60000000000000009</v>
      </c>
      <c r="AX92" s="20">
        <f>IF($A92="","",0.2*IF(Sigma!$J92&gt;AVERAGE(Sigma!$J83:$J92),1,-1))</f>
        <v>-0.2</v>
      </c>
      <c r="AY92" s="20">
        <f>IF($A92="","",0.2*IF(Sigma!$J92&gt;AVERAGE(Sigma!$J73:$J92),1,-1))</f>
        <v>-0.2</v>
      </c>
      <c r="AZ92" s="20">
        <f>IF($A92="","",0.2*IF(Sigma!$J92&gt;AVERAGE(Sigma!$J53:$J92),1,-1))</f>
        <v>-0.2</v>
      </c>
      <c r="BA92" s="20">
        <f>IF($A92="","",0.2*IF(Sigma!$J92&gt;AVERAGE(Sigma!$J33:$J92),1,-1))</f>
        <v>-0.2</v>
      </c>
      <c r="BB92" s="20">
        <f>IF($A92="","",0.2*IF(Sigma!$J92&gt;AVERAGE(Sigma!$J13:$J92),1,-1))</f>
        <v>0.2</v>
      </c>
      <c r="BC92" s="17">
        <f t="shared" si="8"/>
        <v>-0.60000000000000009</v>
      </c>
      <c r="BD92" s="20">
        <f>IF($A92="","",0.2*IF(Sigma!$K92&gt;AVERAGE(Sigma!$K83:$K92),1,-1))</f>
        <v>-0.2</v>
      </c>
      <c r="BE92" s="20">
        <f>IF($A92="","",0.2*IF(Sigma!$K92&gt;AVERAGE(Sigma!$K73:$K92),1,-1))</f>
        <v>-0.2</v>
      </c>
      <c r="BF92" s="20">
        <f>IF($A92="","",0.2*IF(Sigma!$K92&gt;AVERAGE(Sigma!$K53:$K92),1,-1))</f>
        <v>-0.2</v>
      </c>
      <c r="BG92" s="20">
        <f>IF($A92="","",0.2*IF(Sigma!$K92&gt;AVERAGE(Sigma!$K33:$K92),1,-1))</f>
        <v>-0.2</v>
      </c>
      <c r="BH92" s="20">
        <f>IF($A92="","",0.2*IF(Sigma!$K92&gt;AVERAGE(Sigma!$K13:$K92),1,-1))</f>
        <v>-0.2</v>
      </c>
      <c r="BI92" s="17">
        <f t="shared" si="9"/>
        <v>-1</v>
      </c>
      <c r="BJ92" s="20">
        <f>IF($A92="","",0.2*IF(Sigma!$L92&gt;AVERAGE(Sigma!$L83:$L92),1,-1))</f>
        <v>0.2</v>
      </c>
      <c r="BK92" s="20">
        <f>IF($A92="","",0.2*IF(Sigma!$L92&gt;AVERAGE(Sigma!$L73:$L92),1,-1))</f>
        <v>-0.2</v>
      </c>
      <c r="BL92" s="20">
        <f>IF($A92="","",0.2*IF(Sigma!$L92&gt;AVERAGE(Sigma!$L53:$L92),1,-1))</f>
        <v>-0.2</v>
      </c>
      <c r="BM92" s="20">
        <f>IF($A92="","",0.2*IF(Sigma!$L92&gt;AVERAGE(Sigma!$L33:$L92),1,-1))</f>
        <v>0.2</v>
      </c>
      <c r="BN92" s="20">
        <f>IF($A92="","",0.2*IF(Sigma!$L92&gt;AVERAGE(Sigma!$L13:$L92),1,-1))</f>
        <v>0.2</v>
      </c>
      <c r="BO92" s="17">
        <f t="shared" si="10"/>
        <v>0.2</v>
      </c>
    </row>
    <row r="93" spans="1:67" x14ac:dyDescent="0.15">
      <c r="A93" s="14">
        <f>IF(Sigma!A93="","",Sigma!A93)</f>
        <v>42739</v>
      </c>
      <c r="B93" s="20">
        <f>IF($A93="","",0.2*IF(Sigma!$B93&gt;AVERAGE(Sigma!$B84:$B93),1,-1))</f>
        <v>-0.2</v>
      </c>
      <c r="C93" s="20">
        <f>IF($A93="","",0.2*IF(Sigma!$B93&gt;AVERAGE(Sigma!$B74:$B93),1,-1))</f>
        <v>-0.2</v>
      </c>
      <c r="D93" s="20">
        <f>IF($A93="","",0.2*IF(Sigma!$B93&gt;AVERAGE(Sigma!$B54:$B93),1,-1))</f>
        <v>-0.2</v>
      </c>
      <c r="E93" s="20">
        <f>IF($A93="","",0.2*IF(Sigma!$B93&gt;AVERAGE(Sigma!$B34:$B93),1,-1))</f>
        <v>-0.2</v>
      </c>
      <c r="F93" s="20">
        <f>IF($A93="","",0.2*IF(Sigma!$B93&gt;AVERAGE(Sigma!$B14:$B93),1,-1))</f>
        <v>-0.2</v>
      </c>
      <c r="G93" s="17">
        <f t="shared" si="0"/>
        <v>-1</v>
      </c>
      <c r="H93" s="20">
        <f>IF($A93="","",0.2*IF(Sigma!$C93&gt;AVERAGE(Sigma!$C84:$C93),1,-1))</f>
        <v>0.2</v>
      </c>
      <c r="I93" s="20">
        <f>IF($A93="","",0.2*IF(Sigma!$C93&gt;AVERAGE(Sigma!$C74:$C93),1,-1))</f>
        <v>-0.2</v>
      </c>
      <c r="J93" s="20">
        <f>IF($A93="","",0.2*IF(Sigma!$C93&gt;AVERAGE(Sigma!$C54:$C93),1,-1))</f>
        <v>-0.2</v>
      </c>
      <c r="K93" s="20">
        <f>IF($A93="","",0.2*IF(Sigma!$C93&gt;AVERAGE(Sigma!$C34:$C93),1,-1))</f>
        <v>0.2</v>
      </c>
      <c r="L93" s="20">
        <f>IF($A93="","",0.2*IF(Sigma!$C93&gt;AVERAGE(Sigma!$C14:$C93),1,-1))</f>
        <v>0.2</v>
      </c>
      <c r="M93" s="17">
        <f t="shared" si="1"/>
        <v>0.2</v>
      </c>
      <c r="N93" s="20">
        <f>IF($A93="","",0.2*IF(Sigma!$D93&gt;AVERAGE(Sigma!$D84:$D93),1,-1))</f>
        <v>-0.2</v>
      </c>
      <c r="O93" s="20">
        <f>IF($A93="","",0.2*IF(Sigma!$D93&gt;AVERAGE(Sigma!$D74:$D93),1,-1))</f>
        <v>-0.2</v>
      </c>
      <c r="P93" s="20">
        <f>IF($A93="","",0.2*IF(Sigma!$D93&gt;AVERAGE(Sigma!$D54:$D93),1,-1))</f>
        <v>-0.2</v>
      </c>
      <c r="Q93" s="20">
        <f>IF($A93="","",0.2*IF(Sigma!$D93&gt;AVERAGE(Sigma!$D34:$D93),1,-1))</f>
        <v>0.2</v>
      </c>
      <c r="R93" s="20">
        <f>IF($A93="","",0.2*IF(Sigma!$D93&gt;AVERAGE(Sigma!$D14:$D93),1,-1))</f>
        <v>0.2</v>
      </c>
      <c r="S93" s="17">
        <f t="shared" si="2"/>
        <v>-0.20000000000000007</v>
      </c>
      <c r="T93" s="20">
        <f>IF($A93="","",0.2*IF(Sigma!$E93&gt;AVERAGE(Sigma!$E84:$E93),1,-1))</f>
        <v>-0.2</v>
      </c>
      <c r="U93" s="20">
        <f>IF($A93="","",0.2*IF(Sigma!$E93&gt;AVERAGE(Sigma!$E74:$E93),1,-1))</f>
        <v>-0.2</v>
      </c>
      <c r="V93" s="20">
        <f>IF($A93="","",0.2*IF(Sigma!$E93&gt;AVERAGE(Sigma!$E54:$E93),1,-1))</f>
        <v>-0.2</v>
      </c>
      <c r="W93" s="20">
        <f>IF($A93="","",0.2*IF(Sigma!$E93&gt;AVERAGE(Sigma!$E34:$E93),1,-1))</f>
        <v>-0.2</v>
      </c>
      <c r="X93" s="20">
        <f>IF($A93="","",0.2*IF(Sigma!$E93&gt;AVERAGE(Sigma!$E14:$E93),1,-1))</f>
        <v>0.2</v>
      </c>
      <c r="Y93" s="17">
        <f t="shared" si="3"/>
        <v>-0.60000000000000009</v>
      </c>
      <c r="Z93" s="20">
        <f>IF($A93="","",0.2*IF(Sigma!$F93&gt;AVERAGE(Sigma!$F84:$F93),1,-1))</f>
        <v>-0.2</v>
      </c>
      <c r="AA93" s="20">
        <f>IF($A93="","",0.2*IF(Sigma!$F93&gt;AVERAGE(Sigma!$F74:$F93),1,-1))</f>
        <v>-0.2</v>
      </c>
      <c r="AB93" s="20">
        <f>IF($A93="","",0.2*IF(Sigma!$F93&gt;AVERAGE(Sigma!$F54:$F93),1,-1))</f>
        <v>-0.2</v>
      </c>
      <c r="AC93" s="20">
        <f>IF($A93="","",0.2*IF(Sigma!$F93&gt;AVERAGE(Sigma!$F34:$F93),1,-1))</f>
        <v>-0.2</v>
      </c>
      <c r="AD93" s="20">
        <f>IF($A93="","",0.2*IF(Sigma!$F93&gt;AVERAGE(Sigma!$F14:$F93),1,-1))</f>
        <v>-0.2</v>
      </c>
      <c r="AE93" s="17">
        <f t="shared" si="4"/>
        <v>-1</v>
      </c>
      <c r="AF93" s="20">
        <f>IF($A93="","",0.2*IF(Sigma!$G93&gt;AVERAGE(Sigma!$G84:$G93),1,-1))</f>
        <v>-0.2</v>
      </c>
      <c r="AG93" s="20">
        <f>IF($A93="","",0.2*IF(Sigma!$G93&gt;AVERAGE(Sigma!$G74:$G93),1,-1))</f>
        <v>-0.2</v>
      </c>
      <c r="AH93" s="20">
        <f>IF($A93="","",0.2*IF(Sigma!$G93&gt;AVERAGE(Sigma!$G54:$G93),1,-1))</f>
        <v>-0.2</v>
      </c>
      <c r="AI93" s="20">
        <f>IF($A93="","",0.2*IF(Sigma!$G93&gt;AVERAGE(Sigma!$G34:$G93),1,-1))</f>
        <v>-0.2</v>
      </c>
      <c r="AJ93" s="20">
        <f>IF($A93="","",0.2*IF(Sigma!$G93&gt;AVERAGE(Sigma!$G14:$G93),1,-1))</f>
        <v>-0.2</v>
      </c>
      <c r="AK93" s="17">
        <f t="shared" si="5"/>
        <v>-1</v>
      </c>
      <c r="AL93" s="20">
        <f>IF($A93="","",0.2*IF(Sigma!$H93&gt;AVERAGE(Sigma!$H84:$H93),1,-1))</f>
        <v>-0.2</v>
      </c>
      <c r="AM93" s="20">
        <f>IF($A93="","",0.2*IF(Sigma!$H93&gt;AVERAGE(Sigma!$H74:$H93),1,-1))</f>
        <v>-0.2</v>
      </c>
      <c r="AN93" s="20">
        <f>IF($A93="","",0.2*IF(Sigma!$H93&gt;AVERAGE(Sigma!$H54:$H93),1,-1))</f>
        <v>-0.2</v>
      </c>
      <c r="AO93" s="20">
        <f>IF($A93="","",0.2*IF(Sigma!$H93&gt;AVERAGE(Sigma!$H34:$H93),1,-1))</f>
        <v>-0.2</v>
      </c>
      <c r="AP93" s="20">
        <f>IF($A93="","",0.2*IF(Sigma!$H93&gt;AVERAGE(Sigma!$H14:$H93),1,-1))</f>
        <v>-0.2</v>
      </c>
      <c r="AQ93" s="17">
        <f t="shared" si="6"/>
        <v>-1</v>
      </c>
      <c r="AR93" s="20">
        <f>IF($A93="","",0.2*IF(Sigma!$I93&gt;AVERAGE(Sigma!$I84:$I93),1,-1))</f>
        <v>-0.2</v>
      </c>
      <c r="AS93" s="20">
        <f>IF($A93="","",0.2*IF(Sigma!$I93&gt;AVERAGE(Sigma!$I74:$I93),1,-1))</f>
        <v>-0.2</v>
      </c>
      <c r="AT93" s="20">
        <f>IF($A93="","",0.2*IF(Sigma!$I93&gt;AVERAGE(Sigma!$I54:$I93),1,-1))</f>
        <v>-0.2</v>
      </c>
      <c r="AU93" s="20">
        <f>IF($A93="","",0.2*IF(Sigma!$I93&gt;AVERAGE(Sigma!$I34:$I93),1,-1))</f>
        <v>-0.2</v>
      </c>
      <c r="AV93" s="20">
        <f>IF($A93="","",0.2*IF(Sigma!$I93&gt;AVERAGE(Sigma!$I14:$I93),1,-1))</f>
        <v>0.2</v>
      </c>
      <c r="AW93" s="17">
        <f t="shared" si="7"/>
        <v>-0.60000000000000009</v>
      </c>
      <c r="AX93" s="20">
        <f>IF($A93="","",0.2*IF(Sigma!$J93&gt;AVERAGE(Sigma!$J84:$J93),1,-1))</f>
        <v>-0.2</v>
      </c>
      <c r="AY93" s="20">
        <f>IF($A93="","",0.2*IF(Sigma!$J93&gt;AVERAGE(Sigma!$J74:$J93),1,-1))</f>
        <v>-0.2</v>
      </c>
      <c r="AZ93" s="20">
        <f>IF($A93="","",0.2*IF(Sigma!$J93&gt;AVERAGE(Sigma!$J54:$J93),1,-1))</f>
        <v>-0.2</v>
      </c>
      <c r="BA93" s="20">
        <f>IF($A93="","",0.2*IF(Sigma!$J93&gt;AVERAGE(Sigma!$J34:$J93),1,-1))</f>
        <v>0.2</v>
      </c>
      <c r="BB93" s="20">
        <f>IF($A93="","",0.2*IF(Sigma!$J93&gt;AVERAGE(Sigma!$J14:$J93),1,-1))</f>
        <v>0.2</v>
      </c>
      <c r="BC93" s="17">
        <f t="shared" si="8"/>
        <v>-0.20000000000000007</v>
      </c>
      <c r="BD93" s="20">
        <f>IF($A93="","",0.2*IF(Sigma!$K93&gt;AVERAGE(Sigma!$K84:$K93),1,-1))</f>
        <v>-0.2</v>
      </c>
      <c r="BE93" s="20">
        <f>IF($A93="","",0.2*IF(Sigma!$K93&gt;AVERAGE(Sigma!$K74:$K93),1,-1))</f>
        <v>-0.2</v>
      </c>
      <c r="BF93" s="20">
        <f>IF($A93="","",0.2*IF(Sigma!$K93&gt;AVERAGE(Sigma!$K54:$K93),1,-1))</f>
        <v>-0.2</v>
      </c>
      <c r="BG93" s="20">
        <f>IF($A93="","",0.2*IF(Sigma!$K93&gt;AVERAGE(Sigma!$K34:$K93),1,-1))</f>
        <v>-0.2</v>
      </c>
      <c r="BH93" s="20">
        <f>IF($A93="","",0.2*IF(Sigma!$K93&gt;AVERAGE(Sigma!$K14:$K93),1,-1))</f>
        <v>-0.2</v>
      </c>
      <c r="BI93" s="17">
        <f t="shared" si="9"/>
        <v>-1</v>
      </c>
      <c r="BJ93" s="20">
        <f>IF($A93="","",0.2*IF(Sigma!$L93&gt;AVERAGE(Sigma!$L84:$L93),1,-1))</f>
        <v>0.2</v>
      </c>
      <c r="BK93" s="20">
        <f>IF($A93="","",0.2*IF(Sigma!$L93&gt;AVERAGE(Sigma!$L74:$L93),1,-1))</f>
        <v>-0.2</v>
      </c>
      <c r="BL93" s="20">
        <f>IF($A93="","",0.2*IF(Sigma!$L93&gt;AVERAGE(Sigma!$L54:$L93),1,-1))</f>
        <v>-0.2</v>
      </c>
      <c r="BM93" s="20">
        <f>IF($A93="","",0.2*IF(Sigma!$L93&gt;AVERAGE(Sigma!$L34:$L93),1,-1))</f>
        <v>0.2</v>
      </c>
      <c r="BN93" s="20">
        <f>IF($A93="","",0.2*IF(Sigma!$L93&gt;AVERAGE(Sigma!$L14:$L93),1,-1))</f>
        <v>0.2</v>
      </c>
      <c r="BO93" s="17">
        <f t="shared" si="10"/>
        <v>0.2</v>
      </c>
    </row>
    <row r="94" spans="1:67" x14ac:dyDescent="0.15">
      <c r="A94" s="14">
        <f>IF(Sigma!A94="","",Sigma!A94)</f>
        <v>42740</v>
      </c>
      <c r="B94" s="20">
        <f>IF($A94="","",0.2*IF(Sigma!$B94&gt;AVERAGE(Sigma!$B85:$B94),1,-1))</f>
        <v>-0.2</v>
      </c>
      <c r="C94" s="20">
        <f>IF($A94="","",0.2*IF(Sigma!$B94&gt;AVERAGE(Sigma!$B75:$B94),1,-1))</f>
        <v>-0.2</v>
      </c>
      <c r="D94" s="20">
        <f>IF($A94="","",0.2*IF(Sigma!$B94&gt;AVERAGE(Sigma!$B55:$B94),1,-1))</f>
        <v>-0.2</v>
      </c>
      <c r="E94" s="20">
        <f>IF($A94="","",0.2*IF(Sigma!$B94&gt;AVERAGE(Sigma!$B35:$B94),1,-1))</f>
        <v>-0.2</v>
      </c>
      <c r="F94" s="20">
        <f>IF($A94="","",0.2*IF(Sigma!$B94&gt;AVERAGE(Sigma!$B15:$B94),1,-1))</f>
        <v>-0.2</v>
      </c>
      <c r="G94" s="17">
        <f t="shared" si="0"/>
        <v>-1</v>
      </c>
      <c r="H94" s="20">
        <f>IF($A94="","",0.2*IF(Sigma!$C94&gt;AVERAGE(Sigma!$C85:$C94),1,-1))</f>
        <v>0.2</v>
      </c>
      <c r="I94" s="20">
        <f>IF($A94="","",0.2*IF(Sigma!$C94&gt;AVERAGE(Sigma!$C75:$C94),1,-1))</f>
        <v>-0.2</v>
      </c>
      <c r="J94" s="20">
        <f>IF($A94="","",0.2*IF(Sigma!$C94&gt;AVERAGE(Sigma!$C55:$C94),1,-1))</f>
        <v>-0.2</v>
      </c>
      <c r="K94" s="20">
        <f>IF($A94="","",0.2*IF(Sigma!$C94&gt;AVERAGE(Sigma!$C35:$C94),1,-1))</f>
        <v>0.2</v>
      </c>
      <c r="L94" s="20">
        <f>IF($A94="","",0.2*IF(Sigma!$C94&gt;AVERAGE(Sigma!$C15:$C94),1,-1))</f>
        <v>0.2</v>
      </c>
      <c r="M94" s="17">
        <f t="shared" si="1"/>
        <v>0.2</v>
      </c>
      <c r="N94" s="20">
        <f>IF($A94="","",0.2*IF(Sigma!$D94&gt;AVERAGE(Sigma!$D85:$D94),1,-1))</f>
        <v>-0.2</v>
      </c>
      <c r="O94" s="20">
        <f>IF($A94="","",0.2*IF(Sigma!$D94&gt;AVERAGE(Sigma!$D75:$D94),1,-1))</f>
        <v>-0.2</v>
      </c>
      <c r="P94" s="20">
        <f>IF($A94="","",0.2*IF(Sigma!$D94&gt;AVERAGE(Sigma!$D55:$D94),1,-1))</f>
        <v>-0.2</v>
      </c>
      <c r="Q94" s="20">
        <f>IF($A94="","",0.2*IF(Sigma!$D94&gt;AVERAGE(Sigma!$D35:$D94),1,-1))</f>
        <v>0.2</v>
      </c>
      <c r="R94" s="20">
        <f>IF($A94="","",0.2*IF(Sigma!$D94&gt;AVERAGE(Sigma!$D15:$D94),1,-1))</f>
        <v>0.2</v>
      </c>
      <c r="S94" s="17">
        <f t="shared" si="2"/>
        <v>-0.20000000000000007</v>
      </c>
      <c r="T94" s="20">
        <f>IF($A94="","",0.2*IF(Sigma!$E94&gt;AVERAGE(Sigma!$E85:$E94),1,-1))</f>
        <v>-0.2</v>
      </c>
      <c r="U94" s="20">
        <f>IF($A94="","",0.2*IF(Sigma!$E94&gt;AVERAGE(Sigma!$E75:$E94),1,-1))</f>
        <v>-0.2</v>
      </c>
      <c r="V94" s="20">
        <f>IF($A94="","",0.2*IF(Sigma!$E94&gt;AVERAGE(Sigma!$E55:$E94),1,-1))</f>
        <v>-0.2</v>
      </c>
      <c r="W94" s="20">
        <f>IF($A94="","",0.2*IF(Sigma!$E94&gt;AVERAGE(Sigma!$E35:$E94),1,-1))</f>
        <v>0.2</v>
      </c>
      <c r="X94" s="20">
        <f>IF($A94="","",0.2*IF(Sigma!$E94&gt;AVERAGE(Sigma!$E15:$E94),1,-1))</f>
        <v>0.2</v>
      </c>
      <c r="Y94" s="17">
        <f t="shared" si="3"/>
        <v>-0.20000000000000007</v>
      </c>
      <c r="Z94" s="20">
        <f>IF($A94="","",0.2*IF(Sigma!$F94&gt;AVERAGE(Sigma!$F85:$F94),1,-1))</f>
        <v>-0.2</v>
      </c>
      <c r="AA94" s="20">
        <f>IF($A94="","",0.2*IF(Sigma!$F94&gt;AVERAGE(Sigma!$F75:$F94),1,-1))</f>
        <v>-0.2</v>
      </c>
      <c r="AB94" s="20">
        <f>IF($A94="","",0.2*IF(Sigma!$F94&gt;AVERAGE(Sigma!$F55:$F94),1,-1))</f>
        <v>-0.2</v>
      </c>
      <c r="AC94" s="20">
        <f>IF($A94="","",0.2*IF(Sigma!$F94&gt;AVERAGE(Sigma!$F35:$F94),1,-1))</f>
        <v>-0.2</v>
      </c>
      <c r="AD94" s="20">
        <f>IF($A94="","",0.2*IF(Sigma!$F94&gt;AVERAGE(Sigma!$F15:$F94),1,-1))</f>
        <v>-0.2</v>
      </c>
      <c r="AE94" s="17">
        <f t="shared" si="4"/>
        <v>-1</v>
      </c>
      <c r="AF94" s="20">
        <f>IF($A94="","",0.2*IF(Sigma!$G94&gt;AVERAGE(Sigma!$G85:$G94),1,-1))</f>
        <v>-0.2</v>
      </c>
      <c r="AG94" s="20">
        <f>IF($A94="","",0.2*IF(Sigma!$G94&gt;AVERAGE(Sigma!$G75:$G94),1,-1))</f>
        <v>-0.2</v>
      </c>
      <c r="AH94" s="20">
        <f>IF($A94="","",0.2*IF(Sigma!$G94&gt;AVERAGE(Sigma!$G55:$G94),1,-1))</f>
        <v>-0.2</v>
      </c>
      <c r="AI94" s="20">
        <f>IF($A94="","",0.2*IF(Sigma!$G94&gt;AVERAGE(Sigma!$G35:$G94),1,-1))</f>
        <v>-0.2</v>
      </c>
      <c r="AJ94" s="20">
        <f>IF($A94="","",0.2*IF(Sigma!$G94&gt;AVERAGE(Sigma!$G15:$G94),1,-1))</f>
        <v>-0.2</v>
      </c>
      <c r="AK94" s="17">
        <f t="shared" si="5"/>
        <v>-1</v>
      </c>
      <c r="AL94" s="20">
        <f>IF($A94="","",0.2*IF(Sigma!$H94&gt;AVERAGE(Sigma!$H85:$H94),1,-1))</f>
        <v>-0.2</v>
      </c>
      <c r="AM94" s="20">
        <f>IF($A94="","",0.2*IF(Sigma!$H94&gt;AVERAGE(Sigma!$H75:$H94),1,-1))</f>
        <v>-0.2</v>
      </c>
      <c r="AN94" s="20">
        <f>IF($A94="","",0.2*IF(Sigma!$H94&gt;AVERAGE(Sigma!$H55:$H94),1,-1))</f>
        <v>-0.2</v>
      </c>
      <c r="AO94" s="20">
        <f>IF($A94="","",0.2*IF(Sigma!$H94&gt;AVERAGE(Sigma!$H35:$H94),1,-1))</f>
        <v>-0.2</v>
      </c>
      <c r="AP94" s="20">
        <f>IF($A94="","",0.2*IF(Sigma!$H94&gt;AVERAGE(Sigma!$H15:$H94),1,-1))</f>
        <v>-0.2</v>
      </c>
      <c r="AQ94" s="17">
        <f t="shared" si="6"/>
        <v>-1</v>
      </c>
      <c r="AR94" s="20">
        <f>IF($A94="","",0.2*IF(Sigma!$I94&gt;AVERAGE(Sigma!$I85:$I94),1,-1))</f>
        <v>0.2</v>
      </c>
      <c r="AS94" s="20">
        <f>IF($A94="","",0.2*IF(Sigma!$I94&gt;AVERAGE(Sigma!$I75:$I94),1,-1))</f>
        <v>-0.2</v>
      </c>
      <c r="AT94" s="20">
        <f>IF($A94="","",0.2*IF(Sigma!$I94&gt;AVERAGE(Sigma!$I55:$I94),1,-1))</f>
        <v>-0.2</v>
      </c>
      <c r="AU94" s="20">
        <f>IF($A94="","",0.2*IF(Sigma!$I94&gt;AVERAGE(Sigma!$I35:$I94),1,-1))</f>
        <v>-0.2</v>
      </c>
      <c r="AV94" s="20">
        <f>IF($A94="","",0.2*IF(Sigma!$I94&gt;AVERAGE(Sigma!$I15:$I94),1,-1))</f>
        <v>0.2</v>
      </c>
      <c r="AW94" s="17">
        <f t="shared" si="7"/>
        <v>-0.2</v>
      </c>
      <c r="AX94" s="20">
        <f>IF($A94="","",0.2*IF(Sigma!$J94&gt;AVERAGE(Sigma!$J85:$J94),1,-1))</f>
        <v>-0.2</v>
      </c>
      <c r="AY94" s="20">
        <f>IF($A94="","",0.2*IF(Sigma!$J94&gt;AVERAGE(Sigma!$J75:$J94),1,-1))</f>
        <v>-0.2</v>
      </c>
      <c r="AZ94" s="20">
        <f>IF($A94="","",0.2*IF(Sigma!$J94&gt;AVERAGE(Sigma!$J55:$J94),1,-1))</f>
        <v>-0.2</v>
      </c>
      <c r="BA94" s="20">
        <f>IF($A94="","",0.2*IF(Sigma!$J94&gt;AVERAGE(Sigma!$J35:$J94),1,-1))</f>
        <v>0.2</v>
      </c>
      <c r="BB94" s="20">
        <f>IF($A94="","",0.2*IF(Sigma!$J94&gt;AVERAGE(Sigma!$J15:$J94),1,-1))</f>
        <v>0.2</v>
      </c>
      <c r="BC94" s="17">
        <f t="shared" si="8"/>
        <v>-0.20000000000000007</v>
      </c>
      <c r="BD94" s="20">
        <f>IF($A94="","",0.2*IF(Sigma!$K94&gt;AVERAGE(Sigma!$K85:$K94),1,-1))</f>
        <v>-0.2</v>
      </c>
      <c r="BE94" s="20">
        <f>IF($A94="","",0.2*IF(Sigma!$K94&gt;AVERAGE(Sigma!$K75:$K94),1,-1))</f>
        <v>-0.2</v>
      </c>
      <c r="BF94" s="20">
        <f>IF($A94="","",0.2*IF(Sigma!$K94&gt;AVERAGE(Sigma!$K55:$K94),1,-1))</f>
        <v>-0.2</v>
      </c>
      <c r="BG94" s="20">
        <f>IF($A94="","",0.2*IF(Sigma!$K94&gt;AVERAGE(Sigma!$K35:$K94),1,-1))</f>
        <v>-0.2</v>
      </c>
      <c r="BH94" s="20">
        <f>IF($A94="","",0.2*IF(Sigma!$K94&gt;AVERAGE(Sigma!$K15:$K94),1,-1))</f>
        <v>-0.2</v>
      </c>
      <c r="BI94" s="17">
        <f t="shared" si="9"/>
        <v>-1</v>
      </c>
      <c r="BJ94" s="20">
        <f>IF($A94="","",0.2*IF(Sigma!$L94&gt;AVERAGE(Sigma!$L85:$L94),1,-1))</f>
        <v>0.2</v>
      </c>
      <c r="BK94" s="20">
        <f>IF($A94="","",0.2*IF(Sigma!$L94&gt;AVERAGE(Sigma!$L75:$L94),1,-1))</f>
        <v>-0.2</v>
      </c>
      <c r="BL94" s="20">
        <f>IF($A94="","",0.2*IF(Sigma!$L94&gt;AVERAGE(Sigma!$L55:$L94),1,-1))</f>
        <v>-0.2</v>
      </c>
      <c r="BM94" s="20">
        <f>IF($A94="","",0.2*IF(Sigma!$L94&gt;AVERAGE(Sigma!$L35:$L94),1,-1))</f>
        <v>0.2</v>
      </c>
      <c r="BN94" s="20">
        <f>IF($A94="","",0.2*IF(Sigma!$L94&gt;AVERAGE(Sigma!$L15:$L94),1,-1))</f>
        <v>0.2</v>
      </c>
      <c r="BO94" s="17">
        <f t="shared" si="10"/>
        <v>0.2</v>
      </c>
    </row>
    <row r="95" spans="1:67" x14ac:dyDescent="0.15">
      <c r="A95" s="14">
        <f>IF(Sigma!A95="","",Sigma!A95)</f>
        <v>42741</v>
      </c>
      <c r="B95" s="20">
        <f>IF($A95="","",0.2*IF(Sigma!$B95&gt;AVERAGE(Sigma!$B86:$B95),1,-1))</f>
        <v>-0.2</v>
      </c>
      <c r="C95" s="20">
        <f>IF($A95="","",0.2*IF(Sigma!$B95&gt;AVERAGE(Sigma!$B76:$B95),1,-1))</f>
        <v>-0.2</v>
      </c>
      <c r="D95" s="20">
        <f>IF($A95="","",0.2*IF(Sigma!$B95&gt;AVERAGE(Sigma!$B56:$B95),1,-1))</f>
        <v>-0.2</v>
      </c>
      <c r="E95" s="20">
        <f>IF($A95="","",0.2*IF(Sigma!$B95&gt;AVERAGE(Sigma!$B36:$B95),1,-1))</f>
        <v>-0.2</v>
      </c>
      <c r="F95" s="20">
        <f>IF($A95="","",0.2*IF(Sigma!$B95&gt;AVERAGE(Sigma!$B16:$B95),1,-1))</f>
        <v>-0.2</v>
      </c>
      <c r="G95" s="17">
        <f t="shared" si="0"/>
        <v>-1</v>
      </c>
      <c r="H95" s="20">
        <f>IF($A95="","",0.2*IF(Sigma!$C95&gt;AVERAGE(Sigma!$C86:$C95),1,-1))</f>
        <v>0.2</v>
      </c>
      <c r="I95" s="20">
        <f>IF($A95="","",0.2*IF(Sigma!$C95&gt;AVERAGE(Sigma!$C76:$C95),1,-1))</f>
        <v>-0.2</v>
      </c>
      <c r="J95" s="20">
        <f>IF($A95="","",0.2*IF(Sigma!$C95&gt;AVERAGE(Sigma!$C56:$C95),1,-1))</f>
        <v>-0.2</v>
      </c>
      <c r="K95" s="20">
        <f>IF($A95="","",0.2*IF(Sigma!$C95&gt;AVERAGE(Sigma!$C36:$C95),1,-1))</f>
        <v>0.2</v>
      </c>
      <c r="L95" s="20">
        <f>IF($A95="","",0.2*IF(Sigma!$C95&gt;AVERAGE(Sigma!$C16:$C95),1,-1))</f>
        <v>0.2</v>
      </c>
      <c r="M95" s="17">
        <f t="shared" si="1"/>
        <v>0.2</v>
      </c>
      <c r="N95" s="20">
        <f>IF($A95="","",0.2*IF(Sigma!$D95&gt;AVERAGE(Sigma!$D86:$D95),1,-1))</f>
        <v>-0.2</v>
      </c>
      <c r="O95" s="20">
        <f>IF($A95="","",0.2*IF(Sigma!$D95&gt;AVERAGE(Sigma!$D76:$D95),1,-1))</f>
        <v>-0.2</v>
      </c>
      <c r="P95" s="20">
        <f>IF($A95="","",0.2*IF(Sigma!$D95&gt;AVERAGE(Sigma!$D56:$D95),1,-1))</f>
        <v>-0.2</v>
      </c>
      <c r="Q95" s="20">
        <f>IF($A95="","",0.2*IF(Sigma!$D95&gt;AVERAGE(Sigma!$D36:$D95),1,-1))</f>
        <v>-0.2</v>
      </c>
      <c r="R95" s="20">
        <f>IF($A95="","",0.2*IF(Sigma!$D95&gt;AVERAGE(Sigma!$D16:$D95),1,-1))</f>
        <v>0.2</v>
      </c>
      <c r="S95" s="17">
        <f t="shared" si="2"/>
        <v>-0.60000000000000009</v>
      </c>
      <c r="T95" s="20">
        <f>IF($A95="","",0.2*IF(Sigma!$E95&gt;AVERAGE(Sigma!$E86:$E95),1,-1))</f>
        <v>-0.2</v>
      </c>
      <c r="U95" s="20">
        <f>IF($A95="","",0.2*IF(Sigma!$E95&gt;AVERAGE(Sigma!$E76:$E95),1,-1))</f>
        <v>-0.2</v>
      </c>
      <c r="V95" s="20">
        <f>IF($A95="","",0.2*IF(Sigma!$E95&gt;AVERAGE(Sigma!$E56:$E95),1,-1))</f>
        <v>-0.2</v>
      </c>
      <c r="W95" s="20">
        <f>IF($A95="","",0.2*IF(Sigma!$E95&gt;AVERAGE(Sigma!$E36:$E95),1,-1))</f>
        <v>-0.2</v>
      </c>
      <c r="X95" s="20">
        <f>IF($A95="","",0.2*IF(Sigma!$E95&gt;AVERAGE(Sigma!$E16:$E95),1,-1))</f>
        <v>0.2</v>
      </c>
      <c r="Y95" s="17">
        <f t="shared" si="3"/>
        <v>-0.60000000000000009</v>
      </c>
      <c r="Z95" s="20">
        <f>IF($A95="","",0.2*IF(Sigma!$F95&gt;AVERAGE(Sigma!$F86:$F95),1,-1))</f>
        <v>-0.2</v>
      </c>
      <c r="AA95" s="20">
        <f>IF($A95="","",0.2*IF(Sigma!$F95&gt;AVERAGE(Sigma!$F76:$F95),1,-1))</f>
        <v>-0.2</v>
      </c>
      <c r="AB95" s="20">
        <f>IF($A95="","",0.2*IF(Sigma!$F95&gt;AVERAGE(Sigma!$F56:$F95),1,-1))</f>
        <v>-0.2</v>
      </c>
      <c r="AC95" s="20">
        <f>IF($A95="","",0.2*IF(Sigma!$F95&gt;AVERAGE(Sigma!$F36:$F95),1,-1))</f>
        <v>-0.2</v>
      </c>
      <c r="AD95" s="20">
        <f>IF($A95="","",0.2*IF(Sigma!$F95&gt;AVERAGE(Sigma!$F16:$F95),1,-1))</f>
        <v>-0.2</v>
      </c>
      <c r="AE95" s="17">
        <f t="shared" si="4"/>
        <v>-1</v>
      </c>
      <c r="AF95" s="20">
        <f>IF($A95="","",0.2*IF(Sigma!$G95&gt;AVERAGE(Sigma!$G86:$G95),1,-1))</f>
        <v>-0.2</v>
      </c>
      <c r="AG95" s="20">
        <f>IF($A95="","",0.2*IF(Sigma!$G95&gt;AVERAGE(Sigma!$G76:$G95),1,-1))</f>
        <v>-0.2</v>
      </c>
      <c r="AH95" s="20">
        <f>IF($A95="","",0.2*IF(Sigma!$G95&gt;AVERAGE(Sigma!$G56:$G95),1,-1))</f>
        <v>-0.2</v>
      </c>
      <c r="AI95" s="20">
        <f>IF($A95="","",0.2*IF(Sigma!$G95&gt;AVERAGE(Sigma!$G36:$G95),1,-1))</f>
        <v>-0.2</v>
      </c>
      <c r="AJ95" s="20">
        <f>IF($A95="","",0.2*IF(Sigma!$G95&gt;AVERAGE(Sigma!$G16:$G95),1,-1))</f>
        <v>-0.2</v>
      </c>
      <c r="AK95" s="17">
        <f t="shared" si="5"/>
        <v>-1</v>
      </c>
      <c r="AL95" s="20">
        <f>IF($A95="","",0.2*IF(Sigma!$H95&gt;AVERAGE(Sigma!$H86:$H95),1,-1))</f>
        <v>-0.2</v>
      </c>
      <c r="AM95" s="20">
        <f>IF($A95="","",0.2*IF(Sigma!$H95&gt;AVERAGE(Sigma!$H76:$H95),1,-1))</f>
        <v>-0.2</v>
      </c>
      <c r="AN95" s="20">
        <f>IF($A95="","",0.2*IF(Sigma!$H95&gt;AVERAGE(Sigma!$H56:$H95),1,-1))</f>
        <v>-0.2</v>
      </c>
      <c r="AO95" s="20">
        <f>IF($A95="","",0.2*IF(Sigma!$H95&gt;AVERAGE(Sigma!$H36:$H95),1,-1))</f>
        <v>-0.2</v>
      </c>
      <c r="AP95" s="20">
        <f>IF($A95="","",0.2*IF(Sigma!$H95&gt;AVERAGE(Sigma!$H16:$H95),1,-1))</f>
        <v>-0.2</v>
      </c>
      <c r="AQ95" s="17">
        <f t="shared" si="6"/>
        <v>-1</v>
      </c>
      <c r="AR95" s="20">
        <f>IF($A95="","",0.2*IF(Sigma!$I95&gt;AVERAGE(Sigma!$I86:$I95),1,-1))</f>
        <v>0.2</v>
      </c>
      <c r="AS95" s="20">
        <f>IF($A95="","",0.2*IF(Sigma!$I95&gt;AVERAGE(Sigma!$I76:$I95),1,-1))</f>
        <v>-0.2</v>
      </c>
      <c r="AT95" s="20">
        <f>IF($A95="","",0.2*IF(Sigma!$I95&gt;AVERAGE(Sigma!$I56:$I95),1,-1))</f>
        <v>-0.2</v>
      </c>
      <c r="AU95" s="20">
        <f>IF($A95="","",0.2*IF(Sigma!$I95&gt;AVERAGE(Sigma!$I36:$I95),1,-1))</f>
        <v>-0.2</v>
      </c>
      <c r="AV95" s="20">
        <f>IF($A95="","",0.2*IF(Sigma!$I95&gt;AVERAGE(Sigma!$I16:$I95),1,-1))</f>
        <v>0.2</v>
      </c>
      <c r="AW95" s="17">
        <f t="shared" si="7"/>
        <v>-0.2</v>
      </c>
      <c r="AX95" s="20">
        <f>IF($A95="","",0.2*IF(Sigma!$J95&gt;AVERAGE(Sigma!$J86:$J95),1,-1))</f>
        <v>-0.2</v>
      </c>
      <c r="AY95" s="20">
        <f>IF($A95="","",0.2*IF(Sigma!$J95&gt;AVERAGE(Sigma!$J76:$J95),1,-1))</f>
        <v>-0.2</v>
      </c>
      <c r="AZ95" s="20">
        <f>IF($A95="","",0.2*IF(Sigma!$J95&gt;AVERAGE(Sigma!$J56:$J95),1,-1))</f>
        <v>-0.2</v>
      </c>
      <c r="BA95" s="20">
        <f>IF($A95="","",0.2*IF(Sigma!$J95&gt;AVERAGE(Sigma!$J36:$J95),1,-1))</f>
        <v>-0.2</v>
      </c>
      <c r="BB95" s="20">
        <f>IF($A95="","",0.2*IF(Sigma!$J95&gt;AVERAGE(Sigma!$J16:$J95),1,-1))</f>
        <v>0.2</v>
      </c>
      <c r="BC95" s="17">
        <f t="shared" si="8"/>
        <v>-0.60000000000000009</v>
      </c>
      <c r="BD95" s="20">
        <f>IF($A95="","",0.2*IF(Sigma!$K95&gt;AVERAGE(Sigma!$K86:$K95),1,-1))</f>
        <v>-0.2</v>
      </c>
      <c r="BE95" s="20">
        <f>IF($A95="","",0.2*IF(Sigma!$K95&gt;AVERAGE(Sigma!$K76:$K95),1,-1))</f>
        <v>-0.2</v>
      </c>
      <c r="BF95" s="20">
        <f>IF($A95="","",0.2*IF(Sigma!$K95&gt;AVERAGE(Sigma!$K56:$K95),1,-1))</f>
        <v>-0.2</v>
      </c>
      <c r="BG95" s="20">
        <f>IF($A95="","",0.2*IF(Sigma!$K95&gt;AVERAGE(Sigma!$K36:$K95),1,-1))</f>
        <v>-0.2</v>
      </c>
      <c r="BH95" s="20">
        <f>IF($A95="","",0.2*IF(Sigma!$K95&gt;AVERAGE(Sigma!$K16:$K95),1,-1))</f>
        <v>-0.2</v>
      </c>
      <c r="BI95" s="17">
        <f t="shared" si="9"/>
        <v>-1</v>
      </c>
      <c r="BJ95" s="20">
        <f>IF($A95="","",0.2*IF(Sigma!$L95&gt;AVERAGE(Sigma!$L86:$L95),1,-1))</f>
        <v>0.2</v>
      </c>
      <c r="BK95" s="20">
        <f>IF($A95="","",0.2*IF(Sigma!$L95&gt;AVERAGE(Sigma!$L76:$L95),1,-1))</f>
        <v>-0.2</v>
      </c>
      <c r="BL95" s="20">
        <f>IF($A95="","",0.2*IF(Sigma!$L95&gt;AVERAGE(Sigma!$L56:$L95),1,-1))</f>
        <v>-0.2</v>
      </c>
      <c r="BM95" s="20">
        <f>IF($A95="","",0.2*IF(Sigma!$L95&gt;AVERAGE(Sigma!$L36:$L95),1,-1))</f>
        <v>0.2</v>
      </c>
      <c r="BN95" s="20">
        <f>IF($A95="","",0.2*IF(Sigma!$L95&gt;AVERAGE(Sigma!$L16:$L95),1,-1))</f>
        <v>0.2</v>
      </c>
      <c r="BO95" s="17">
        <f t="shared" si="10"/>
        <v>0.2</v>
      </c>
    </row>
    <row r="96" spans="1:67" x14ac:dyDescent="0.15">
      <c r="A96" s="14">
        <f>IF(Sigma!A96="","",Sigma!A96)</f>
        <v>42744</v>
      </c>
      <c r="B96" s="20">
        <f>IF($A96="","",0.2*IF(Sigma!$B96&gt;AVERAGE(Sigma!$B87:$B96),1,-1))</f>
        <v>-0.2</v>
      </c>
      <c r="C96" s="20">
        <f>IF($A96="","",0.2*IF(Sigma!$B96&gt;AVERAGE(Sigma!$B77:$B96),1,-1))</f>
        <v>-0.2</v>
      </c>
      <c r="D96" s="20">
        <f>IF($A96="","",0.2*IF(Sigma!$B96&gt;AVERAGE(Sigma!$B57:$B96),1,-1))</f>
        <v>-0.2</v>
      </c>
      <c r="E96" s="20">
        <f>IF($A96="","",0.2*IF(Sigma!$B96&gt;AVERAGE(Sigma!$B37:$B96),1,-1))</f>
        <v>-0.2</v>
      </c>
      <c r="F96" s="20">
        <f>IF($A96="","",0.2*IF(Sigma!$B96&gt;AVERAGE(Sigma!$B17:$B96),1,-1))</f>
        <v>-0.2</v>
      </c>
      <c r="G96" s="17">
        <f t="shared" si="0"/>
        <v>-1</v>
      </c>
      <c r="H96" s="20">
        <f>IF($A96="","",0.2*IF(Sigma!$C96&gt;AVERAGE(Sigma!$C87:$C96),1,-1))</f>
        <v>0.2</v>
      </c>
      <c r="I96" s="20">
        <f>IF($A96="","",0.2*IF(Sigma!$C96&gt;AVERAGE(Sigma!$C77:$C96),1,-1))</f>
        <v>0.2</v>
      </c>
      <c r="J96" s="20">
        <f>IF($A96="","",0.2*IF(Sigma!$C96&gt;AVERAGE(Sigma!$C57:$C96),1,-1))</f>
        <v>-0.2</v>
      </c>
      <c r="K96" s="20">
        <f>IF($A96="","",0.2*IF(Sigma!$C96&gt;AVERAGE(Sigma!$C37:$C96),1,-1))</f>
        <v>0.2</v>
      </c>
      <c r="L96" s="20">
        <f>IF($A96="","",0.2*IF(Sigma!$C96&gt;AVERAGE(Sigma!$C17:$C96),1,-1))</f>
        <v>0.2</v>
      </c>
      <c r="M96" s="17">
        <f t="shared" si="1"/>
        <v>0.60000000000000009</v>
      </c>
      <c r="N96" s="20">
        <f>IF($A96="","",0.2*IF(Sigma!$D96&gt;AVERAGE(Sigma!$D87:$D96),1,-1))</f>
        <v>0.2</v>
      </c>
      <c r="O96" s="20">
        <f>IF($A96="","",0.2*IF(Sigma!$D96&gt;AVERAGE(Sigma!$D77:$D96),1,-1))</f>
        <v>-0.2</v>
      </c>
      <c r="P96" s="20">
        <f>IF($A96="","",0.2*IF(Sigma!$D96&gt;AVERAGE(Sigma!$D57:$D96),1,-1))</f>
        <v>-0.2</v>
      </c>
      <c r="Q96" s="20">
        <f>IF($A96="","",0.2*IF(Sigma!$D96&gt;AVERAGE(Sigma!$D37:$D96),1,-1))</f>
        <v>0.2</v>
      </c>
      <c r="R96" s="20">
        <f>IF($A96="","",0.2*IF(Sigma!$D96&gt;AVERAGE(Sigma!$D17:$D96),1,-1))</f>
        <v>0.2</v>
      </c>
      <c r="S96" s="17">
        <f t="shared" si="2"/>
        <v>0.2</v>
      </c>
      <c r="T96" s="20">
        <f>IF($A96="","",0.2*IF(Sigma!$E96&gt;AVERAGE(Sigma!$E87:$E96),1,-1))</f>
        <v>0.2</v>
      </c>
      <c r="U96" s="20">
        <f>IF($A96="","",0.2*IF(Sigma!$E96&gt;AVERAGE(Sigma!$E77:$E96),1,-1))</f>
        <v>-0.2</v>
      </c>
      <c r="V96" s="20">
        <f>IF($A96="","",0.2*IF(Sigma!$E96&gt;AVERAGE(Sigma!$E57:$E96),1,-1))</f>
        <v>-0.2</v>
      </c>
      <c r="W96" s="20">
        <f>IF($A96="","",0.2*IF(Sigma!$E96&gt;AVERAGE(Sigma!$E37:$E96),1,-1))</f>
        <v>0.2</v>
      </c>
      <c r="X96" s="20">
        <f>IF($A96="","",0.2*IF(Sigma!$E96&gt;AVERAGE(Sigma!$E17:$E96),1,-1))</f>
        <v>0.2</v>
      </c>
      <c r="Y96" s="17">
        <f t="shared" si="3"/>
        <v>0.2</v>
      </c>
      <c r="Z96" s="20">
        <f>IF($A96="","",0.2*IF(Sigma!$F96&gt;AVERAGE(Sigma!$F87:$F96),1,-1))</f>
        <v>0.2</v>
      </c>
      <c r="AA96" s="20">
        <f>IF($A96="","",0.2*IF(Sigma!$F96&gt;AVERAGE(Sigma!$F77:$F96),1,-1))</f>
        <v>-0.2</v>
      </c>
      <c r="AB96" s="20">
        <f>IF($A96="","",0.2*IF(Sigma!$F96&gt;AVERAGE(Sigma!$F57:$F96),1,-1))</f>
        <v>-0.2</v>
      </c>
      <c r="AC96" s="20">
        <f>IF($A96="","",0.2*IF(Sigma!$F96&gt;AVERAGE(Sigma!$F37:$F96),1,-1))</f>
        <v>-0.2</v>
      </c>
      <c r="AD96" s="20">
        <f>IF($A96="","",0.2*IF(Sigma!$F96&gt;AVERAGE(Sigma!$F17:$F96),1,-1))</f>
        <v>-0.2</v>
      </c>
      <c r="AE96" s="17">
        <f t="shared" si="4"/>
        <v>-0.60000000000000009</v>
      </c>
      <c r="AF96" s="20">
        <f>IF($A96="","",0.2*IF(Sigma!$G96&gt;AVERAGE(Sigma!$G87:$G96),1,-1))</f>
        <v>0.2</v>
      </c>
      <c r="AG96" s="20">
        <f>IF($A96="","",0.2*IF(Sigma!$G96&gt;AVERAGE(Sigma!$G77:$G96),1,-1))</f>
        <v>-0.2</v>
      </c>
      <c r="AH96" s="20">
        <f>IF($A96="","",0.2*IF(Sigma!$G96&gt;AVERAGE(Sigma!$G57:$G96),1,-1))</f>
        <v>-0.2</v>
      </c>
      <c r="AI96" s="20">
        <f>IF($A96="","",0.2*IF(Sigma!$G96&gt;AVERAGE(Sigma!$G37:$G96),1,-1))</f>
        <v>-0.2</v>
      </c>
      <c r="AJ96" s="20">
        <f>IF($A96="","",0.2*IF(Sigma!$G96&gt;AVERAGE(Sigma!$G17:$G96),1,-1))</f>
        <v>-0.2</v>
      </c>
      <c r="AK96" s="17">
        <f t="shared" si="5"/>
        <v>-0.60000000000000009</v>
      </c>
      <c r="AL96" s="20">
        <f>IF($A96="","",0.2*IF(Sigma!$H96&gt;AVERAGE(Sigma!$H87:$H96),1,-1))</f>
        <v>0.2</v>
      </c>
      <c r="AM96" s="20">
        <f>IF($A96="","",0.2*IF(Sigma!$H96&gt;AVERAGE(Sigma!$H77:$H96),1,-1))</f>
        <v>-0.2</v>
      </c>
      <c r="AN96" s="20">
        <f>IF($A96="","",0.2*IF(Sigma!$H96&gt;AVERAGE(Sigma!$H57:$H96),1,-1))</f>
        <v>-0.2</v>
      </c>
      <c r="AO96" s="20">
        <f>IF($A96="","",0.2*IF(Sigma!$H96&gt;AVERAGE(Sigma!$H37:$H96),1,-1))</f>
        <v>-0.2</v>
      </c>
      <c r="AP96" s="20">
        <f>IF($A96="","",0.2*IF(Sigma!$H96&gt;AVERAGE(Sigma!$H17:$H96),1,-1))</f>
        <v>-0.2</v>
      </c>
      <c r="AQ96" s="17">
        <f t="shared" si="6"/>
        <v>-0.60000000000000009</v>
      </c>
      <c r="AR96" s="20">
        <f>IF($A96="","",0.2*IF(Sigma!$I96&gt;AVERAGE(Sigma!$I87:$I96),1,-1))</f>
        <v>0.2</v>
      </c>
      <c r="AS96" s="20">
        <f>IF($A96="","",0.2*IF(Sigma!$I96&gt;AVERAGE(Sigma!$I77:$I96),1,-1))</f>
        <v>-0.2</v>
      </c>
      <c r="AT96" s="20">
        <f>IF($A96="","",0.2*IF(Sigma!$I96&gt;AVERAGE(Sigma!$I57:$I96),1,-1))</f>
        <v>-0.2</v>
      </c>
      <c r="AU96" s="20">
        <f>IF($A96="","",0.2*IF(Sigma!$I96&gt;AVERAGE(Sigma!$I37:$I96),1,-1))</f>
        <v>-0.2</v>
      </c>
      <c r="AV96" s="20">
        <f>IF($A96="","",0.2*IF(Sigma!$I96&gt;AVERAGE(Sigma!$I17:$I96),1,-1))</f>
        <v>0.2</v>
      </c>
      <c r="AW96" s="17">
        <f t="shared" si="7"/>
        <v>-0.2</v>
      </c>
      <c r="AX96" s="20">
        <f>IF($A96="","",0.2*IF(Sigma!$J96&gt;AVERAGE(Sigma!$J87:$J96),1,-1))</f>
        <v>0.2</v>
      </c>
      <c r="AY96" s="20">
        <f>IF($A96="","",0.2*IF(Sigma!$J96&gt;AVERAGE(Sigma!$J77:$J96),1,-1))</f>
        <v>-0.2</v>
      </c>
      <c r="AZ96" s="20">
        <f>IF($A96="","",0.2*IF(Sigma!$J96&gt;AVERAGE(Sigma!$J57:$J96),1,-1))</f>
        <v>-0.2</v>
      </c>
      <c r="BA96" s="20">
        <f>IF($A96="","",0.2*IF(Sigma!$J96&gt;AVERAGE(Sigma!$J37:$J96),1,-1))</f>
        <v>0.2</v>
      </c>
      <c r="BB96" s="20">
        <f>IF($A96="","",0.2*IF(Sigma!$J96&gt;AVERAGE(Sigma!$J17:$J96),1,-1))</f>
        <v>0.2</v>
      </c>
      <c r="BC96" s="17">
        <f t="shared" si="8"/>
        <v>0.2</v>
      </c>
      <c r="BD96" s="20">
        <f>IF($A96="","",0.2*IF(Sigma!$K96&gt;AVERAGE(Sigma!$K87:$K96),1,-1))</f>
        <v>0.2</v>
      </c>
      <c r="BE96" s="20">
        <f>IF($A96="","",0.2*IF(Sigma!$K96&gt;AVERAGE(Sigma!$K77:$K96),1,-1))</f>
        <v>-0.2</v>
      </c>
      <c r="BF96" s="20">
        <f>IF($A96="","",0.2*IF(Sigma!$K96&gt;AVERAGE(Sigma!$K57:$K96),1,-1))</f>
        <v>-0.2</v>
      </c>
      <c r="BG96" s="20">
        <f>IF($A96="","",0.2*IF(Sigma!$K96&gt;AVERAGE(Sigma!$K37:$K96),1,-1))</f>
        <v>-0.2</v>
      </c>
      <c r="BH96" s="20">
        <f>IF($A96="","",0.2*IF(Sigma!$K96&gt;AVERAGE(Sigma!$K17:$K96),1,-1))</f>
        <v>-0.2</v>
      </c>
      <c r="BI96" s="17">
        <f t="shared" si="9"/>
        <v>-0.60000000000000009</v>
      </c>
      <c r="BJ96" s="20">
        <f>IF($A96="","",0.2*IF(Sigma!$L96&gt;AVERAGE(Sigma!$L87:$L96),1,-1))</f>
        <v>0.2</v>
      </c>
      <c r="BK96" s="20">
        <f>IF($A96="","",0.2*IF(Sigma!$L96&gt;AVERAGE(Sigma!$L77:$L96),1,-1))</f>
        <v>0.2</v>
      </c>
      <c r="BL96" s="20">
        <f>IF($A96="","",0.2*IF(Sigma!$L96&gt;AVERAGE(Sigma!$L57:$L96),1,-1))</f>
        <v>-0.2</v>
      </c>
      <c r="BM96" s="20">
        <f>IF($A96="","",0.2*IF(Sigma!$L96&gt;AVERAGE(Sigma!$L37:$L96),1,-1))</f>
        <v>0.2</v>
      </c>
      <c r="BN96" s="20">
        <f>IF($A96="","",0.2*IF(Sigma!$L96&gt;AVERAGE(Sigma!$L17:$L96),1,-1))</f>
        <v>0.2</v>
      </c>
      <c r="BO96" s="17">
        <f t="shared" si="10"/>
        <v>0.60000000000000009</v>
      </c>
    </row>
    <row r="97" spans="1:67" x14ac:dyDescent="0.15">
      <c r="A97" s="14">
        <f>IF(Sigma!A97="","",Sigma!A97)</f>
        <v>42745</v>
      </c>
      <c r="B97" s="20">
        <f>IF($A97="","",0.2*IF(Sigma!$B97&gt;AVERAGE(Sigma!$B88:$B97),1,-1))</f>
        <v>0.2</v>
      </c>
      <c r="C97" s="20">
        <f>IF($A97="","",0.2*IF(Sigma!$B97&gt;AVERAGE(Sigma!$B78:$B97),1,-1))</f>
        <v>0.2</v>
      </c>
      <c r="D97" s="20">
        <f>IF($A97="","",0.2*IF(Sigma!$B97&gt;AVERAGE(Sigma!$B58:$B97),1,-1))</f>
        <v>-0.2</v>
      </c>
      <c r="E97" s="20">
        <f>IF($A97="","",0.2*IF(Sigma!$B97&gt;AVERAGE(Sigma!$B38:$B97),1,-1))</f>
        <v>-0.2</v>
      </c>
      <c r="F97" s="20">
        <f>IF($A97="","",0.2*IF(Sigma!$B97&gt;AVERAGE(Sigma!$B18:$B97),1,-1))</f>
        <v>-0.2</v>
      </c>
      <c r="G97" s="17">
        <f t="shared" si="0"/>
        <v>-0.2</v>
      </c>
      <c r="H97" s="20">
        <f>IF($A97="","",0.2*IF(Sigma!$C97&gt;AVERAGE(Sigma!$C88:$C97),1,-1))</f>
        <v>0.2</v>
      </c>
      <c r="I97" s="20">
        <f>IF($A97="","",0.2*IF(Sigma!$C97&gt;AVERAGE(Sigma!$C78:$C97),1,-1))</f>
        <v>0.2</v>
      </c>
      <c r="J97" s="20">
        <f>IF($A97="","",0.2*IF(Sigma!$C97&gt;AVERAGE(Sigma!$C58:$C97),1,-1))</f>
        <v>0.2</v>
      </c>
      <c r="K97" s="20">
        <f>IF($A97="","",0.2*IF(Sigma!$C97&gt;AVERAGE(Sigma!$C38:$C97),1,-1))</f>
        <v>0.2</v>
      </c>
      <c r="L97" s="20">
        <f>IF($A97="","",0.2*IF(Sigma!$C97&gt;AVERAGE(Sigma!$C18:$C97),1,-1))</f>
        <v>0.2</v>
      </c>
      <c r="M97" s="17">
        <f t="shared" si="1"/>
        <v>1</v>
      </c>
      <c r="N97" s="20">
        <f>IF($A97="","",0.2*IF(Sigma!$D97&gt;AVERAGE(Sigma!$D88:$D97),1,-1))</f>
        <v>0.2</v>
      </c>
      <c r="O97" s="20">
        <f>IF($A97="","",0.2*IF(Sigma!$D97&gt;AVERAGE(Sigma!$D78:$D97),1,-1))</f>
        <v>0.2</v>
      </c>
      <c r="P97" s="20">
        <f>IF($A97="","",0.2*IF(Sigma!$D97&gt;AVERAGE(Sigma!$D58:$D97),1,-1))</f>
        <v>0.2</v>
      </c>
      <c r="Q97" s="20">
        <f>IF($A97="","",0.2*IF(Sigma!$D97&gt;AVERAGE(Sigma!$D38:$D97),1,-1))</f>
        <v>0.2</v>
      </c>
      <c r="R97" s="20">
        <f>IF($A97="","",0.2*IF(Sigma!$D97&gt;AVERAGE(Sigma!$D18:$D97),1,-1))</f>
        <v>0.2</v>
      </c>
      <c r="S97" s="17">
        <f t="shared" si="2"/>
        <v>1</v>
      </c>
      <c r="T97" s="20">
        <f>IF($A97="","",0.2*IF(Sigma!$E97&gt;AVERAGE(Sigma!$E88:$E97),1,-1))</f>
        <v>0.2</v>
      </c>
      <c r="U97" s="20">
        <f>IF($A97="","",0.2*IF(Sigma!$E97&gt;AVERAGE(Sigma!$E78:$E97),1,-1))</f>
        <v>0.2</v>
      </c>
      <c r="V97" s="20">
        <f>IF($A97="","",0.2*IF(Sigma!$E97&gt;AVERAGE(Sigma!$E58:$E97),1,-1))</f>
        <v>0.2</v>
      </c>
      <c r="W97" s="20">
        <f>IF($A97="","",0.2*IF(Sigma!$E97&gt;AVERAGE(Sigma!$E38:$E97),1,-1))</f>
        <v>0.2</v>
      </c>
      <c r="X97" s="20">
        <f>IF($A97="","",0.2*IF(Sigma!$E97&gt;AVERAGE(Sigma!$E18:$E97),1,-1))</f>
        <v>0.2</v>
      </c>
      <c r="Y97" s="17">
        <f t="shared" si="3"/>
        <v>1</v>
      </c>
      <c r="Z97" s="20">
        <f>IF($A97="","",0.2*IF(Sigma!$F97&gt;AVERAGE(Sigma!$F88:$F97),1,-1))</f>
        <v>0.2</v>
      </c>
      <c r="AA97" s="20">
        <f>IF($A97="","",0.2*IF(Sigma!$F97&gt;AVERAGE(Sigma!$F78:$F97),1,-1))</f>
        <v>-0.2</v>
      </c>
      <c r="AB97" s="20">
        <f>IF($A97="","",0.2*IF(Sigma!$F97&gt;AVERAGE(Sigma!$F58:$F97),1,-1))</f>
        <v>-0.2</v>
      </c>
      <c r="AC97" s="20">
        <f>IF($A97="","",0.2*IF(Sigma!$F97&gt;AVERAGE(Sigma!$F38:$F97),1,-1))</f>
        <v>-0.2</v>
      </c>
      <c r="AD97" s="20">
        <f>IF($A97="","",0.2*IF(Sigma!$F97&gt;AVERAGE(Sigma!$F18:$F97),1,-1))</f>
        <v>0.2</v>
      </c>
      <c r="AE97" s="17">
        <f t="shared" si="4"/>
        <v>-0.2</v>
      </c>
      <c r="AF97" s="20">
        <f>IF($A97="","",0.2*IF(Sigma!$G97&gt;AVERAGE(Sigma!$G88:$G97),1,-1))</f>
        <v>0.2</v>
      </c>
      <c r="AG97" s="20">
        <f>IF($A97="","",0.2*IF(Sigma!$G97&gt;AVERAGE(Sigma!$G78:$G97),1,-1))</f>
        <v>0.2</v>
      </c>
      <c r="AH97" s="20">
        <f>IF($A97="","",0.2*IF(Sigma!$G97&gt;AVERAGE(Sigma!$G58:$G97),1,-1))</f>
        <v>-0.2</v>
      </c>
      <c r="AI97" s="20">
        <f>IF($A97="","",0.2*IF(Sigma!$G97&gt;AVERAGE(Sigma!$G38:$G97),1,-1))</f>
        <v>-0.2</v>
      </c>
      <c r="AJ97" s="20">
        <f>IF($A97="","",0.2*IF(Sigma!$G97&gt;AVERAGE(Sigma!$G18:$G97),1,-1))</f>
        <v>0.2</v>
      </c>
      <c r="AK97" s="17">
        <f t="shared" si="5"/>
        <v>0.2</v>
      </c>
      <c r="AL97" s="20">
        <f>IF($A97="","",0.2*IF(Sigma!$H97&gt;AVERAGE(Sigma!$H88:$H97),1,-1))</f>
        <v>0.2</v>
      </c>
      <c r="AM97" s="20">
        <f>IF($A97="","",0.2*IF(Sigma!$H97&gt;AVERAGE(Sigma!$H78:$H97),1,-1))</f>
        <v>-0.2</v>
      </c>
      <c r="AN97" s="20">
        <f>IF($A97="","",0.2*IF(Sigma!$H97&gt;AVERAGE(Sigma!$H58:$H97),1,-1))</f>
        <v>-0.2</v>
      </c>
      <c r="AO97" s="20">
        <f>IF($A97="","",0.2*IF(Sigma!$H97&gt;AVERAGE(Sigma!$H38:$H97),1,-1))</f>
        <v>-0.2</v>
      </c>
      <c r="AP97" s="20">
        <f>IF($A97="","",0.2*IF(Sigma!$H97&gt;AVERAGE(Sigma!$H18:$H97),1,-1))</f>
        <v>-0.2</v>
      </c>
      <c r="AQ97" s="17">
        <f t="shared" si="6"/>
        <v>-0.60000000000000009</v>
      </c>
      <c r="AR97" s="20">
        <f>IF($A97="","",0.2*IF(Sigma!$I97&gt;AVERAGE(Sigma!$I88:$I97),1,-1))</f>
        <v>0.2</v>
      </c>
      <c r="AS97" s="20">
        <f>IF($A97="","",0.2*IF(Sigma!$I97&gt;AVERAGE(Sigma!$I78:$I97),1,-1))</f>
        <v>0.2</v>
      </c>
      <c r="AT97" s="20">
        <f>IF($A97="","",0.2*IF(Sigma!$I97&gt;AVERAGE(Sigma!$I58:$I97),1,-1))</f>
        <v>-0.2</v>
      </c>
      <c r="AU97" s="20">
        <f>IF($A97="","",0.2*IF(Sigma!$I97&gt;AVERAGE(Sigma!$I38:$I97),1,-1))</f>
        <v>0.2</v>
      </c>
      <c r="AV97" s="20">
        <f>IF($A97="","",0.2*IF(Sigma!$I97&gt;AVERAGE(Sigma!$I18:$I97),1,-1))</f>
        <v>0.2</v>
      </c>
      <c r="AW97" s="17">
        <f t="shared" si="7"/>
        <v>0.60000000000000009</v>
      </c>
      <c r="AX97" s="20">
        <f>IF($A97="","",0.2*IF(Sigma!$J97&gt;AVERAGE(Sigma!$J88:$J97),1,-1))</f>
        <v>0.2</v>
      </c>
      <c r="AY97" s="20">
        <f>IF($A97="","",0.2*IF(Sigma!$J97&gt;AVERAGE(Sigma!$J78:$J97),1,-1))</f>
        <v>0.2</v>
      </c>
      <c r="AZ97" s="20">
        <f>IF($A97="","",0.2*IF(Sigma!$J97&gt;AVERAGE(Sigma!$J58:$J97),1,-1))</f>
        <v>0.2</v>
      </c>
      <c r="BA97" s="20">
        <f>IF($A97="","",0.2*IF(Sigma!$J97&gt;AVERAGE(Sigma!$J38:$J97),1,-1))</f>
        <v>0.2</v>
      </c>
      <c r="BB97" s="20">
        <f>IF($A97="","",0.2*IF(Sigma!$J97&gt;AVERAGE(Sigma!$J18:$J97),1,-1))</f>
        <v>0.2</v>
      </c>
      <c r="BC97" s="17">
        <f t="shared" si="8"/>
        <v>1</v>
      </c>
      <c r="BD97" s="20">
        <f>IF($A97="","",0.2*IF(Sigma!$K97&gt;AVERAGE(Sigma!$K88:$K97),1,-1))</f>
        <v>0.2</v>
      </c>
      <c r="BE97" s="20">
        <f>IF($A97="","",0.2*IF(Sigma!$K97&gt;AVERAGE(Sigma!$K78:$K97),1,-1))</f>
        <v>0.2</v>
      </c>
      <c r="BF97" s="20">
        <f>IF($A97="","",0.2*IF(Sigma!$K97&gt;AVERAGE(Sigma!$K58:$K97),1,-1))</f>
        <v>-0.2</v>
      </c>
      <c r="BG97" s="20">
        <f>IF($A97="","",0.2*IF(Sigma!$K97&gt;AVERAGE(Sigma!$K38:$K97),1,-1))</f>
        <v>-0.2</v>
      </c>
      <c r="BH97" s="20">
        <f>IF($A97="","",0.2*IF(Sigma!$K97&gt;AVERAGE(Sigma!$K18:$K97),1,-1))</f>
        <v>-0.2</v>
      </c>
      <c r="BI97" s="17">
        <f t="shared" si="9"/>
        <v>-0.2</v>
      </c>
      <c r="BJ97" s="20">
        <f>IF($A97="","",0.2*IF(Sigma!$L97&gt;AVERAGE(Sigma!$L88:$L97),1,-1))</f>
        <v>0.2</v>
      </c>
      <c r="BK97" s="20">
        <f>IF($A97="","",0.2*IF(Sigma!$L97&gt;AVERAGE(Sigma!$L78:$L97),1,-1))</f>
        <v>0.2</v>
      </c>
      <c r="BL97" s="20">
        <f>IF($A97="","",0.2*IF(Sigma!$L97&gt;AVERAGE(Sigma!$L58:$L97),1,-1))</f>
        <v>0.2</v>
      </c>
      <c r="BM97" s="20">
        <f>IF($A97="","",0.2*IF(Sigma!$L97&gt;AVERAGE(Sigma!$L38:$L97),1,-1))</f>
        <v>0.2</v>
      </c>
      <c r="BN97" s="20">
        <f>IF($A97="","",0.2*IF(Sigma!$L97&gt;AVERAGE(Sigma!$L18:$L97),1,-1))</f>
        <v>0.2</v>
      </c>
      <c r="BO97" s="17">
        <f t="shared" si="10"/>
        <v>1</v>
      </c>
    </row>
    <row r="98" spans="1:67" x14ac:dyDescent="0.15">
      <c r="A98" s="14">
        <f>IF(Sigma!A98="","",Sigma!A98)</f>
        <v>42746</v>
      </c>
      <c r="B98" s="20">
        <f>IF($A98="","",0.2*IF(Sigma!$B98&gt;AVERAGE(Sigma!$B89:$B98),1,-1))</f>
        <v>0.2</v>
      </c>
      <c r="C98" s="20">
        <f>IF($A98="","",0.2*IF(Sigma!$B98&gt;AVERAGE(Sigma!$B79:$B98),1,-1))</f>
        <v>0.2</v>
      </c>
      <c r="D98" s="20">
        <f>IF($A98="","",0.2*IF(Sigma!$B98&gt;AVERAGE(Sigma!$B59:$B98),1,-1))</f>
        <v>-0.2</v>
      </c>
      <c r="E98" s="20">
        <f>IF($A98="","",0.2*IF(Sigma!$B98&gt;AVERAGE(Sigma!$B39:$B98),1,-1))</f>
        <v>-0.2</v>
      </c>
      <c r="F98" s="20">
        <f>IF($A98="","",0.2*IF(Sigma!$B98&gt;AVERAGE(Sigma!$B19:$B98),1,-1))</f>
        <v>0.2</v>
      </c>
      <c r="G98" s="17">
        <f t="shared" si="0"/>
        <v>0.2</v>
      </c>
      <c r="H98" s="20">
        <f>IF($A98="","",0.2*IF(Sigma!$C98&gt;AVERAGE(Sigma!$C89:$C98),1,-1))</f>
        <v>0.2</v>
      </c>
      <c r="I98" s="20">
        <f>IF($A98="","",0.2*IF(Sigma!$C98&gt;AVERAGE(Sigma!$C79:$C98),1,-1))</f>
        <v>0.2</v>
      </c>
      <c r="J98" s="20">
        <f>IF($A98="","",0.2*IF(Sigma!$C98&gt;AVERAGE(Sigma!$C59:$C98),1,-1))</f>
        <v>0.2</v>
      </c>
      <c r="K98" s="20">
        <f>IF($A98="","",0.2*IF(Sigma!$C98&gt;AVERAGE(Sigma!$C39:$C98),1,-1))</f>
        <v>0.2</v>
      </c>
      <c r="L98" s="20">
        <f>IF($A98="","",0.2*IF(Sigma!$C98&gt;AVERAGE(Sigma!$C19:$C98),1,-1))</f>
        <v>0.2</v>
      </c>
      <c r="M98" s="17">
        <f t="shared" si="1"/>
        <v>1</v>
      </c>
      <c r="N98" s="20">
        <f>IF($A98="","",0.2*IF(Sigma!$D98&gt;AVERAGE(Sigma!$D89:$D98),1,-1))</f>
        <v>0.2</v>
      </c>
      <c r="O98" s="20">
        <f>IF($A98="","",0.2*IF(Sigma!$D98&gt;AVERAGE(Sigma!$D79:$D98),1,-1))</f>
        <v>0.2</v>
      </c>
      <c r="P98" s="20">
        <f>IF($A98="","",0.2*IF(Sigma!$D98&gt;AVERAGE(Sigma!$D59:$D98),1,-1))</f>
        <v>0.2</v>
      </c>
      <c r="Q98" s="20">
        <f>IF($A98="","",0.2*IF(Sigma!$D98&gt;AVERAGE(Sigma!$D39:$D98),1,-1))</f>
        <v>0.2</v>
      </c>
      <c r="R98" s="20">
        <f>IF($A98="","",0.2*IF(Sigma!$D98&gt;AVERAGE(Sigma!$D19:$D98),1,-1))</f>
        <v>0.2</v>
      </c>
      <c r="S98" s="17">
        <f t="shared" si="2"/>
        <v>1</v>
      </c>
      <c r="T98" s="20">
        <f>IF($A98="","",0.2*IF(Sigma!$E98&gt;AVERAGE(Sigma!$E89:$E98),1,-1))</f>
        <v>0.2</v>
      </c>
      <c r="U98" s="20">
        <f>IF($A98="","",0.2*IF(Sigma!$E98&gt;AVERAGE(Sigma!$E79:$E98),1,-1))</f>
        <v>0.2</v>
      </c>
      <c r="V98" s="20">
        <f>IF($A98="","",0.2*IF(Sigma!$E98&gt;AVERAGE(Sigma!$E59:$E98),1,-1))</f>
        <v>0.2</v>
      </c>
      <c r="W98" s="20">
        <f>IF($A98="","",0.2*IF(Sigma!$E98&gt;AVERAGE(Sigma!$E39:$E98),1,-1))</f>
        <v>0.2</v>
      </c>
      <c r="X98" s="20">
        <f>IF($A98="","",0.2*IF(Sigma!$E98&gt;AVERAGE(Sigma!$E19:$E98),1,-1))</f>
        <v>0.2</v>
      </c>
      <c r="Y98" s="17">
        <f t="shared" si="3"/>
        <v>1</v>
      </c>
      <c r="Z98" s="20">
        <f>IF($A98="","",0.2*IF(Sigma!$F98&gt;AVERAGE(Sigma!$F89:$F98),1,-1))</f>
        <v>0.2</v>
      </c>
      <c r="AA98" s="20">
        <f>IF($A98="","",0.2*IF(Sigma!$F98&gt;AVERAGE(Sigma!$F79:$F98),1,-1))</f>
        <v>-0.2</v>
      </c>
      <c r="AB98" s="20">
        <f>IF($A98="","",0.2*IF(Sigma!$F98&gt;AVERAGE(Sigma!$F59:$F98),1,-1))</f>
        <v>-0.2</v>
      </c>
      <c r="AC98" s="20">
        <f>IF($A98="","",0.2*IF(Sigma!$F98&gt;AVERAGE(Sigma!$F39:$F98),1,-1))</f>
        <v>-0.2</v>
      </c>
      <c r="AD98" s="20">
        <f>IF($A98="","",0.2*IF(Sigma!$F98&gt;AVERAGE(Sigma!$F19:$F98),1,-1))</f>
        <v>-0.2</v>
      </c>
      <c r="AE98" s="17">
        <f t="shared" si="4"/>
        <v>-0.60000000000000009</v>
      </c>
      <c r="AF98" s="20">
        <f>IF($A98="","",0.2*IF(Sigma!$G98&gt;AVERAGE(Sigma!$G89:$G98),1,-1))</f>
        <v>0.2</v>
      </c>
      <c r="AG98" s="20">
        <f>IF($A98="","",0.2*IF(Sigma!$G98&gt;AVERAGE(Sigma!$G79:$G98),1,-1))</f>
        <v>0.2</v>
      </c>
      <c r="AH98" s="20">
        <f>IF($A98="","",0.2*IF(Sigma!$G98&gt;AVERAGE(Sigma!$G59:$G98),1,-1))</f>
        <v>-0.2</v>
      </c>
      <c r="AI98" s="20">
        <f>IF($A98="","",0.2*IF(Sigma!$G98&gt;AVERAGE(Sigma!$G39:$G98),1,-1))</f>
        <v>-0.2</v>
      </c>
      <c r="AJ98" s="20">
        <f>IF($A98="","",0.2*IF(Sigma!$G98&gt;AVERAGE(Sigma!$G19:$G98),1,-1))</f>
        <v>-0.2</v>
      </c>
      <c r="AK98" s="17">
        <f t="shared" si="5"/>
        <v>-0.2</v>
      </c>
      <c r="AL98" s="20">
        <f>IF($A98="","",0.2*IF(Sigma!$H98&gt;AVERAGE(Sigma!$H89:$H98),1,-1))</f>
        <v>0.2</v>
      </c>
      <c r="AM98" s="20">
        <f>IF($A98="","",0.2*IF(Sigma!$H98&gt;AVERAGE(Sigma!$H79:$H98),1,-1))</f>
        <v>-0.2</v>
      </c>
      <c r="AN98" s="20">
        <f>IF($A98="","",0.2*IF(Sigma!$H98&gt;AVERAGE(Sigma!$H59:$H98),1,-1))</f>
        <v>-0.2</v>
      </c>
      <c r="AO98" s="20">
        <f>IF($A98="","",0.2*IF(Sigma!$H98&gt;AVERAGE(Sigma!$H39:$H98),1,-1))</f>
        <v>-0.2</v>
      </c>
      <c r="AP98" s="20">
        <f>IF($A98="","",0.2*IF(Sigma!$H98&gt;AVERAGE(Sigma!$H19:$H98),1,-1))</f>
        <v>0.2</v>
      </c>
      <c r="AQ98" s="17">
        <f t="shared" si="6"/>
        <v>-0.2</v>
      </c>
      <c r="AR98" s="20">
        <f>IF($A98="","",0.2*IF(Sigma!$I98&gt;AVERAGE(Sigma!$I89:$I98),1,-1))</f>
        <v>0.2</v>
      </c>
      <c r="AS98" s="20">
        <f>IF($A98="","",0.2*IF(Sigma!$I98&gt;AVERAGE(Sigma!$I79:$I98),1,-1))</f>
        <v>0.2</v>
      </c>
      <c r="AT98" s="20">
        <f>IF($A98="","",0.2*IF(Sigma!$I98&gt;AVERAGE(Sigma!$I59:$I98),1,-1))</f>
        <v>-0.2</v>
      </c>
      <c r="AU98" s="20">
        <f>IF($A98="","",0.2*IF(Sigma!$I98&gt;AVERAGE(Sigma!$I39:$I98),1,-1))</f>
        <v>0.2</v>
      </c>
      <c r="AV98" s="20">
        <f>IF($A98="","",0.2*IF(Sigma!$I98&gt;AVERAGE(Sigma!$I19:$I98),1,-1))</f>
        <v>0.2</v>
      </c>
      <c r="AW98" s="17">
        <f t="shared" si="7"/>
        <v>0.60000000000000009</v>
      </c>
      <c r="AX98" s="20">
        <f>IF($A98="","",0.2*IF(Sigma!$J98&gt;AVERAGE(Sigma!$J89:$J98),1,-1))</f>
        <v>0.2</v>
      </c>
      <c r="AY98" s="20">
        <f>IF($A98="","",0.2*IF(Sigma!$J98&gt;AVERAGE(Sigma!$J79:$J98),1,-1))</f>
        <v>0.2</v>
      </c>
      <c r="AZ98" s="20">
        <f>IF($A98="","",0.2*IF(Sigma!$J98&gt;AVERAGE(Sigma!$J59:$J98),1,-1))</f>
        <v>0.2</v>
      </c>
      <c r="BA98" s="20">
        <f>IF($A98="","",0.2*IF(Sigma!$J98&gt;AVERAGE(Sigma!$J39:$J98),1,-1))</f>
        <v>0.2</v>
      </c>
      <c r="BB98" s="20">
        <f>IF($A98="","",0.2*IF(Sigma!$J98&gt;AVERAGE(Sigma!$J19:$J98),1,-1))</f>
        <v>0.2</v>
      </c>
      <c r="BC98" s="17">
        <f t="shared" si="8"/>
        <v>1</v>
      </c>
      <c r="BD98" s="20">
        <f>IF($A98="","",0.2*IF(Sigma!$K98&gt;AVERAGE(Sigma!$K89:$K98),1,-1))</f>
        <v>0.2</v>
      </c>
      <c r="BE98" s="20">
        <f>IF($A98="","",0.2*IF(Sigma!$K98&gt;AVERAGE(Sigma!$K79:$K98),1,-1))</f>
        <v>0.2</v>
      </c>
      <c r="BF98" s="20">
        <f>IF($A98="","",0.2*IF(Sigma!$K98&gt;AVERAGE(Sigma!$K59:$K98),1,-1))</f>
        <v>-0.2</v>
      </c>
      <c r="BG98" s="20">
        <f>IF($A98="","",0.2*IF(Sigma!$K98&gt;AVERAGE(Sigma!$K39:$K98),1,-1))</f>
        <v>-0.2</v>
      </c>
      <c r="BH98" s="20">
        <f>IF($A98="","",0.2*IF(Sigma!$K98&gt;AVERAGE(Sigma!$K19:$K98),1,-1))</f>
        <v>-0.2</v>
      </c>
      <c r="BI98" s="17">
        <f t="shared" si="9"/>
        <v>-0.2</v>
      </c>
      <c r="BJ98" s="20">
        <f>IF($A98="","",0.2*IF(Sigma!$L98&gt;AVERAGE(Sigma!$L89:$L98),1,-1))</f>
        <v>0.2</v>
      </c>
      <c r="BK98" s="20">
        <f>IF($A98="","",0.2*IF(Sigma!$L98&gt;AVERAGE(Sigma!$L79:$L98),1,-1))</f>
        <v>0.2</v>
      </c>
      <c r="BL98" s="20">
        <f>IF($A98="","",0.2*IF(Sigma!$L98&gt;AVERAGE(Sigma!$L59:$L98),1,-1))</f>
        <v>0.2</v>
      </c>
      <c r="BM98" s="20">
        <f>IF($A98="","",0.2*IF(Sigma!$L98&gt;AVERAGE(Sigma!$L39:$L98),1,-1))</f>
        <v>0.2</v>
      </c>
      <c r="BN98" s="20">
        <f>IF($A98="","",0.2*IF(Sigma!$L98&gt;AVERAGE(Sigma!$L19:$L98),1,-1))</f>
        <v>0.2</v>
      </c>
      <c r="BO98" s="17">
        <f t="shared" si="10"/>
        <v>1</v>
      </c>
    </row>
    <row r="99" spans="1:67" x14ac:dyDescent="0.15">
      <c r="A99" s="14">
        <f>IF(Sigma!A99="","",Sigma!A99)</f>
        <v>42747</v>
      </c>
      <c r="B99" s="20">
        <f>IF($A99="","",0.2*IF(Sigma!$B99&gt;AVERAGE(Sigma!$B90:$B99),1,-1))</f>
        <v>0.2</v>
      </c>
      <c r="C99" s="20">
        <f>IF($A99="","",0.2*IF(Sigma!$B99&gt;AVERAGE(Sigma!$B80:$B99),1,-1))</f>
        <v>0.2</v>
      </c>
      <c r="D99" s="20">
        <f>IF($A99="","",0.2*IF(Sigma!$B99&gt;AVERAGE(Sigma!$B60:$B99),1,-1))</f>
        <v>0.2</v>
      </c>
      <c r="E99" s="20">
        <f>IF($A99="","",0.2*IF(Sigma!$B99&gt;AVERAGE(Sigma!$B40:$B99),1,-1))</f>
        <v>0.2</v>
      </c>
      <c r="F99" s="20">
        <f>IF($A99="","",0.2*IF(Sigma!$B99&gt;AVERAGE(Sigma!$B20:$B99),1,-1))</f>
        <v>0.2</v>
      </c>
      <c r="G99" s="17">
        <f t="shared" si="0"/>
        <v>1</v>
      </c>
      <c r="H99" s="20">
        <f>IF($A99="","",0.2*IF(Sigma!$C99&gt;AVERAGE(Sigma!$C90:$C99),1,-1))</f>
        <v>0.2</v>
      </c>
      <c r="I99" s="20">
        <f>IF($A99="","",0.2*IF(Sigma!$C99&gt;AVERAGE(Sigma!$C80:$C99),1,-1))</f>
        <v>0.2</v>
      </c>
      <c r="J99" s="20">
        <f>IF($A99="","",0.2*IF(Sigma!$C99&gt;AVERAGE(Sigma!$C60:$C99),1,-1))</f>
        <v>0.2</v>
      </c>
      <c r="K99" s="20">
        <f>IF($A99="","",0.2*IF(Sigma!$C99&gt;AVERAGE(Sigma!$C40:$C99),1,-1))</f>
        <v>0.2</v>
      </c>
      <c r="L99" s="20">
        <f>IF($A99="","",0.2*IF(Sigma!$C99&gt;AVERAGE(Sigma!$C20:$C99),1,-1))</f>
        <v>0.2</v>
      </c>
      <c r="M99" s="17">
        <f t="shared" si="1"/>
        <v>1</v>
      </c>
      <c r="N99" s="20">
        <f>IF($A99="","",0.2*IF(Sigma!$D99&gt;AVERAGE(Sigma!$D90:$D99),1,-1))</f>
        <v>0.2</v>
      </c>
      <c r="O99" s="20">
        <f>IF($A99="","",0.2*IF(Sigma!$D99&gt;AVERAGE(Sigma!$D80:$D99),1,-1))</f>
        <v>0.2</v>
      </c>
      <c r="P99" s="20">
        <f>IF($A99="","",0.2*IF(Sigma!$D99&gt;AVERAGE(Sigma!$D60:$D99),1,-1))</f>
        <v>0.2</v>
      </c>
      <c r="Q99" s="20">
        <f>IF($A99="","",0.2*IF(Sigma!$D99&gt;AVERAGE(Sigma!$D40:$D99),1,-1))</f>
        <v>0.2</v>
      </c>
      <c r="R99" s="20">
        <f>IF($A99="","",0.2*IF(Sigma!$D99&gt;AVERAGE(Sigma!$D20:$D99),1,-1))</f>
        <v>0.2</v>
      </c>
      <c r="S99" s="17">
        <f t="shared" si="2"/>
        <v>1</v>
      </c>
      <c r="T99" s="20">
        <f>IF($A99="","",0.2*IF(Sigma!$E99&gt;AVERAGE(Sigma!$E90:$E99),1,-1))</f>
        <v>0.2</v>
      </c>
      <c r="U99" s="20">
        <f>IF($A99="","",0.2*IF(Sigma!$E99&gt;AVERAGE(Sigma!$E80:$E99),1,-1))</f>
        <v>0.2</v>
      </c>
      <c r="V99" s="20">
        <f>IF($A99="","",0.2*IF(Sigma!$E99&gt;AVERAGE(Sigma!$E60:$E99),1,-1))</f>
        <v>0.2</v>
      </c>
      <c r="W99" s="20">
        <f>IF($A99="","",0.2*IF(Sigma!$E99&gt;AVERAGE(Sigma!$E40:$E99),1,-1))</f>
        <v>0.2</v>
      </c>
      <c r="X99" s="20">
        <f>IF($A99="","",0.2*IF(Sigma!$E99&gt;AVERAGE(Sigma!$E20:$E99),1,-1))</f>
        <v>0.2</v>
      </c>
      <c r="Y99" s="17">
        <f t="shared" si="3"/>
        <v>1</v>
      </c>
      <c r="Z99" s="20">
        <f>IF($A99="","",0.2*IF(Sigma!$F99&gt;AVERAGE(Sigma!$F90:$F99),1,-1))</f>
        <v>0.2</v>
      </c>
      <c r="AA99" s="20">
        <f>IF($A99="","",0.2*IF(Sigma!$F99&gt;AVERAGE(Sigma!$F80:$F99),1,-1))</f>
        <v>0.2</v>
      </c>
      <c r="AB99" s="20">
        <f>IF($A99="","",0.2*IF(Sigma!$F99&gt;AVERAGE(Sigma!$F60:$F99),1,-1))</f>
        <v>-0.2</v>
      </c>
      <c r="AC99" s="20">
        <f>IF($A99="","",0.2*IF(Sigma!$F99&gt;AVERAGE(Sigma!$F40:$F99),1,-1))</f>
        <v>-0.2</v>
      </c>
      <c r="AD99" s="20">
        <f>IF($A99="","",0.2*IF(Sigma!$F99&gt;AVERAGE(Sigma!$F20:$F99),1,-1))</f>
        <v>-0.2</v>
      </c>
      <c r="AE99" s="17">
        <f t="shared" si="4"/>
        <v>-0.2</v>
      </c>
      <c r="AF99" s="20">
        <f>IF($A99="","",0.2*IF(Sigma!$G99&gt;AVERAGE(Sigma!$G90:$G99),1,-1))</f>
        <v>0.2</v>
      </c>
      <c r="AG99" s="20">
        <f>IF($A99="","",0.2*IF(Sigma!$G99&gt;AVERAGE(Sigma!$G80:$G99),1,-1))</f>
        <v>0.2</v>
      </c>
      <c r="AH99" s="20">
        <f>IF($A99="","",0.2*IF(Sigma!$G99&gt;AVERAGE(Sigma!$G60:$G99),1,-1))</f>
        <v>-0.2</v>
      </c>
      <c r="AI99" s="20">
        <f>IF($A99="","",0.2*IF(Sigma!$G99&gt;AVERAGE(Sigma!$G40:$G99),1,-1))</f>
        <v>-0.2</v>
      </c>
      <c r="AJ99" s="20">
        <f>IF($A99="","",0.2*IF(Sigma!$G99&gt;AVERAGE(Sigma!$G20:$G99),1,-1))</f>
        <v>-0.2</v>
      </c>
      <c r="AK99" s="17">
        <f t="shared" si="5"/>
        <v>-0.2</v>
      </c>
      <c r="AL99" s="20">
        <f>IF($A99="","",0.2*IF(Sigma!$H99&gt;AVERAGE(Sigma!$H90:$H99),1,-1))</f>
        <v>-0.2</v>
      </c>
      <c r="AM99" s="20">
        <f>IF($A99="","",0.2*IF(Sigma!$H99&gt;AVERAGE(Sigma!$H80:$H99),1,-1))</f>
        <v>-0.2</v>
      </c>
      <c r="AN99" s="20">
        <f>IF($A99="","",0.2*IF(Sigma!$H99&gt;AVERAGE(Sigma!$H60:$H99),1,-1))</f>
        <v>-0.2</v>
      </c>
      <c r="AO99" s="20">
        <f>IF($A99="","",0.2*IF(Sigma!$H99&gt;AVERAGE(Sigma!$H40:$H99),1,-1))</f>
        <v>-0.2</v>
      </c>
      <c r="AP99" s="20">
        <f>IF($A99="","",0.2*IF(Sigma!$H99&gt;AVERAGE(Sigma!$H20:$H99),1,-1))</f>
        <v>-0.2</v>
      </c>
      <c r="AQ99" s="17">
        <f t="shared" si="6"/>
        <v>-1</v>
      </c>
      <c r="AR99" s="20">
        <f>IF($A99="","",0.2*IF(Sigma!$I99&gt;AVERAGE(Sigma!$I90:$I99),1,-1))</f>
        <v>0.2</v>
      </c>
      <c r="AS99" s="20">
        <f>IF($A99="","",0.2*IF(Sigma!$I99&gt;AVERAGE(Sigma!$I80:$I99),1,-1))</f>
        <v>0.2</v>
      </c>
      <c r="AT99" s="20">
        <f>IF($A99="","",0.2*IF(Sigma!$I99&gt;AVERAGE(Sigma!$I60:$I99),1,-1))</f>
        <v>-0.2</v>
      </c>
      <c r="AU99" s="20">
        <f>IF($A99="","",0.2*IF(Sigma!$I99&gt;AVERAGE(Sigma!$I40:$I99),1,-1))</f>
        <v>0.2</v>
      </c>
      <c r="AV99" s="20">
        <f>IF($A99="","",0.2*IF(Sigma!$I99&gt;AVERAGE(Sigma!$I20:$I99),1,-1))</f>
        <v>0.2</v>
      </c>
      <c r="AW99" s="17">
        <f t="shared" si="7"/>
        <v>0.60000000000000009</v>
      </c>
      <c r="AX99" s="20">
        <f>IF($A99="","",0.2*IF(Sigma!$J99&gt;AVERAGE(Sigma!$J90:$J99),1,-1))</f>
        <v>0.2</v>
      </c>
      <c r="AY99" s="20">
        <f>IF($A99="","",0.2*IF(Sigma!$J99&gt;AVERAGE(Sigma!$J80:$J99),1,-1))</f>
        <v>0.2</v>
      </c>
      <c r="AZ99" s="20">
        <f>IF($A99="","",0.2*IF(Sigma!$J99&gt;AVERAGE(Sigma!$J60:$J99),1,-1))</f>
        <v>0.2</v>
      </c>
      <c r="BA99" s="20">
        <f>IF($A99="","",0.2*IF(Sigma!$J99&gt;AVERAGE(Sigma!$J40:$J99),1,-1))</f>
        <v>0.2</v>
      </c>
      <c r="BB99" s="20">
        <f>IF($A99="","",0.2*IF(Sigma!$J99&gt;AVERAGE(Sigma!$J20:$J99),1,-1))</f>
        <v>0.2</v>
      </c>
      <c r="BC99" s="17">
        <f t="shared" si="8"/>
        <v>1</v>
      </c>
      <c r="BD99" s="20">
        <f>IF($A99="","",0.2*IF(Sigma!$K99&gt;AVERAGE(Sigma!$K90:$K99),1,-1))</f>
        <v>0.2</v>
      </c>
      <c r="BE99" s="20">
        <f>IF($A99="","",0.2*IF(Sigma!$K99&gt;AVERAGE(Sigma!$K80:$K99),1,-1))</f>
        <v>0.2</v>
      </c>
      <c r="BF99" s="20">
        <f>IF($A99="","",0.2*IF(Sigma!$K99&gt;AVERAGE(Sigma!$K60:$K99),1,-1))</f>
        <v>-0.2</v>
      </c>
      <c r="BG99" s="20">
        <f>IF($A99="","",0.2*IF(Sigma!$K99&gt;AVERAGE(Sigma!$K40:$K99),1,-1))</f>
        <v>-0.2</v>
      </c>
      <c r="BH99" s="20">
        <f>IF($A99="","",0.2*IF(Sigma!$K99&gt;AVERAGE(Sigma!$K20:$K99),1,-1))</f>
        <v>-0.2</v>
      </c>
      <c r="BI99" s="17">
        <f t="shared" si="9"/>
        <v>-0.2</v>
      </c>
      <c r="BJ99" s="20">
        <f>IF($A99="","",0.2*IF(Sigma!$L99&gt;AVERAGE(Sigma!$L90:$L99),1,-1))</f>
        <v>0.2</v>
      </c>
      <c r="BK99" s="20">
        <f>IF($A99="","",0.2*IF(Sigma!$L99&gt;AVERAGE(Sigma!$L80:$L99),1,-1))</f>
        <v>0.2</v>
      </c>
      <c r="BL99" s="20">
        <f>IF($A99="","",0.2*IF(Sigma!$L99&gt;AVERAGE(Sigma!$L60:$L99),1,-1))</f>
        <v>0.2</v>
      </c>
      <c r="BM99" s="20">
        <f>IF($A99="","",0.2*IF(Sigma!$L99&gt;AVERAGE(Sigma!$L40:$L99),1,-1))</f>
        <v>0.2</v>
      </c>
      <c r="BN99" s="20">
        <f>IF($A99="","",0.2*IF(Sigma!$L99&gt;AVERAGE(Sigma!$L20:$L99),1,-1))</f>
        <v>0.2</v>
      </c>
      <c r="BO99" s="17">
        <f t="shared" si="10"/>
        <v>1</v>
      </c>
    </row>
    <row r="100" spans="1:67" x14ac:dyDescent="0.15">
      <c r="A100" s="14">
        <f>IF(Sigma!A100="","",Sigma!A100)</f>
        <v>42748</v>
      </c>
      <c r="B100" s="20">
        <f>IF($A100="","",0.2*IF(Sigma!$B100&gt;AVERAGE(Sigma!$B91:$B100),1,-1))</f>
        <v>0.2</v>
      </c>
      <c r="C100" s="20">
        <f>IF($A100="","",0.2*IF(Sigma!$B100&gt;AVERAGE(Sigma!$B81:$B100),1,-1))</f>
        <v>0.2</v>
      </c>
      <c r="D100" s="20">
        <f>IF($A100="","",0.2*IF(Sigma!$B100&gt;AVERAGE(Sigma!$B61:$B100),1,-1))</f>
        <v>0.2</v>
      </c>
      <c r="E100" s="20">
        <f>IF($A100="","",0.2*IF(Sigma!$B100&gt;AVERAGE(Sigma!$B41:$B100),1,-1))</f>
        <v>0.2</v>
      </c>
      <c r="F100" s="20">
        <f>IF($A100="","",0.2*IF(Sigma!$B100&gt;AVERAGE(Sigma!$B21:$B100),1,-1))</f>
        <v>0.2</v>
      </c>
      <c r="G100" s="17">
        <f t="shared" si="0"/>
        <v>1</v>
      </c>
      <c r="H100" s="20">
        <f>IF($A100="","",0.2*IF(Sigma!$C100&gt;AVERAGE(Sigma!$C91:$C100),1,-1))</f>
        <v>0.2</v>
      </c>
      <c r="I100" s="20">
        <f>IF($A100="","",0.2*IF(Sigma!$C100&gt;AVERAGE(Sigma!$C81:$C100),1,-1))</f>
        <v>0.2</v>
      </c>
      <c r="J100" s="20">
        <f>IF($A100="","",0.2*IF(Sigma!$C100&gt;AVERAGE(Sigma!$C61:$C100),1,-1))</f>
        <v>0.2</v>
      </c>
      <c r="K100" s="20">
        <f>IF($A100="","",0.2*IF(Sigma!$C100&gt;AVERAGE(Sigma!$C41:$C100),1,-1))</f>
        <v>0.2</v>
      </c>
      <c r="L100" s="20">
        <f>IF($A100="","",0.2*IF(Sigma!$C100&gt;AVERAGE(Sigma!$C21:$C100),1,-1))</f>
        <v>0.2</v>
      </c>
      <c r="M100" s="17">
        <f t="shared" si="1"/>
        <v>1</v>
      </c>
      <c r="N100" s="20">
        <f>IF($A100="","",0.2*IF(Sigma!$D100&gt;AVERAGE(Sigma!$D91:$D100),1,-1))</f>
        <v>0.2</v>
      </c>
      <c r="O100" s="20">
        <f>IF($A100="","",0.2*IF(Sigma!$D100&gt;AVERAGE(Sigma!$D81:$D100),1,-1))</f>
        <v>0.2</v>
      </c>
      <c r="P100" s="20">
        <f>IF($A100="","",0.2*IF(Sigma!$D100&gt;AVERAGE(Sigma!$D61:$D100),1,-1))</f>
        <v>0.2</v>
      </c>
      <c r="Q100" s="20">
        <f>IF($A100="","",0.2*IF(Sigma!$D100&gt;AVERAGE(Sigma!$D41:$D100),1,-1))</f>
        <v>0.2</v>
      </c>
      <c r="R100" s="20">
        <f>IF($A100="","",0.2*IF(Sigma!$D100&gt;AVERAGE(Sigma!$D21:$D100),1,-1))</f>
        <v>0.2</v>
      </c>
      <c r="S100" s="17">
        <f t="shared" si="2"/>
        <v>1</v>
      </c>
      <c r="T100" s="20">
        <f>IF($A100="","",0.2*IF(Sigma!$E100&gt;AVERAGE(Sigma!$E91:$E100),1,-1))</f>
        <v>0.2</v>
      </c>
      <c r="U100" s="20">
        <f>IF($A100="","",0.2*IF(Sigma!$E100&gt;AVERAGE(Sigma!$E81:$E100),1,-1))</f>
        <v>0.2</v>
      </c>
      <c r="V100" s="20">
        <f>IF($A100="","",0.2*IF(Sigma!$E100&gt;AVERAGE(Sigma!$E61:$E100),1,-1))</f>
        <v>0.2</v>
      </c>
      <c r="W100" s="20">
        <f>IF($A100="","",0.2*IF(Sigma!$E100&gt;AVERAGE(Sigma!$E41:$E100),1,-1))</f>
        <v>0.2</v>
      </c>
      <c r="X100" s="20">
        <f>IF($A100="","",0.2*IF(Sigma!$E100&gt;AVERAGE(Sigma!$E21:$E100),1,-1))</f>
        <v>0.2</v>
      </c>
      <c r="Y100" s="17">
        <f t="shared" si="3"/>
        <v>1</v>
      </c>
      <c r="Z100" s="20">
        <f>IF($A100="","",0.2*IF(Sigma!$F100&gt;AVERAGE(Sigma!$F91:$F100),1,-1))</f>
        <v>0.2</v>
      </c>
      <c r="AA100" s="20">
        <f>IF($A100="","",0.2*IF(Sigma!$F100&gt;AVERAGE(Sigma!$F81:$F100),1,-1))</f>
        <v>0.2</v>
      </c>
      <c r="AB100" s="20">
        <f>IF($A100="","",0.2*IF(Sigma!$F100&gt;AVERAGE(Sigma!$F61:$F100),1,-1))</f>
        <v>-0.2</v>
      </c>
      <c r="AC100" s="20">
        <f>IF($A100="","",0.2*IF(Sigma!$F100&gt;AVERAGE(Sigma!$F41:$F100),1,-1))</f>
        <v>-0.2</v>
      </c>
      <c r="AD100" s="20">
        <f>IF($A100="","",0.2*IF(Sigma!$F100&gt;AVERAGE(Sigma!$F21:$F100),1,-1))</f>
        <v>-0.2</v>
      </c>
      <c r="AE100" s="17">
        <f t="shared" si="4"/>
        <v>-0.2</v>
      </c>
      <c r="AF100" s="20">
        <f>IF($A100="","",0.2*IF(Sigma!$G100&gt;AVERAGE(Sigma!$G91:$G100),1,-1))</f>
        <v>0.2</v>
      </c>
      <c r="AG100" s="20">
        <f>IF($A100="","",0.2*IF(Sigma!$G100&gt;AVERAGE(Sigma!$G81:$G100),1,-1))</f>
        <v>0.2</v>
      </c>
      <c r="AH100" s="20">
        <f>IF($A100="","",0.2*IF(Sigma!$G100&gt;AVERAGE(Sigma!$G61:$G100),1,-1))</f>
        <v>-0.2</v>
      </c>
      <c r="AI100" s="20">
        <f>IF($A100="","",0.2*IF(Sigma!$G100&gt;AVERAGE(Sigma!$G41:$G100),1,-1))</f>
        <v>-0.2</v>
      </c>
      <c r="AJ100" s="20">
        <f>IF($A100="","",0.2*IF(Sigma!$G100&gt;AVERAGE(Sigma!$G21:$G100),1,-1))</f>
        <v>-0.2</v>
      </c>
      <c r="AK100" s="17">
        <f t="shared" si="5"/>
        <v>-0.2</v>
      </c>
      <c r="AL100" s="20">
        <f>IF($A100="","",0.2*IF(Sigma!$H100&gt;AVERAGE(Sigma!$H91:$H100),1,-1))</f>
        <v>-0.2</v>
      </c>
      <c r="AM100" s="20">
        <f>IF($A100="","",0.2*IF(Sigma!$H100&gt;AVERAGE(Sigma!$H81:$H100),1,-1))</f>
        <v>-0.2</v>
      </c>
      <c r="AN100" s="20">
        <f>IF($A100="","",0.2*IF(Sigma!$H100&gt;AVERAGE(Sigma!$H61:$H100),1,-1))</f>
        <v>-0.2</v>
      </c>
      <c r="AO100" s="20">
        <f>IF($A100="","",0.2*IF(Sigma!$H100&gt;AVERAGE(Sigma!$H41:$H100),1,-1))</f>
        <v>-0.2</v>
      </c>
      <c r="AP100" s="20">
        <f>IF($A100="","",0.2*IF(Sigma!$H100&gt;AVERAGE(Sigma!$H21:$H100),1,-1))</f>
        <v>-0.2</v>
      </c>
      <c r="AQ100" s="17">
        <f t="shared" si="6"/>
        <v>-1</v>
      </c>
      <c r="AR100" s="20">
        <f>IF($A100="","",0.2*IF(Sigma!$I100&gt;AVERAGE(Sigma!$I91:$I100),1,-1))</f>
        <v>0.2</v>
      </c>
      <c r="AS100" s="20">
        <f>IF($A100="","",0.2*IF(Sigma!$I100&gt;AVERAGE(Sigma!$I81:$I100),1,-1))</f>
        <v>0.2</v>
      </c>
      <c r="AT100" s="20">
        <f>IF($A100="","",0.2*IF(Sigma!$I100&gt;AVERAGE(Sigma!$I61:$I100),1,-1))</f>
        <v>-0.2</v>
      </c>
      <c r="AU100" s="20">
        <f>IF($A100="","",0.2*IF(Sigma!$I100&gt;AVERAGE(Sigma!$I41:$I100),1,-1))</f>
        <v>0.2</v>
      </c>
      <c r="AV100" s="20">
        <f>IF($A100="","",0.2*IF(Sigma!$I100&gt;AVERAGE(Sigma!$I21:$I100),1,-1))</f>
        <v>0.2</v>
      </c>
      <c r="AW100" s="17">
        <f t="shared" si="7"/>
        <v>0.60000000000000009</v>
      </c>
      <c r="AX100" s="20">
        <f>IF($A100="","",0.2*IF(Sigma!$J100&gt;AVERAGE(Sigma!$J91:$J100),1,-1))</f>
        <v>0.2</v>
      </c>
      <c r="AY100" s="20">
        <f>IF($A100="","",0.2*IF(Sigma!$J100&gt;AVERAGE(Sigma!$J81:$J100),1,-1))</f>
        <v>0.2</v>
      </c>
      <c r="AZ100" s="20">
        <f>IF($A100="","",0.2*IF(Sigma!$J100&gt;AVERAGE(Sigma!$J61:$J100),1,-1))</f>
        <v>0.2</v>
      </c>
      <c r="BA100" s="20">
        <f>IF($A100="","",0.2*IF(Sigma!$J100&gt;AVERAGE(Sigma!$J41:$J100),1,-1))</f>
        <v>0.2</v>
      </c>
      <c r="BB100" s="20">
        <f>IF($A100="","",0.2*IF(Sigma!$J100&gt;AVERAGE(Sigma!$J21:$J100),1,-1))</f>
        <v>0.2</v>
      </c>
      <c r="BC100" s="17">
        <f t="shared" si="8"/>
        <v>1</v>
      </c>
      <c r="BD100" s="20">
        <f>IF($A100="","",0.2*IF(Sigma!$K100&gt;AVERAGE(Sigma!$K91:$K100),1,-1))</f>
        <v>0.2</v>
      </c>
      <c r="BE100" s="20">
        <f>IF($A100="","",0.2*IF(Sigma!$K100&gt;AVERAGE(Sigma!$K81:$K100),1,-1))</f>
        <v>0.2</v>
      </c>
      <c r="BF100" s="20">
        <f>IF($A100="","",0.2*IF(Sigma!$K100&gt;AVERAGE(Sigma!$K61:$K100),1,-1))</f>
        <v>-0.2</v>
      </c>
      <c r="BG100" s="20">
        <f>IF($A100="","",0.2*IF(Sigma!$K100&gt;AVERAGE(Sigma!$K41:$K100),1,-1))</f>
        <v>-0.2</v>
      </c>
      <c r="BH100" s="20">
        <f>IF($A100="","",0.2*IF(Sigma!$K100&gt;AVERAGE(Sigma!$K21:$K100),1,-1))</f>
        <v>-0.2</v>
      </c>
      <c r="BI100" s="17">
        <f t="shared" si="9"/>
        <v>-0.2</v>
      </c>
      <c r="BJ100" s="20">
        <f>IF($A100="","",0.2*IF(Sigma!$L100&gt;AVERAGE(Sigma!$L91:$L100),1,-1))</f>
        <v>0.2</v>
      </c>
      <c r="BK100" s="20">
        <f>IF($A100="","",0.2*IF(Sigma!$L100&gt;AVERAGE(Sigma!$L81:$L100),1,-1))</f>
        <v>0.2</v>
      </c>
      <c r="BL100" s="20">
        <f>IF($A100="","",0.2*IF(Sigma!$L100&gt;AVERAGE(Sigma!$L61:$L100),1,-1))</f>
        <v>0.2</v>
      </c>
      <c r="BM100" s="20">
        <f>IF($A100="","",0.2*IF(Sigma!$L100&gt;AVERAGE(Sigma!$L41:$L100),1,-1))</f>
        <v>0.2</v>
      </c>
      <c r="BN100" s="20">
        <f>IF($A100="","",0.2*IF(Sigma!$L100&gt;AVERAGE(Sigma!$L21:$L100),1,-1))</f>
        <v>0.2</v>
      </c>
      <c r="BO100" s="17">
        <f t="shared" si="10"/>
        <v>1</v>
      </c>
    </row>
    <row r="101" spans="1:67" x14ac:dyDescent="0.15">
      <c r="A101" s="14">
        <f>IF(Sigma!A101="","",Sigma!A101)</f>
        <v>42751</v>
      </c>
      <c r="B101" s="20">
        <f>IF($A101="","",0.2*IF(Sigma!$B101&gt;AVERAGE(Sigma!$B92:$B101),1,-1))</f>
        <v>0.2</v>
      </c>
      <c r="C101" s="20">
        <f>IF($A101="","",0.2*IF(Sigma!$B101&gt;AVERAGE(Sigma!$B82:$B101),1,-1))</f>
        <v>0.2</v>
      </c>
      <c r="D101" s="20">
        <f>IF($A101="","",0.2*IF(Sigma!$B101&gt;AVERAGE(Sigma!$B62:$B101),1,-1))</f>
        <v>0.2</v>
      </c>
      <c r="E101" s="20">
        <f>IF($A101="","",0.2*IF(Sigma!$B101&gt;AVERAGE(Sigma!$B42:$B101),1,-1))</f>
        <v>0.2</v>
      </c>
      <c r="F101" s="20">
        <f>IF($A101="","",0.2*IF(Sigma!$B101&gt;AVERAGE(Sigma!$B22:$B101),1,-1))</f>
        <v>0.2</v>
      </c>
      <c r="G101" s="17">
        <f t="shared" si="0"/>
        <v>1</v>
      </c>
      <c r="H101" s="20">
        <f>IF($A101="","",0.2*IF(Sigma!$C101&gt;AVERAGE(Sigma!$C92:$C101),1,-1))</f>
        <v>0.2</v>
      </c>
      <c r="I101" s="20">
        <f>IF($A101="","",0.2*IF(Sigma!$C101&gt;AVERAGE(Sigma!$C82:$C101),1,-1))</f>
        <v>0.2</v>
      </c>
      <c r="J101" s="20">
        <f>IF($A101="","",0.2*IF(Sigma!$C101&gt;AVERAGE(Sigma!$C62:$C101),1,-1))</f>
        <v>0.2</v>
      </c>
      <c r="K101" s="20">
        <f>IF($A101="","",0.2*IF(Sigma!$C101&gt;AVERAGE(Sigma!$C42:$C101),1,-1))</f>
        <v>0.2</v>
      </c>
      <c r="L101" s="20">
        <f>IF($A101="","",0.2*IF(Sigma!$C101&gt;AVERAGE(Sigma!$C22:$C101),1,-1))</f>
        <v>0.2</v>
      </c>
      <c r="M101" s="17">
        <f t="shared" si="1"/>
        <v>1</v>
      </c>
      <c r="N101" s="20">
        <f>IF($A101="","",0.2*IF(Sigma!$D101&gt;AVERAGE(Sigma!$D92:$D101),1,-1))</f>
        <v>0.2</v>
      </c>
      <c r="O101" s="20">
        <f>IF($A101="","",0.2*IF(Sigma!$D101&gt;AVERAGE(Sigma!$D82:$D101),1,-1))</f>
        <v>0.2</v>
      </c>
      <c r="P101" s="20">
        <f>IF($A101="","",0.2*IF(Sigma!$D101&gt;AVERAGE(Sigma!$D62:$D101),1,-1))</f>
        <v>0.2</v>
      </c>
      <c r="Q101" s="20">
        <f>IF($A101="","",0.2*IF(Sigma!$D101&gt;AVERAGE(Sigma!$D42:$D101),1,-1))</f>
        <v>0.2</v>
      </c>
      <c r="R101" s="20">
        <f>IF($A101="","",0.2*IF(Sigma!$D101&gt;AVERAGE(Sigma!$D22:$D101),1,-1))</f>
        <v>0.2</v>
      </c>
      <c r="S101" s="17">
        <f t="shared" si="2"/>
        <v>1</v>
      </c>
      <c r="T101" s="20">
        <f>IF($A101="","",0.2*IF(Sigma!$E101&gt;AVERAGE(Sigma!$E92:$E101),1,-1))</f>
        <v>0.2</v>
      </c>
      <c r="U101" s="20">
        <f>IF($A101="","",0.2*IF(Sigma!$E101&gt;AVERAGE(Sigma!$E82:$E101),1,-1))</f>
        <v>0.2</v>
      </c>
      <c r="V101" s="20">
        <f>IF($A101="","",0.2*IF(Sigma!$E101&gt;AVERAGE(Sigma!$E62:$E101),1,-1))</f>
        <v>0.2</v>
      </c>
      <c r="W101" s="20">
        <f>IF($A101="","",0.2*IF(Sigma!$E101&gt;AVERAGE(Sigma!$E42:$E101),1,-1))</f>
        <v>0.2</v>
      </c>
      <c r="X101" s="20">
        <f>IF($A101="","",0.2*IF(Sigma!$E101&gt;AVERAGE(Sigma!$E22:$E101),1,-1))</f>
        <v>0.2</v>
      </c>
      <c r="Y101" s="17">
        <f t="shared" si="3"/>
        <v>1</v>
      </c>
      <c r="Z101" s="20">
        <f>IF($A101="","",0.2*IF(Sigma!$F101&gt;AVERAGE(Sigma!$F92:$F101),1,-1))</f>
        <v>0.2</v>
      </c>
      <c r="AA101" s="20">
        <f>IF($A101="","",0.2*IF(Sigma!$F101&gt;AVERAGE(Sigma!$F82:$F101),1,-1))</f>
        <v>0.2</v>
      </c>
      <c r="AB101" s="20">
        <f>IF($A101="","",0.2*IF(Sigma!$F101&gt;AVERAGE(Sigma!$F62:$F101),1,-1))</f>
        <v>0.2</v>
      </c>
      <c r="AC101" s="20">
        <f>IF($A101="","",0.2*IF(Sigma!$F101&gt;AVERAGE(Sigma!$F42:$F101),1,-1))</f>
        <v>-0.2</v>
      </c>
      <c r="AD101" s="20">
        <f>IF($A101="","",0.2*IF(Sigma!$F101&gt;AVERAGE(Sigma!$F22:$F101),1,-1))</f>
        <v>0.2</v>
      </c>
      <c r="AE101" s="17">
        <f t="shared" si="4"/>
        <v>0.60000000000000009</v>
      </c>
      <c r="AF101" s="20">
        <f>IF($A101="","",0.2*IF(Sigma!$G101&gt;AVERAGE(Sigma!$G92:$G101),1,-1))</f>
        <v>0.2</v>
      </c>
      <c r="AG101" s="20">
        <f>IF($A101="","",0.2*IF(Sigma!$G101&gt;AVERAGE(Sigma!$G82:$G101),1,-1))</f>
        <v>0.2</v>
      </c>
      <c r="AH101" s="20">
        <f>IF($A101="","",0.2*IF(Sigma!$G101&gt;AVERAGE(Sigma!$G62:$G101),1,-1))</f>
        <v>-0.2</v>
      </c>
      <c r="AI101" s="20">
        <f>IF($A101="","",0.2*IF(Sigma!$G101&gt;AVERAGE(Sigma!$G42:$G101),1,-1))</f>
        <v>-0.2</v>
      </c>
      <c r="AJ101" s="20">
        <f>IF($A101="","",0.2*IF(Sigma!$G101&gt;AVERAGE(Sigma!$G22:$G101),1,-1))</f>
        <v>0.2</v>
      </c>
      <c r="AK101" s="17">
        <f t="shared" si="5"/>
        <v>0.2</v>
      </c>
      <c r="AL101" s="20">
        <f>IF($A101="","",0.2*IF(Sigma!$H101&gt;AVERAGE(Sigma!$H92:$H101),1,-1))</f>
        <v>0.2</v>
      </c>
      <c r="AM101" s="20">
        <f>IF($A101="","",0.2*IF(Sigma!$H101&gt;AVERAGE(Sigma!$H82:$H101),1,-1))</f>
        <v>-0.2</v>
      </c>
      <c r="AN101" s="20">
        <f>IF($A101="","",0.2*IF(Sigma!$H101&gt;AVERAGE(Sigma!$H62:$H101),1,-1))</f>
        <v>-0.2</v>
      </c>
      <c r="AO101" s="20">
        <f>IF($A101="","",0.2*IF(Sigma!$H101&gt;AVERAGE(Sigma!$H42:$H101),1,-1))</f>
        <v>-0.2</v>
      </c>
      <c r="AP101" s="20">
        <f>IF($A101="","",0.2*IF(Sigma!$H101&gt;AVERAGE(Sigma!$H22:$H101),1,-1))</f>
        <v>-0.2</v>
      </c>
      <c r="AQ101" s="17">
        <f t="shared" si="6"/>
        <v>-0.60000000000000009</v>
      </c>
      <c r="AR101" s="20">
        <f>IF($A101="","",0.2*IF(Sigma!$I101&gt;AVERAGE(Sigma!$I92:$I101),1,-1))</f>
        <v>0.2</v>
      </c>
      <c r="AS101" s="20">
        <f>IF($A101="","",0.2*IF(Sigma!$I101&gt;AVERAGE(Sigma!$I82:$I101),1,-1))</f>
        <v>0.2</v>
      </c>
      <c r="AT101" s="20">
        <f>IF($A101="","",0.2*IF(Sigma!$I101&gt;AVERAGE(Sigma!$I62:$I101),1,-1))</f>
        <v>-0.2</v>
      </c>
      <c r="AU101" s="20">
        <f>IF($A101="","",0.2*IF(Sigma!$I101&gt;AVERAGE(Sigma!$I42:$I101),1,-1))</f>
        <v>0.2</v>
      </c>
      <c r="AV101" s="20">
        <f>IF($A101="","",0.2*IF(Sigma!$I101&gt;AVERAGE(Sigma!$I22:$I101),1,-1))</f>
        <v>0.2</v>
      </c>
      <c r="AW101" s="17">
        <f t="shared" si="7"/>
        <v>0.60000000000000009</v>
      </c>
      <c r="AX101" s="20">
        <f>IF($A101="","",0.2*IF(Sigma!$J101&gt;AVERAGE(Sigma!$J92:$J101),1,-1))</f>
        <v>0.2</v>
      </c>
      <c r="AY101" s="20">
        <f>IF($A101="","",0.2*IF(Sigma!$J101&gt;AVERAGE(Sigma!$J82:$J101),1,-1))</f>
        <v>0.2</v>
      </c>
      <c r="AZ101" s="20">
        <f>IF($A101="","",0.2*IF(Sigma!$J101&gt;AVERAGE(Sigma!$J62:$J101),1,-1))</f>
        <v>0.2</v>
      </c>
      <c r="BA101" s="20">
        <f>IF($A101="","",0.2*IF(Sigma!$J101&gt;AVERAGE(Sigma!$J42:$J101),1,-1))</f>
        <v>0.2</v>
      </c>
      <c r="BB101" s="20">
        <f>IF($A101="","",0.2*IF(Sigma!$J101&gt;AVERAGE(Sigma!$J22:$J101),1,-1))</f>
        <v>0.2</v>
      </c>
      <c r="BC101" s="17">
        <f t="shared" si="8"/>
        <v>1</v>
      </c>
      <c r="BD101" s="20">
        <f>IF($A101="","",0.2*IF(Sigma!$K101&gt;AVERAGE(Sigma!$K92:$K101),1,-1))</f>
        <v>0.2</v>
      </c>
      <c r="BE101" s="20">
        <f>IF($A101="","",0.2*IF(Sigma!$K101&gt;AVERAGE(Sigma!$K82:$K101),1,-1))</f>
        <v>0.2</v>
      </c>
      <c r="BF101" s="20">
        <f>IF($A101="","",0.2*IF(Sigma!$K101&gt;AVERAGE(Sigma!$K62:$K101),1,-1))</f>
        <v>-0.2</v>
      </c>
      <c r="BG101" s="20">
        <f>IF($A101="","",0.2*IF(Sigma!$K101&gt;AVERAGE(Sigma!$K42:$K101),1,-1))</f>
        <v>-0.2</v>
      </c>
      <c r="BH101" s="20">
        <f>IF($A101="","",0.2*IF(Sigma!$K101&gt;AVERAGE(Sigma!$K22:$K101),1,-1))</f>
        <v>-0.2</v>
      </c>
      <c r="BI101" s="17">
        <f t="shared" si="9"/>
        <v>-0.2</v>
      </c>
      <c r="BJ101" s="20">
        <f>IF($A101="","",0.2*IF(Sigma!$L101&gt;AVERAGE(Sigma!$L92:$L101),1,-1))</f>
        <v>0.2</v>
      </c>
      <c r="BK101" s="20">
        <f>IF($A101="","",0.2*IF(Sigma!$L101&gt;AVERAGE(Sigma!$L82:$L101),1,-1))</f>
        <v>0.2</v>
      </c>
      <c r="BL101" s="20">
        <f>IF($A101="","",0.2*IF(Sigma!$L101&gt;AVERAGE(Sigma!$L62:$L101),1,-1))</f>
        <v>0.2</v>
      </c>
      <c r="BM101" s="20">
        <f>IF($A101="","",0.2*IF(Sigma!$L101&gt;AVERAGE(Sigma!$L42:$L101),1,-1))</f>
        <v>0.2</v>
      </c>
      <c r="BN101" s="20">
        <f>IF($A101="","",0.2*IF(Sigma!$L101&gt;AVERAGE(Sigma!$L22:$L101),1,-1))</f>
        <v>0.2</v>
      </c>
      <c r="BO101" s="17">
        <f t="shared" si="10"/>
        <v>1</v>
      </c>
    </row>
    <row r="102" spans="1:67" x14ac:dyDescent="0.15">
      <c r="A102" s="14">
        <f>IF(Sigma!A102="","",Sigma!A102)</f>
        <v>42752</v>
      </c>
      <c r="B102" s="20">
        <f>IF($A102="","",0.2*IF(Sigma!$B102&gt;AVERAGE(Sigma!$B93:$B102),1,-1))</f>
        <v>0.2</v>
      </c>
      <c r="C102" s="20">
        <f>IF($A102="","",0.2*IF(Sigma!$B102&gt;AVERAGE(Sigma!$B83:$B102),1,-1))</f>
        <v>0.2</v>
      </c>
      <c r="D102" s="20">
        <f>IF($A102="","",0.2*IF(Sigma!$B102&gt;AVERAGE(Sigma!$B63:$B102),1,-1))</f>
        <v>0.2</v>
      </c>
      <c r="E102" s="20">
        <f>IF($A102="","",0.2*IF(Sigma!$B102&gt;AVERAGE(Sigma!$B43:$B102),1,-1))</f>
        <v>0.2</v>
      </c>
      <c r="F102" s="20">
        <f>IF($A102="","",0.2*IF(Sigma!$B102&gt;AVERAGE(Sigma!$B23:$B102),1,-1))</f>
        <v>0.2</v>
      </c>
      <c r="G102" s="17">
        <f t="shared" si="0"/>
        <v>1</v>
      </c>
      <c r="H102" s="20">
        <f>IF($A102="","",0.2*IF(Sigma!$C102&gt;AVERAGE(Sigma!$C93:$C102),1,-1))</f>
        <v>0.2</v>
      </c>
      <c r="I102" s="20">
        <f>IF($A102="","",0.2*IF(Sigma!$C102&gt;AVERAGE(Sigma!$C83:$C102),1,-1))</f>
        <v>0.2</v>
      </c>
      <c r="J102" s="20">
        <f>IF($A102="","",0.2*IF(Sigma!$C102&gt;AVERAGE(Sigma!$C63:$C102),1,-1))</f>
        <v>0.2</v>
      </c>
      <c r="K102" s="20">
        <f>IF($A102="","",0.2*IF(Sigma!$C102&gt;AVERAGE(Sigma!$C43:$C102),1,-1))</f>
        <v>0.2</v>
      </c>
      <c r="L102" s="20">
        <f>IF($A102="","",0.2*IF(Sigma!$C102&gt;AVERAGE(Sigma!$C23:$C102),1,-1))</f>
        <v>0.2</v>
      </c>
      <c r="M102" s="17">
        <f t="shared" si="1"/>
        <v>1</v>
      </c>
      <c r="N102" s="20">
        <f>IF($A102="","",0.2*IF(Sigma!$D102&gt;AVERAGE(Sigma!$D93:$D102),1,-1))</f>
        <v>0.2</v>
      </c>
      <c r="O102" s="20">
        <f>IF($A102="","",0.2*IF(Sigma!$D102&gt;AVERAGE(Sigma!$D83:$D102),1,-1))</f>
        <v>0.2</v>
      </c>
      <c r="P102" s="20">
        <f>IF($A102="","",0.2*IF(Sigma!$D102&gt;AVERAGE(Sigma!$D63:$D102),1,-1))</f>
        <v>0.2</v>
      </c>
      <c r="Q102" s="20">
        <f>IF($A102="","",0.2*IF(Sigma!$D102&gt;AVERAGE(Sigma!$D43:$D102),1,-1))</f>
        <v>0.2</v>
      </c>
      <c r="R102" s="20">
        <f>IF($A102="","",0.2*IF(Sigma!$D102&gt;AVERAGE(Sigma!$D23:$D102),1,-1))</f>
        <v>0.2</v>
      </c>
      <c r="S102" s="17">
        <f t="shared" si="2"/>
        <v>1</v>
      </c>
      <c r="T102" s="20">
        <f>IF($A102="","",0.2*IF(Sigma!$E102&gt;AVERAGE(Sigma!$E93:$E102),1,-1))</f>
        <v>0.2</v>
      </c>
      <c r="U102" s="20">
        <f>IF($A102="","",0.2*IF(Sigma!$E102&gt;AVERAGE(Sigma!$E83:$E102),1,-1))</f>
        <v>0.2</v>
      </c>
      <c r="V102" s="20">
        <f>IF($A102="","",0.2*IF(Sigma!$E102&gt;AVERAGE(Sigma!$E63:$E102),1,-1))</f>
        <v>0.2</v>
      </c>
      <c r="W102" s="20">
        <f>IF($A102="","",0.2*IF(Sigma!$E102&gt;AVERAGE(Sigma!$E43:$E102),1,-1))</f>
        <v>0.2</v>
      </c>
      <c r="X102" s="20">
        <f>IF($A102="","",0.2*IF(Sigma!$E102&gt;AVERAGE(Sigma!$E23:$E102),1,-1))</f>
        <v>0.2</v>
      </c>
      <c r="Y102" s="17">
        <f t="shared" si="3"/>
        <v>1</v>
      </c>
      <c r="Z102" s="20">
        <f>IF($A102="","",0.2*IF(Sigma!$F102&gt;AVERAGE(Sigma!$F93:$F102),1,-1))</f>
        <v>0.2</v>
      </c>
      <c r="AA102" s="20">
        <f>IF($A102="","",0.2*IF(Sigma!$F102&gt;AVERAGE(Sigma!$F83:$F102),1,-1))</f>
        <v>-0.2</v>
      </c>
      <c r="AB102" s="20">
        <f>IF($A102="","",0.2*IF(Sigma!$F102&gt;AVERAGE(Sigma!$F63:$F102),1,-1))</f>
        <v>-0.2</v>
      </c>
      <c r="AC102" s="20">
        <f>IF($A102="","",0.2*IF(Sigma!$F102&gt;AVERAGE(Sigma!$F43:$F102),1,-1))</f>
        <v>-0.2</v>
      </c>
      <c r="AD102" s="20">
        <f>IF($A102="","",0.2*IF(Sigma!$F102&gt;AVERAGE(Sigma!$F23:$F102),1,-1))</f>
        <v>-0.2</v>
      </c>
      <c r="AE102" s="17">
        <f t="shared" si="4"/>
        <v>-0.60000000000000009</v>
      </c>
      <c r="AF102" s="20">
        <f>IF($A102="","",0.2*IF(Sigma!$G102&gt;AVERAGE(Sigma!$G93:$G102),1,-1))</f>
        <v>-0.2</v>
      </c>
      <c r="AG102" s="20">
        <f>IF($A102="","",0.2*IF(Sigma!$G102&gt;AVERAGE(Sigma!$G83:$G102),1,-1))</f>
        <v>-0.2</v>
      </c>
      <c r="AH102" s="20">
        <f>IF($A102="","",0.2*IF(Sigma!$G102&gt;AVERAGE(Sigma!$G63:$G102),1,-1))</f>
        <v>-0.2</v>
      </c>
      <c r="AI102" s="20">
        <f>IF($A102="","",0.2*IF(Sigma!$G102&gt;AVERAGE(Sigma!$G43:$G102),1,-1))</f>
        <v>-0.2</v>
      </c>
      <c r="AJ102" s="20">
        <f>IF($A102="","",0.2*IF(Sigma!$G102&gt;AVERAGE(Sigma!$G23:$G102),1,-1))</f>
        <v>-0.2</v>
      </c>
      <c r="AK102" s="17">
        <f t="shared" si="5"/>
        <v>-1</v>
      </c>
      <c r="AL102" s="20">
        <f>IF($A102="","",0.2*IF(Sigma!$H102&gt;AVERAGE(Sigma!$H93:$H102),1,-1))</f>
        <v>-0.2</v>
      </c>
      <c r="AM102" s="20">
        <f>IF($A102="","",0.2*IF(Sigma!$H102&gt;AVERAGE(Sigma!$H83:$H102),1,-1))</f>
        <v>-0.2</v>
      </c>
      <c r="AN102" s="20">
        <f>IF($A102="","",0.2*IF(Sigma!$H102&gt;AVERAGE(Sigma!$H63:$H102),1,-1))</f>
        <v>-0.2</v>
      </c>
      <c r="AO102" s="20">
        <f>IF($A102="","",0.2*IF(Sigma!$H102&gt;AVERAGE(Sigma!$H43:$H102),1,-1))</f>
        <v>-0.2</v>
      </c>
      <c r="AP102" s="20">
        <f>IF($A102="","",0.2*IF(Sigma!$H102&gt;AVERAGE(Sigma!$H23:$H102),1,-1))</f>
        <v>-0.2</v>
      </c>
      <c r="AQ102" s="17">
        <f t="shared" si="6"/>
        <v>-1</v>
      </c>
      <c r="AR102" s="20">
        <f>IF($A102="","",0.2*IF(Sigma!$I102&gt;AVERAGE(Sigma!$I93:$I102),1,-1))</f>
        <v>-0.2</v>
      </c>
      <c r="AS102" s="20">
        <f>IF($A102="","",0.2*IF(Sigma!$I102&gt;AVERAGE(Sigma!$I83:$I102),1,-1))</f>
        <v>0.2</v>
      </c>
      <c r="AT102" s="20">
        <f>IF($A102="","",0.2*IF(Sigma!$I102&gt;AVERAGE(Sigma!$I63:$I102),1,-1))</f>
        <v>-0.2</v>
      </c>
      <c r="AU102" s="20">
        <f>IF($A102="","",0.2*IF(Sigma!$I102&gt;AVERAGE(Sigma!$I43:$I102),1,-1))</f>
        <v>-0.2</v>
      </c>
      <c r="AV102" s="20">
        <f>IF($A102="","",0.2*IF(Sigma!$I102&gt;AVERAGE(Sigma!$I23:$I102),1,-1))</f>
        <v>0.2</v>
      </c>
      <c r="AW102" s="17">
        <f t="shared" si="7"/>
        <v>-0.2</v>
      </c>
      <c r="AX102" s="20">
        <f>IF($A102="","",0.2*IF(Sigma!$J102&gt;AVERAGE(Sigma!$J93:$J102),1,-1))</f>
        <v>0.2</v>
      </c>
      <c r="AY102" s="20">
        <f>IF($A102="","",0.2*IF(Sigma!$J102&gt;AVERAGE(Sigma!$J83:$J102),1,-1))</f>
        <v>0.2</v>
      </c>
      <c r="AZ102" s="20">
        <f>IF($A102="","",0.2*IF(Sigma!$J102&gt;AVERAGE(Sigma!$J63:$J102),1,-1))</f>
        <v>0.2</v>
      </c>
      <c r="BA102" s="20">
        <f>IF($A102="","",0.2*IF(Sigma!$J102&gt;AVERAGE(Sigma!$J43:$J102),1,-1))</f>
        <v>0.2</v>
      </c>
      <c r="BB102" s="20">
        <f>IF($A102="","",0.2*IF(Sigma!$J102&gt;AVERAGE(Sigma!$J23:$J102),1,-1))</f>
        <v>0.2</v>
      </c>
      <c r="BC102" s="17">
        <f t="shared" si="8"/>
        <v>1</v>
      </c>
      <c r="BD102" s="20">
        <f>IF($A102="","",0.2*IF(Sigma!$K102&gt;AVERAGE(Sigma!$K93:$K102),1,-1))</f>
        <v>-0.2</v>
      </c>
      <c r="BE102" s="20">
        <f>IF($A102="","",0.2*IF(Sigma!$K102&gt;AVERAGE(Sigma!$K83:$K102),1,-1))</f>
        <v>-0.2</v>
      </c>
      <c r="BF102" s="20">
        <f>IF($A102="","",0.2*IF(Sigma!$K102&gt;AVERAGE(Sigma!$K63:$K102),1,-1))</f>
        <v>-0.2</v>
      </c>
      <c r="BG102" s="20">
        <f>IF($A102="","",0.2*IF(Sigma!$K102&gt;AVERAGE(Sigma!$K43:$K102),1,-1))</f>
        <v>-0.2</v>
      </c>
      <c r="BH102" s="20">
        <f>IF($A102="","",0.2*IF(Sigma!$K102&gt;AVERAGE(Sigma!$K23:$K102),1,-1))</f>
        <v>-0.2</v>
      </c>
      <c r="BI102" s="17">
        <f t="shared" si="9"/>
        <v>-1</v>
      </c>
      <c r="BJ102" s="20">
        <f>IF($A102="","",0.2*IF(Sigma!$L102&gt;AVERAGE(Sigma!$L93:$L102),1,-1))</f>
        <v>0.2</v>
      </c>
      <c r="BK102" s="20">
        <f>IF($A102="","",0.2*IF(Sigma!$L102&gt;AVERAGE(Sigma!$L83:$L102),1,-1))</f>
        <v>0.2</v>
      </c>
      <c r="BL102" s="20">
        <f>IF($A102="","",0.2*IF(Sigma!$L102&gt;AVERAGE(Sigma!$L63:$L102),1,-1))</f>
        <v>-0.2</v>
      </c>
      <c r="BM102" s="20">
        <f>IF($A102="","",0.2*IF(Sigma!$L102&gt;AVERAGE(Sigma!$L43:$L102),1,-1))</f>
        <v>0.2</v>
      </c>
      <c r="BN102" s="20">
        <f>IF($A102="","",0.2*IF(Sigma!$L102&gt;AVERAGE(Sigma!$L23:$L102),1,-1))</f>
        <v>0.2</v>
      </c>
      <c r="BO102" s="17">
        <f t="shared" si="10"/>
        <v>0.60000000000000009</v>
      </c>
    </row>
    <row r="103" spans="1:67" x14ac:dyDescent="0.15">
      <c r="A103" s="14">
        <f>IF(Sigma!A103="","",Sigma!A103)</f>
        <v>42753</v>
      </c>
      <c r="B103" s="20">
        <f>IF($A103="","",0.2*IF(Sigma!$B103&gt;AVERAGE(Sigma!$B94:$B103),1,-1))</f>
        <v>0.2</v>
      </c>
      <c r="C103" s="20">
        <f>IF($A103="","",0.2*IF(Sigma!$B103&gt;AVERAGE(Sigma!$B84:$B103),1,-1))</f>
        <v>0.2</v>
      </c>
      <c r="D103" s="20">
        <f>IF($A103="","",0.2*IF(Sigma!$B103&gt;AVERAGE(Sigma!$B64:$B103),1,-1))</f>
        <v>0.2</v>
      </c>
      <c r="E103" s="20">
        <f>IF($A103="","",0.2*IF(Sigma!$B103&gt;AVERAGE(Sigma!$B44:$B103),1,-1))</f>
        <v>0.2</v>
      </c>
      <c r="F103" s="20">
        <f>IF($A103="","",0.2*IF(Sigma!$B103&gt;AVERAGE(Sigma!$B24:$B103),1,-1))</f>
        <v>0.2</v>
      </c>
      <c r="G103" s="17">
        <f t="shared" si="0"/>
        <v>1</v>
      </c>
      <c r="H103" s="20">
        <f>IF($A103="","",0.2*IF(Sigma!$C103&gt;AVERAGE(Sigma!$C94:$C103),1,-1))</f>
        <v>0.2</v>
      </c>
      <c r="I103" s="20">
        <f>IF($A103="","",0.2*IF(Sigma!$C103&gt;AVERAGE(Sigma!$C84:$C103),1,-1))</f>
        <v>0.2</v>
      </c>
      <c r="J103" s="20">
        <f>IF($A103="","",0.2*IF(Sigma!$C103&gt;AVERAGE(Sigma!$C64:$C103),1,-1))</f>
        <v>0.2</v>
      </c>
      <c r="K103" s="20">
        <f>IF($A103="","",0.2*IF(Sigma!$C103&gt;AVERAGE(Sigma!$C44:$C103),1,-1))</f>
        <v>0.2</v>
      </c>
      <c r="L103" s="20">
        <f>IF($A103="","",0.2*IF(Sigma!$C103&gt;AVERAGE(Sigma!$C24:$C103),1,-1))</f>
        <v>0.2</v>
      </c>
      <c r="M103" s="17">
        <f t="shared" si="1"/>
        <v>1</v>
      </c>
      <c r="N103" s="20">
        <f>IF($A103="","",0.2*IF(Sigma!$D103&gt;AVERAGE(Sigma!$D94:$D103),1,-1))</f>
        <v>0.2</v>
      </c>
      <c r="O103" s="20">
        <f>IF($A103="","",0.2*IF(Sigma!$D103&gt;AVERAGE(Sigma!$D84:$D103),1,-1))</f>
        <v>0.2</v>
      </c>
      <c r="P103" s="20">
        <f>IF($A103="","",0.2*IF(Sigma!$D103&gt;AVERAGE(Sigma!$D64:$D103),1,-1))</f>
        <v>0.2</v>
      </c>
      <c r="Q103" s="20">
        <f>IF($A103="","",0.2*IF(Sigma!$D103&gt;AVERAGE(Sigma!$D44:$D103),1,-1))</f>
        <v>0.2</v>
      </c>
      <c r="R103" s="20">
        <f>IF($A103="","",0.2*IF(Sigma!$D103&gt;AVERAGE(Sigma!$D24:$D103),1,-1))</f>
        <v>0.2</v>
      </c>
      <c r="S103" s="17">
        <f t="shared" si="2"/>
        <v>1</v>
      </c>
      <c r="T103" s="20">
        <f>IF($A103="","",0.2*IF(Sigma!$E103&gt;AVERAGE(Sigma!$E94:$E103),1,-1))</f>
        <v>0.2</v>
      </c>
      <c r="U103" s="20">
        <f>IF($A103="","",0.2*IF(Sigma!$E103&gt;AVERAGE(Sigma!$E84:$E103),1,-1))</f>
        <v>0.2</v>
      </c>
      <c r="V103" s="20">
        <f>IF($A103="","",0.2*IF(Sigma!$E103&gt;AVERAGE(Sigma!$E64:$E103),1,-1))</f>
        <v>0.2</v>
      </c>
      <c r="W103" s="20">
        <f>IF($A103="","",0.2*IF(Sigma!$E103&gt;AVERAGE(Sigma!$E44:$E103),1,-1))</f>
        <v>0.2</v>
      </c>
      <c r="X103" s="20">
        <f>IF($A103="","",0.2*IF(Sigma!$E103&gt;AVERAGE(Sigma!$E24:$E103),1,-1))</f>
        <v>0.2</v>
      </c>
      <c r="Y103" s="17">
        <f t="shared" si="3"/>
        <v>1</v>
      </c>
      <c r="Z103" s="20">
        <f>IF($A103="","",0.2*IF(Sigma!$F103&gt;AVERAGE(Sigma!$F94:$F103),1,-1))</f>
        <v>0.2</v>
      </c>
      <c r="AA103" s="20">
        <f>IF($A103="","",0.2*IF(Sigma!$F103&gt;AVERAGE(Sigma!$F84:$F103),1,-1))</f>
        <v>0.2</v>
      </c>
      <c r="AB103" s="20">
        <f>IF($A103="","",0.2*IF(Sigma!$F103&gt;AVERAGE(Sigma!$F64:$F103),1,-1))</f>
        <v>-0.2</v>
      </c>
      <c r="AC103" s="20">
        <f>IF($A103="","",0.2*IF(Sigma!$F103&gt;AVERAGE(Sigma!$F44:$F103),1,-1))</f>
        <v>-0.2</v>
      </c>
      <c r="AD103" s="20">
        <f>IF($A103="","",0.2*IF(Sigma!$F103&gt;AVERAGE(Sigma!$F24:$F103),1,-1))</f>
        <v>-0.2</v>
      </c>
      <c r="AE103" s="17">
        <f t="shared" si="4"/>
        <v>-0.2</v>
      </c>
      <c r="AF103" s="20">
        <f>IF($A103="","",0.2*IF(Sigma!$G103&gt;AVERAGE(Sigma!$G94:$G103),1,-1))</f>
        <v>-0.2</v>
      </c>
      <c r="AG103" s="20">
        <f>IF($A103="","",0.2*IF(Sigma!$G103&gt;AVERAGE(Sigma!$G84:$G103),1,-1))</f>
        <v>-0.2</v>
      </c>
      <c r="AH103" s="20">
        <f>IF($A103="","",0.2*IF(Sigma!$G103&gt;AVERAGE(Sigma!$G64:$G103),1,-1))</f>
        <v>-0.2</v>
      </c>
      <c r="AI103" s="20">
        <f>IF($A103="","",0.2*IF(Sigma!$G103&gt;AVERAGE(Sigma!$G44:$G103),1,-1))</f>
        <v>-0.2</v>
      </c>
      <c r="AJ103" s="20">
        <f>IF($A103="","",0.2*IF(Sigma!$G103&gt;AVERAGE(Sigma!$G24:$G103),1,-1))</f>
        <v>-0.2</v>
      </c>
      <c r="AK103" s="17">
        <f t="shared" si="5"/>
        <v>-1</v>
      </c>
      <c r="AL103" s="20">
        <f>IF($A103="","",0.2*IF(Sigma!$H103&gt;AVERAGE(Sigma!$H94:$H103),1,-1))</f>
        <v>-0.2</v>
      </c>
      <c r="AM103" s="20">
        <f>IF($A103="","",0.2*IF(Sigma!$H103&gt;AVERAGE(Sigma!$H84:$H103),1,-1))</f>
        <v>-0.2</v>
      </c>
      <c r="AN103" s="20">
        <f>IF($A103="","",0.2*IF(Sigma!$H103&gt;AVERAGE(Sigma!$H64:$H103),1,-1))</f>
        <v>-0.2</v>
      </c>
      <c r="AO103" s="20">
        <f>IF($A103="","",0.2*IF(Sigma!$H103&gt;AVERAGE(Sigma!$H44:$H103),1,-1))</f>
        <v>-0.2</v>
      </c>
      <c r="AP103" s="20">
        <f>IF($A103="","",0.2*IF(Sigma!$H103&gt;AVERAGE(Sigma!$H24:$H103),1,-1))</f>
        <v>-0.2</v>
      </c>
      <c r="AQ103" s="17">
        <f t="shared" si="6"/>
        <v>-1</v>
      </c>
      <c r="AR103" s="20">
        <f>IF($A103="","",0.2*IF(Sigma!$I103&gt;AVERAGE(Sigma!$I94:$I103),1,-1))</f>
        <v>0.2</v>
      </c>
      <c r="AS103" s="20">
        <f>IF($A103="","",0.2*IF(Sigma!$I103&gt;AVERAGE(Sigma!$I84:$I103),1,-1))</f>
        <v>0.2</v>
      </c>
      <c r="AT103" s="20">
        <f>IF($A103="","",0.2*IF(Sigma!$I103&gt;AVERAGE(Sigma!$I64:$I103),1,-1))</f>
        <v>-0.2</v>
      </c>
      <c r="AU103" s="20">
        <f>IF($A103="","",0.2*IF(Sigma!$I103&gt;AVERAGE(Sigma!$I44:$I103),1,-1))</f>
        <v>0.2</v>
      </c>
      <c r="AV103" s="20">
        <f>IF($A103="","",0.2*IF(Sigma!$I103&gt;AVERAGE(Sigma!$I24:$I103),1,-1))</f>
        <v>0.2</v>
      </c>
      <c r="AW103" s="17">
        <f t="shared" si="7"/>
        <v>0.60000000000000009</v>
      </c>
      <c r="AX103" s="20">
        <f>IF($A103="","",0.2*IF(Sigma!$J103&gt;AVERAGE(Sigma!$J94:$J103),1,-1))</f>
        <v>0.2</v>
      </c>
      <c r="AY103" s="20">
        <f>IF($A103="","",0.2*IF(Sigma!$J103&gt;AVERAGE(Sigma!$J84:$J103),1,-1))</f>
        <v>0.2</v>
      </c>
      <c r="AZ103" s="20">
        <f>IF($A103="","",0.2*IF(Sigma!$J103&gt;AVERAGE(Sigma!$J64:$J103),1,-1))</f>
        <v>0.2</v>
      </c>
      <c r="BA103" s="20">
        <f>IF($A103="","",0.2*IF(Sigma!$J103&gt;AVERAGE(Sigma!$J44:$J103),1,-1))</f>
        <v>0.2</v>
      </c>
      <c r="BB103" s="20">
        <f>IF($A103="","",0.2*IF(Sigma!$J103&gt;AVERAGE(Sigma!$J24:$J103),1,-1))</f>
        <v>0.2</v>
      </c>
      <c r="BC103" s="17">
        <f t="shared" si="8"/>
        <v>1</v>
      </c>
      <c r="BD103" s="20">
        <f>IF($A103="","",0.2*IF(Sigma!$K103&gt;AVERAGE(Sigma!$K94:$K103),1,-1))</f>
        <v>-0.2</v>
      </c>
      <c r="BE103" s="20">
        <f>IF($A103="","",0.2*IF(Sigma!$K103&gt;AVERAGE(Sigma!$K84:$K103),1,-1))</f>
        <v>-0.2</v>
      </c>
      <c r="BF103" s="20">
        <f>IF($A103="","",0.2*IF(Sigma!$K103&gt;AVERAGE(Sigma!$K64:$K103),1,-1))</f>
        <v>-0.2</v>
      </c>
      <c r="BG103" s="20">
        <f>IF($A103="","",0.2*IF(Sigma!$K103&gt;AVERAGE(Sigma!$K44:$K103),1,-1))</f>
        <v>-0.2</v>
      </c>
      <c r="BH103" s="20">
        <f>IF($A103="","",0.2*IF(Sigma!$K103&gt;AVERAGE(Sigma!$K24:$K103),1,-1))</f>
        <v>-0.2</v>
      </c>
      <c r="BI103" s="17">
        <f t="shared" si="9"/>
        <v>-1</v>
      </c>
      <c r="BJ103" s="20">
        <f>IF($A103="","",0.2*IF(Sigma!$L103&gt;AVERAGE(Sigma!$L94:$L103),1,-1))</f>
        <v>0.2</v>
      </c>
      <c r="BK103" s="20">
        <f>IF($A103="","",0.2*IF(Sigma!$L103&gt;AVERAGE(Sigma!$L84:$L103),1,-1))</f>
        <v>0.2</v>
      </c>
      <c r="BL103" s="20">
        <f>IF($A103="","",0.2*IF(Sigma!$L103&gt;AVERAGE(Sigma!$L64:$L103),1,-1))</f>
        <v>0.2</v>
      </c>
      <c r="BM103" s="20">
        <f>IF($A103="","",0.2*IF(Sigma!$L103&gt;AVERAGE(Sigma!$L44:$L103),1,-1))</f>
        <v>0.2</v>
      </c>
      <c r="BN103" s="20">
        <f>IF($A103="","",0.2*IF(Sigma!$L103&gt;AVERAGE(Sigma!$L24:$L103),1,-1))</f>
        <v>0.2</v>
      </c>
      <c r="BO103" s="17">
        <f t="shared" si="10"/>
        <v>1</v>
      </c>
    </row>
    <row r="104" spans="1:67" x14ac:dyDescent="0.15">
      <c r="A104" s="14">
        <f>IF(Sigma!A104="","",Sigma!A104)</f>
        <v>42754</v>
      </c>
      <c r="B104" s="20">
        <f>IF($A104="","",0.2*IF(Sigma!$B104&gt;AVERAGE(Sigma!$B95:$B104),1,-1))</f>
        <v>0.2</v>
      </c>
      <c r="C104" s="20">
        <f>IF($A104="","",0.2*IF(Sigma!$B104&gt;AVERAGE(Sigma!$B85:$B104),1,-1))</f>
        <v>0.2</v>
      </c>
      <c r="D104" s="20">
        <f>IF($A104="","",0.2*IF(Sigma!$B104&gt;AVERAGE(Sigma!$B65:$B104),1,-1))</f>
        <v>0.2</v>
      </c>
      <c r="E104" s="20">
        <f>IF($A104="","",0.2*IF(Sigma!$B104&gt;AVERAGE(Sigma!$B45:$B104),1,-1))</f>
        <v>0.2</v>
      </c>
      <c r="F104" s="20">
        <f>IF($A104="","",0.2*IF(Sigma!$B104&gt;AVERAGE(Sigma!$B25:$B104),1,-1))</f>
        <v>0.2</v>
      </c>
      <c r="G104" s="17">
        <f t="shared" si="0"/>
        <v>1</v>
      </c>
      <c r="H104" s="20">
        <f>IF($A104="","",0.2*IF(Sigma!$C104&gt;AVERAGE(Sigma!$C95:$C104),1,-1))</f>
        <v>0.2</v>
      </c>
      <c r="I104" s="20">
        <f>IF($A104="","",0.2*IF(Sigma!$C104&gt;AVERAGE(Sigma!$C85:$C104),1,-1))</f>
        <v>0.2</v>
      </c>
      <c r="J104" s="20">
        <f>IF($A104="","",0.2*IF(Sigma!$C104&gt;AVERAGE(Sigma!$C65:$C104),1,-1))</f>
        <v>0.2</v>
      </c>
      <c r="K104" s="20">
        <f>IF($A104="","",0.2*IF(Sigma!$C104&gt;AVERAGE(Sigma!$C45:$C104),1,-1))</f>
        <v>0.2</v>
      </c>
      <c r="L104" s="20">
        <f>IF($A104="","",0.2*IF(Sigma!$C104&gt;AVERAGE(Sigma!$C25:$C104),1,-1))</f>
        <v>0.2</v>
      </c>
      <c r="M104" s="17">
        <f t="shared" si="1"/>
        <v>1</v>
      </c>
      <c r="N104" s="20">
        <f>IF($A104="","",0.2*IF(Sigma!$D104&gt;AVERAGE(Sigma!$D95:$D104),1,-1))</f>
        <v>-0.2</v>
      </c>
      <c r="O104" s="20">
        <f>IF($A104="","",0.2*IF(Sigma!$D104&gt;AVERAGE(Sigma!$D85:$D104),1,-1))</f>
        <v>0.2</v>
      </c>
      <c r="P104" s="20">
        <f>IF($A104="","",0.2*IF(Sigma!$D104&gt;AVERAGE(Sigma!$D65:$D104),1,-1))</f>
        <v>0.2</v>
      </c>
      <c r="Q104" s="20">
        <f>IF($A104="","",0.2*IF(Sigma!$D104&gt;AVERAGE(Sigma!$D45:$D104),1,-1))</f>
        <v>0.2</v>
      </c>
      <c r="R104" s="20">
        <f>IF($A104="","",0.2*IF(Sigma!$D104&gt;AVERAGE(Sigma!$D25:$D104),1,-1))</f>
        <v>0.2</v>
      </c>
      <c r="S104" s="17">
        <f t="shared" si="2"/>
        <v>0.60000000000000009</v>
      </c>
      <c r="T104" s="20">
        <f>IF($A104="","",0.2*IF(Sigma!$E104&gt;AVERAGE(Sigma!$E95:$E104),1,-1))</f>
        <v>0.2</v>
      </c>
      <c r="U104" s="20">
        <f>IF($A104="","",0.2*IF(Sigma!$E104&gt;AVERAGE(Sigma!$E85:$E104),1,-1))</f>
        <v>0.2</v>
      </c>
      <c r="V104" s="20">
        <f>IF($A104="","",0.2*IF(Sigma!$E104&gt;AVERAGE(Sigma!$E65:$E104),1,-1))</f>
        <v>0.2</v>
      </c>
      <c r="W104" s="20">
        <f>IF($A104="","",0.2*IF(Sigma!$E104&gt;AVERAGE(Sigma!$E45:$E104),1,-1))</f>
        <v>0.2</v>
      </c>
      <c r="X104" s="20">
        <f>IF($A104="","",0.2*IF(Sigma!$E104&gt;AVERAGE(Sigma!$E25:$E104),1,-1))</f>
        <v>0.2</v>
      </c>
      <c r="Y104" s="17">
        <f t="shared" si="3"/>
        <v>1</v>
      </c>
      <c r="Z104" s="20">
        <f>IF($A104="","",0.2*IF(Sigma!$F104&gt;AVERAGE(Sigma!$F95:$F104),1,-1))</f>
        <v>-0.2</v>
      </c>
      <c r="AA104" s="20">
        <f>IF($A104="","",0.2*IF(Sigma!$F104&gt;AVERAGE(Sigma!$F85:$F104),1,-1))</f>
        <v>0.2</v>
      </c>
      <c r="AB104" s="20">
        <f>IF($A104="","",0.2*IF(Sigma!$F104&gt;AVERAGE(Sigma!$F65:$F104),1,-1))</f>
        <v>-0.2</v>
      </c>
      <c r="AC104" s="20">
        <f>IF($A104="","",0.2*IF(Sigma!$F104&gt;AVERAGE(Sigma!$F45:$F104),1,-1))</f>
        <v>-0.2</v>
      </c>
      <c r="AD104" s="20">
        <f>IF($A104="","",0.2*IF(Sigma!$F104&gt;AVERAGE(Sigma!$F25:$F104),1,-1))</f>
        <v>-0.2</v>
      </c>
      <c r="AE104" s="17">
        <f t="shared" si="4"/>
        <v>-0.60000000000000009</v>
      </c>
      <c r="AF104" s="20">
        <f>IF($A104="","",0.2*IF(Sigma!$G104&gt;AVERAGE(Sigma!$G95:$G104),1,-1))</f>
        <v>-0.2</v>
      </c>
      <c r="AG104" s="20">
        <f>IF($A104="","",0.2*IF(Sigma!$G104&gt;AVERAGE(Sigma!$G85:$G104),1,-1))</f>
        <v>0.2</v>
      </c>
      <c r="AH104" s="20">
        <f>IF($A104="","",0.2*IF(Sigma!$G104&gt;AVERAGE(Sigma!$G65:$G104),1,-1))</f>
        <v>-0.2</v>
      </c>
      <c r="AI104" s="20">
        <f>IF($A104="","",0.2*IF(Sigma!$G104&gt;AVERAGE(Sigma!$G45:$G104),1,-1))</f>
        <v>-0.2</v>
      </c>
      <c r="AJ104" s="20">
        <f>IF($A104="","",0.2*IF(Sigma!$G104&gt;AVERAGE(Sigma!$G25:$G104),1,-1))</f>
        <v>-0.2</v>
      </c>
      <c r="AK104" s="17">
        <f t="shared" si="5"/>
        <v>-0.60000000000000009</v>
      </c>
      <c r="AL104" s="20">
        <f>IF($A104="","",0.2*IF(Sigma!$H104&gt;AVERAGE(Sigma!$H95:$H104),1,-1))</f>
        <v>-0.2</v>
      </c>
      <c r="AM104" s="20">
        <f>IF($A104="","",0.2*IF(Sigma!$H104&gt;AVERAGE(Sigma!$H85:$H104),1,-1))</f>
        <v>-0.2</v>
      </c>
      <c r="AN104" s="20">
        <f>IF($A104="","",0.2*IF(Sigma!$H104&gt;AVERAGE(Sigma!$H65:$H104),1,-1))</f>
        <v>-0.2</v>
      </c>
      <c r="AO104" s="20">
        <f>IF($A104="","",0.2*IF(Sigma!$H104&gt;AVERAGE(Sigma!$H45:$H104),1,-1))</f>
        <v>-0.2</v>
      </c>
      <c r="AP104" s="20">
        <f>IF($A104="","",0.2*IF(Sigma!$H104&gt;AVERAGE(Sigma!$H25:$H104),1,-1))</f>
        <v>-0.2</v>
      </c>
      <c r="AQ104" s="17">
        <f t="shared" si="6"/>
        <v>-1</v>
      </c>
      <c r="AR104" s="20">
        <f>IF($A104="","",0.2*IF(Sigma!$I104&gt;AVERAGE(Sigma!$I95:$I104),1,-1))</f>
        <v>-0.2</v>
      </c>
      <c r="AS104" s="20">
        <f>IF($A104="","",0.2*IF(Sigma!$I104&gt;AVERAGE(Sigma!$I85:$I104),1,-1))</f>
        <v>0.2</v>
      </c>
      <c r="AT104" s="20">
        <f>IF($A104="","",0.2*IF(Sigma!$I104&gt;AVERAGE(Sigma!$I65:$I104),1,-1))</f>
        <v>-0.2</v>
      </c>
      <c r="AU104" s="20">
        <f>IF($A104="","",0.2*IF(Sigma!$I104&gt;AVERAGE(Sigma!$I45:$I104),1,-1))</f>
        <v>-0.2</v>
      </c>
      <c r="AV104" s="20">
        <f>IF($A104="","",0.2*IF(Sigma!$I104&gt;AVERAGE(Sigma!$I25:$I104),1,-1))</f>
        <v>0.2</v>
      </c>
      <c r="AW104" s="17">
        <f t="shared" si="7"/>
        <v>-0.2</v>
      </c>
      <c r="AX104" s="20">
        <f>IF($A104="","",0.2*IF(Sigma!$J104&gt;AVERAGE(Sigma!$J95:$J104),1,-1))</f>
        <v>0.2</v>
      </c>
      <c r="AY104" s="20">
        <f>IF($A104="","",0.2*IF(Sigma!$J104&gt;AVERAGE(Sigma!$J85:$J104),1,-1))</f>
        <v>0.2</v>
      </c>
      <c r="AZ104" s="20">
        <f>IF($A104="","",0.2*IF(Sigma!$J104&gt;AVERAGE(Sigma!$J65:$J104),1,-1))</f>
        <v>0.2</v>
      </c>
      <c r="BA104" s="20">
        <f>IF($A104="","",0.2*IF(Sigma!$J104&gt;AVERAGE(Sigma!$J45:$J104),1,-1))</f>
        <v>0.2</v>
      </c>
      <c r="BB104" s="20">
        <f>IF($A104="","",0.2*IF(Sigma!$J104&gt;AVERAGE(Sigma!$J25:$J104),1,-1))</f>
        <v>0.2</v>
      </c>
      <c r="BC104" s="17">
        <f t="shared" si="8"/>
        <v>1</v>
      </c>
      <c r="BD104" s="20">
        <f>IF($A104="","",0.2*IF(Sigma!$K104&gt;AVERAGE(Sigma!$K95:$K104),1,-1))</f>
        <v>-0.2</v>
      </c>
      <c r="BE104" s="20">
        <f>IF($A104="","",0.2*IF(Sigma!$K104&gt;AVERAGE(Sigma!$K85:$K104),1,-1))</f>
        <v>-0.2</v>
      </c>
      <c r="BF104" s="20">
        <f>IF($A104="","",0.2*IF(Sigma!$K104&gt;AVERAGE(Sigma!$K65:$K104),1,-1))</f>
        <v>-0.2</v>
      </c>
      <c r="BG104" s="20">
        <f>IF($A104="","",0.2*IF(Sigma!$K104&gt;AVERAGE(Sigma!$K45:$K104),1,-1))</f>
        <v>-0.2</v>
      </c>
      <c r="BH104" s="20">
        <f>IF($A104="","",0.2*IF(Sigma!$K104&gt;AVERAGE(Sigma!$K25:$K104),1,-1))</f>
        <v>-0.2</v>
      </c>
      <c r="BI104" s="17">
        <f t="shared" si="9"/>
        <v>-1</v>
      </c>
      <c r="BJ104" s="20">
        <f>IF($A104="","",0.2*IF(Sigma!$L104&gt;AVERAGE(Sigma!$L95:$L104),1,-1))</f>
        <v>0.2</v>
      </c>
      <c r="BK104" s="20">
        <f>IF($A104="","",0.2*IF(Sigma!$L104&gt;AVERAGE(Sigma!$L85:$L104),1,-1))</f>
        <v>0.2</v>
      </c>
      <c r="BL104" s="20">
        <f>IF($A104="","",0.2*IF(Sigma!$L104&gt;AVERAGE(Sigma!$L65:$L104),1,-1))</f>
        <v>0.2</v>
      </c>
      <c r="BM104" s="20">
        <f>IF($A104="","",0.2*IF(Sigma!$L104&gt;AVERAGE(Sigma!$L45:$L104),1,-1))</f>
        <v>0.2</v>
      </c>
      <c r="BN104" s="20">
        <f>IF($A104="","",0.2*IF(Sigma!$L104&gt;AVERAGE(Sigma!$L25:$L104),1,-1))</f>
        <v>0.2</v>
      </c>
      <c r="BO104" s="17">
        <f t="shared" si="10"/>
        <v>1</v>
      </c>
    </row>
    <row r="105" spans="1:67" x14ac:dyDescent="0.15">
      <c r="A105" s="14">
        <f>IF(Sigma!A105="","",Sigma!A105)</f>
        <v>42755</v>
      </c>
      <c r="B105" s="20">
        <f>IF($A105="","",0.2*IF(Sigma!$B105&gt;AVERAGE(Sigma!$B96:$B105),1,-1))</f>
        <v>0.2</v>
      </c>
      <c r="C105" s="20">
        <f>IF($A105="","",0.2*IF(Sigma!$B105&gt;AVERAGE(Sigma!$B86:$B105),1,-1))</f>
        <v>0.2</v>
      </c>
      <c r="D105" s="20">
        <f>IF($A105="","",0.2*IF(Sigma!$B105&gt;AVERAGE(Sigma!$B66:$B105),1,-1))</f>
        <v>0.2</v>
      </c>
      <c r="E105" s="20">
        <f>IF($A105="","",0.2*IF(Sigma!$B105&gt;AVERAGE(Sigma!$B46:$B105),1,-1))</f>
        <v>0.2</v>
      </c>
      <c r="F105" s="20">
        <f>IF($A105="","",0.2*IF(Sigma!$B105&gt;AVERAGE(Sigma!$B26:$B105),1,-1))</f>
        <v>0.2</v>
      </c>
      <c r="G105" s="17">
        <f t="shared" si="0"/>
        <v>1</v>
      </c>
      <c r="H105" s="20">
        <f>IF($A105="","",0.2*IF(Sigma!$C105&gt;AVERAGE(Sigma!$C96:$C105),1,-1))</f>
        <v>-0.2</v>
      </c>
      <c r="I105" s="20">
        <f>IF($A105="","",0.2*IF(Sigma!$C105&gt;AVERAGE(Sigma!$C86:$C105),1,-1))</f>
        <v>0.2</v>
      </c>
      <c r="J105" s="20">
        <f>IF($A105="","",0.2*IF(Sigma!$C105&gt;AVERAGE(Sigma!$C66:$C105),1,-1))</f>
        <v>-0.2</v>
      </c>
      <c r="K105" s="20">
        <f>IF($A105="","",0.2*IF(Sigma!$C105&gt;AVERAGE(Sigma!$C46:$C105),1,-1))</f>
        <v>0.2</v>
      </c>
      <c r="L105" s="20">
        <f>IF($A105="","",0.2*IF(Sigma!$C105&gt;AVERAGE(Sigma!$C26:$C105),1,-1))</f>
        <v>0.2</v>
      </c>
      <c r="M105" s="17">
        <f t="shared" si="1"/>
        <v>0.2</v>
      </c>
      <c r="N105" s="20">
        <f>IF($A105="","",0.2*IF(Sigma!$D105&gt;AVERAGE(Sigma!$D96:$D105),1,-1))</f>
        <v>-0.2</v>
      </c>
      <c r="O105" s="20">
        <f>IF($A105="","",0.2*IF(Sigma!$D105&gt;AVERAGE(Sigma!$D86:$D105),1,-1))</f>
        <v>-0.2</v>
      </c>
      <c r="P105" s="20">
        <f>IF($A105="","",0.2*IF(Sigma!$D105&gt;AVERAGE(Sigma!$D66:$D105),1,-1))</f>
        <v>-0.2</v>
      </c>
      <c r="Q105" s="20">
        <f>IF($A105="","",0.2*IF(Sigma!$D105&gt;AVERAGE(Sigma!$D46:$D105),1,-1))</f>
        <v>0.2</v>
      </c>
      <c r="R105" s="20">
        <f>IF($A105="","",0.2*IF(Sigma!$D105&gt;AVERAGE(Sigma!$D26:$D105),1,-1))</f>
        <v>0.2</v>
      </c>
      <c r="S105" s="17">
        <f t="shared" si="2"/>
        <v>-0.20000000000000007</v>
      </c>
      <c r="T105" s="20">
        <f>IF($A105="","",0.2*IF(Sigma!$E105&gt;AVERAGE(Sigma!$E96:$E105),1,-1))</f>
        <v>-0.2</v>
      </c>
      <c r="U105" s="20">
        <f>IF($A105="","",0.2*IF(Sigma!$E105&gt;AVERAGE(Sigma!$E86:$E105),1,-1))</f>
        <v>0.2</v>
      </c>
      <c r="V105" s="20">
        <f>IF($A105="","",0.2*IF(Sigma!$E105&gt;AVERAGE(Sigma!$E66:$E105),1,-1))</f>
        <v>0.2</v>
      </c>
      <c r="W105" s="20">
        <f>IF($A105="","",0.2*IF(Sigma!$E105&gt;AVERAGE(Sigma!$E46:$E105),1,-1))</f>
        <v>0.2</v>
      </c>
      <c r="X105" s="20">
        <f>IF($A105="","",0.2*IF(Sigma!$E105&gt;AVERAGE(Sigma!$E26:$E105),1,-1))</f>
        <v>0.2</v>
      </c>
      <c r="Y105" s="17">
        <f t="shared" si="3"/>
        <v>0.60000000000000009</v>
      </c>
      <c r="Z105" s="20">
        <f>IF($A105="","",0.2*IF(Sigma!$F105&gt;AVERAGE(Sigma!$F96:$F105),1,-1))</f>
        <v>-0.2</v>
      </c>
      <c r="AA105" s="20">
        <f>IF($A105="","",0.2*IF(Sigma!$F105&gt;AVERAGE(Sigma!$F86:$F105),1,-1))</f>
        <v>-0.2</v>
      </c>
      <c r="AB105" s="20">
        <f>IF($A105="","",0.2*IF(Sigma!$F105&gt;AVERAGE(Sigma!$F66:$F105),1,-1))</f>
        <v>-0.2</v>
      </c>
      <c r="AC105" s="20">
        <f>IF($A105="","",0.2*IF(Sigma!$F105&gt;AVERAGE(Sigma!$F46:$F105),1,-1))</f>
        <v>-0.2</v>
      </c>
      <c r="AD105" s="20">
        <f>IF($A105="","",0.2*IF(Sigma!$F105&gt;AVERAGE(Sigma!$F26:$F105),1,-1))</f>
        <v>-0.2</v>
      </c>
      <c r="AE105" s="17">
        <f t="shared" si="4"/>
        <v>-1</v>
      </c>
      <c r="AF105" s="20">
        <f>IF($A105="","",0.2*IF(Sigma!$G105&gt;AVERAGE(Sigma!$G96:$G105),1,-1))</f>
        <v>-0.2</v>
      </c>
      <c r="AG105" s="20">
        <f>IF($A105="","",0.2*IF(Sigma!$G105&gt;AVERAGE(Sigma!$G86:$G105),1,-1))</f>
        <v>-0.2</v>
      </c>
      <c r="AH105" s="20">
        <f>IF($A105="","",0.2*IF(Sigma!$G105&gt;AVERAGE(Sigma!$G66:$G105),1,-1))</f>
        <v>-0.2</v>
      </c>
      <c r="AI105" s="20">
        <f>IF($A105="","",0.2*IF(Sigma!$G105&gt;AVERAGE(Sigma!$G46:$G105),1,-1))</f>
        <v>-0.2</v>
      </c>
      <c r="AJ105" s="20">
        <f>IF($A105="","",0.2*IF(Sigma!$G105&gt;AVERAGE(Sigma!$G26:$G105),1,-1))</f>
        <v>-0.2</v>
      </c>
      <c r="AK105" s="17">
        <f t="shared" si="5"/>
        <v>-1</v>
      </c>
      <c r="AL105" s="20">
        <f>IF($A105="","",0.2*IF(Sigma!$H105&gt;AVERAGE(Sigma!$H96:$H105),1,-1))</f>
        <v>-0.2</v>
      </c>
      <c r="AM105" s="20">
        <f>IF($A105="","",0.2*IF(Sigma!$H105&gt;AVERAGE(Sigma!$H86:$H105),1,-1))</f>
        <v>-0.2</v>
      </c>
      <c r="AN105" s="20">
        <f>IF($A105="","",0.2*IF(Sigma!$H105&gt;AVERAGE(Sigma!$H66:$H105),1,-1))</f>
        <v>-0.2</v>
      </c>
      <c r="AO105" s="20">
        <f>IF($A105="","",0.2*IF(Sigma!$H105&gt;AVERAGE(Sigma!$H46:$H105),1,-1))</f>
        <v>-0.2</v>
      </c>
      <c r="AP105" s="20">
        <f>IF($A105="","",0.2*IF(Sigma!$H105&gt;AVERAGE(Sigma!$H26:$H105),1,-1))</f>
        <v>-0.2</v>
      </c>
      <c r="AQ105" s="17">
        <f t="shared" si="6"/>
        <v>-1</v>
      </c>
      <c r="AR105" s="20">
        <f>IF($A105="","",0.2*IF(Sigma!$I105&gt;AVERAGE(Sigma!$I96:$I105),1,-1))</f>
        <v>-0.2</v>
      </c>
      <c r="AS105" s="20">
        <f>IF($A105="","",0.2*IF(Sigma!$I105&gt;AVERAGE(Sigma!$I86:$I105),1,-1))</f>
        <v>-0.2</v>
      </c>
      <c r="AT105" s="20">
        <f>IF($A105="","",0.2*IF(Sigma!$I105&gt;AVERAGE(Sigma!$I66:$I105),1,-1))</f>
        <v>-0.2</v>
      </c>
      <c r="AU105" s="20">
        <f>IF($A105="","",0.2*IF(Sigma!$I105&gt;AVERAGE(Sigma!$I46:$I105),1,-1))</f>
        <v>-0.2</v>
      </c>
      <c r="AV105" s="20">
        <f>IF($A105="","",0.2*IF(Sigma!$I105&gt;AVERAGE(Sigma!$I26:$I105),1,-1))</f>
        <v>0.2</v>
      </c>
      <c r="AW105" s="17">
        <f t="shared" si="7"/>
        <v>-0.60000000000000009</v>
      </c>
      <c r="AX105" s="20">
        <f>IF($A105="","",0.2*IF(Sigma!$J105&gt;AVERAGE(Sigma!$J96:$J105),1,-1))</f>
        <v>-0.2</v>
      </c>
      <c r="AY105" s="20">
        <f>IF($A105="","",0.2*IF(Sigma!$J105&gt;AVERAGE(Sigma!$J86:$J105),1,-1))</f>
        <v>0.2</v>
      </c>
      <c r="AZ105" s="20">
        <f>IF($A105="","",0.2*IF(Sigma!$J105&gt;AVERAGE(Sigma!$J66:$J105),1,-1))</f>
        <v>0.2</v>
      </c>
      <c r="BA105" s="20">
        <f>IF($A105="","",0.2*IF(Sigma!$J105&gt;AVERAGE(Sigma!$J46:$J105),1,-1))</f>
        <v>0.2</v>
      </c>
      <c r="BB105" s="20">
        <f>IF($A105="","",0.2*IF(Sigma!$J105&gt;AVERAGE(Sigma!$J26:$J105),1,-1))</f>
        <v>0.2</v>
      </c>
      <c r="BC105" s="17">
        <f t="shared" si="8"/>
        <v>0.60000000000000009</v>
      </c>
      <c r="BD105" s="20">
        <f>IF($A105="","",0.2*IF(Sigma!$K105&gt;AVERAGE(Sigma!$K96:$K105),1,-1))</f>
        <v>-0.2</v>
      </c>
      <c r="BE105" s="20">
        <f>IF($A105="","",0.2*IF(Sigma!$K105&gt;AVERAGE(Sigma!$K86:$K105),1,-1))</f>
        <v>-0.2</v>
      </c>
      <c r="BF105" s="20">
        <f>IF($A105="","",0.2*IF(Sigma!$K105&gt;AVERAGE(Sigma!$K66:$K105),1,-1))</f>
        <v>-0.2</v>
      </c>
      <c r="BG105" s="20">
        <f>IF($A105="","",0.2*IF(Sigma!$K105&gt;AVERAGE(Sigma!$K46:$K105),1,-1))</f>
        <v>-0.2</v>
      </c>
      <c r="BH105" s="20">
        <f>IF($A105="","",0.2*IF(Sigma!$K105&gt;AVERAGE(Sigma!$K26:$K105),1,-1))</f>
        <v>-0.2</v>
      </c>
      <c r="BI105" s="17">
        <f t="shared" si="9"/>
        <v>-1</v>
      </c>
      <c r="BJ105" s="20">
        <f>IF($A105="","",0.2*IF(Sigma!$L105&gt;AVERAGE(Sigma!$L96:$L105),1,-1))</f>
        <v>-0.2</v>
      </c>
      <c r="BK105" s="20">
        <f>IF($A105="","",0.2*IF(Sigma!$L105&gt;AVERAGE(Sigma!$L86:$L105),1,-1))</f>
        <v>0.2</v>
      </c>
      <c r="BL105" s="20">
        <f>IF($A105="","",0.2*IF(Sigma!$L105&gt;AVERAGE(Sigma!$L66:$L105),1,-1))</f>
        <v>0.2</v>
      </c>
      <c r="BM105" s="20">
        <f>IF($A105="","",0.2*IF(Sigma!$L105&gt;AVERAGE(Sigma!$L46:$L105),1,-1))</f>
        <v>0.2</v>
      </c>
      <c r="BN105" s="20">
        <f>IF($A105="","",0.2*IF(Sigma!$L105&gt;AVERAGE(Sigma!$L26:$L105),1,-1))</f>
        <v>0.2</v>
      </c>
      <c r="BO105" s="17">
        <f t="shared" si="10"/>
        <v>0.60000000000000009</v>
      </c>
    </row>
    <row r="106" spans="1:67" x14ac:dyDescent="0.15">
      <c r="A106" s="14">
        <f>IF(Sigma!A106="","",Sigma!A106)</f>
        <v>42758</v>
      </c>
      <c r="B106" s="20">
        <f>IF($A106="","",0.2*IF(Sigma!$B106&gt;AVERAGE(Sigma!$B97:$B106),1,-1))</f>
        <v>0.2</v>
      </c>
      <c r="C106" s="20">
        <f>IF($A106="","",0.2*IF(Sigma!$B106&gt;AVERAGE(Sigma!$B87:$B106),1,-1))</f>
        <v>0.2</v>
      </c>
      <c r="D106" s="20">
        <f>IF($A106="","",0.2*IF(Sigma!$B106&gt;AVERAGE(Sigma!$B67:$B106),1,-1))</f>
        <v>0.2</v>
      </c>
      <c r="E106" s="20">
        <f>IF($A106="","",0.2*IF(Sigma!$B106&gt;AVERAGE(Sigma!$B47:$B106),1,-1))</f>
        <v>0.2</v>
      </c>
      <c r="F106" s="20">
        <f>IF($A106="","",0.2*IF(Sigma!$B106&gt;AVERAGE(Sigma!$B27:$B106),1,-1))</f>
        <v>0.2</v>
      </c>
      <c r="G106" s="17">
        <f t="shared" si="0"/>
        <v>1</v>
      </c>
      <c r="H106" s="20">
        <f>IF($A106="","",0.2*IF(Sigma!$C106&gt;AVERAGE(Sigma!$C97:$C106),1,-1))</f>
        <v>-0.2</v>
      </c>
      <c r="I106" s="20">
        <f>IF($A106="","",0.2*IF(Sigma!$C106&gt;AVERAGE(Sigma!$C87:$C106),1,-1))</f>
        <v>0.2</v>
      </c>
      <c r="J106" s="20">
        <f>IF($A106="","",0.2*IF(Sigma!$C106&gt;AVERAGE(Sigma!$C67:$C106),1,-1))</f>
        <v>0.2</v>
      </c>
      <c r="K106" s="20">
        <f>IF($A106="","",0.2*IF(Sigma!$C106&gt;AVERAGE(Sigma!$C47:$C106),1,-1))</f>
        <v>0.2</v>
      </c>
      <c r="L106" s="20">
        <f>IF($A106="","",0.2*IF(Sigma!$C106&gt;AVERAGE(Sigma!$C27:$C106),1,-1))</f>
        <v>0.2</v>
      </c>
      <c r="M106" s="17">
        <f t="shared" si="1"/>
        <v>0.60000000000000009</v>
      </c>
      <c r="N106" s="20">
        <f>IF($A106="","",0.2*IF(Sigma!$D106&gt;AVERAGE(Sigma!$D97:$D106),1,-1))</f>
        <v>-0.2</v>
      </c>
      <c r="O106" s="20">
        <f>IF($A106="","",0.2*IF(Sigma!$D106&gt;AVERAGE(Sigma!$D87:$D106),1,-1))</f>
        <v>-0.2</v>
      </c>
      <c r="P106" s="20">
        <f>IF($A106="","",0.2*IF(Sigma!$D106&gt;AVERAGE(Sigma!$D67:$D106),1,-1))</f>
        <v>-0.2</v>
      </c>
      <c r="Q106" s="20">
        <f>IF($A106="","",0.2*IF(Sigma!$D106&gt;AVERAGE(Sigma!$D47:$D106),1,-1))</f>
        <v>0.2</v>
      </c>
      <c r="R106" s="20">
        <f>IF($A106="","",0.2*IF(Sigma!$D106&gt;AVERAGE(Sigma!$D27:$D106),1,-1))</f>
        <v>0.2</v>
      </c>
      <c r="S106" s="17">
        <f t="shared" si="2"/>
        <v>-0.20000000000000007</v>
      </c>
      <c r="T106" s="20">
        <f>IF($A106="","",0.2*IF(Sigma!$E106&gt;AVERAGE(Sigma!$E97:$E106),1,-1))</f>
        <v>-0.2</v>
      </c>
      <c r="U106" s="20">
        <f>IF($A106="","",0.2*IF(Sigma!$E106&gt;AVERAGE(Sigma!$E87:$E106),1,-1))</f>
        <v>0.2</v>
      </c>
      <c r="V106" s="20">
        <f>IF($A106="","",0.2*IF(Sigma!$E106&gt;AVERAGE(Sigma!$E67:$E106),1,-1))</f>
        <v>0.2</v>
      </c>
      <c r="W106" s="20">
        <f>IF($A106="","",0.2*IF(Sigma!$E106&gt;AVERAGE(Sigma!$E47:$E106),1,-1))</f>
        <v>0.2</v>
      </c>
      <c r="X106" s="20">
        <f>IF($A106="","",0.2*IF(Sigma!$E106&gt;AVERAGE(Sigma!$E27:$E106),1,-1))</f>
        <v>0.2</v>
      </c>
      <c r="Y106" s="17">
        <f t="shared" si="3"/>
        <v>0.60000000000000009</v>
      </c>
      <c r="Z106" s="20">
        <f>IF($A106="","",0.2*IF(Sigma!$F106&gt;AVERAGE(Sigma!$F97:$F106),1,-1))</f>
        <v>-0.2</v>
      </c>
      <c r="AA106" s="20">
        <f>IF($A106="","",0.2*IF(Sigma!$F106&gt;AVERAGE(Sigma!$F87:$F106),1,-1))</f>
        <v>-0.2</v>
      </c>
      <c r="AB106" s="20">
        <f>IF($A106="","",0.2*IF(Sigma!$F106&gt;AVERAGE(Sigma!$F67:$F106),1,-1))</f>
        <v>-0.2</v>
      </c>
      <c r="AC106" s="20">
        <f>IF($A106="","",0.2*IF(Sigma!$F106&gt;AVERAGE(Sigma!$F47:$F106),1,-1))</f>
        <v>-0.2</v>
      </c>
      <c r="AD106" s="20">
        <f>IF($A106="","",0.2*IF(Sigma!$F106&gt;AVERAGE(Sigma!$F27:$F106),1,-1))</f>
        <v>-0.2</v>
      </c>
      <c r="AE106" s="17">
        <f t="shared" si="4"/>
        <v>-1</v>
      </c>
      <c r="AF106" s="20">
        <f>IF($A106="","",0.2*IF(Sigma!$G106&gt;AVERAGE(Sigma!$G97:$G106),1,-1))</f>
        <v>-0.2</v>
      </c>
      <c r="AG106" s="20">
        <f>IF($A106="","",0.2*IF(Sigma!$G106&gt;AVERAGE(Sigma!$G87:$G106),1,-1))</f>
        <v>-0.2</v>
      </c>
      <c r="AH106" s="20">
        <f>IF($A106="","",0.2*IF(Sigma!$G106&gt;AVERAGE(Sigma!$G67:$G106),1,-1))</f>
        <v>-0.2</v>
      </c>
      <c r="AI106" s="20">
        <f>IF($A106="","",0.2*IF(Sigma!$G106&gt;AVERAGE(Sigma!$G47:$G106),1,-1))</f>
        <v>-0.2</v>
      </c>
      <c r="AJ106" s="20">
        <f>IF($A106="","",0.2*IF(Sigma!$G106&gt;AVERAGE(Sigma!$G27:$G106),1,-1))</f>
        <v>-0.2</v>
      </c>
      <c r="AK106" s="17">
        <f t="shared" si="5"/>
        <v>-1</v>
      </c>
      <c r="AL106" s="20">
        <f>IF($A106="","",0.2*IF(Sigma!$H106&gt;AVERAGE(Sigma!$H97:$H106),1,-1))</f>
        <v>-0.2</v>
      </c>
      <c r="AM106" s="20">
        <f>IF($A106="","",0.2*IF(Sigma!$H106&gt;AVERAGE(Sigma!$H87:$H106),1,-1))</f>
        <v>-0.2</v>
      </c>
      <c r="AN106" s="20">
        <f>IF($A106="","",0.2*IF(Sigma!$H106&gt;AVERAGE(Sigma!$H67:$H106),1,-1))</f>
        <v>-0.2</v>
      </c>
      <c r="AO106" s="20">
        <f>IF($A106="","",0.2*IF(Sigma!$H106&gt;AVERAGE(Sigma!$H47:$H106),1,-1))</f>
        <v>-0.2</v>
      </c>
      <c r="AP106" s="20">
        <f>IF($A106="","",0.2*IF(Sigma!$H106&gt;AVERAGE(Sigma!$H27:$H106),1,-1))</f>
        <v>-0.2</v>
      </c>
      <c r="AQ106" s="17">
        <f t="shared" si="6"/>
        <v>-1</v>
      </c>
      <c r="AR106" s="20">
        <f>IF($A106="","",0.2*IF(Sigma!$I106&gt;AVERAGE(Sigma!$I97:$I106),1,-1))</f>
        <v>0.2</v>
      </c>
      <c r="AS106" s="20">
        <f>IF($A106="","",0.2*IF(Sigma!$I106&gt;AVERAGE(Sigma!$I87:$I106),1,-1))</f>
        <v>0.2</v>
      </c>
      <c r="AT106" s="20">
        <f>IF($A106="","",0.2*IF(Sigma!$I106&gt;AVERAGE(Sigma!$I67:$I106),1,-1))</f>
        <v>-0.2</v>
      </c>
      <c r="AU106" s="20">
        <f>IF($A106="","",0.2*IF(Sigma!$I106&gt;AVERAGE(Sigma!$I47:$I106),1,-1))</f>
        <v>0.2</v>
      </c>
      <c r="AV106" s="20">
        <f>IF($A106="","",0.2*IF(Sigma!$I106&gt;AVERAGE(Sigma!$I27:$I106),1,-1))</f>
        <v>0.2</v>
      </c>
      <c r="AW106" s="17">
        <f t="shared" si="7"/>
        <v>0.60000000000000009</v>
      </c>
      <c r="AX106" s="20">
        <f>IF($A106="","",0.2*IF(Sigma!$J106&gt;AVERAGE(Sigma!$J97:$J106),1,-1))</f>
        <v>-0.2</v>
      </c>
      <c r="AY106" s="20">
        <f>IF($A106="","",0.2*IF(Sigma!$J106&gt;AVERAGE(Sigma!$J87:$J106),1,-1))</f>
        <v>0.2</v>
      </c>
      <c r="AZ106" s="20">
        <f>IF($A106="","",0.2*IF(Sigma!$J106&gt;AVERAGE(Sigma!$J67:$J106),1,-1))</f>
        <v>0.2</v>
      </c>
      <c r="BA106" s="20">
        <f>IF($A106="","",0.2*IF(Sigma!$J106&gt;AVERAGE(Sigma!$J47:$J106),1,-1))</f>
        <v>0.2</v>
      </c>
      <c r="BB106" s="20">
        <f>IF($A106="","",0.2*IF(Sigma!$J106&gt;AVERAGE(Sigma!$J27:$J106),1,-1))</f>
        <v>0.2</v>
      </c>
      <c r="BC106" s="17">
        <f t="shared" si="8"/>
        <v>0.60000000000000009</v>
      </c>
      <c r="BD106" s="20">
        <f>IF($A106="","",0.2*IF(Sigma!$K106&gt;AVERAGE(Sigma!$K97:$K106),1,-1))</f>
        <v>-0.2</v>
      </c>
      <c r="BE106" s="20">
        <f>IF($A106="","",0.2*IF(Sigma!$K106&gt;AVERAGE(Sigma!$K87:$K106),1,-1))</f>
        <v>0.2</v>
      </c>
      <c r="BF106" s="20">
        <f>IF($A106="","",0.2*IF(Sigma!$K106&gt;AVERAGE(Sigma!$K67:$K106),1,-1))</f>
        <v>-0.2</v>
      </c>
      <c r="BG106" s="20">
        <f>IF($A106="","",0.2*IF(Sigma!$K106&gt;AVERAGE(Sigma!$K47:$K106),1,-1))</f>
        <v>-0.2</v>
      </c>
      <c r="BH106" s="20">
        <f>IF($A106="","",0.2*IF(Sigma!$K106&gt;AVERAGE(Sigma!$K27:$K106),1,-1))</f>
        <v>-0.2</v>
      </c>
      <c r="BI106" s="17">
        <f t="shared" si="9"/>
        <v>-0.60000000000000009</v>
      </c>
      <c r="BJ106" s="20">
        <f>IF($A106="","",0.2*IF(Sigma!$L106&gt;AVERAGE(Sigma!$L97:$L106),1,-1))</f>
        <v>0.2</v>
      </c>
      <c r="BK106" s="20">
        <f>IF($A106="","",0.2*IF(Sigma!$L106&gt;AVERAGE(Sigma!$L87:$L106),1,-1))</f>
        <v>0.2</v>
      </c>
      <c r="BL106" s="20">
        <f>IF($A106="","",0.2*IF(Sigma!$L106&gt;AVERAGE(Sigma!$L67:$L106),1,-1))</f>
        <v>0.2</v>
      </c>
      <c r="BM106" s="20">
        <f>IF($A106="","",0.2*IF(Sigma!$L106&gt;AVERAGE(Sigma!$L47:$L106),1,-1))</f>
        <v>0.2</v>
      </c>
      <c r="BN106" s="20">
        <f>IF($A106="","",0.2*IF(Sigma!$L106&gt;AVERAGE(Sigma!$L27:$L106),1,-1))</f>
        <v>0.2</v>
      </c>
      <c r="BO106" s="17">
        <f t="shared" si="10"/>
        <v>1</v>
      </c>
    </row>
    <row r="107" spans="1:67" x14ac:dyDescent="0.15">
      <c r="A107" s="14">
        <f>IF(Sigma!A107="","",Sigma!A107)</f>
        <v>42759</v>
      </c>
      <c r="B107" s="20">
        <f>IF($A107="","",0.2*IF(Sigma!$B107&gt;AVERAGE(Sigma!$B98:$B107),1,-1))</f>
        <v>0.2</v>
      </c>
      <c r="C107" s="20">
        <f>IF($A107="","",0.2*IF(Sigma!$B107&gt;AVERAGE(Sigma!$B88:$B107),1,-1))</f>
        <v>0.2</v>
      </c>
      <c r="D107" s="20">
        <f>IF($A107="","",0.2*IF(Sigma!$B107&gt;AVERAGE(Sigma!$B68:$B107),1,-1))</f>
        <v>0.2</v>
      </c>
      <c r="E107" s="20">
        <f>IF($A107="","",0.2*IF(Sigma!$B107&gt;AVERAGE(Sigma!$B48:$B107),1,-1))</f>
        <v>0.2</v>
      </c>
      <c r="F107" s="20">
        <f>IF($A107="","",0.2*IF(Sigma!$B107&gt;AVERAGE(Sigma!$B28:$B107),1,-1))</f>
        <v>0.2</v>
      </c>
      <c r="G107" s="17">
        <f t="shared" si="0"/>
        <v>1</v>
      </c>
      <c r="H107" s="20">
        <f>IF($A107="","",0.2*IF(Sigma!$C107&gt;AVERAGE(Sigma!$C98:$C107),1,-1))</f>
        <v>0.2</v>
      </c>
      <c r="I107" s="20">
        <f>IF($A107="","",0.2*IF(Sigma!$C107&gt;AVERAGE(Sigma!$C88:$C107),1,-1))</f>
        <v>0.2</v>
      </c>
      <c r="J107" s="20">
        <f>IF($A107="","",0.2*IF(Sigma!$C107&gt;AVERAGE(Sigma!$C68:$C107),1,-1))</f>
        <v>0.2</v>
      </c>
      <c r="K107" s="20">
        <f>IF($A107="","",0.2*IF(Sigma!$C107&gt;AVERAGE(Sigma!$C48:$C107),1,-1))</f>
        <v>0.2</v>
      </c>
      <c r="L107" s="20">
        <f>IF($A107="","",0.2*IF(Sigma!$C107&gt;AVERAGE(Sigma!$C28:$C107),1,-1))</f>
        <v>0.2</v>
      </c>
      <c r="M107" s="17">
        <f t="shared" si="1"/>
        <v>1</v>
      </c>
      <c r="N107" s="20">
        <f>IF($A107="","",0.2*IF(Sigma!$D107&gt;AVERAGE(Sigma!$D98:$D107),1,-1))</f>
        <v>0.2</v>
      </c>
      <c r="O107" s="20">
        <f>IF($A107="","",0.2*IF(Sigma!$D107&gt;AVERAGE(Sigma!$D88:$D107),1,-1))</f>
        <v>0.2</v>
      </c>
      <c r="P107" s="20">
        <f>IF($A107="","",0.2*IF(Sigma!$D107&gt;AVERAGE(Sigma!$D68:$D107),1,-1))</f>
        <v>0.2</v>
      </c>
      <c r="Q107" s="20">
        <f>IF($A107="","",0.2*IF(Sigma!$D107&gt;AVERAGE(Sigma!$D48:$D107),1,-1))</f>
        <v>0.2</v>
      </c>
      <c r="R107" s="20">
        <f>IF($A107="","",0.2*IF(Sigma!$D107&gt;AVERAGE(Sigma!$D28:$D107),1,-1))</f>
        <v>0.2</v>
      </c>
      <c r="S107" s="17">
        <f t="shared" si="2"/>
        <v>1</v>
      </c>
      <c r="T107" s="20">
        <f>IF($A107="","",0.2*IF(Sigma!$E107&gt;AVERAGE(Sigma!$E98:$E107),1,-1))</f>
        <v>0.2</v>
      </c>
      <c r="U107" s="20">
        <f>IF($A107="","",0.2*IF(Sigma!$E107&gt;AVERAGE(Sigma!$E88:$E107),1,-1))</f>
        <v>0.2</v>
      </c>
      <c r="V107" s="20">
        <f>IF($A107="","",0.2*IF(Sigma!$E107&gt;AVERAGE(Sigma!$E68:$E107),1,-1))</f>
        <v>0.2</v>
      </c>
      <c r="W107" s="20">
        <f>IF($A107="","",0.2*IF(Sigma!$E107&gt;AVERAGE(Sigma!$E48:$E107),1,-1))</f>
        <v>0.2</v>
      </c>
      <c r="X107" s="20">
        <f>IF($A107="","",0.2*IF(Sigma!$E107&gt;AVERAGE(Sigma!$E28:$E107),1,-1))</f>
        <v>0.2</v>
      </c>
      <c r="Y107" s="17">
        <f t="shared" si="3"/>
        <v>1</v>
      </c>
      <c r="Z107" s="20">
        <f>IF($A107="","",0.2*IF(Sigma!$F107&gt;AVERAGE(Sigma!$F98:$F107),1,-1))</f>
        <v>-0.2</v>
      </c>
      <c r="AA107" s="20">
        <f>IF($A107="","",0.2*IF(Sigma!$F107&gt;AVERAGE(Sigma!$F88:$F107),1,-1))</f>
        <v>0.2</v>
      </c>
      <c r="AB107" s="20">
        <f>IF($A107="","",0.2*IF(Sigma!$F107&gt;AVERAGE(Sigma!$F68:$F107),1,-1))</f>
        <v>-0.2</v>
      </c>
      <c r="AC107" s="20">
        <f>IF($A107="","",0.2*IF(Sigma!$F107&gt;AVERAGE(Sigma!$F48:$F107),1,-1))</f>
        <v>-0.2</v>
      </c>
      <c r="AD107" s="20">
        <f>IF($A107="","",0.2*IF(Sigma!$F107&gt;AVERAGE(Sigma!$F28:$F107),1,-1))</f>
        <v>-0.2</v>
      </c>
      <c r="AE107" s="17">
        <f t="shared" si="4"/>
        <v>-0.60000000000000009</v>
      </c>
      <c r="AF107" s="20">
        <f>IF($A107="","",0.2*IF(Sigma!$G107&gt;AVERAGE(Sigma!$G98:$G107),1,-1))</f>
        <v>-0.2</v>
      </c>
      <c r="AG107" s="20">
        <f>IF($A107="","",0.2*IF(Sigma!$G107&gt;AVERAGE(Sigma!$G88:$G107),1,-1))</f>
        <v>0.2</v>
      </c>
      <c r="AH107" s="20">
        <f>IF($A107="","",0.2*IF(Sigma!$G107&gt;AVERAGE(Sigma!$G68:$G107),1,-1))</f>
        <v>-0.2</v>
      </c>
      <c r="AI107" s="20">
        <f>IF($A107="","",0.2*IF(Sigma!$G107&gt;AVERAGE(Sigma!$G48:$G107),1,-1))</f>
        <v>-0.2</v>
      </c>
      <c r="AJ107" s="20">
        <f>IF($A107="","",0.2*IF(Sigma!$G107&gt;AVERAGE(Sigma!$G28:$G107),1,-1))</f>
        <v>-0.2</v>
      </c>
      <c r="AK107" s="17">
        <f t="shared" si="5"/>
        <v>-0.60000000000000009</v>
      </c>
      <c r="AL107" s="20">
        <f>IF($A107="","",0.2*IF(Sigma!$H107&gt;AVERAGE(Sigma!$H98:$H107),1,-1))</f>
        <v>-0.2</v>
      </c>
      <c r="AM107" s="20">
        <f>IF($A107="","",0.2*IF(Sigma!$H107&gt;AVERAGE(Sigma!$H88:$H107),1,-1))</f>
        <v>-0.2</v>
      </c>
      <c r="AN107" s="20">
        <f>IF($A107="","",0.2*IF(Sigma!$H107&gt;AVERAGE(Sigma!$H68:$H107),1,-1))</f>
        <v>-0.2</v>
      </c>
      <c r="AO107" s="20">
        <f>IF($A107="","",0.2*IF(Sigma!$H107&gt;AVERAGE(Sigma!$H48:$H107),1,-1))</f>
        <v>-0.2</v>
      </c>
      <c r="AP107" s="20">
        <f>IF($A107="","",0.2*IF(Sigma!$H107&gt;AVERAGE(Sigma!$H28:$H107),1,-1))</f>
        <v>-0.2</v>
      </c>
      <c r="AQ107" s="17">
        <f t="shared" si="6"/>
        <v>-1</v>
      </c>
      <c r="AR107" s="20">
        <f>IF($A107="","",0.2*IF(Sigma!$I107&gt;AVERAGE(Sigma!$I98:$I107),1,-1))</f>
        <v>0.2</v>
      </c>
      <c r="AS107" s="20">
        <f>IF($A107="","",0.2*IF(Sigma!$I107&gt;AVERAGE(Sigma!$I88:$I107),1,-1))</f>
        <v>0.2</v>
      </c>
      <c r="AT107" s="20">
        <f>IF($A107="","",0.2*IF(Sigma!$I107&gt;AVERAGE(Sigma!$I68:$I107),1,-1))</f>
        <v>-0.2</v>
      </c>
      <c r="AU107" s="20">
        <f>IF($A107="","",0.2*IF(Sigma!$I107&gt;AVERAGE(Sigma!$I48:$I107),1,-1))</f>
        <v>-0.2</v>
      </c>
      <c r="AV107" s="20">
        <f>IF($A107="","",0.2*IF(Sigma!$I107&gt;AVERAGE(Sigma!$I28:$I107),1,-1))</f>
        <v>0.2</v>
      </c>
      <c r="AW107" s="17">
        <f t="shared" si="7"/>
        <v>0.2</v>
      </c>
      <c r="AX107" s="20">
        <f>IF($A107="","",0.2*IF(Sigma!$J107&gt;AVERAGE(Sigma!$J98:$J107),1,-1))</f>
        <v>0.2</v>
      </c>
      <c r="AY107" s="20">
        <f>IF($A107="","",0.2*IF(Sigma!$J107&gt;AVERAGE(Sigma!$J88:$J107),1,-1))</f>
        <v>0.2</v>
      </c>
      <c r="AZ107" s="20">
        <f>IF($A107="","",0.2*IF(Sigma!$J107&gt;AVERAGE(Sigma!$J68:$J107),1,-1))</f>
        <v>0.2</v>
      </c>
      <c r="BA107" s="20">
        <f>IF($A107="","",0.2*IF(Sigma!$J107&gt;AVERAGE(Sigma!$J48:$J107),1,-1))</f>
        <v>0.2</v>
      </c>
      <c r="BB107" s="20">
        <f>IF($A107="","",0.2*IF(Sigma!$J107&gt;AVERAGE(Sigma!$J28:$J107),1,-1))</f>
        <v>0.2</v>
      </c>
      <c r="BC107" s="17">
        <f t="shared" si="8"/>
        <v>1</v>
      </c>
      <c r="BD107" s="20">
        <f>IF($A107="","",0.2*IF(Sigma!$K107&gt;AVERAGE(Sigma!$K98:$K107),1,-1))</f>
        <v>0.2</v>
      </c>
      <c r="BE107" s="20">
        <f>IF($A107="","",0.2*IF(Sigma!$K107&gt;AVERAGE(Sigma!$K88:$K107),1,-1))</f>
        <v>0.2</v>
      </c>
      <c r="BF107" s="20">
        <f>IF($A107="","",0.2*IF(Sigma!$K107&gt;AVERAGE(Sigma!$K68:$K107),1,-1))</f>
        <v>-0.2</v>
      </c>
      <c r="BG107" s="20">
        <f>IF($A107="","",0.2*IF(Sigma!$K107&gt;AVERAGE(Sigma!$K48:$K107),1,-1))</f>
        <v>-0.2</v>
      </c>
      <c r="BH107" s="20">
        <f>IF($A107="","",0.2*IF(Sigma!$K107&gt;AVERAGE(Sigma!$K28:$K107),1,-1))</f>
        <v>-0.2</v>
      </c>
      <c r="BI107" s="17">
        <f t="shared" si="9"/>
        <v>-0.2</v>
      </c>
      <c r="BJ107" s="20">
        <f>IF($A107="","",0.2*IF(Sigma!$L107&gt;AVERAGE(Sigma!$L98:$L107),1,-1))</f>
        <v>0.2</v>
      </c>
      <c r="BK107" s="20">
        <f>IF($A107="","",0.2*IF(Sigma!$L107&gt;AVERAGE(Sigma!$L88:$L107),1,-1))</f>
        <v>0.2</v>
      </c>
      <c r="BL107" s="20">
        <f>IF($A107="","",0.2*IF(Sigma!$L107&gt;AVERAGE(Sigma!$L68:$L107),1,-1))</f>
        <v>0.2</v>
      </c>
      <c r="BM107" s="20">
        <f>IF($A107="","",0.2*IF(Sigma!$L107&gt;AVERAGE(Sigma!$L48:$L107),1,-1))</f>
        <v>0.2</v>
      </c>
      <c r="BN107" s="20">
        <f>IF($A107="","",0.2*IF(Sigma!$L107&gt;AVERAGE(Sigma!$L28:$L107),1,-1))</f>
        <v>0.2</v>
      </c>
      <c r="BO107" s="17">
        <f t="shared" si="10"/>
        <v>1</v>
      </c>
    </row>
    <row r="108" spans="1:67" x14ac:dyDescent="0.15">
      <c r="A108" s="14">
        <f>IF(Sigma!A108="","",Sigma!A108)</f>
        <v>42760</v>
      </c>
      <c r="B108" s="20">
        <f>IF($A108="","",0.2*IF(Sigma!$B108&gt;AVERAGE(Sigma!$B99:$B108),1,-1))</f>
        <v>0.2</v>
      </c>
      <c r="C108" s="20">
        <f>IF($A108="","",0.2*IF(Sigma!$B108&gt;AVERAGE(Sigma!$B89:$B108),1,-1))</f>
        <v>0.2</v>
      </c>
      <c r="D108" s="20">
        <f>IF($A108="","",0.2*IF(Sigma!$B108&gt;AVERAGE(Sigma!$B69:$B108),1,-1))</f>
        <v>0.2</v>
      </c>
      <c r="E108" s="20">
        <f>IF($A108="","",0.2*IF(Sigma!$B108&gt;AVERAGE(Sigma!$B49:$B108),1,-1))</f>
        <v>0.2</v>
      </c>
      <c r="F108" s="20">
        <f>IF($A108="","",0.2*IF(Sigma!$B108&gt;AVERAGE(Sigma!$B29:$B108),1,-1))</f>
        <v>0.2</v>
      </c>
      <c r="G108" s="17">
        <f t="shared" si="0"/>
        <v>1</v>
      </c>
      <c r="H108" s="20">
        <f>IF($A108="","",0.2*IF(Sigma!$C108&gt;AVERAGE(Sigma!$C99:$C108),1,-1))</f>
        <v>0.2</v>
      </c>
      <c r="I108" s="20">
        <f>IF($A108="","",0.2*IF(Sigma!$C108&gt;AVERAGE(Sigma!$C89:$C108),1,-1))</f>
        <v>0.2</v>
      </c>
      <c r="J108" s="20">
        <f>IF($A108="","",0.2*IF(Sigma!$C108&gt;AVERAGE(Sigma!$C69:$C108),1,-1))</f>
        <v>0.2</v>
      </c>
      <c r="K108" s="20">
        <f>IF($A108="","",0.2*IF(Sigma!$C108&gt;AVERAGE(Sigma!$C49:$C108),1,-1))</f>
        <v>0.2</v>
      </c>
      <c r="L108" s="20">
        <f>IF($A108="","",0.2*IF(Sigma!$C108&gt;AVERAGE(Sigma!$C29:$C108),1,-1))</f>
        <v>0.2</v>
      </c>
      <c r="M108" s="17">
        <f t="shared" si="1"/>
        <v>1</v>
      </c>
      <c r="N108" s="20">
        <f>IF($A108="","",0.2*IF(Sigma!$D108&gt;AVERAGE(Sigma!$D99:$D108),1,-1))</f>
        <v>0.2</v>
      </c>
      <c r="O108" s="20">
        <f>IF($A108="","",0.2*IF(Sigma!$D108&gt;AVERAGE(Sigma!$D89:$D108),1,-1))</f>
        <v>0.2</v>
      </c>
      <c r="P108" s="20">
        <f>IF($A108="","",0.2*IF(Sigma!$D108&gt;AVERAGE(Sigma!$D69:$D108),1,-1))</f>
        <v>0.2</v>
      </c>
      <c r="Q108" s="20">
        <f>IF($A108="","",0.2*IF(Sigma!$D108&gt;AVERAGE(Sigma!$D49:$D108),1,-1))</f>
        <v>0.2</v>
      </c>
      <c r="R108" s="20">
        <f>IF($A108="","",0.2*IF(Sigma!$D108&gt;AVERAGE(Sigma!$D29:$D108),1,-1))</f>
        <v>0.2</v>
      </c>
      <c r="S108" s="17">
        <f t="shared" si="2"/>
        <v>1</v>
      </c>
      <c r="T108" s="20">
        <f>IF($A108="","",0.2*IF(Sigma!$E108&gt;AVERAGE(Sigma!$E99:$E108),1,-1))</f>
        <v>0.2</v>
      </c>
      <c r="U108" s="20">
        <f>IF($A108="","",0.2*IF(Sigma!$E108&gt;AVERAGE(Sigma!$E89:$E108),1,-1))</f>
        <v>0.2</v>
      </c>
      <c r="V108" s="20">
        <f>IF($A108="","",0.2*IF(Sigma!$E108&gt;AVERAGE(Sigma!$E69:$E108),1,-1))</f>
        <v>0.2</v>
      </c>
      <c r="W108" s="20">
        <f>IF($A108="","",0.2*IF(Sigma!$E108&gt;AVERAGE(Sigma!$E49:$E108),1,-1))</f>
        <v>0.2</v>
      </c>
      <c r="X108" s="20">
        <f>IF($A108="","",0.2*IF(Sigma!$E108&gt;AVERAGE(Sigma!$E29:$E108),1,-1))</f>
        <v>0.2</v>
      </c>
      <c r="Y108" s="17">
        <f t="shared" si="3"/>
        <v>1</v>
      </c>
      <c r="Z108" s="20">
        <f>IF($A108="","",0.2*IF(Sigma!$F108&gt;AVERAGE(Sigma!$F99:$F108),1,-1))</f>
        <v>-0.2</v>
      </c>
      <c r="AA108" s="20">
        <f>IF($A108="","",0.2*IF(Sigma!$F108&gt;AVERAGE(Sigma!$F89:$F108),1,-1))</f>
        <v>-0.2</v>
      </c>
      <c r="AB108" s="20">
        <f>IF($A108="","",0.2*IF(Sigma!$F108&gt;AVERAGE(Sigma!$F69:$F108),1,-1))</f>
        <v>-0.2</v>
      </c>
      <c r="AC108" s="20">
        <f>IF($A108="","",0.2*IF(Sigma!$F108&gt;AVERAGE(Sigma!$F49:$F108),1,-1))</f>
        <v>-0.2</v>
      </c>
      <c r="AD108" s="20">
        <f>IF($A108="","",0.2*IF(Sigma!$F108&gt;AVERAGE(Sigma!$F29:$F108),1,-1))</f>
        <v>-0.2</v>
      </c>
      <c r="AE108" s="17">
        <f t="shared" si="4"/>
        <v>-1</v>
      </c>
      <c r="AF108" s="20">
        <f>IF($A108="","",0.2*IF(Sigma!$G108&gt;AVERAGE(Sigma!$G99:$G108),1,-1))</f>
        <v>-0.2</v>
      </c>
      <c r="AG108" s="20">
        <f>IF($A108="","",0.2*IF(Sigma!$G108&gt;AVERAGE(Sigma!$G89:$G108),1,-1))</f>
        <v>-0.2</v>
      </c>
      <c r="AH108" s="20">
        <f>IF($A108="","",0.2*IF(Sigma!$G108&gt;AVERAGE(Sigma!$G69:$G108),1,-1))</f>
        <v>-0.2</v>
      </c>
      <c r="AI108" s="20">
        <f>IF($A108="","",0.2*IF(Sigma!$G108&gt;AVERAGE(Sigma!$G49:$G108),1,-1))</f>
        <v>-0.2</v>
      </c>
      <c r="AJ108" s="20">
        <f>IF($A108="","",0.2*IF(Sigma!$G108&gt;AVERAGE(Sigma!$G29:$G108),1,-1))</f>
        <v>-0.2</v>
      </c>
      <c r="AK108" s="17">
        <f t="shared" si="5"/>
        <v>-1</v>
      </c>
      <c r="AL108" s="20">
        <f>IF($A108="","",0.2*IF(Sigma!$H108&gt;AVERAGE(Sigma!$H99:$H108),1,-1))</f>
        <v>-0.2</v>
      </c>
      <c r="AM108" s="20">
        <f>IF($A108="","",0.2*IF(Sigma!$H108&gt;AVERAGE(Sigma!$H89:$H108),1,-1))</f>
        <v>-0.2</v>
      </c>
      <c r="AN108" s="20">
        <f>IF($A108="","",0.2*IF(Sigma!$H108&gt;AVERAGE(Sigma!$H69:$H108),1,-1))</f>
        <v>-0.2</v>
      </c>
      <c r="AO108" s="20">
        <f>IF($A108="","",0.2*IF(Sigma!$H108&gt;AVERAGE(Sigma!$H49:$H108),1,-1))</f>
        <v>-0.2</v>
      </c>
      <c r="AP108" s="20">
        <f>IF($A108="","",0.2*IF(Sigma!$H108&gt;AVERAGE(Sigma!$H29:$H108),1,-1))</f>
        <v>-0.2</v>
      </c>
      <c r="AQ108" s="17">
        <f t="shared" si="6"/>
        <v>-1</v>
      </c>
      <c r="AR108" s="20">
        <f>IF($A108="","",0.2*IF(Sigma!$I108&gt;AVERAGE(Sigma!$I99:$I108),1,-1))</f>
        <v>0.2</v>
      </c>
      <c r="AS108" s="20">
        <f>IF($A108="","",0.2*IF(Sigma!$I108&gt;AVERAGE(Sigma!$I89:$I108),1,-1))</f>
        <v>0.2</v>
      </c>
      <c r="AT108" s="20">
        <f>IF($A108="","",0.2*IF(Sigma!$I108&gt;AVERAGE(Sigma!$I69:$I108),1,-1))</f>
        <v>-0.2</v>
      </c>
      <c r="AU108" s="20">
        <f>IF($A108="","",0.2*IF(Sigma!$I108&gt;AVERAGE(Sigma!$I49:$I108),1,-1))</f>
        <v>0.2</v>
      </c>
      <c r="AV108" s="20">
        <f>IF($A108="","",0.2*IF(Sigma!$I108&gt;AVERAGE(Sigma!$I29:$I108),1,-1))</f>
        <v>0.2</v>
      </c>
      <c r="AW108" s="17">
        <f t="shared" si="7"/>
        <v>0.60000000000000009</v>
      </c>
      <c r="AX108" s="20">
        <f>IF($A108="","",0.2*IF(Sigma!$J108&gt;AVERAGE(Sigma!$J99:$J108),1,-1))</f>
        <v>0.2</v>
      </c>
      <c r="AY108" s="20">
        <f>IF($A108="","",0.2*IF(Sigma!$J108&gt;AVERAGE(Sigma!$J89:$J108),1,-1))</f>
        <v>0.2</v>
      </c>
      <c r="AZ108" s="20">
        <f>IF($A108="","",0.2*IF(Sigma!$J108&gt;AVERAGE(Sigma!$J69:$J108),1,-1))</f>
        <v>0.2</v>
      </c>
      <c r="BA108" s="20">
        <f>IF($A108="","",0.2*IF(Sigma!$J108&gt;AVERAGE(Sigma!$J49:$J108),1,-1))</f>
        <v>0.2</v>
      </c>
      <c r="BB108" s="20">
        <f>IF($A108="","",0.2*IF(Sigma!$J108&gt;AVERAGE(Sigma!$J29:$J108),1,-1))</f>
        <v>0.2</v>
      </c>
      <c r="BC108" s="17">
        <f t="shared" si="8"/>
        <v>1</v>
      </c>
      <c r="BD108" s="20">
        <f>IF($A108="","",0.2*IF(Sigma!$K108&gt;AVERAGE(Sigma!$K99:$K108),1,-1))</f>
        <v>0.2</v>
      </c>
      <c r="BE108" s="20">
        <f>IF($A108="","",0.2*IF(Sigma!$K108&gt;AVERAGE(Sigma!$K89:$K108),1,-1))</f>
        <v>0.2</v>
      </c>
      <c r="BF108" s="20">
        <f>IF($A108="","",0.2*IF(Sigma!$K108&gt;AVERAGE(Sigma!$K69:$K108),1,-1))</f>
        <v>0.2</v>
      </c>
      <c r="BG108" s="20">
        <f>IF($A108="","",0.2*IF(Sigma!$K108&gt;AVERAGE(Sigma!$K49:$K108),1,-1))</f>
        <v>-0.2</v>
      </c>
      <c r="BH108" s="20">
        <f>IF($A108="","",0.2*IF(Sigma!$K108&gt;AVERAGE(Sigma!$K29:$K108),1,-1))</f>
        <v>-0.2</v>
      </c>
      <c r="BI108" s="17">
        <f t="shared" si="9"/>
        <v>0.20000000000000007</v>
      </c>
      <c r="BJ108" s="20">
        <f>IF($A108="","",0.2*IF(Sigma!$L108&gt;AVERAGE(Sigma!$L99:$L108),1,-1))</f>
        <v>0.2</v>
      </c>
      <c r="BK108" s="20">
        <f>IF($A108="","",0.2*IF(Sigma!$L108&gt;AVERAGE(Sigma!$L89:$L108),1,-1))</f>
        <v>0.2</v>
      </c>
      <c r="BL108" s="20">
        <f>IF($A108="","",0.2*IF(Sigma!$L108&gt;AVERAGE(Sigma!$L69:$L108),1,-1))</f>
        <v>0.2</v>
      </c>
      <c r="BM108" s="20">
        <f>IF($A108="","",0.2*IF(Sigma!$L108&gt;AVERAGE(Sigma!$L49:$L108),1,-1))</f>
        <v>0.2</v>
      </c>
      <c r="BN108" s="20">
        <f>IF($A108="","",0.2*IF(Sigma!$L108&gt;AVERAGE(Sigma!$L29:$L108),1,-1))</f>
        <v>0.2</v>
      </c>
      <c r="BO108" s="17">
        <f t="shared" si="10"/>
        <v>1</v>
      </c>
    </row>
    <row r="109" spans="1:67" x14ac:dyDescent="0.15">
      <c r="A109" s="14">
        <f>IF(Sigma!A109="","",Sigma!A109)</f>
        <v>42761</v>
      </c>
      <c r="B109" s="20">
        <f>IF($A109="","",0.2*IF(Sigma!$B109&gt;AVERAGE(Sigma!$B100:$B109),1,-1))</f>
        <v>0.2</v>
      </c>
      <c r="C109" s="20">
        <f>IF($A109="","",0.2*IF(Sigma!$B109&gt;AVERAGE(Sigma!$B90:$B109),1,-1))</f>
        <v>0.2</v>
      </c>
      <c r="D109" s="20">
        <f>IF($A109="","",0.2*IF(Sigma!$B109&gt;AVERAGE(Sigma!$B70:$B109),1,-1))</f>
        <v>0.2</v>
      </c>
      <c r="E109" s="20">
        <f>IF($A109="","",0.2*IF(Sigma!$B109&gt;AVERAGE(Sigma!$B50:$B109),1,-1))</f>
        <v>0.2</v>
      </c>
      <c r="F109" s="20">
        <f>IF($A109="","",0.2*IF(Sigma!$B109&gt;AVERAGE(Sigma!$B30:$B109),1,-1))</f>
        <v>0.2</v>
      </c>
      <c r="G109" s="17">
        <f t="shared" si="0"/>
        <v>1</v>
      </c>
      <c r="H109" s="20">
        <f>IF($A109="","",0.2*IF(Sigma!$C109&gt;AVERAGE(Sigma!$C100:$C109),1,-1))</f>
        <v>0.2</v>
      </c>
      <c r="I109" s="20">
        <f>IF($A109="","",0.2*IF(Sigma!$C109&gt;AVERAGE(Sigma!$C90:$C109),1,-1))</f>
        <v>0.2</v>
      </c>
      <c r="J109" s="20">
        <f>IF($A109="","",0.2*IF(Sigma!$C109&gt;AVERAGE(Sigma!$C70:$C109),1,-1))</f>
        <v>0.2</v>
      </c>
      <c r="K109" s="20">
        <f>IF($A109="","",0.2*IF(Sigma!$C109&gt;AVERAGE(Sigma!$C50:$C109),1,-1))</f>
        <v>0.2</v>
      </c>
      <c r="L109" s="20">
        <f>IF($A109="","",0.2*IF(Sigma!$C109&gt;AVERAGE(Sigma!$C30:$C109),1,-1))</f>
        <v>0.2</v>
      </c>
      <c r="M109" s="17">
        <f t="shared" si="1"/>
        <v>1</v>
      </c>
      <c r="N109" s="20">
        <f>IF($A109="","",0.2*IF(Sigma!$D109&gt;AVERAGE(Sigma!$D100:$D109),1,-1))</f>
        <v>0.2</v>
      </c>
      <c r="O109" s="20">
        <f>IF($A109="","",0.2*IF(Sigma!$D109&gt;AVERAGE(Sigma!$D90:$D109),1,-1))</f>
        <v>0.2</v>
      </c>
      <c r="P109" s="20">
        <f>IF($A109="","",0.2*IF(Sigma!$D109&gt;AVERAGE(Sigma!$D70:$D109),1,-1))</f>
        <v>0.2</v>
      </c>
      <c r="Q109" s="20">
        <f>IF($A109="","",0.2*IF(Sigma!$D109&gt;AVERAGE(Sigma!$D50:$D109),1,-1))</f>
        <v>0.2</v>
      </c>
      <c r="R109" s="20">
        <f>IF($A109="","",0.2*IF(Sigma!$D109&gt;AVERAGE(Sigma!$D30:$D109),1,-1))</f>
        <v>0.2</v>
      </c>
      <c r="S109" s="17">
        <f t="shared" si="2"/>
        <v>1</v>
      </c>
      <c r="T109" s="20">
        <f>IF($A109="","",0.2*IF(Sigma!$E109&gt;AVERAGE(Sigma!$E100:$E109),1,-1))</f>
        <v>0.2</v>
      </c>
      <c r="U109" s="20">
        <f>IF($A109="","",0.2*IF(Sigma!$E109&gt;AVERAGE(Sigma!$E90:$E109),1,-1))</f>
        <v>0.2</v>
      </c>
      <c r="V109" s="20">
        <f>IF($A109="","",0.2*IF(Sigma!$E109&gt;AVERAGE(Sigma!$E70:$E109),1,-1))</f>
        <v>0.2</v>
      </c>
      <c r="W109" s="20">
        <f>IF($A109="","",0.2*IF(Sigma!$E109&gt;AVERAGE(Sigma!$E50:$E109),1,-1))</f>
        <v>0.2</v>
      </c>
      <c r="X109" s="20">
        <f>IF($A109="","",0.2*IF(Sigma!$E109&gt;AVERAGE(Sigma!$E30:$E109),1,-1))</f>
        <v>0.2</v>
      </c>
      <c r="Y109" s="17">
        <f t="shared" si="3"/>
        <v>1</v>
      </c>
      <c r="Z109" s="20">
        <f>IF($A109="","",0.2*IF(Sigma!$F109&gt;AVERAGE(Sigma!$F100:$F109),1,-1))</f>
        <v>0.2</v>
      </c>
      <c r="AA109" s="20">
        <f>IF($A109="","",0.2*IF(Sigma!$F109&gt;AVERAGE(Sigma!$F90:$F109),1,-1))</f>
        <v>0.2</v>
      </c>
      <c r="AB109" s="20">
        <f>IF($A109="","",0.2*IF(Sigma!$F109&gt;AVERAGE(Sigma!$F70:$F109),1,-1))</f>
        <v>-0.2</v>
      </c>
      <c r="AC109" s="20">
        <f>IF($A109="","",0.2*IF(Sigma!$F109&gt;AVERAGE(Sigma!$F50:$F109),1,-1))</f>
        <v>-0.2</v>
      </c>
      <c r="AD109" s="20">
        <f>IF($A109="","",0.2*IF(Sigma!$F109&gt;AVERAGE(Sigma!$F30:$F109),1,-1))</f>
        <v>-0.2</v>
      </c>
      <c r="AE109" s="17">
        <f t="shared" si="4"/>
        <v>-0.2</v>
      </c>
      <c r="AF109" s="20">
        <f>IF($A109="","",0.2*IF(Sigma!$G109&gt;AVERAGE(Sigma!$G100:$G109),1,-1))</f>
        <v>0.2</v>
      </c>
      <c r="AG109" s="20">
        <f>IF($A109="","",0.2*IF(Sigma!$G109&gt;AVERAGE(Sigma!$G90:$G109),1,-1))</f>
        <v>0.2</v>
      </c>
      <c r="AH109" s="20">
        <f>IF($A109="","",0.2*IF(Sigma!$G109&gt;AVERAGE(Sigma!$G70:$G109),1,-1))</f>
        <v>-0.2</v>
      </c>
      <c r="AI109" s="20">
        <f>IF($A109="","",0.2*IF(Sigma!$G109&gt;AVERAGE(Sigma!$G50:$G109),1,-1))</f>
        <v>-0.2</v>
      </c>
      <c r="AJ109" s="20">
        <f>IF($A109="","",0.2*IF(Sigma!$G109&gt;AVERAGE(Sigma!$G30:$G109),1,-1))</f>
        <v>-0.2</v>
      </c>
      <c r="AK109" s="17">
        <f t="shared" si="5"/>
        <v>-0.2</v>
      </c>
      <c r="AL109" s="20">
        <f>IF($A109="","",0.2*IF(Sigma!$H109&gt;AVERAGE(Sigma!$H100:$H109),1,-1))</f>
        <v>-0.2</v>
      </c>
      <c r="AM109" s="20">
        <f>IF($A109="","",0.2*IF(Sigma!$H109&gt;AVERAGE(Sigma!$H90:$H109),1,-1))</f>
        <v>-0.2</v>
      </c>
      <c r="AN109" s="20">
        <f>IF($A109="","",0.2*IF(Sigma!$H109&gt;AVERAGE(Sigma!$H70:$H109),1,-1))</f>
        <v>-0.2</v>
      </c>
      <c r="AO109" s="20">
        <f>IF($A109="","",0.2*IF(Sigma!$H109&gt;AVERAGE(Sigma!$H50:$H109),1,-1))</f>
        <v>-0.2</v>
      </c>
      <c r="AP109" s="20">
        <f>IF($A109="","",0.2*IF(Sigma!$H109&gt;AVERAGE(Sigma!$H30:$H109),1,-1))</f>
        <v>-0.2</v>
      </c>
      <c r="AQ109" s="17">
        <f t="shared" si="6"/>
        <v>-1</v>
      </c>
      <c r="AR109" s="20">
        <f>IF($A109="","",0.2*IF(Sigma!$I109&gt;AVERAGE(Sigma!$I100:$I109),1,-1))</f>
        <v>0.2</v>
      </c>
      <c r="AS109" s="20">
        <f>IF($A109="","",0.2*IF(Sigma!$I109&gt;AVERAGE(Sigma!$I90:$I109),1,-1))</f>
        <v>0.2</v>
      </c>
      <c r="AT109" s="20">
        <f>IF($A109="","",0.2*IF(Sigma!$I109&gt;AVERAGE(Sigma!$I70:$I109),1,-1))</f>
        <v>0.2</v>
      </c>
      <c r="AU109" s="20">
        <f>IF($A109="","",0.2*IF(Sigma!$I109&gt;AVERAGE(Sigma!$I50:$I109),1,-1))</f>
        <v>0.2</v>
      </c>
      <c r="AV109" s="20">
        <f>IF($A109="","",0.2*IF(Sigma!$I109&gt;AVERAGE(Sigma!$I30:$I109),1,-1))</f>
        <v>0.2</v>
      </c>
      <c r="AW109" s="17">
        <f t="shared" si="7"/>
        <v>1</v>
      </c>
      <c r="AX109" s="20">
        <f>IF($A109="","",0.2*IF(Sigma!$J109&gt;AVERAGE(Sigma!$J100:$J109),1,-1))</f>
        <v>0.2</v>
      </c>
      <c r="AY109" s="20">
        <f>IF($A109="","",0.2*IF(Sigma!$J109&gt;AVERAGE(Sigma!$J90:$J109),1,-1))</f>
        <v>0.2</v>
      </c>
      <c r="AZ109" s="20">
        <f>IF($A109="","",0.2*IF(Sigma!$J109&gt;AVERAGE(Sigma!$J70:$J109),1,-1))</f>
        <v>0.2</v>
      </c>
      <c r="BA109" s="20">
        <f>IF($A109="","",0.2*IF(Sigma!$J109&gt;AVERAGE(Sigma!$J50:$J109),1,-1))</f>
        <v>0.2</v>
      </c>
      <c r="BB109" s="20">
        <f>IF($A109="","",0.2*IF(Sigma!$J109&gt;AVERAGE(Sigma!$J30:$J109),1,-1))</f>
        <v>0.2</v>
      </c>
      <c r="BC109" s="17">
        <f t="shared" si="8"/>
        <v>1</v>
      </c>
      <c r="BD109" s="20">
        <f>IF($A109="","",0.2*IF(Sigma!$K109&gt;AVERAGE(Sigma!$K100:$K109),1,-1))</f>
        <v>0.2</v>
      </c>
      <c r="BE109" s="20">
        <f>IF($A109="","",0.2*IF(Sigma!$K109&gt;AVERAGE(Sigma!$K90:$K109),1,-1))</f>
        <v>0.2</v>
      </c>
      <c r="BF109" s="20">
        <f>IF($A109="","",0.2*IF(Sigma!$K109&gt;AVERAGE(Sigma!$K70:$K109),1,-1))</f>
        <v>0.2</v>
      </c>
      <c r="BG109" s="20">
        <f>IF($A109="","",0.2*IF(Sigma!$K109&gt;AVERAGE(Sigma!$K50:$K109),1,-1))</f>
        <v>-0.2</v>
      </c>
      <c r="BH109" s="20">
        <f>IF($A109="","",0.2*IF(Sigma!$K109&gt;AVERAGE(Sigma!$K30:$K109),1,-1))</f>
        <v>-0.2</v>
      </c>
      <c r="BI109" s="17">
        <f t="shared" si="9"/>
        <v>0.20000000000000007</v>
      </c>
      <c r="BJ109" s="20">
        <f>IF($A109="","",0.2*IF(Sigma!$L109&gt;AVERAGE(Sigma!$L100:$L109),1,-1))</f>
        <v>0.2</v>
      </c>
      <c r="BK109" s="20">
        <f>IF($A109="","",0.2*IF(Sigma!$L109&gt;AVERAGE(Sigma!$L90:$L109),1,-1))</f>
        <v>0.2</v>
      </c>
      <c r="BL109" s="20">
        <f>IF($A109="","",0.2*IF(Sigma!$L109&gt;AVERAGE(Sigma!$L70:$L109),1,-1))</f>
        <v>0.2</v>
      </c>
      <c r="BM109" s="20">
        <f>IF($A109="","",0.2*IF(Sigma!$L109&gt;AVERAGE(Sigma!$L50:$L109),1,-1))</f>
        <v>0.2</v>
      </c>
      <c r="BN109" s="20">
        <f>IF($A109="","",0.2*IF(Sigma!$L109&gt;AVERAGE(Sigma!$L30:$L109),1,-1))</f>
        <v>0.2</v>
      </c>
      <c r="BO109" s="17">
        <f t="shared" si="10"/>
        <v>1</v>
      </c>
    </row>
    <row r="110" spans="1:67" x14ac:dyDescent="0.15">
      <c r="A110" s="14">
        <f>IF(Sigma!A110="","",Sigma!A110)</f>
        <v>42769</v>
      </c>
      <c r="B110" s="20">
        <f>IF($A110="","",0.2*IF(Sigma!$B110&gt;AVERAGE(Sigma!$B101:$B110),1,-1))</f>
        <v>0.2</v>
      </c>
      <c r="C110" s="20">
        <f>IF($A110="","",0.2*IF(Sigma!$B110&gt;AVERAGE(Sigma!$B91:$B110),1,-1))</f>
        <v>0.2</v>
      </c>
      <c r="D110" s="20">
        <f>IF($A110="","",0.2*IF(Sigma!$B110&gt;AVERAGE(Sigma!$B71:$B110),1,-1))</f>
        <v>0.2</v>
      </c>
      <c r="E110" s="20">
        <f>IF($A110="","",0.2*IF(Sigma!$B110&gt;AVERAGE(Sigma!$B51:$B110),1,-1))</f>
        <v>0.2</v>
      </c>
      <c r="F110" s="20">
        <f>IF($A110="","",0.2*IF(Sigma!$B110&gt;AVERAGE(Sigma!$B31:$B110),1,-1))</f>
        <v>0.2</v>
      </c>
      <c r="G110" s="17">
        <f t="shared" si="0"/>
        <v>1</v>
      </c>
      <c r="H110" s="20">
        <f>IF($A110="","",0.2*IF(Sigma!$C110&gt;AVERAGE(Sigma!$C101:$C110),1,-1))</f>
        <v>-0.2</v>
      </c>
      <c r="I110" s="20">
        <f>IF($A110="","",0.2*IF(Sigma!$C110&gt;AVERAGE(Sigma!$C91:$C110),1,-1))</f>
        <v>0.2</v>
      </c>
      <c r="J110" s="20">
        <f>IF($A110="","",0.2*IF(Sigma!$C110&gt;AVERAGE(Sigma!$C71:$C110),1,-1))</f>
        <v>0.2</v>
      </c>
      <c r="K110" s="20">
        <f>IF($A110="","",0.2*IF(Sigma!$C110&gt;AVERAGE(Sigma!$C51:$C110),1,-1))</f>
        <v>0.2</v>
      </c>
      <c r="L110" s="20">
        <f>IF($A110="","",0.2*IF(Sigma!$C110&gt;AVERAGE(Sigma!$C31:$C110),1,-1))</f>
        <v>0.2</v>
      </c>
      <c r="M110" s="17">
        <f t="shared" si="1"/>
        <v>0.60000000000000009</v>
      </c>
      <c r="N110" s="20">
        <f>IF($A110="","",0.2*IF(Sigma!$D110&gt;AVERAGE(Sigma!$D101:$D110),1,-1))</f>
        <v>-0.2</v>
      </c>
      <c r="O110" s="20">
        <f>IF($A110="","",0.2*IF(Sigma!$D110&gt;AVERAGE(Sigma!$D91:$D110),1,-1))</f>
        <v>-0.2</v>
      </c>
      <c r="P110" s="20">
        <f>IF($A110="","",0.2*IF(Sigma!$D110&gt;AVERAGE(Sigma!$D71:$D110),1,-1))</f>
        <v>-0.2</v>
      </c>
      <c r="Q110" s="20">
        <f>IF($A110="","",0.2*IF(Sigma!$D110&gt;AVERAGE(Sigma!$D51:$D110),1,-1))</f>
        <v>-0.2</v>
      </c>
      <c r="R110" s="20">
        <f>IF($A110="","",0.2*IF(Sigma!$D110&gt;AVERAGE(Sigma!$D31:$D110),1,-1))</f>
        <v>0.2</v>
      </c>
      <c r="S110" s="17">
        <f t="shared" si="2"/>
        <v>-0.60000000000000009</v>
      </c>
      <c r="T110" s="20">
        <f>IF($A110="","",0.2*IF(Sigma!$E110&gt;AVERAGE(Sigma!$E101:$E110),1,-1))</f>
        <v>-0.2</v>
      </c>
      <c r="U110" s="20">
        <f>IF($A110="","",0.2*IF(Sigma!$E110&gt;AVERAGE(Sigma!$E91:$E110),1,-1))</f>
        <v>0.2</v>
      </c>
      <c r="V110" s="20">
        <f>IF($A110="","",0.2*IF(Sigma!$E110&gt;AVERAGE(Sigma!$E71:$E110),1,-1))</f>
        <v>0.2</v>
      </c>
      <c r="W110" s="20">
        <f>IF($A110="","",0.2*IF(Sigma!$E110&gt;AVERAGE(Sigma!$E51:$E110),1,-1))</f>
        <v>0.2</v>
      </c>
      <c r="X110" s="20">
        <f>IF($A110="","",0.2*IF(Sigma!$E110&gt;AVERAGE(Sigma!$E31:$E110),1,-1))</f>
        <v>0.2</v>
      </c>
      <c r="Y110" s="17">
        <f t="shared" si="3"/>
        <v>0.60000000000000009</v>
      </c>
      <c r="Z110" s="20">
        <f>IF($A110="","",0.2*IF(Sigma!$F110&gt;AVERAGE(Sigma!$F101:$F110),1,-1))</f>
        <v>-0.2</v>
      </c>
      <c r="AA110" s="20">
        <f>IF($A110="","",0.2*IF(Sigma!$F110&gt;AVERAGE(Sigma!$F91:$F110),1,-1))</f>
        <v>-0.2</v>
      </c>
      <c r="AB110" s="20">
        <f>IF($A110="","",0.2*IF(Sigma!$F110&gt;AVERAGE(Sigma!$F71:$F110),1,-1))</f>
        <v>-0.2</v>
      </c>
      <c r="AC110" s="20">
        <f>IF($A110="","",0.2*IF(Sigma!$F110&gt;AVERAGE(Sigma!$F51:$F110),1,-1))</f>
        <v>-0.2</v>
      </c>
      <c r="AD110" s="20">
        <f>IF($A110="","",0.2*IF(Sigma!$F110&gt;AVERAGE(Sigma!$F31:$F110),1,-1))</f>
        <v>-0.2</v>
      </c>
      <c r="AE110" s="17">
        <f t="shared" si="4"/>
        <v>-1</v>
      </c>
      <c r="AF110" s="20">
        <f>IF($A110="","",0.2*IF(Sigma!$G110&gt;AVERAGE(Sigma!$G101:$G110),1,-1))</f>
        <v>-0.2</v>
      </c>
      <c r="AG110" s="20">
        <f>IF($A110="","",0.2*IF(Sigma!$G110&gt;AVERAGE(Sigma!$G91:$G110),1,-1))</f>
        <v>-0.2</v>
      </c>
      <c r="AH110" s="20">
        <f>IF($A110="","",0.2*IF(Sigma!$G110&gt;AVERAGE(Sigma!$G71:$G110),1,-1))</f>
        <v>-0.2</v>
      </c>
      <c r="AI110" s="20">
        <f>IF($A110="","",0.2*IF(Sigma!$G110&gt;AVERAGE(Sigma!$G51:$G110),1,-1))</f>
        <v>-0.2</v>
      </c>
      <c r="AJ110" s="20">
        <f>IF($A110="","",0.2*IF(Sigma!$G110&gt;AVERAGE(Sigma!$G31:$G110),1,-1))</f>
        <v>-0.2</v>
      </c>
      <c r="AK110" s="17">
        <f t="shared" si="5"/>
        <v>-1</v>
      </c>
      <c r="AL110" s="20">
        <f>IF($A110="","",0.2*IF(Sigma!$H110&gt;AVERAGE(Sigma!$H101:$H110),1,-1))</f>
        <v>0.2</v>
      </c>
      <c r="AM110" s="20">
        <f>IF($A110="","",0.2*IF(Sigma!$H110&gt;AVERAGE(Sigma!$H91:$H110),1,-1))</f>
        <v>-0.2</v>
      </c>
      <c r="AN110" s="20">
        <f>IF($A110="","",0.2*IF(Sigma!$H110&gt;AVERAGE(Sigma!$H71:$H110),1,-1))</f>
        <v>-0.2</v>
      </c>
      <c r="AO110" s="20">
        <f>IF($A110="","",0.2*IF(Sigma!$H110&gt;AVERAGE(Sigma!$H51:$H110),1,-1))</f>
        <v>-0.2</v>
      </c>
      <c r="AP110" s="20">
        <f>IF($A110="","",0.2*IF(Sigma!$H110&gt;AVERAGE(Sigma!$H31:$H110),1,-1))</f>
        <v>-0.2</v>
      </c>
      <c r="AQ110" s="17">
        <f t="shared" si="6"/>
        <v>-0.60000000000000009</v>
      </c>
      <c r="AR110" s="20">
        <f>IF($A110="","",0.2*IF(Sigma!$I110&gt;AVERAGE(Sigma!$I101:$I110),1,-1))</f>
        <v>-0.2</v>
      </c>
      <c r="AS110" s="20">
        <f>IF($A110="","",0.2*IF(Sigma!$I110&gt;AVERAGE(Sigma!$I91:$I110),1,-1))</f>
        <v>0.2</v>
      </c>
      <c r="AT110" s="20">
        <f>IF($A110="","",0.2*IF(Sigma!$I110&gt;AVERAGE(Sigma!$I71:$I110),1,-1))</f>
        <v>-0.2</v>
      </c>
      <c r="AU110" s="20">
        <f>IF($A110="","",0.2*IF(Sigma!$I110&gt;AVERAGE(Sigma!$I51:$I110),1,-1))</f>
        <v>-0.2</v>
      </c>
      <c r="AV110" s="20">
        <f>IF($A110="","",0.2*IF(Sigma!$I110&gt;AVERAGE(Sigma!$I31:$I110),1,-1))</f>
        <v>0.2</v>
      </c>
      <c r="AW110" s="17">
        <f t="shared" si="7"/>
        <v>-0.2</v>
      </c>
      <c r="AX110" s="20">
        <f>IF($A110="","",0.2*IF(Sigma!$J110&gt;AVERAGE(Sigma!$J101:$J110),1,-1))</f>
        <v>-0.2</v>
      </c>
      <c r="AY110" s="20">
        <f>IF($A110="","",0.2*IF(Sigma!$J110&gt;AVERAGE(Sigma!$J91:$J110),1,-1))</f>
        <v>-0.2</v>
      </c>
      <c r="AZ110" s="20">
        <f>IF($A110="","",0.2*IF(Sigma!$J110&gt;AVERAGE(Sigma!$J71:$J110),1,-1))</f>
        <v>-0.2</v>
      </c>
      <c r="BA110" s="20">
        <f>IF($A110="","",0.2*IF(Sigma!$J110&gt;AVERAGE(Sigma!$J51:$J110),1,-1))</f>
        <v>0.2</v>
      </c>
      <c r="BB110" s="20">
        <f>IF($A110="","",0.2*IF(Sigma!$J110&gt;AVERAGE(Sigma!$J31:$J110),1,-1))</f>
        <v>0.2</v>
      </c>
      <c r="BC110" s="17">
        <f t="shared" si="8"/>
        <v>-0.20000000000000007</v>
      </c>
      <c r="BD110" s="20">
        <f>IF($A110="","",0.2*IF(Sigma!$K110&gt;AVERAGE(Sigma!$K101:$K110),1,-1))</f>
        <v>0.2</v>
      </c>
      <c r="BE110" s="20">
        <f>IF($A110="","",0.2*IF(Sigma!$K110&gt;AVERAGE(Sigma!$K91:$K110),1,-1))</f>
        <v>0.2</v>
      </c>
      <c r="BF110" s="20">
        <f>IF($A110="","",0.2*IF(Sigma!$K110&gt;AVERAGE(Sigma!$K71:$K110),1,-1))</f>
        <v>-0.2</v>
      </c>
      <c r="BG110" s="20">
        <f>IF($A110="","",0.2*IF(Sigma!$K110&gt;AVERAGE(Sigma!$K51:$K110),1,-1))</f>
        <v>-0.2</v>
      </c>
      <c r="BH110" s="20">
        <f>IF($A110="","",0.2*IF(Sigma!$K110&gt;AVERAGE(Sigma!$K31:$K110),1,-1))</f>
        <v>-0.2</v>
      </c>
      <c r="BI110" s="17">
        <f t="shared" si="9"/>
        <v>-0.2</v>
      </c>
      <c r="BJ110" s="20">
        <f>IF($A110="","",0.2*IF(Sigma!$L110&gt;AVERAGE(Sigma!$L101:$L110),1,-1))</f>
        <v>0.2</v>
      </c>
      <c r="BK110" s="20">
        <f>IF($A110="","",0.2*IF(Sigma!$L110&gt;AVERAGE(Sigma!$L91:$L110),1,-1))</f>
        <v>0.2</v>
      </c>
      <c r="BL110" s="20">
        <f>IF($A110="","",0.2*IF(Sigma!$L110&gt;AVERAGE(Sigma!$L71:$L110),1,-1))</f>
        <v>0.2</v>
      </c>
      <c r="BM110" s="20">
        <f>IF($A110="","",0.2*IF(Sigma!$L110&gt;AVERAGE(Sigma!$L51:$L110),1,-1))</f>
        <v>0.2</v>
      </c>
      <c r="BN110" s="20">
        <f>IF($A110="","",0.2*IF(Sigma!$L110&gt;AVERAGE(Sigma!$L31:$L110),1,-1))</f>
        <v>0.2</v>
      </c>
      <c r="BO110" s="17">
        <f t="shared" si="10"/>
        <v>1</v>
      </c>
    </row>
    <row r="111" spans="1:67" x14ac:dyDescent="0.15">
      <c r="A111" s="14">
        <f>IF(Sigma!A111="","",Sigma!A111)</f>
        <v>42772</v>
      </c>
      <c r="B111" s="20">
        <f>IF($A111="","",0.2*IF(Sigma!$B111&gt;AVERAGE(Sigma!$B102:$B111),1,-1))</f>
        <v>0.2</v>
      </c>
      <c r="C111" s="20">
        <f>IF($A111="","",0.2*IF(Sigma!$B111&gt;AVERAGE(Sigma!$B92:$B111),1,-1))</f>
        <v>0.2</v>
      </c>
      <c r="D111" s="20">
        <f>IF($A111="","",0.2*IF(Sigma!$B111&gt;AVERAGE(Sigma!$B72:$B111),1,-1))</f>
        <v>0.2</v>
      </c>
      <c r="E111" s="20">
        <f>IF($A111="","",0.2*IF(Sigma!$B111&gt;AVERAGE(Sigma!$B52:$B111),1,-1))</f>
        <v>0.2</v>
      </c>
      <c r="F111" s="20">
        <f>IF($A111="","",0.2*IF(Sigma!$B111&gt;AVERAGE(Sigma!$B32:$B111),1,-1))</f>
        <v>0.2</v>
      </c>
      <c r="G111" s="17">
        <f t="shared" si="0"/>
        <v>1</v>
      </c>
      <c r="H111" s="20">
        <f>IF($A111="","",0.2*IF(Sigma!$C111&gt;AVERAGE(Sigma!$C102:$C111),1,-1))</f>
        <v>-0.2</v>
      </c>
      <c r="I111" s="20">
        <f>IF($A111="","",0.2*IF(Sigma!$C111&gt;AVERAGE(Sigma!$C92:$C111),1,-1))</f>
        <v>0.2</v>
      </c>
      <c r="J111" s="20">
        <f>IF($A111="","",0.2*IF(Sigma!$C111&gt;AVERAGE(Sigma!$C72:$C111),1,-1))</f>
        <v>0.2</v>
      </c>
      <c r="K111" s="20">
        <f>IF($A111="","",0.2*IF(Sigma!$C111&gt;AVERAGE(Sigma!$C52:$C111),1,-1))</f>
        <v>0.2</v>
      </c>
      <c r="L111" s="20">
        <f>IF($A111="","",0.2*IF(Sigma!$C111&gt;AVERAGE(Sigma!$C32:$C111),1,-1))</f>
        <v>0.2</v>
      </c>
      <c r="M111" s="17">
        <f t="shared" si="1"/>
        <v>0.60000000000000009</v>
      </c>
      <c r="N111" s="20">
        <f>IF($A111="","",0.2*IF(Sigma!$D111&gt;AVERAGE(Sigma!$D102:$D111),1,-1))</f>
        <v>-0.2</v>
      </c>
      <c r="O111" s="20">
        <f>IF($A111="","",0.2*IF(Sigma!$D111&gt;AVERAGE(Sigma!$D92:$D111),1,-1))</f>
        <v>-0.2</v>
      </c>
      <c r="P111" s="20">
        <f>IF($A111="","",0.2*IF(Sigma!$D111&gt;AVERAGE(Sigma!$D72:$D111),1,-1))</f>
        <v>-0.2</v>
      </c>
      <c r="Q111" s="20">
        <f>IF($A111="","",0.2*IF(Sigma!$D111&gt;AVERAGE(Sigma!$D52:$D111),1,-1))</f>
        <v>-0.2</v>
      </c>
      <c r="R111" s="20">
        <f>IF($A111="","",0.2*IF(Sigma!$D111&gt;AVERAGE(Sigma!$D32:$D111),1,-1))</f>
        <v>0.2</v>
      </c>
      <c r="S111" s="17">
        <f t="shared" si="2"/>
        <v>-0.60000000000000009</v>
      </c>
      <c r="T111" s="20">
        <f>IF($A111="","",0.2*IF(Sigma!$E111&gt;AVERAGE(Sigma!$E102:$E111),1,-1))</f>
        <v>-0.2</v>
      </c>
      <c r="U111" s="20">
        <f>IF($A111="","",0.2*IF(Sigma!$E111&gt;AVERAGE(Sigma!$E92:$E111),1,-1))</f>
        <v>-0.2</v>
      </c>
      <c r="V111" s="20">
        <f>IF($A111="","",0.2*IF(Sigma!$E111&gt;AVERAGE(Sigma!$E72:$E111),1,-1))</f>
        <v>0.2</v>
      </c>
      <c r="W111" s="20">
        <f>IF($A111="","",0.2*IF(Sigma!$E111&gt;AVERAGE(Sigma!$E52:$E111),1,-1))</f>
        <v>0.2</v>
      </c>
      <c r="X111" s="20">
        <f>IF($A111="","",0.2*IF(Sigma!$E111&gt;AVERAGE(Sigma!$E32:$E111),1,-1))</f>
        <v>0.2</v>
      </c>
      <c r="Y111" s="17">
        <f t="shared" si="3"/>
        <v>0.2</v>
      </c>
      <c r="Z111" s="20">
        <f>IF($A111="","",0.2*IF(Sigma!$F111&gt;AVERAGE(Sigma!$F102:$F111),1,-1))</f>
        <v>-0.2</v>
      </c>
      <c r="AA111" s="20">
        <f>IF($A111="","",0.2*IF(Sigma!$F111&gt;AVERAGE(Sigma!$F92:$F111),1,-1))</f>
        <v>-0.2</v>
      </c>
      <c r="AB111" s="20">
        <f>IF($A111="","",0.2*IF(Sigma!$F111&gt;AVERAGE(Sigma!$F72:$F111),1,-1))</f>
        <v>-0.2</v>
      </c>
      <c r="AC111" s="20">
        <f>IF($A111="","",0.2*IF(Sigma!$F111&gt;AVERAGE(Sigma!$F52:$F111),1,-1))</f>
        <v>-0.2</v>
      </c>
      <c r="AD111" s="20">
        <f>IF($A111="","",0.2*IF(Sigma!$F111&gt;AVERAGE(Sigma!$F32:$F111),1,-1))</f>
        <v>-0.2</v>
      </c>
      <c r="AE111" s="17">
        <f t="shared" si="4"/>
        <v>-1</v>
      </c>
      <c r="AF111" s="20">
        <f>IF($A111="","",0.2*IF(Sigma!$G111&gt;AVERAGE(Sigma!$G102:$G111),1,-1))</f>
        <v>-0.2</v>
      </c>
      <c r="AG111" s="20">
        <f>IF($A111="","",0.2*IF(Sigma!$G111&gt;AVERAGE(Sigma!$G92:$G111),1,-1))</f>
        <v>-0.2</v>
      </c>
      <c r="AH111" s="20">
        <f>IF($A111="","",0.2*IF(Sigma!$G111&gt;AVERAGE(Sigma!$G72:$G111),1,-1))</f>
        <v>-0.2</v>
      </c>
      <c r="AI111" s="20">
        <f>IF($A111="","",0.2*IF(Sigma!$G111&gt;AVERAGE(Sigma!$G52:$G111),1,-1))</f>
        <v>-0.2</v>
      </c>
      <c r="AJ111" s="20">
        <f>IF($A111="","",0.2*IF(Sigma!$G111&gt;AVERAGE(Sigma!$G32:$G111),1,-1))</f>
        <v>-0.2</v>
      </c>
      <c r="AK111" s="17">
        <f t="shared" si="5"/>
        <v>-1</v>
      </c>
      <c r="AL111" s="20">
        <f>IF($A111="","",0.2*IF(Sigma!$H111&gt;AVERAGE(Sigma!$H102:$H111),1,-1))</f>
        <v>0.2</v>
      </c>
      <c r="AM111" s="20">
        <f>IF($A111="","",0.2*IF(Sigma!$H111&gt;AVERAGE(Sigma!$H92:$H111),1,-1))</f>
        <v>0.2</v>
      </c>
      <c r="AN111" s="20">
        <f>IF($A111="","",0.2*IF(Sigma!$H111&gt;AVERAGE(Sigma!$H72:$H111),1,-1))</f>
        <v>-0.2</v>
      </c>
      <c r="AO111" s="20">
        <f>IF($A111="","",0.2*IF(Sigma!$H111&gt;AVERAGE(Sigma!$H52:$H111),1,-1))</f>
        <v>-0.2</v>
      </c>
      <c r="AP111" s="20">
        <f>IF($A111="","",0.2*IF(Sigma!$H111&gt;AVERAGE(Sigma!$H32:$H111),1,-1))</f>
        <v>-0.2</v>
      </c>
      <c r="AQ111" s="17">
        <f t="shared" si="6"/>
        <v>-0.2</v>
      </c>
      <c r="AR111" s="20">
        <f>IF($A111="","",0.2*IF(Sigma!$I111&gt;AVERAGE(Sigma!$I102:$I111),1,-1))</f>
        <v>0.2</v>
      </c>
      <c r="AS111" s="20">
        <f>IF($A111="","",0.2*IF(Sigma!$I111&gt;AVERAGE(Sigma!$I92:$I111),1,-1))</f>
        <v>0.2</v>
      </c>
      <c r="AT111" s="20">
        <f>IF($A111="","",0.2*IF(Sigma!$I111&gt;AVERAGE(Sigma!$I72:$I111),1,-1))</f>
        <v>-0.2</v>
      </c>
      <c r="AU111" s="20">
        <f>IF($A111="","",0.2*IF(Sigma!$I111&gt;AVERAGE(Sigma!$I52:$I111),1,-1))</f>
        <v>-0.2</v>
      </c>
      <c r="AV111" s="20">
        <f>IF($A111="","",0.2*IF(Sigma!$I111&gt;AVERAGE(Sigma!$I32:$I111),1,-1))</f>
        <v>0.2</v>
      </c>
      <c r="AW111" s="17">
        <f t="shared" si="7"/>
        <v>0.2</v>
      </c>
      <c r="AX111" s="20">
        <f>IF($A111="","",0.2*IF(Sigma!$J111&gt;AVERAGE(Sigma!$J102:$J111),1,-1))</f>
        <v>-0.2</v>
      </c>
      <c r="AY111" s="20">
        <f>IF($A111="","",0.2*IF(Sigma!$J111&gt;AVERAGE(Sigma!$J92:$J111),1,-1))</f>
        <v>-0.2</v>
      </c>
      <c r="AZ111" s="20">
        <f>IF($A111="","",0.2*IF(Sigma!$J111&gt;AVERAGE(Sigma!$J72:$J111),1,-1))</f>
        <v>-0.2</v>
      </c>
      <c r="BA111" s="20">
        <f>IF($A111="","",0.2*IF(Sigma!$J111&gt;AVERAGE(Sigma!$J52:$J111),1,-1))</f>
        <v>-0.2</v>
      </c>
      <c r="BB111" s="20">
        <f>IF($A111="","",0.2*IF(Sigma!$J111&gt;AVERAGE(Sigma!$J32:$J111),1,-1))</f>
        <v>0.2</v>
      </c>
      <c r="BC111" s="17">
        <f t="shared" si="8"/>
        <v>-0.60000000000000009</v>
      </c>
      <c r="BD111" s="20">
        <f>IF($A111="","",0.2*IF(Sigma!$K111&gt;AVERAGE(Sigma!$K102:$K111),1,-1))</f>
        <v>0.2</v>
      </c>
      <c r="BE111" s="20">
        <f>IF($A111="","",0.2*IF(Sigma!$K111&gt;AVERAGE(Sigma!$K92:$K111),1,-1))</f>
        <v>0.2</v>
      </c>
      <c r="BF111" s="20">
        <f>IF($A111="","",0.2*IF(Sigma!$K111&gt;AVERAGE(Sigma!$K72:$K111),1,-1))</f>
        <v>0.2</v>
      </c>
      <c r="BG111" s="20">
        <f>IF($A111="","",0.2*IF(Sigma!$K111&gt;AVERAGE(Sigma!$K52:$K111),1,-1))</f>
        <v>-0.2</v>
      </c>
      <c r="BH111" s="20">
        <f>IF($A111="","",0.2*IF(Sigma!$K111&gt;AVERAGE(Sigma!$K32:$K111),1,-1))</f>
        <v>-0.2</v>
      </c>
      <c r="BI111" s="17">
        <f t="shared" si="9"/>
        <v>0.20000000000000007</v>
      </c>
      <c r="BJ111" s="20">
        <f>IF($A111="","",0.2*IF(Sigma!$L111&gt;AVERAGE(Sigma!$L102:$L111),1,-1))</f>
        <v>-0.2</v>
      </c>
      <c r="BK111" s="20">
        <f>IF($A111="","",0.2*IF(Sigma!$L111&gt;AVERAGE(Sigma!$L92:$L111),1,-1))</f>
        <v>0.2</v>
      </c>
      <c r="BL111" s="20">
        <f>IF($A111="","",0.2*IF(Sigma!$L111&gt;AVERAGE(Sigma!$L72:$L111),1,-1))</f>
        <v>0.2</v>
      </c>
      <c r="BM111" s="20">
        <f>IF($A111="","",0.2*IF(Sigma!$L111&gt;AVERAGE(Sigma!$L52:$L111),1,-1))</f>
        <v>0.2</v>
      </c>
      <c r="BN111" s="20">
        <f>IF($A111="","",0.2*IF(Sigma!$L111&gt;AVERAGE(Sigma!$L32:$L111),1,-1))</f>
        <v>0.2</v>
      </c>
      <c r="BO111" s="17">
        <f t="shared" si="10"/>
        <v>0.60000000000000009</v>
      </c>
    </row>
    <row r="112" spans="1:67" x14ac:dyDescent="0.15">
      <c r="A112" s="14">
        <f>IF(Sigma!A112="","",Sigma!A112)</f>
        <v>42773</v>
      </c>
      <c r="B112" s="20">
        <f>IF($A112="","",0.2*IF(Sigma!$B112&gt;AVERAGE(Sigma!$B103:$B112),1,-1))</f>
        <v>-0.2</v>
      </c>
      <c r="C112" s="20">
        <f>IF($A112="","",0.2*IF(Sigma!$B112&gt;AVERAGE(Sigma!$B93:$B112),1,-1))</f>
        <v>0.2</v>
      </c>
      <c r="D112" s="20">
        <f>IF($A112="","",0.2*IF(Sigma!$B112&gt;AVERAGE(Sigma!$B73:$B112),1,-1))</f>
        <v>0.2</v>
      </c>
      <c r="E112" s="20">
        <f>IF($A112="","",0.2*IF(Sigma!$B112&gt;AVERAGE(Sigma!$B53:$B112),1,-1))</f>
        <v>0.2</v>
      </c>
      <c r="F112" s="20">
        <f>IF($A112="","",0.2*IF(Sigma!$B112&gt;AVERAGE(Sigma!$B33:$B112),1,-1))</f>
        <v>0.2</v>
      </c>
      <c r="G112" s="17">
        <f t="shared" si="0"/>
        <v>0.60000000000000009</v>
      </c>
      <c r="H112" s="20">
        <f>IF($A112="","",0.2*IF(Sigma!$C112&gt;AVERAGE(Sigma!$C103:$C112),1,-1))</f>
        <v>-0.2</v>
      </c>
      <c r="I112" s="20">
        <f>IF($A112="","",0.2*IF(Sigma!$C112&gt;AVERAGE(Sigma!$C93:$C112),1,-1))</f>
        <v>0.2</v>
      </c>
      <c r="J112" s="20">
        <f>IF($A112="","",0.2*IF(Sigma!$C112&gt;AVERAGE(Sigma!$C73:$C112),1,-1))</f>
        <v>0.2</v>
      </c>
      <c r="K112" s="20">
        <f>IF($A112="","",0.2*IF(Sigma!$C112&gt;AVERAGE(Sigma!$C53:$C112),1,-1))</f>
        <v>0.2</v>
      </c>
      <c r="L112" s="20">
        <f>IF($A112="","",0.2*IF(Sigma!$C112&gt;AVERAGE(Sigma!$C33:$C112),1,-1))</f>
        <v>0.2</v>
      </c>
      <c r="M112" s="17">
        <f t="shared" si="1"/>
        <v>0.60000000000000009</v>
      </c>
      <c r="N112" s="20">
        <f>IF($A112="","",0.2*IF(Sigma!$D112&gt;AVERAGE(Sigma!$D103:$D112),1,-1))</f>
        <v>-0.2</v>
      </c>
      <c r="O112" s="20">
        <f>IF($A112="","",0.2*IF(Sigma!$D112&gt;AVERAGE(Sigma!$D93:$D112),1,-1))</f>
        <v>-0.2</v>
      </c>
      <c r="P112" s="20">
        <f>IF($A112="","",0.2*IF(Sigma!$D112&gt;AVERAGE(Sigma!$D73:$D112),1,-1))</f>
        <v>-0.2</v>
      </c>
      <c r="Q112" s="20">
        <f>IF($A112="","",0.2*IF(Sigma!$D112&gt;AVERAGE(Sigma!$D53:$D112),1,-1))</f>
        <v>-0.2</v>
      </c>
      <c r="R112" s="20">
        <f>IF($A112="","",0.2*IF(Sigma!$D112&gt;AVERAGE(Sigma!$D33:$D112),1,-1))</f>
        <v>0.2</v>
      </c>
      <c r="S112" s="17">
        <f t="shared" si="2"/>
        <v>-0.60000000000000009</v>
      </c>
      <c r="T112" s="20">
        <f>IF($A112="","",0.2*IF(Sigma!$E112&gt;AVERAGE(Sigma!$E103:$E112),1,-1))</f>
        <v>-0.2</v>
      </c>
      <c r="U112" s="20">
        <f>IF($A112="","",0.2*IF(Sigma!$E112&gt;AVERAGE(Sigma!$E93:$E112),1,-1))</f>
        <v>0.2</v>
      </c>
      <c r="V112" s="20">
        <f>IF($A112="","",0.2*IF(Sigma!$E112&gt;AVERAGE(Sigma!$E73:$E112),1,-1))</f>
        <v>0.2</v>
      </c>
      <c r="W112" s="20">
        <f>IF($A112="","",0.2*IF(Sigma!$E112&gt;AVERAGE(Sigma!$E53:$E112),1,-1))</f>
        <v>0.2</v>
      </c>
      <c r="X112" s="20">
        <f>IF($A112="","",0.2*IF(Sigma!$E112&gt;AVERAGE(Sigma!$E33:$E112),1,-1))</f>
        <v>0.2</v>
      </c>
      <c r="Y112" s="17">
        <f t="shared" si="3"/>
        <v>0.60000000000000009</v>
      </c>
      <c r="Z112" s="20">
        <f>IF($A112="","",0.2*IF(Sigma!$F112&gt;AVERAGE(Sigma!$F103:$F112),1,-1))</f>
        <v>-0.2</v>
      </c>
      <c r="AA112" s="20">
        <f>IF($A112="","",0.2*IF(Sigma!$F112&gt;AVERAGE(Sigma!$F93:$F112),1,-1))</f>
        <v>-0.2</v>
      </c>
      <c r="AB112" s="20">
        <f>IF($A112="","",0.2*IF(Sigma!$F112&gt;AVERAGE(Sigma!$F73:$F112),1,-1))</f>
        <v>-0.2</v>
      </c>
      <c r="AC112" s="20">
        <f>IF($A112="","",0.2*IF(Sigma!$F112&gt;AVERAGE(Sigma!$F53:$F112),1,-1))</f>
        <v>-0.2</v>
      </c>
      <c r="AD112" s="20">
        <f>IF($A112="","",0.2*IF(Sigma!$F112&gt;AVERAGE(Sigma!$F33:$F112),1,-1))</f>
        <v>-0.2</v>
      </c>
      <c r="AE112" s="17">
        <f t="shared" si="4"/>
        <v>-1</v>
      </c>
      <c r="AF112" s="20">
        <f>IF($A112="","",0.2*IF(Sigma!$G112&gt;AVERAGE(Sigma!$G103:$G112),1,-1))</f>
        <v>-0.2</v>
      </c>
      <c r="AG112" s="20">
        <f>IF($A112="","",0.2*IF(Sigma!$G112&gt;AVERAGE(Sigma!$G93:$G112),1,-1))</f>
        <v>-0.2</v>
      </c>
      <c r="AH112" s="20">
        <f>IF($A112="","",0.2*IF(Sigma!$G112&gt;AVERAGE(Sigma!$G73:$G112),1,-1))</f>
        <v>-0.2</v>
      </c>
      <c r="AI112" s="20">
        <f>IF($A112="","",0.2*IF(Sigma!$G112&gt;AVERAGE(Sigma!$G53:$G112),1,-1))</f>
        <v>-0.2</v>
      </c>
      <c r="AJ112" s="20">
        <f>IF($A112="","",0.2*IF(Sigma!$G112&gt;AVERAGE(Sigma!$G33:$G112),1,-1))</f>
        <v>-0.2</v>
      </c>
      <c r="AK112" s="17">
        <f t="shared" si="5"/>
        <v>-1</v>
      </c>
      <c r="AL112" s="20">
        <f>IF($A112="","",0.2*IF(Sigma!$H112&gt;AVERAGE(Sigma!$H103:$H112),1,-1))</f>
        <v>0.2</v>
      </c>
      <c r="AM112" s="20">
        <f>IF($A112="","",0.2*IF(Sigma!$H112&gt;AVERAGE(Sigma!$H93:$H112),1,-1))</f>
        <v>0.2</v>
      </c>
      <c r="AN112" s="20">
        <f>IF($A112="","",0.2*IF(Sigma!$H112&gt;AVERAGE(Sigma!$H73:$H112),1,-1))</f>
        <v>-0.2</v>
      </c>
      <c r="AO112" s="20">
        <f>IF($A112="","",0.2*IF(Sigma!$H112&gt;AVERAGE(Sigma!$H53:$H112),1,-1))</f>
        <v>-0.2</v>
      </c>
      <c r="AP112" s="20">
        <f>IF($A112="","",0.2*IF(Sigma!$H112&gt;AVERAGE(Sigma!$H33:$H112),1,-1))</f>
        <v>-0.2</v>
      </c>
      <c r="AQ112" s="17">
        <f t="shared" si="6"/>
        <v>-0.2</v>
      </c>
      <c r="AR112" s="20">
        <f>IF($A112="","",0.2*IF(Sigma!$I112&gt;AVERAGE(Sigma!$I103:$I112),1,-1))</f>
        <v>0.2</v>
      </c>
      <c r="AS112" s="20">
        <f>IF($A112="","",0.2*IF(Sigma!$I112&gt;AVERAGE(Sigma!$I93:$I112),1,-1))</f>
        <v>0.2</v>
      </c>
      <c r="AT112" s="20">
        <f>IF($A112="","",0.2*IF(Sigma!$I112&gt;AVERAGE(Sigma!$I73:$I112),1,-1))</f>
        <v>0.2</v>
      </c>
      <c r="AU112" s="20">
        <f>IF($A112="","",0.2*IF(Sigma!$I112&gt;AVERAGE(Sigma!$I53:$I112),1,-1))</f>
        <v>-0.2</v>
      </c>
      <c r="AV112" s="20">
        <f>IF($A112="","",0.2*IF(Sigma!$I112&gt;AVERAGE(Sigma!$I33:$I112),1,-1))</f>
        <v>0.2</v>
      </c>
      <c r="AW112" s="17">
        <f t="shared" si="7"/>
        <v>0.60000000000000009</v>
      </c>
      <c r="AX112" s="20">
        <f>IF($A112="","",0.2*IF(Sigma!$J112&gt;AVERAGE(Sigma!$J103:$J112),1,-1))</f>
        <v>-0.2</v>
      </c>
      <c r="AY112" s="20">
        <f>IF($A112="","",0.2*IF(Sigma!$J112&gt;AVERAGE(Sigma!$J93:$J112),1,-1))</f>
        <v>-0.2</v>
      </c>
      <c r="AZ112" s="20">
        <f>IF($A112="","",0.2*IF(Sigma!$J112&gt;AVERAGE(Sigma!$J73:$J112),1,-1))</f>
        <v>-0.2</v>
      </c>
      <c r="BA112" s="20">
        <f>IF($A112="","",0.2*IF(Sigma!$J112&gt;AVERAGE(Sigma!$J53:$J112),1,-1))</f>
        <v>0.2</v>
      </c>
      <c r="BB112" s="20">
        <f>IF($A112="","",0.2*IF(Sigma!$J112&gt;AVERAGE(Sigma!$J33:$J112),1,-1))</f>
        <v>0.2</v>
      </c>
      <c r="BC112" s="17">
        <f t="shared" si="8"/>
        <v>-0.20000000000000007</v>
      </c>
      <c r="BD112" s="20">
        <f>IF($A112="","",0.2*IF(Sigma!$K112&gt;AVERAGE(Sigma!$K103:$K112),1,-1))</f>
        <v>0.2</v>
      </c>
      <c r="BE112" s="20">
        <f>IF($A112="","",0.2*IF(Sigma!$K112&gt;AVERAGE(Sigma!$K93:$K112),1,-1))</f>
        <v>0.2</v>
      </c>
      <c r="BF112" s="20">
        <f>IF($A112="","",0.2*IF(Sigma!$K112&gt;AVERAGE(Sigma!$K73:$K112),1,-1))</f>
        <v>0.2</v>
      </c>
      <c r="BG112" s="20">
        <f>IF($A112="","",0.2*IF(Sigma!$K112&gt;AVERAGE(Sigma!$K53:$K112),1,-1))</f>
        <v>-0.2</v>
      </c>
      <c r="BH112" s="20">
        <f>IF($A112="","",0.2*IF(Sigma!$K112&gt;AVERAGE(Sigma!$K33:$K112),1,-1))</f>
        <v>-0.2</v>
      </c>
      <c r="BI112" s="17">
        <f t="shared" si="9"/>
        <v>0.20000000000000007</v>
      </c>
      <c r="BJ112" s="20">
        <f>IF($A112="","",0.2*IF(Sigma!$L112&gt;AVERAGE(Sigma!$L103:$L112),1,-1))</f>
        <v>0.2</v>
      </c>
      <c r="BK112" s="20">
        <f>IF($A112="","",0.2*IF(Sigma!$L112&gt;AVERAGE(Sigma!$L93:$L112),1,-1))</f>
        <v>0.2</v>
      </c>
      <c r="BL112" s="20">
        <f>IF($A112="","",0.2*IF(Sigma!$L112&gt;AVERAGE(Sigma!$L73:$L112),1,-1))</f>
        <v>0.2</v>
      </c>
      <c r="BM112" s="20">
        <f>IF($A112="","",0.2*IF(Sigma!$L112&gt;AVERAGE(Sigma!$L53:$L112),1,-1))</f>
        <v>0.2</v>
      </c>
      <c r="BN112" s="20">
        <f>IF($A112="","",0.2*IF(Sigma!$L112&gt;AVERAGE(Sigma!$L33:$L112),1,-1))</f>
        <v>0.2</v>
      </c>
      <c r="BO112" s="17">
        <f t="shared" si="10"/>
        <v>1</v>
      </c>
    </row>
    <row r="113" spans="1:67" x14ac:dyDescent="0.15">
      <c r="A113" s="14">
        <f>IF(Sigma!A113="","",Sigma!A113)</f>
        <v>42774</v>
      </c>
      <c r="B113" s="20">
        <f>IF($A113="","",0.2*IF(Sigma!$B113&gt;AVERAGE(Sigma!$B104:$B113),1,-1))</f>
        <v>0.2</v>
      </c>
      <c r="C113" s="20">
        <f>IF($A113="","",0.2*IF(Sigma!$B113&gt;AVERAGE(Sigma!$B94:$B113),1,-1))</f>
        <v>0.2</v>
      </c>
      <c r="D113" s="20">
        <f>IF($A113="","",0.2*IF(Sigma!$B113&gt;AVERAGE(Sigma!$B74:$B113),1,-1))</f>
        <v>0.2</v>
      </c>
      <c r="E113" s="20">
        <f>IF($A113="","",0.2*IF(Sigma!$B113&gt;AVERAGE(Sigma!$B54:$B113),1,-1))</f>
        <v>0.2</v>
      </c>
      <c r="F113" s="20">
        <f>IF($A113="","",0.2*IF(Sigma!$B113&gt;AVERAGE(Sigma!$B34:$B113),1,-1))</f>
        <v>0.2</v>
      </c>
      <c r="G113" s="17">
        <f t="shared" si="0"/>
        <v>1</v>
      </c>
      <c r="H113" s="20">
        <f>IF($A113="","",0.2*IF(Sigma!$C113&gt;AVERAGE(Sigma!$C104:$C113),1,-1))</f>
        <v>0.2</v>
      </c>
      <c r="I113" s="20">
        <f>IF($A113="","",0.2*IF(Sigma!$C113&gt;AVERAGE(Sigma!$C94:$C113),1,-1))</f>
        <v>0.2</v>
      </c>
      <c r="J113" s="20">
        <f>IF($A113="","",0.2*IF(Sigma!$C113&gt;AVERAGE(Sigma!$C74:$C113),1,-1))</f>
        <v>0.2</v>
      </c>
      <c r="K113" s="20">
        <f>IF($A113="","",0.2*IF(Sigma!$C113&gt;AVERAGE(Sigma!$C54:$C113),1,-1))</f>
        <v>0.2</v>
      </c>
      <c r="L113" s="20">
        <f>IF($A113="","",0.2*IF(Sigma!$C113&gt;AVERAGE(Sigma!$C34:$C113),1,-1))</f>
        <v>0.2</v>
      </c>
      <c r="M113" s="17">
        <f t="shared" si="1"/>
        <v>1</v>
      </c>
      <c r="N113" s="20">
        <f>IF($A113="","",0.2*IF(Sigma!$D113&gt;AVERAGE(Sigma!$D104:$D113),1,-1))</f>
        <v>0.2</v>
      </c>
      <c r="O113" s="20">
        <f>IF($A113="","",0.2*IF(Sigma!$D113&gt;AVERAGE(Sigma!$D94:$D113),1,-1))</f>
        <v>0.2</v>
      </c>
      <c r="P113" s="20">
        <f>IF($A113="","",0.2*IF(Sigma!$D113&gt;AVERAGE(Sigma!$D74:$D113),1,-1))</f>
        <v>-0.2</v>
      </c>
      <c r="Q113" s="20">
        <f>IF($A113="","",0.2*IF(Sigma!$D113&gt;AVERAGE(Sigma!$D54:$D113),1,-1))</f>
        <v>0.2</v>
      </c>
      <c r="R113" s="20">
        <f>IF($A113="","",0.2*IF(Sigma!$D113&gt;AVERAGE(Sigma!$D34:$D113),1,-1))</f>
        <v>0.2</v>
      </c>
      <c r="S113" s="17">
        <f t="shared" si="2"/>
        <v>0.60000000000000009</v>
      </c>
      <c r="T113" s="20">
        <f>IF($A113="","",0.2*IF(Sigma!$E113&gt;AVERAGE(Sigma!$E104:$E113),1,-1))</f>
        <v>0.2</v>
      </c>
      <c r="U113" s="20">
        <f>IF($A113="","",0.2*IF(Sigma!$E113&gt;AVERAGE(Sigma!$E94:$E113),1,-1))</f>
        <v>0.2</v>
      </c>
      <c r="V113" s="20">
        <f>IF($A113="","",0.2*IF(Sigma!$E113&gt;AVERAGE(Sigma!$E74:$E113),1,-1))</f>
        <v>0.2</v>
      </c>
      <c r="W113" s="20">
        <f>IF($A113="","",0.2*IF(Sigma!$E113&gt;AVERAGE(Sigma!$E54:$E113),1,-1))</f>
        <v>0.2</v>
      </c>
      <c r="X113" s="20">
        <f>IF($A113="","",0.2*IF(Sigma!$E113&gt;AVERAGE(Sigma!$E34:$E113),1,-1))</f>
        <v>0.2</v>
      </c>
      <c r="Y113" s="17">
        <f t="shared" si="3"/>
        <v>1</v>
      </c>
      <c r="Z113" s="20">
        <f>IF($A113="","",0.2*IF(Sigma!$F113&gt;AVERAGE(Sigma!$F104:$F113),1,-1))</f>
        <v>-0.2</v>
      </c>
      <c r="AA113" s="20">
        <f>IF($A113="","",0.2*IF(Sigma!$F113&gt;AVERAGE(Sigma!$F94:$F113),1,-1))</f>
        <v>-0.2</v>
      </c>
      <c r="AB113" s="20">
        <f>IF($A113="","",0.2*IF(Sigma!$F113&gt;AVERAGE(Sigma!$F74:$F113),1,-1))</f>
        <v>-0.2</v>
      </c>
      <c r="AC113" s="20">
        <f>IF($A113="","",0.2*IF(Sigma!$F113&gt;AVERAGE(Sigma!$F54:$F113),1,-1))</f>
        <v>-0.2</v>
      </c>
      <c r="AD113" s="20">
        <f>IF($A113="","",0.2*IF(Sigma!$F113&gt;AVERAGE(Sigma!$F34:$F113),1,-1))</f>
        <v>-0.2</v>
      </c>
      <c r="AE113" s="17">
        <f t="shared" si="4"/>
        <v>-1</v>
      </c>
      <c r="AF113" s="20">
        <f>IF($A113="","",0.2*IF(Sigma!$G113&gt;AVERAGE(Sigma!$G104:$G113),1,-1))</f>
        <v>-0.2</v>
      </c>
      <c r="AG113" s="20">
        <f>IF($A113="","",0.2*IF(Sigma!$G113&gt;AVERAGE(Sigma!$G94:$G113),1,-1))</f>
        <v>-0.2</v>
      </c>
      <c r="AH113" s="20">
        <f>IF($A113="","",0.2*IF(Sigma!$G113&gt;AVERAGE(Sigma!$G74:$G113),1,-1))</f>
        <v>-0.2</v>
      </c>
      <c r="AI113" s="20">
        <f>IF($A113="","",0.2*IF(Sigma!$G113&gt;AVERAGE(Sigma!$G54:$G113),1,-1))</f>
        <v>-0.2</v>
      </c>
      <c r="AJ113" s="20">
        <f>IF($A113="","",0.2*IF(Sigma!$G113&gt;AVERAGE(Sigma!$G34:$G113),1,-1))</f>
        <v>-0.2</v>
      </c>
      <c r="AK113" s="17">
        <f t="shared" si="5"/>
        <v>-1</v>
      </c>
      <c r="AL113" s="20">
        <f>IF($A113="","",0.2*IF(Sigma!$H113&gt;AVERAGE(Sigma!$H104:$H113),1,-1))</f>
        <v>0.2</v>
      </c>
      <c r="AM113" s="20">
        <f>IF($A113="","",0.2*IF(Sigma!$H113&gt;AVERAGE(Sigma!$H94:$H113),1,-1))</f>
        <v>0.2</v>
      </c>
      <c r="AN113" s="20">
        <f>IF($A113="","",0.2*IF(Sigma!$H113&gt;AVERAGE(Sigma!$H74:$H113),1,-1))</f>
        <v>-0.2</v>
      </c>
      <c r="AO113" s="20">
        <f>IF($A113="","",0.2*IF(Sigma!$H113&gt;AVERAGE(Sigma!$H54:$H113),1,-1))</f>
        <v>-0.2</v>
      </c>
      <c r="AP113" s="20">
        <f>IF($A113="","",0.2*IF(Sigma!$H113&gt;AVERAGE(Sigma!$H34:$H113),1,-1))</f>
        <v>-0.2</v>
      </c>
      <c r="AQ113" s="17">
        <f t="shared" si="6"/>
        <v>-0.2</v>
      </c>
      <c r="AR113" s="20">
        <f>IF($A113="","",0.2*IF(Sigma!$I113&gt;AVERAGE(Sigma!$I104:$I113),1,-1))</f>
        <v>0.2</v>
      </c>
      <c r="AS113" s="20">
        <f>IF($A113="","",0.2*IF(Sigma!$I113&gt;AVERAGE(Sigma!$I94:$I113),1,-1))</f>
        <v>0.2</v>
      </c>
      <c r="AT113" s="20">
        <f>IF($A113="","",0.2*IF(Sigma!$I113&gt;AVERAGE(Sigma!$I74:$I113),1,-1))</f>
        <v>0.2</v>
      </c>
      <c r="AU113" s="20">
        <f>IF($A113="","",0.2*IF(Sigma!$I113&gt;AVERAGE(Sigma!$I54:$I113),1,-1))</f>
        <v>0.2</v>
      </c>
      <c r="AV113" s="20">
        <f>IF($A113="","",0.2*IF(Sigma!$I113&gt;AVERAGE(Sigma!$I34:$I113),1,-1))</f>
        <v>0.2</v>
      </c>
      <c r="AW113" s="17">
        <f t="shared" si="7"/>
        <v>1</v>
      </c>
      <c r="AX113" s="20">
        <f>IF($A113="","",0.2*IF(Sigma!$J113&gt;AVERAGE(Sigma!$J104:$J113),1,-1))</f>
        <v>0.2</v>
      </c>
      <c r="AY113" s="20">
        <f>IF($A113="","",0.2*IF(Sigma!$J113&gt;AVERAGE(Sigma!$J94:$J113),1,-1))</f>
        <v>0.2</v>
      </c>
      <c r="AZ113" s="20">
        <f>IF($A113="","",0.2*IF(Sigma!$J113&gt;AVERAGE(Sigma!$J74:$J113),1,-1))</f>
        <v>0.2</v>
      </c>
      <c r="BA113" s="20">
        <f>IF($A113="","",0.2*IF(Sigma!$J113&gt;AVERAGE(Sigma!$J54:$J113),1,-1))</f>
        <v>0.2</v>
      </c>
      <c r="BB113" s="20">
        <f>IF($A113="","",0.2*IF(Sigma!$J113&gt;AVERAGE(Sigma!$J34:$J113),1,-1))</f>
        <v>0.2</v>
      </c>
      <c r="BC113" s="17">
        <f t="shared" si="8"/>
        <v>1</v>
      </c>
      <c r="BD113" s="20">
        <f>IF($A113="","",0.2*IF(Sigma!$K113&gt;AVERAGE(Sigma!$K104:$K113),1,-1))</f>
        <v>0.2</v>
      </c>
      <c r="BE113" s="20">
        <f>IF($A113="","",0.2*IF(Sigma!$K113&gt;AVERAGE(Sigma!$K94:$K113),1,-1))</f>
        <v>0.2</v>
      </c>
      <c r="BF113" s="20">
        <f>IF($A113="","",0.2*IF(Sigma!$K113&gt;AVERAGE(Sigma!$K74:$K113),1,-1))</f>
        <v>0.2</v>
      </c>
      <c r="BG113" s="20">
        <f>IF($A113="","",0.2*IF(Sigma!$K113&gt;AVERAGE(Sigma!$K54:$K113),1,-1))</f>
        <v>-0.2</v>
      </c>
      <c r="BH113" s="20">
        <f>IF($A113="","",0.2*IF(Sigma!$K113&gt;AVERAGE(Sigma!$K34:$K113),1,-1))</f>
        <v>-0.2</v>
      </c>
      <c r="BI113" s="17">
        <f t="shared" si="9"/>
        <v>0.20000000000000007</v>
      </c>
      <c r="BJ113" s="20">
        <f>IF($A113="","",0.2*IF(Sigma!$L113&gt;AVERAGE(Sigma!$L104:$L113),1,-1))</f>
        <v>0.2</v>
      </c>
      <c r="BK113" s="20">
        <f>IF($A113="","",0.2*IF(Sigma!$L113&gt;AVERAGE(Sigma!$L94:$L113),1,-1))</f>
        <v>0.2</v>
      </c>
      <c r="BL113" s="20">
        <f>IF($A113="","",0.2*IF(Sigma!$L113&gt;AVERAGE(Sigma!$L74:$L113),1,-1))</f>
        <v>0.2</v>
      </c>
      <c r="BM113" s="20">
        <f>IF($A113="","",0.2*IF(Sigma!$L113&gt;AVERAGE(Sigma!$L54:$L113),1,-1))</f>
        <v>0.2</v>
      </c>
      <c r="BN113" s="20">
        <f>IF($A113="","",0.2*IF(Sigma!$L113&gt;AVERAGE(Sigma!$L34:$L113),1,-1))</f>
        <v>0.2</v>
      </c>
      <c r="BO113" s="17">
        <f t="shared" si="10"/>
        <v>1</v>
      </c>
    </row>
    <row r="114" spans="1:67" x14ac:dyDescent="0.15">
      <c r="A114" s="14">
        <f>IF(Sigma!A114="","",Sigma!A114)</f>
        <v>42775</v>
      </c>
      <c r="B114" s="20">
        <f>IF($A114="","",0.2*IF(Sigma!$B114&gt;AVERAGE(Sigma!$B105:$B114),1,-1))</f>
        <v>0.2</v>
      </c>
      <c r="C114" s="20">
        <f>IF($A114="","",0.2*IF(Sigma!$B114&gt;AVERAGE(Sigma!$B95:$B114),1,-1))</f>
        <v>0.2</v>
      </c>
      <c r="D114" s="20">
        <f>IF($A114="","",0.2*IF(Sigma!$B114&gt;AVERAGE(Sigma!$B75:$B114),1,-1))</f>
        <v>0.2</v>
      </c>
      <c r="E114" s="20">
        <f>IF($A114="","",0.2*IF(Sigma!$B114&gt;AVERAGE(Sigma!$B55:$B114),1,-1))</f>
        <v>0.2</v>
      </c>
      <c r="F114" s="20">
        <f>IF($A114="","",0.2*IF(Sigma!$B114&gt;AVERAGE(Sigma!$B35:$B114),1,-1))</f>
        <v>0.2</v>
      </c>
      <c r="G114" s="17">
        <f t="shared" si="0"/>
        <v>1</v>
      </c>
      <c r="H114" s="20">
        <f>IF($A114="","",0.2*IF(Sigma!$C114&gt;AVERAGE(Sigma!$C105:$C114),1,-1))</f>
        <v>0.2</v>
      </c>
      <c r="I114" s="20">
        <f>IF($A114="","",0.2*IF(Sigma!$C114&gt;AVERAGE(Sigma!$C95:$C114),1,-1))</f>
        <v>0.2</v>
      </c>
      <c r="J114" s="20">
        <f>IF($A114="","",0.2*IF(Sigma!$C114&gt;AVERAGE(Sigma!$C75:$C114),1,-1))</f>
        <v>0.2</v>
      </c>
      <c r="K114" s="20">
        <f>IF($A114="","",0.2*IF(Sigma!$C114&gt;AVERAGE(Sigma!$C55:$C114),1,-1))</f>
        <v>0.2</v>
      </c>
      <c r="L114" s="20">
        <f>IF($A114="","",0.2*IF(Sigma!$C114&gt;AVERAGE(Sigma!$C35:$C114),1,-1))</f>
        <v>0.2</v>
      </c>
      <c r="M114" s="17">
        <f t="shared" si="1"/>
        <v>1</v>
      </c>
      <c r="N114" s="20">
        <f>IF($A114="","",0.2*IF(Sigma!$D114&gt;AVERAGE(Sigma!$D105:$D114),1,-1))</f>
        <v>-0.2</v>
      </c>
      <c r="O114" s="20">
        <f>IF($A114="","",0.2*IF(Sigma!$D114&gt;AVERAGE(Sigma!$D95:$D114),1,-1))</f>
        <v>-0.2</v>
      </c>
      <c r="P114" s="20">
        <f>IF($A114="","",0.2*IF(Sigma!$D114&gt;AVERAGE(Sigma!$D75:$D114),1,-1))</f>
        <v>-0.2</v>
      </c>
      <c r="Q114" s="20">
        <f>IF($A114="","",0.2*IF(Sigma!$D114&gt;AVERAGE(Sigma!$D55:$D114),1,-1))</f>
        <v>-0.2</v>
      </c>
      <c r="R114" s="20">
        <f>IF($A114="","",0.2*IF(Sigma!$D114&gt;AVERAGE(Sigma!$D35:$D114),1,-1))</f>
        <v>0.2</v>
      </c>
      <c r="S114" s="17">
        <f t="shared" si="2"/>
        <v>-0.60000000000000009</v>
      </c>
      <c r="T114" s="20">
        <f>IF($A114="","",0.2*IF(Sigma!$E114&gt;AVERAGE(Sigma!$E105:$E114),1,-1))</f>
        <v>0.2</v>
      </c>
      <c r="U114" s="20">
        <f>IF($A114="","",0.2*IF(Sigma!$E114&gt;AVERAGE(Sigma!$E95:$E114),1,-1))</f>
        <v>0.2</v>
      </c>
      <c r="V114" s="20">
        <f>IF($A114="","",0.2*IF(Sigma!$E114&gt;AVERAGE(Sigma!$E75:$E114),1,-1))</f>
        <v>0.2</v>
      </c>
      <c r="W114" s="20">
        <f>IF($A114="","",0.2*IF(Sigma!$E114&gt;AVERAGE(Sigma!$E55:$E114),1,-1))</f>
        <v>0.2</v>
      </c>
      <c r="X114" s="20">
        <f>IF($A114="","",0.2*IF(Sigma!$E114&gt;AVERAGE(Sigma!$E35:$E114),1,-1))</f>
        <v>0.2</v>
      </c>
      <c r="Y114" s="17">
        <f t="shared" si="3"/>
        <v>1</v>
      </c>
      <c r="Z114" s="20">
        <f>IF($A114="","",0.2*IF(Sigma!$F114&gt;AVERAGE(Sigma!$F105:$F114),1,-1))</f>
        <v>-0.2</v>
      </c>
      <c r="AA114" s="20">
        <f>IF($A114="","",0.2*IF(Sigma!$F114&gt;AVERAGE(Sigma!$F95:$F114),1,-1))</f>
        <v>-0.2</v>
      </c>
      <c r="AB114" s="20">
        <f>IF($A114="","",0.2*IF(Sigma!$F114&gt;AVERAGE(Sigma!$F75:$F114),1,-1))</f>
        <v>-0.2</v>
      </c>
      <c r="AC114" s="20">
        <f>IF($A114="","",0.2*IF(Sigma!$F114&gt;AVERAGE(Sigma!$F55:$F114),1,-1))</f>
        <v>-0.2</v>
      </c>
      <c r="AD114" s="20">
        <f>IF($A114="","",0.2*IF(Sigma!$F114&gt;AVERAGE(Sigma!$F35:$F114),1,-1))</f>
        <v>-0.2</v>
      </c>
      <c r="AE114" s="17">
        <f t="shared" si="4"/>
        <v>-1</v>
      </c>
      <c r="AF114" s="20">
        <f>IF($A114="","",0.2*IF(Sigma!$G114&gt;AVERAGE(Sigma!$G105:$G114),1,-1))</f>
        <v>-0.2</v>
      </c>
      <c r="AG114" s="20">
        <f>IF($A114="","",0.2*IF(Sigma!$G114&gt;AVERAGE(Sigma!$G95:$G114),1,-1))</f>
        <v>-0.2</v>
      </c>
      <c r="AH114" s="20">
        <f>IF($A114="","",0.2*IF(Sigma!$G114&gt;AVERAGE(Sigma!$G75:$G114),1,-1))</f>
        <v>-0.2</v>
      </c>
      <c r="AI114" s="20">
        <f>IF($A114="","",0.2*IF(Sigma!$G114&gt;AVERAGE(Sigma!$G55:$G114),1,-1))</f>
        <v>-0.2</v>
      </c>
      <c r="AJ114" s="20">
        <f>IF($A114="","",0.2*IF(Sigma!$G114&gt;AVERAGE(Sigma!$G35:$G114),1,-1))</f>
        <v>-0.2</v>
      </c>
      <c r="AK114" s="17">
        <f t="shared" si="5"/>
        <v>-1</v>
      </c>
      <c r="AL114" s="20">
        <f>IF($A114="","",0.2*IF(Sigma!$H114&gt;AVERAGE(Sigma!$H105:$H114),1,-1))</f>
        <v>0.2</v>
      </c>
      <c r="AM114" s="20">
        <f>IF($A114="","",0.2*IF(Sigma!$H114&gt;AVERAGE(Sigma!$H95:$H114),1,-1))</f>
        <v>0.2</v>
      </c>
      <c r="AN114" s="20">
        <f>IF($A114="","",0.2*IF(Sigma!$H114&gt;AVERAGE(Sigma!$H75:$H114),1,-1))</f>
        <v>-0.2</v>
      </c>
      <c r="AO114" s="20">
        <f>IF($A114="","",0.2*IF(Sigma!$H114&gt;AVERAGE(Sigma!$H55:$H114),1,-1))</f>
        <v>-0.2</v>
      </c>
      <c r="AP114" s="20">
        <f>IF($A114="","",0.2*IF(Sigma!$H114&gt;AVERAGE(Sigma!$H35:$H114),1,-1))</f>
        <v>-0.2</v>
      </c>
      <c r="AQ114" s="17">
        <f t="shared" si="6"/>
        <v>-0.2</v>
      </c>
      <c r="AR114" s="20">
        <f>IF($A114="","",0.2*IF(Sigma!$I114&gt;AVERAGE(Sigma!$I105:$I114),1,-1))</f>
        <v>0.2</v>
      </c>
      <c r="AS114" s="20">
        <f>IF($A114="","",0.2*IF(Sigma!$I114&gt;AVERAGE(Sigma!$I95:$I114),1,-1))</f>
        <v>0.2</v>
      </c>
      <c r="AT114" s="20">
        <f>IF($A114="","",0.2*IF(Sigma!$I114&gt;AVERAGE(Sigma!$I75:$I114),1,-1))</f>
        <v>0.2</v>
      </c>
      <c r="AU114" s="20">
        <f>IF($A114="","",0.2*IF(Sigma!$I114&gt;AVERAGE(Sigma!$I55:$I114),1,-1))</f>
        <v>0.2</v>
      </c>
      <c r="AV114" s="20">
        <f>IF($A114="","",0.2*IF(Sigma!$I114&gt;AVERAGE(Sigma!$I35:$I114),1,-1))</f>
        <v>0.2</v>
      </c>
      <c r="AW114" s="17">
        <f t="shared" si="7"/>
        <v>1</v>
      </c>
      <c r="AX114" s="20">
        <f>IF($A114="","",0.2*IF(Sigma!$J114&gt;AVERAGE(Sigma!$J105:$J114),1,-1))</f>
        <v>-0.2</v>
      </c>
      <c r="AY114" s="20">
        <f>IF($A114="","",0.2*IF(Sigma!$J114&gt;AVERAGE(Sigma!$J95:$J114),1,-1))</f>
        <v>0.2</v>
      </c>
      <c r="AZ114" s="20">
        <f>IF($A114="","",0.2*IF(Sigma!$J114&gt;AVERAGE(Sigma!$J75:$J114),1,-1))</f>
        <v>0.2</v>
      </c>
      <c r="BA114" s="20">
        <f>IF($A114="","",0.2*IF(Sigma!$J114&gt;AVERAGE(Sigma!$J55:$J114),1,-1))</f>
        <v>0.2</v>
      </c>
      <c r="BB114" s="20">
        <f>IF($A114="","",0.2*IF(Sigma!$J114&gt;AVERAGE(Sigma!$J35:$J114),1,-1))</f>
        <v>0.2</v>
      </c>
      <c r="BC114" s="17">
        <f t="shared" si="8"/>
        <v>0.60000000000000009</v>
      </c>
      <c r="BD114" s="20">
        <f>IF($A114="","",0.2*IF(Sigma!$K114&gt;AVERAGE(Sigma!$K105:$K114),1,-1))</f>
        <v>0.2</v>
      </c>
      <c r="BE114" s="20">
        <f>IF($A114="","",0.2*IF(Sigma!$K114&gt;AVERAGE(Sigma!$K95:$K114),1,-1))</f>
        <v>0.2</v>
      </c>
      <c r="BF114" s="20">
        <f>IF($A114="","",0.2*IF(Sigma!$K114&gt;AVERAGE(Sigma!$K75:$K114),1,-1))</f>
        <v>0.2</v>
      </c>
      <c r="BG114" s="20">
        <f>IF($A114="","",0.2*IF(Sigma!$K114&gt;AVERAGE(Sigma!$K55:$K114),1,-1))</f>
        <v>-0.2</v>
      </c>
      <c r="BH114" s="20">
        <f>IF($A114="","",0.2*IF(Sigma!$K114&gt;AVERAGE(Sigma!$K35:$K114),1,-1))</f>
        <v>-0.2</v>
      </c>
      <c r="BI114" s="17">
        <f t="shared" si="9"/>
        <v>0.20000000000000007</v>
      </c>
      <c r="BJ114" s="20">
        <f>IF($A114="","",0.2*IF(Sigma!$L114&gt;AVERAGE(Sigma!$L105:$L114),1,-1))</f>
        <v>0.2</v>
      </c>
      <c r="BK114" s="20">
        <f>IF($A114="","",0.2*IF(Sigma!$L114&gt;AVERAGE(Sigma!$L95:$L114),1,-1))</f>
        <v>0.2</v>
      </c>
      <c r="BL114" s="20">
        <f>IF($A114="","",0.2*IF(Sigma!$L114&gt;AVERAGE(Sigma!$L75:$L114),1,-1))</f>
        <v>0.2</v>
      </c>
      <c r="BM114" s="20">
        <f>IF($A114="","",0.2*IF(Sigma!$L114&gt;AVERAGE(Sigma!$L55:$L114),1,-1))</f>
        <v>0.2</v>
      </c>
      <c r="BN114" s="20">
        <f>IF($A114="","",0.2*IF(Sigma!$L114&gt;AVERAGE(Sigma!$L35:$L114),1,-1))</f>
        <v>0.2</v>
      </c>
      <c r="BO114" s="17">
        <f t="shared" si="10"/>
        <v>1</v>
      </c>
    </row>
    <row r="115" spans="1:67" x14ac:dyDescent="0.15">
      <c r="A115" s="14">
        <f>IF(Sigma!A115="","",Sigma!A115)</f>
        <v>42776</v>
      </c>
      <c r="B115" s="20">
        <f>IF($A115="","",0.2*IF(Sigma!$B115&gt;AVERAGE(Sigma!$B106:$B115),1,-1))</f>
        <v>0.2</v>
      </c>
      <c r="C115" s="20">
        <f>IF($A115="","",0.2*IF(Sigma!$B115&gt;AVERAGE(Sigma!$B96:$B115),1,-1))</f>
        <v>0.2</v>
      </c>
      <c r="D115" s="20">
        <f>IF($A115="","",0.2*IF(Sigma!$B115&gt;AVERAGE(Sigma!$B76:$B115),1,-1))</f>
        <v>0.2</v>
      </c>
      <c r="E115" s="20">
        <f>IF($A115="","",0.2*IF(Sigma!$B115&gt;AVERAGE(Sigma!$B56:$B115),1,-1))</f>
        <v>0.2</v>
      </c>
      <c r="F115" s="20">
        <f>IF($A115="","",0.2*IF(Sigma!$B115&gt;AVERAGE(Sigma!$B36:$B115),1,-1))</f>
        <v>0.2</v>
      </c>
      <c r="G115" s="17">
        <f t="shared" si="0"/>
        <v>1</v>
      </c>
      <c r="H115" s="20">
        <f>IF($A115="","",0.2*IF(Sigma!$C115&gt;AVERAGE(Sigma!$C106:$C115),1,-1))</f>
        <v>0.2</v>
      </c>
      <c r="I115" s="20">
        <f>IF($A115="","",0.2*IF(Sigma!$C115&gt;AVERAGE(Sigma!$C96:$C115),1,-1))</f>
        <v>0.2</v>
      </c>
      <c r="J115" s="20">
        <f>IF($A115="","",0.2*IF(Sigma!$C115&gt;AVERAGE(Sigma!$C76:$C115),1,-1))</f>
        <v>0.2</v>
      </c>
      <c r="K115" s="20">
        <f>IF($A115="","",0.2*IF(Sigma!$C115&gt;AVERAGE(Sigma!$C56:$C115),1,-1))</f>
        <v>0.2</v>
      </c>
      <c r="L115" s="20">
        <f>IF($A115="","",0.2*IF(Sigma!$C115&gt;AVERAGE(Sigma!$C36:$C115),1,-1))</f>
        <v>0.2</v>
      </c>
      <c r="M115" s="17">
        <f t="shared" si="1"/>
        <v>1</v>
      </c>
      <c r="N115" s="20">
        <f>IF($A115="","",0.2*IF(Sigma!$D115&gt;AVERAGE(Sigma!$D106:$D115),1,-1))</f>
        <v>0.2</v>
      </c>
      <c r="O115" s="20">
        <f>IF($A115="","",0.2*IF(Sigma!$D115&gt;AVERAGE(Sigma!$D96:$D115),1,-1))</f>
        <v>0.2</v>
      </c>
      <c r="P115" s="20">
        <f>IF($A115="","",0.2*IF(Sigma!$D115&gt;AVERAGE(Sigma!$D76:$D115),1,-1))</f>
        <v>0.2</v>
      </c>
      <c r="Q115" s="20">
        <f>IF($A115="","",0.2*IF(Sigma!$D115&gt;AVERAGE(Sigma!$D56:$D115),1,-1))</f>
        <v>0.2</v>
      </c>
      <c r="R115" s="20">
        <f>IF($A115="","",0.2*IF(Sigma!$D115&gt;AVERAGE(Sigma!$D36:$D115),1,-1))</f>
        <v>0.2</v>
      </c>
      <c r="S115" s="17">
        <f t="shared" si="2"/>
        <v>1</v>
      </c>
      <c r="T115" s="20">
        <f>IF($A115="","",0.2*IF(Sigma!$E115&gt;AVERAGE(Sigma!$E106:$E115),1,-1))</f>
        <v>0.2</v>
      </c>
      <c r="U115" s="20">
        <f>IF($A115="","",0.2*IF(Sigma!$E115&gt;AVERAGE(Sigma!$E96:$E115),1,-1))</f>
        <v>0.2</v>
      </c>
      <c r="V115" s="20">
        <f>IF($A115="","",0.2*IF(Sigma!$E115&gt;AVERAGE(Sigma!$E76:$E115),1,-1))</f>
        <v>0.2</v>
      </c>
      <c r="W115" s="20">
        <f>IF($A115="","",0.2*IF(Sigma!$E115&gt;AVERAGE(Sigma!$E56:$E115),1,-1))</f>
        <v>0.2</v>
      </c>
      <c r="X115" s="20">
        <f>IF($A115="","",0.2*IF(Sigma!$E115&gt;AVERAGE(Sigma!$E36:$E115),1,-1))</f>
        <v>0.2</v>
      </c>
      <c r="Y115" s="17">
        <f t="shared" si="3"/>
        <v>1</v>
      </c>
      <c r="Z115" s="20">
        <f>IF($A115="","",0.2*IF(Sigma!$F115&gt;AVERAGE(Sigma!$F106:$F115),1,-1))</f>
        <v>-0.2</v>
      </c>
      <c r="AA115" s="20">
        <f>IF($A115="","",0.2*IF(Sigma!$F115&gt;AVERAGE(Sigma!$F96:$F115),1,-1))</f>
        <v>-0.2</v>
      </c>
      <c r="AB115" s="20">
        <f>IF($A115="","",0.2*IF(Sigma!$F115&gt;AVERAGE(Sigma!$F76:$F115),1,-1))</f>
        <v>-0.2</v>
      </c>
      <c r="AC115" s="20">
        <f>IF($A115="","",0.2*IF(Sigma!$F115&gt;AVERAGE(Sigma!$F56:$F115),1,-1))</f>
        <v>-0.2</v>
      </c>
      <c r="AD115" s="20">
        <f>IF($A115="","",0.2*IF(Sigma!$F115&gt;AVERAGE(Sigma!$F36:$F115),1,-1))</f>
        <v>-0.2</v>
      </c>
      <c r="AE115" s="17">
        <f t="shared" si="4"/>
        <v>-1</v>
      </c>
      <c r="AF115" s="20">
        <f>IF($A115="","",0.2*IF(Sigma!$G115&gt;AVERAGE(Sigma!$G106:$G115),1,-1))</f>
        <v>-0.2</v>
      </c>
      <c r="AG115" s="20">
        <f>IF($A115="","",0.2*IF(Sigma!$G115&gt;AVERAGE(Sigma!$G96:$G115),1,-1))</f>
        <v>-0.2</v>
      </c>
      <c r="AH115" s="20">
        <f>IF($A115="","",0.2*IF(Sigma!$G115&gt;AVERAGE(Sigma!$G76:$G115),1,-1))</f>
        <v>-0.2</v>
      </c>
      <c r="AI115" s="20">
        <f>IF($A115="","",0.2*IF(Sigma!$G115&gt;AVERAGE(Sigma!$G56:$G115),1,-1))</f>
        <v>-0.2</v>
      </c>
      <c r="AJ115" s="20">
        <f>IF($A115="","",0.2*IF(Sigma!$G115&gt;AVERAGE(Sigma!$G36:$G115),1,-1))</f>
        <v>-0.2</v>
      </c>
      <c r="AK115" s="17">
        <f t="shared" si="5"/>
        <v>-1</v>
      </c>
      <c r="AL115" s="20">
        <f>IF($A115="","",0.2*IF(Sigma!$H115&gt;AVERAGE(Sigma!$H106:$H115),1,-1))</f>
        <v>0.2</v>
      </c>
      <c r="AM115" s="20">
        <f>IF($A115="","",0.2*IF(Sigma!$H115&gt;AVERAGE(Sigma!$H96:$H115),1,-1))</f>
        <v>0.2</v>
      </c>
      <c r="AN115" s="20">
        <f>IF($A115="","",0.2*IF(Sigma!$H115&gt;AVERAGE(Sigma!$H76:$H115),1,-1))</f>
        <v>-0.2</v>
      </c>
      <c r="AO115" s="20">
        <f>IF($A115="","",0.2*IF(Sigma!$H115&gt;AVERAGE(Sigma!$H56:$H115),1,-1))</f>
        <v>-0.2</v>
      </c>
      <c r="AP115" s="20">
        <f>IF($A115="","",0.2*IF(Sigma!$H115&gt;AVERAGE(Sigma!$H36:$H115),1,-1))</f>
        <v>-0.2</v>
      </c>
      <c r="AQ115" s="17">
        <f t="shared" si="6"/>
        <v>-0.2</v>
      </c>
      <c r="AR115" s="20">
        <f>IF($A115="","",0.2*IF(Sigma!$I115&gt;AVERAGE(Sigma!$I106:$I115),1,-1))</f>
        <v>0.2</v>
      </c>
      <c r="AS115" s="20">
        <f>IF($A115="","",0.2*IF(Sigma!$I115&gt;AVERAGE(Sigma!$I96:$I115),1,-1))</f>
        <v>0.2</v>
      </c>
      <c r="AT115" s="20">
        <f>IF($A115="","",0.2*IF(Sigma!$I115&gt;AVERAGE(Sigma!$I76:$I115),1,-1))</f>
        <v>0.2</v>
      </c>
      <c r="AU115" s="20">
        <f>IF($A115="","",0.2*IF(Sigma!$I115&gt;AVERAGE(Sigma!$I56:$I115),1,-1))</f>
        <v>0.2</v>
      </c>
      <c r="AV115" s="20">
        <f>IF($A115="","",0.2*IF(Sigma!$I115&gt;AVERAGE(Sigma!$I36:$I115),1,-1))</f>
        <v>0.2</v>
      </c>
      <c r="AW115" s="17">
        <f t="shared" si="7"/>
        <v>1</v>
      </c>
      <c r="AX115" s="20">
        <f>IF($A115="","",0.2*IF(Sigma!$J115&gt;AVERAGE(Sigma!$J106:$J115),1,-1))</f>
        <v>0.2</v>
      </c>
      <c r="AY115" s="20">
        <f>IF($A115="","",0.2*IF(Sigma!$J115&gt;AVERAGE(Sigma!$J96:$J115),1,-1))</f>
        <v>0.2</v>
      </c>
      <c r="AZ115" s="20">
        <f>IF($A115="","",0.2*IF(Sigma!$J115&gt;AVERAGE(Sigma!$J76:$J115),1,-1))</f>
        <v>0.2</v>
      </c>
      <c r="BA115" s="20">
        <f>IF($A115="","",0.2*IF(Sigma!$J115&gt;AVERAGE(Sigma!$J56:$J115),1,-1))</f>
        <v>0.2</v>
      </c>
      <c r="BB115" s="20">
        <f>IF($A115="","",0.2*IF(Sigma!$J115&gt;AVERAGE(Sigma!$J36:$J115),1,-1))</f>
        <v>0.2</v>
      </c>
      <c r="BC115" s="17">
        <f t="shared" si="8"/>
        <v>1</v>
      </c>
      <c r="BD115" s="20">
        <f>IF($A115="","",0.2*IF(Sigma!$K115&gt;AVERAGE(Sigma!$K106:$K115),1,-1))</f>
        <v>0.2</v>
      </c>
      <c r="BE115" s="20">
        <f>IF($A115="","",0.2*IF(Sigma!$K115&gt;AVERAGE(Sigma!$K96:$K115),1,-1))</f>
        <v>0.2</v>
      </c>
      <c r="BF115" s="20">
        <f>IF($A115="","",0.2*IF(Sigma!$K115&gt;AVERAGE(Sigma!$K76:$K115),1,-1))</f>
        <v>0.2</v>
      </c>
      <c r="BG115" s="20">
        <f>IF($A115="","",0.2*IF(Sigma!$K115&gt;AVERAGE(Sigma!$K56:$K115),1,-1))</f>
        <v>-0.2</v>
      </c>
      <c r="BH115" s="20">
        <f>IF($A115="","",0.2*IF(Sigma!$K115&gt;AVERAGE(Sigma!$K36:$K115),1,-1))</f>
        <v>-0.2</v>
      </c>
      <c r="BI115" s="17">
        <f t="shared" si="9"/>
        <v>0.20000000000000007</v>
      </c>
      <c r="BJ115" s="20">
        <f>IF($A115="","",0.2*IF(Sigma!$L115&gt;AVERAGE(Sigma!$L106:$L115),1,-1))</f>
        <v>0.2</v>
      </c>
      <c r="BK115" s="20">
        <f>IF($A115="","",0.2*IF(Sigma!$L115&gt;AVERAGE(Sigma!$L96:$L115),1,-1))</f>
        <v>0.2</v>
      </c>
      <c r="BL115" s="20">
        <f>IF($A115="","",0.2*IF(Sigma!$L115&gt;AVERAGE(Sigma!$L76:$L115),1,-1))</f>
        <v>0.2</v>
      </c>
      <c r="BM115" s="20">
        <f>IF($A115="","",0.2*IF(Sigma!$L115&gt;AVERAGE(Sigma!$L56:$L115),1,-1))</f>
        <v>0.2</v>
      </c>
      <c r="BN115" s="20">
        <f>IF($A115="","",0.2*IF(Sigma!$L115&gt;AVERAGE(Sigma!$L36:$L115),1,-1))</f>
        <v>0.2</v>
      </c>
      <c r="BO115" s="17">
        <f t="shared" si="10"/>
        <v>1</v>
      </c>
    </row>
    <row r="116" spans="1:67" x14ac:dyDescent="0.15">
      <c r="A116" s="14">
        <f>IF(Sigma!A116="","",Sigma!A116)</f>
        <v>42779</v>
      </c>
      <c r="B116" s="20">
        <f>IF($A116="","",0.2*IF(Sigma!$B116&gt;AVERAGE(Sigma!$B107:$B116),1,-1))</f>
        <v>0.2</v>
      </c>
      <c r="C116" s="20">
        <f>IF($A116="","",0.2*IF(Sigma!$B116&gt;AVERAGE(Sigma!$B97:$B116),1,-1))</f>
        <v>0.2</v>
      </c>
      <c r="D116" s="20">
        <f>IF($A116="","",0.2*IF(Sigma!$B116&gt;AVERAGE(Sigma!$B77:$B116),1,-1))</f>
        <v>0.2</v>
      </c>
      <c r="E116" s="20">
        <f>IF($A116="","",0.2*IF(Sigma!$B116&gt;AVERAGE(Sigma!$B57:$B116),1,-1))</f>
        <v>0.2</v>
      </c>
      <c r="F116" s="20">
        <f>IF($A116="","",0.2*IF(Sigma!$B116&gt;AVERAGE(Sigma!$B37:$B116),1,-1))</f>
        <v>0.2</v>
      </c>
      <c r="G116" s="17">
        <f t="shared" si="0"/>
        <v>1</v>
      </c>
      <c r="H116" s="20">
        <f>IF($A116="","",0.2*IF(Sigma!$C116&gt;AVERAGE(Sigma!$C107:$C116),1,-1))</f>
        <v>0.2</v>
      </c>
      <c r="I116" s="20">
        <f>IF($A116="","",0.2*IF(Sigma!$C116&gt;AVERAGE(Sigma!$C97:$C116),1,-1))</f>
        <v>0.2</v>
      </c>
      <c r="J116" s="20">
        <f>IF($A116="","",0.2*IF(Sigma!$C116&gt;AVERAGE(Sigma!$C77:$C116),1,-1))</f>
        <v>0.2</v>
      </c>
      <c r="K116" s="20">
        <f>IF($A116="","",0.2*IF(Sigma!$C116&gt;AVERAGE(Sigma!$C57:$C116),1,-1))</f>
        <v>0.2</v>
      </c>
      <c r="L116" s="20">
        <f>IF($A116="","",0.2*IF(Sigma!$C116&gt;AVERAGE(Sigma!$C37:$C116),1,-1))</f>
        <v>0.2</v>
      </c>
      <c r="M116" s="17">
        <f t="shared" si="1"/>
        <v>1</v>
      </c>
      <c r="N116" s="20">
        <f>IF($A116="","",0.2*IF(Sigma!$D116&gt;AVERAGE(Sigma!$D107:$D116),1,-1))</f>
        <v>0.2</v>
      </c>
      <c r="O116" s="20">
        <f>IF($A116="","",0.2*IF(Sigma!$D116&gt;AVERAGE(Sigma!$D97:$D116),1,-1))</f>
        <v>0.2</v>
      </c>
      <c r="P116" s="20">
        <f>IF($A116="","",0.2*IF(Sigma!$D116&gt;AVERAGE(Sigma!$D77:$D116),1,-1))</f>
        <v>0.2</v>
      </c>
      <c r="Q116" s="20">
        <f>IF($A116="","",0.2*IF(Sigma!$D116&gt;AVERAGE(Sigma!$D57:$D116),1,-1))</f>
        <v>0.2</v>
      </c>
      <c r="R116" s="20">
        <f>IF($A116="","",0.2*IF(Sigma!$D116&gt;AVERAGE(Sigma!$D37:$D116),1,-1))</f>
        <v>0.2</v>
      </c>
      <c r="S116" s="17">
        <f t="shared" si="2"/>
        <v>1</v>
      </c>
      <c r="T116" s="20">
        <f>IF($A116="","",0.2*IF(Sigma!$E116&gt;AVERAGE(Sigma!$E107:$E116),1,-1))</f>
        <v>0.2</v>
      </c>
      <c r="U116" s="20">
        <f>IF($A116="","",0.2*IF(Sigma!$E116&gt;AVERAGE(Sigma!$E97:$E116),1,-1))</f>
        <v>0.2</v>
      </c>
      <c r="V116" s="20">
        <f>IF($A116="","",0.2*IF(Sigma!$E116&gt;AVERAGE(Sigma!$E77:$E116),1,-1))</f>
        <v>0.2</v>
      </c>
      <c r="W116" s="20">
        <f>IF($A116="","",0.2*IF(Sigma!$E116&gt;AVERAGE(Sigma!$E57:$E116),1,-1))</f>
        <v>0.2</v>
      </c>
      <c r="X116" s="20">
        <f>IF($A116="","",0.2*IF(Sigma!$E116&gt;AVERAGE(Sigma!$E37:$E116),1,-1))</f>
        <v>0.2</v>
      </c>
      <c r="Y116" s="17">
        <f t="shared" si="3"/>
        <v>1</v>
      </c>
      <c r="Z116" s="20">
        <f>IF($A116="","",0.2*IF(Sigma!$F116&gt;AVERAGE(Sigma!$F107:$F116),1,-1))</f>
        <v>0.2</v>
      </c>
      <c r="AA116" s="20">
        <f>IF($A116="","",0.2*IF(Sigma!$F116&gt;AVERAGE(Sigma!$F97:$F116),1,-1))</f>
        <v>0.2</v>
      </c>
      <c r="AB116" s="20">
        <f>IF($A116="","",0.2*IF(Sigma!$F116&gt;AVERAGE(Sigma!$F77:$F116),1,-1))</f>
        <v>-0.2</v>
      </c>
      <c r="AC116" s="20">
        <f>IF($A116="","",0.2*IF(Sigma!$F116&gt;AVERAGE(Sigma!$F57:$F116),1,-1))</f>
        <v>-0.2</v>
      </c>
      <c r="AD116" s="20">
        <f>IF($A116="","",0.2*IF(Sigma!$F116&gt;AVERAGE(Sigma!$F37:$F116),1,-1))</f>
        <v>-0.2</v>
      </c>
      <c r="AE116" s="17">
        <f t="shared" si="4"/>
        <v>-0.2</v>
      </c>
      <c r="AF116" s="20">
        <f>IF($A116="","",0.2*IF(Sigma!$G116&gt;AVERAGE(Sigma!$G107:$G116),1,-1))</f>
        <v>0.2</v>
      </c>
      <c r="AG116" s="20">
        <f>IF($A116="","",0.2*IF(Sigma!$G116&gt;AVERAGE(Sigma!$G97:$G116),1,-1))</f>
        <v>-0.2</v>
      </c>
      <c r="AH116" s="20">
        <f>IF($A116="","",0.2*IF(Sigma!$G116&gt;AVERAGE(Sigma!$G77:$G116),1,-1))</f>
        <v>-0.2</v>
      </c>
      <c r="AI116" s="20">
        <f>IF($A116="","",0.2*IF(Sigma!$G116&gt;AVERAGE(Sigma!$G57:$G116),1,-1))</f>
        <v>-0.2</v>
      </c>
      <c r="AJ116" s="20">
        <f>IF($A116="","",0.2*IF(Sigma!$G116&gt;AVERAGE(Sigma!$G37:$G116),1,-1))</f>
        <v>-0.2</v>
      </c>
      <c r="AK116" s="17">
        <f t="shared" si="5"/>
        <v>-0.60000000000000009</v>
      </c>
      <c r="AL116" s="20">
        <f>IF($A116="","",0.2*IF(Sigma!$H116&gt;AVERAGE(Sigma!$H107:$H116),1,-1))</f>
        <v>0.2</v>
      </c>
      <c r="AM116" s="20">
        <f>IF($A116="","",0.2*IF(Sigma!$H116&gt;AVERAGE(Sigma!$H97:$H116),1,-1))</f>
        <v>0.2</v>
      </c>
      <c r="AN116" s="20">
        <f>IF($A116="","",0.2*IF(Sigma!$H116&gt;AVERAGE(Sigma!$H77:$H116),1,-1))</f>
        <v>0.2</v>
      </c>
      <c r="AO116" s="20">
        <f>IF($A116="","",0.2*IF(Sigma!$H116&gt;AVERAGE(Sigma!$H57:$H116),1,-1))</f>
        <v>-0.2</v>
      </c>
      <c r="AP116" s="20">
        <f>IF($A116="","",0.2*IF(Sigma!$H116&gt;AVERAGE(Sigma!$H37:$H116),1,-1))</f>
        <v>0.2</v>
      </c>
      <c r="AQ116" s="17">
        <f t="shared" si="6"/>
        <v>0.60000000000000009</v>
      </c>
      <c r="AR116" s="20">
        <f>IF($A116="","",0.2*IF(Sigma!$I116&gt;AVERAGE(Sigma!$I107:$I116),1,-1))</f>
        <v>0.2</v>
      </c>
      <c r="AS116" s="20">
        <f>IF($A116="","",0.2*IF(Sigma!$I116&gt;AVERAGE(Sigma!$I97:$I116),1,-1))</f>
        <v>0.2</v>
      </c>
      <c r="AT116" s="20">
        <f>IF($A116="","",0.2*IF(Sigma!$I116&gt;AVERAGE(Sigma!$I77:$I116),1,-1))</f>
        <v>0.2</v>
      </c>
      <c r="AU116" s="20">
        <f>IF($A116="","",0.2*IF(Sigma!$I116&gt;AVERAGE(Sigma!$I57:$I116),1,-1))</f>
        <v>0.2</v>
      </c>
      <c r="AV116" s="20">
        <f>IF($A116="","",0.2*IF(Sigma!$I116&gt;AVERAGE(Sigma!$I37:$I116),1,-1))</f>
        <v>0.2</v>
      </c>
      <c r="AW116" s="17">
        <f t="shared" si="7"/>
        <v>1</v>
      </c>
      <c r="AX116" s="20">
        <f>IF($A116="","",0.2*IF(Sigma!$J116&gt;AVERAGE(Sigma!$J107:$J116),1,-1))</f>
        <v>0.2</v>
      </c>
      <c r="AY116" s="20">
        <f>IF($A116="","",0.2*IF(Sigma!$J116&gt;AVERAGE(Sigma!$J97:$J116),1,-1))</f>
        <v>0.2</v>
      </c>
      <c r="AZ116" s="20">
        <f>IF($A116="","",0.2*IF(Sigma!$J116&gt;AVERAGE(Sigma!$J77:$J116),1,-1))</f>
        <v>0.2</v>
      </c>
      <c r="BA116" s="20">
        <f>IF($A116="","",0.2*IF(Sigma!$J116&gt;AVERAGE(Sigma!$J57:$J116),1,-1))</f>
        <v>0.2</v>
      </c>
      <c r="BB116" s="20">
        <f>IF($A116="","",0.2*IF(Sigma!$J116&gt;AVERAGE(Sigma!$J37:$J116),1,-1))</f>
        <v>0.2</v>
      </c>
      <c r="BC116" s="17">
        <f t="shared" si="8"/>
        <v>1</v>
      </c>
      <c r="BD116" s="20">
        <f>IF($A116="","",0.2*IF(Sigma!$K116&gt;AVERAGE(Sigma!$K107:$K116),1,-1))</f>
        <v>0.2</v>
      </c>
      <c r="BE116" s="20">
        <f>IF($A116="","",0.2*IF(Sigma!$K116&gt;AVERAGE(Sigma!$K97:$K116),1,-1))</f>
        <v>0.2</v>
      </c>
      <c r="BF116" s="20">
        <f>IF($A116="","",0.2*IF(Sigma!$K116&gt;AVERAGE(Sigma!$K77:$K116),1,-1))</f>
        <v>0.2</v>
      </c>
      <c r="BG116" s="20">
        <f>IF($A116="","",0.2*IF(Sigma!$K116&gt;AVERAGE(Sigma!$K57:$K116),1,-1))</f>
        <v>-0.2</v>
      </c>
      <c r="BH116" s="20">
        <f>IF($A116="","",0.2*IF(Sigma!$K116&gt;AVERAGE(Sigma!$K37:$K116),1,-1))</f>
        <v>-0.2</v>
      </c>
      <c r="BI116" s="17">
        <f t="shared" si="9"/>
        <v>0.20000000000000007</v>
      </c>
      <c r="BJ116" s="20">
        <f>IF($A116="","",0.2*IF(Sigma!$L116&gt;AVERAGE(Sigma!$L107:$L116),1,-1))</f>
        <v>0.2</v>
      </c>
      <c r="BK116" s="20">
        <f>IF($A116="","",0.2*IF(Sigma!$L116&gt;AVERAGE(Sigma!$L97:$L116),1,-1))</f>
        <v>0.2</v>
      </c>
      <c r="BL116" s="20">
        <f>IF($A116="","",0.2*IF(Sigma!$L116&gt;AVERAGE(Sigma!$L77:$L116),1,-1))</f>
        <v>0.2</v>
      </c>
      <c r="BM116" s="20">
        <f>IF($A116="","",0.2*IF(Sigma!$L116&gt;AVERAGE(Sigma!$L57:$L116),1,-1))</f>
        <v>0.2</v>
      </c>
      <c r="BN116" s="20">
        <f>IF($A116="","",0.2*IF(Sigma!$L116&gt;AVERAGE(Sigma!$L37:$L116),1,-1))</f>
        <v>0.2</v>
      </c>
      <c r="BO116" s="17">
        <f t="shared" si="10"/>
        <v>1</v>
      </c>
    </row>
    <row r="117" spans="1:67" x14ac:dyDescent="0.15">
      <c r="A117" s="14">
        <f>IF(Sigma!A117="","",Sigma!A117)</f>
        <v>42780</v>
      </c>
      <c r="B117" s="20">
        <f>IF($A117="","",0.2*IF(Sigma!$B117&gt;AVERAGE(Sigma!$B108:$B117),1,-1))</f>
        <v>0.2</v>
      </c>
      <c r="C117" s="20">
        <f>IF($A117="","",0.2*IF(Sigma!$B117&gt;AVERAGE(Sigma!$B98:$B117),1,-1))</f>
        <v>0.2</v>
      </c>
      <c r="D117" s="20">
        <f>IF($A117="","",0.2*IF(Sigma!$B117&gt;AVERAGE(Sigma!$B78:$B117),1,-1))</f>
        <v>0.2</v>
      </c>
      <c r="E117" s="20">
        <f>IF($A117="","",0.2*IF(Sigma!$B117&gt;AVERAGE(Sigma!$B58:$B117),1,-1))</f>
        <v>0.2</v>
      </c>
      <c r="F117" s="20">
        <f>IF($A117="","",0.2*IF(Sigma!$B117&gt;AVERAGE(Sigma!$B38:$B117),1,-1))</f>
        <v>0.2</v>
      </c>
      <c r="G117" s="17">
        <f t="shared" si="0"/>
        <v>1</v>
      </c>
      <c r="H117" s="20">
        <f>IF($A117="","",0.2*IF(Sigma!$C117&gt;AVERAGE(Sigma!$C108:$C117),1,-1))</f>
        <v>0.2</v>
      </c>
      <c r="I117" s="20">
        <f>IF($A117="","",0.2*IF(Sigma!$C117&gt;AVERAGE(Sigma!$C98:$C117),1,-1))</f>
        <v>0.2</v>
      </c>
      <c r="J117" s="20">
        <f>IF($A117="","",0.2*IF(Sigma!$C117&gt;AVERAGE(Sigma!$C78:$C117),1,-1))</f>
        <v>0.2</v>
      </c>
      <c r="K117" s="20">
        <f>IF($A117="","",0.2*IF(Sigma!$C117&gt;AVERAGE(Sigma!$C58:$C117),1,-1))</f>
        <v>0.2</v>
      </c>
      <c r="L117" s="20">
        <f>IF($A117="","",0.2*IF(Sigma!$C117&gt;AVERAGE(Sigma!$C38:$C117),1,-1))</f>
        <v>0.2</v>
      </c>
      <c r="M117" s="17">
        <f t="shared" si="1"/>
        <v>1</v>
      </c>
      <c r="N117" s="20">
        <f>IF($A117="","",0.2*IF(Sigma!$D117&gt;AVERAGE(Sigma!$D108:$D117),1,-1))</f>
        <v>0.2</v>
      </c>
      <c r="O117" s="20">
        <f>IF($A117="","",0.2*IF(Sigma!$D117&gt;AVERAGE(Sigma!$D98:$D117),1,-1))</f>
        <v>0.2</v>
      </c>
      <c r="P117" s="20">
        <f>IF($A117="","",0.2*IF(Sigma!$D117&gt;AVERAGE(Sigma!$D78:$D117),1,-1))</f>
        <v>0.2</v>
      </c>
      <c r="Q117" s="20">
        <f>IF($A117="","",0.2*IF(Sigma!$D117&gt;AVERAGE(Sigma!$D58:$D117),1,-1))</f>
        <v>0.2</v>
      </c>
      <c r="R117" s="20">
        <f>IF($A117="","",0.2*IF(Sigma!$D117&gt;AVERAGE(Sigma!$D38:$D117),1,-1))</f>
        <v>0.2</v>
      </c>
      <c r="S117" s="17">
        <f t="shared" si="2"/>
        <v>1</v>
      </c>
      <c r="T117" s="20">
        <f>IF($A117="","",0.2*IF(Sigma!$E117&gt;AVERAGE(Sigma!$E108:$E117),1,-1))</f>
        <v>0.2</v>
      </c>
      <c r="U117" s="20">
        <f>IF($A117="","",0.2*IF(Sigma!$E117&gt;AVERAGE(Sigma!$E98:$E117),1,-1))</f>
        <v>0.2</v>
      </c>
      <c r="V117" s="20">
        <f>IF($A117="","",0.2*IF(Sigma!$E117&gt;AVERAGE(Sigma!$E78:$E117),1,-1))</f>
        <v>0.2</v>
      </c>
      <c r="W117" s="20">
        <f>IF($A117="","",0.2*IF(Sigma!$E117&gt;AVERAGE(Sigma!$E58:$E117),1,-1))</f>
        <v>0.2</v>
      </c>
      <c r="X117" s="20">
        <f>IF($A117="","",0.2*IF(Sigma!$E117&gt;AVERAGE(Sigma!$E38:$E117),1,-1))</f>
        <v>0.2</v>
      </c>
      <c r="Y117" s="17">
        <f t="shared" si="3"/>
        <v>1</v>
      </c>
      <c r="Z117" s="20">
        <f>IF($A117="","",0.2*IF(Sigma!$F117&gt;AVERAGE(Sigma!$F108:$F117),1,-1))</f>
        <v>0.2</v>
      </c>
      <c r="AA117" s="20">
        <f>IF($A117="","",0.2*IF(Sigma!$F117&gt;AVERAGE(Sigma!$F98:$F117),1,-1))</f>
        <v>0.2</v>
      </c>
      <c r="AB117" s="20">
        <f>IF($A117="","",0.2*IF(Sigma!$F117&gt;AVERAGE(Sigma!$F78:$F117),1,-1))</f>
        <v>0.2</v>
      </c>
      <c r="AC117" s="20">
        <f>IF($A117="","",0.2*IF(Sigma!$F117&gt;AVERAGE(Sigma!$F58:$F117),1,-1))</f>
        <v>-0.2</v>
      </c>
      <c r="AD117" s="20">
        <f>IF($A117="","",0.2*IF(Sigma!$F117&gt;AVERAGE(Sigma!$F38:$F117),1,-1))</f>
        <v>-0.2</v>
      </c>
      <c r="AE117" s="17">
        <f t="shared" si="4"/>
        <v>0.20000000000000007</v>
      </c>
      <c r="AF117" s="20">
        <f>IF($A117="","",0.2*IF(Sigma!$G117&gt;AVERAGE(Sigma!$G108:$G117),1,-1))</f>
        <v>0.2</v>
      </c>
      <c r="AG117" s="20">
        <f>IF($A117="","",0.2*IF(Sigma!$G117&gt;AVERAGE(Sigma!$G98:$G117),1,-1))</f>
        <v>0.2</v>
      </c>
      <c r="AH117" s="20">
        <f>IF($A117="","",0.2*IF(Sigma!$G117&gt;AVERAGE(Sigma!$G78:$G117),1,-1))</f>
        <v>-0.2</v>
      </c>
      <c r="AI117" s="20">
        <f>IF($A117="","",0.2*IF(Sigma!$G117&gt;AVERAGE(Sigma!$G58:$G117),1,-1))</f>
        <v>-0.2</v>
      </c>
      <c r="AJ117" s="20">
        <f>IF($A117="","",0.2*IF(Sigma!$G117&gt;AVERAGE(Sigma!$G38:$G117),1,-1))</f>
        <v>-0.2</v>
      </c>
      <c r="AK117" s="17">
        <f t="shared" si="5"/>
        <v>-0.2</v>
      </c>
      <c r="AL117" s="20">
        <f>IF($A117="","",0.2*IF(Sigma!$H117&gt;AVERAGE(Sigma!$H108:$H117),1,-1))</f>
        <v>0.2</v>
      </c>
      <c r="AM117" s="20">
        <f>IF($A117="","",0.2*IF(Sigma!$H117&gt;AVERAGE(Sigma!$H98:$H117),1,-1))</f>
        <v>0.2</v>
      </c>
      <c r="AN117" s="20">
        <f>IF($A117="","",0.2*IF(Sigma!$H117&gt;AVERAGE(Sigma!$H78:$H117),1,-1))</f>
        <v>0.2</v>
      </c>
      <c r="AO117" s="20">
        <f>IF($A117="","",0.2*IF(Sigma!$H117&gt;AVERAGE(Sigma!$H58:$H117),1,-1))</f>
        <v>0.2</v>
      </c>
      <c r="AP117" s="20">
        <f>IF($A117="","",0.2*IF(Sigma!$H117&gt;AVERAGE(Sigma!$H38:$H117),1,-1))</f>
        <v>0.2</v>
      </c>
      <c r="AQ117" s="17">
        <f t="shared" si="6"/>
        <v>1</v>
      </c>
      <c r="AR117" s="20">
        <f>IF($A117="","",0.2*IF(Sigma!$I117&gt;AVERAGE(Sigma!$I108:$I117),1,-1))</f>
        <v>0.2</v>
      </c>
      <c r="AS117" s="20">
        <f>IF($A117="","",0.2*IF(Sigma!$I117&gt;AVERAGE(Sigma!$I98:$I117),1,-1))</f>
        <v>0.2</v>
      </c>
      <c r="AT117" s="20">
        <f>IF($A117="","",0.2*IF(Sigma!$I117&gt;AVERAGE(Sigma!$I78:$I117),1,-1))</f>
        <v>0.2</v>
      </c>
      <c r="AU117" s="20">
        <f>IF($A117="","",0.2*IF(Sigma!$I117&gt;AVERAGE(Sigma!$I58:$I117),1,-1))</f>
        <v>0.2</v>
      </c>
      <c r="AV117" s="20">
        <f>IF($A117="","",0.2*IF(Sigma!$I117&gt;AVERAGE(Sigma!$I38:$I117),1,-1))</f>
        <v>0.2</v>
      </c>
      <c r="AW117" s="17">
        <f t="shared" si="7"/>
        <v>1</v>
      </c>
      <c r="AX117" s="20">
        <f>IF($A117="","",0.2*IF(Sigma!$J117&gt;AVERAGE(Sigma!$J108:$J117),1,-1))</f>
        <v>0.2</v>
      </c>
      <c r="AY117" s="20">
        <f>IF($A117="","",0.2*IF(Sigma!$J117&gt;AVERAGE(Sigma!$J98:$J117),1,-1))</f>
        <v>0.2</v>
      </c>
      <c r="AZ117" s="20">
        <f>IF($A117="","",0.2*IF(Sigma!$J117&gt;AVERAGE(Sigma!$J78:$J117),1,-1))</f>
        <v>0.2</v>
      </c>
      <c r="BA117" s="20">
        <f>IF($A117="","",0.2*IF(Sigma!$J117&gt;AVERAGE(Sigma!$J58:$J117),1,-1))</f>
        <v>0.2</v>
      </c>
      <c r="BB117" s="20">
        <f>IF($A117="","",0.2*IF(Sigma!$J117&gt;AVERAGE(Sigma!$J38:$J117),1,-1))</f>
        <v>0.2</v>
      </c>
      <c r="BC117" s="17">
        <f t="shared" si="8"/>
        <v>1</v>
      </c>
      <c r="BD117" s="20">
        <f>IF($A117="","",0.2*IF(Sigma!$K117&gt;AVERAGE(Sigma!$K108:$K117),1,-1))</f>
        <v>-0.2</v>
      </c>
      <c r="BE117" s="20">
        <f>IF($A117="","",0.2*IF(Sigma!$K117&gt;AVERAGE(Sigma!$K98:$K117),1,-1))</f>
        <v>0.2</v>
      </c>
      <c r="BF117" s="20">
        <f>IF($A117="","",0.2*IF(Sigma!$K117&gt;AVERAGE(Sigma!$K78:$K117),1,-1))</f>
        <v>0.2</v>
      </c>
      <c r="BG117" s="20">
        <f>IF($A117="","",0.2*IF(Sigma!$K117&gt;AVERAGE(Sigma!$K58:$K117),1,-1))</f>
        <v>-0.2</v>
      </c>
      <c r="BH117" s="20">
        <f>IF($A117="","",0.2*IF(Sigma!$K117&gt;AVERAGE(Sigma!$K38:$K117),1,-1))</f>
        <v>-0.2</v>
      </c>
      <c r="BI117" s="17">
        <f t="shared" si="9"/>
        <v>-0.2</v>
      </c>
      <c r="BJ117" s="20">
        <f>IF($A117="","",0.2*IF(Sigma!$L117&gt;AVERAGE(Sigma!$L108:$L117),1,-1))</f>
        <v>0.2</v>
      </c>
      <c r="BK117" s="20">
        <f>IF($A117="","",0.2*IF(Sigma!$L117&gt;AVERAGE(Sigma!$L98:$L117),1,-1))</f>
        <v>0.2</v>
      </c>
      <c r="BL117" s="20">
        <f>IF($A117="","",0.2*IF(Sigma!$L117&gt;AVERAGE(Sigma!$L78:$L117),1,-1))</f>
        <v>0.2</v>
      </c>
      <c r="BM117" s="20">
        <f>IF($A117="","",0.2*IF(Sigma!$L117&gt;AVERAGE(Sigma!$L58:$L117),1,-1))</f>
        <v>0.2</v>
      </c>
      <c r="BN117" s="20">
        <f>IF($A117="","",0.2*IF(Sigma!$L117&gt;AVERAGE(Sigma!$L38:$L117),1,-1))</f>
        <v>0.2</v>
      </c>
      <c r="BO117" s="17">
        <f t="shared" si="10"/>
        <v>1</v>
      </c>
    </row>
    <row r="118" spans="1:67" x14ac:dyDescent="0.15">
      <c r="A118" s="14">
        <f>IF(Sigma!A118="","",Sigma!A118)</f>
        <v>42781</v>
      </c>
      <c r="B118" s="20">
        <f>IF($A118="","",0.2*IF(Sigma!$B118&gt;AVERAGE(Sigma!$B109:$B118),1,-1))</f>
        <v>0.2</v>
      </c>
      <c r="C118" s="20">
        <f>IF($A118="","",0.2*IF(Sigma!$B118&gt;AVERAGE(Sigma!$B99:$B118),1,-1))</f>
        <v>0.2</v>
      </c>
      <c r="D118" s="20">
        <f>IF($A118="","",0.2*IF(Sigma!$B118&gt;AVERAGE(Sigma!$B79:$B118),1,-1))</f>
        <v>0.2</v>
      </c>
      <c r="E118" s="20">
        <f>IF($A118="","",0.2*IF(Sigma!$B118&gt;AVERAGE(Sigma!$B59:$B118),1,-1))</f>
        <v>0.2</v>
      </c>
      <c r="F118" s="20">
        <f>IF($A118="","",0.2*IF(Sigma!$B118&gt;AVERAGE(Sigma!$B39:$B118),1,-1))</f>
        <v>0.2</v>
      </c>
      <c r="G118" s="17">
        <f t="shared" si="0"/>
        <v>1</v>
      </c>
      <c r="H118" s="20">
        <f>IF($A118="","",0.2*IF(Sigma!$C118&gt;AVERAGE(Sigma!$C109:$C118),1,-1))</f>
        <v>0.2</v>
      </c>
      <c r="I118" s="20">
        <f>IF($A118="","",0.2*IF(Sigma!$C118&gt;AVERAGE(Sigma!$C99:$C118),1,-1))</f>
        <v>0.2</v>
      </c>
      <c r="J118" s="20">
        <f>IF($A118="","",0.2*IF(Sigma!$C118&gt;AVERAGE(Sigma!$C79:$C118),1,-1))</f>
        <v>0.2</v>
      </c>
      <c r="K118" s="20">
        <f>IF($A118="","",0.2*IF(Sigma!$C118&gt;AVERAGE(Sigma!$C59:$C118),1,-1))</f>
        <v>0.2</v>
      </c>
      <c r="L118" s="20">
        <f>IF($A118="","",0.2*IF(Sigma!$C118&gt;AVERAGE(Sigma!$C39:$C118),1,-1))</f>
        <v>0.2</v>
      </c>
      <c r="M118" s="17">
        <f t="shared" si="1"/>
        <v>1</v>
      </c>
      <c r="N118" s="20">
        <f>IF($A118="","",0.2*IF(Sigma!$D118&gt;AVERAGE(Sigma!$D109:$D118),1,-1))</f>
        <v>0.2</v>
      </c>
      <c r="O118" s="20">
        <f>IF($A118="","",0.2*IF(Sigma!$D118&gt;AVERAGE(Sigma!$D99:$D118),1,-1))</f>
        <v>0.2</v>
      </c>
      <c r="P118" s="20">
        <f>IF($A118="","",0.2*IF(Sigma!$D118&gt;AVERAGE(Sigma!$D79:$D118),1,-1))</f>
        <v>0.2</v>
      </c>
      <c r="Q118" s="20">
        <f>IF($A118="","",0.2*IF(Sigma!$D118&gt;AVERAGE(Sigma!$D59:$D118),1,-1))</f>
        <v>0.2</v>
      </c>
      <c r="R118" s="20">
        <f>IF($A118="","",0.2*IF(Sigma!$D118&gt;AVERAGE(Sigma!$D39:$D118),1,-1))</f>
        <v>0.2</v>
      </c>
      <c r="S118" s="17">
        <f t="shared" si="2"/>
        <v>1</v>
      </c>
      <c r="T118" s="20">
        <f>IF($A118="","",0.2*IF(Sigma!$E118&gt;AVERAGE(Sigma!$E109:$E118),1,-1))</f>
        <v>0.2</v>
      </c>
      <c r="U118" s="20">
        <f>IF($A118="","",0.2*IF(Sigma!$E118&gt;AVERAGE(Sigma!$E99:$E118),1,-1))</f>
        <v>0.2</v>
      </c>
      <c r="V118" s="20">
        <f>IF($A118="","",0.2*IF(Sigma!$E118&gt;AVERAGE(Sigma!$E79:$E118),1,-1))</f>
        <v>0.2</v>
      </c>
      <c r="W118" s="20">
        <f>IF($A118="","",0.2*IF(Sigma!$E118&gt;AVERAGE(Sigma!$E59:$E118),1,-1))</f>
        <v>0.2</v>
      </c>
      <c r="X118" s="20">
        <f>IF($A118="","",0.2*IF(Sigma!$E118&gt;AVERAGE(Sigma!$E39:$E118),1,-1))</f>
        <v>0.2</v>
      </c>
      <c r="Y118" s="17">
        <f t="shared" si="3"/>
        <v>1</v>
      </c>
      <c r="Z118" s="20">
        <f>IF($A118="","",0.2*IF(Sigma!$F118&gt;AVERAGE(Sigma!$F109:$F118),1,-1))</f>
        <v>0.2</v>
      </c>
      <c r="AA118" s="20">
        <f>IF($A118="","",0.2*IF(Sigma!$F118&gt;AVERAGE(Sigma!$F99:$F118),1,-1))</f>
        <v>0.2</v>
      </c>
      <c r="AB118" s="20">
        <f>IF($A118="","",0.2*IF(Sigma!$F118&gt;AVERAGE(Sigma!$F79:$F118),1,-1))</f>
        <v>-0.2</v>
      </c>
      <c r="AC118" s="20">
        <f>IF($A118="","",0.2*IF(Sigma!$F118&gt;AVERAGE(Sigma!$F59:$F118),1,-1))</f>
        <v>-0.2</v>
      </c>
      <c r="AD118" s="20">
        <f>IF($A118="","",0.2*IF(Sigma!$F118&gt;AVERAGE(Sigma!$F39:$F118),1,-1))</f>
        <v>-0.2</v>
      </c>
      <c r="AE118" s="17">
        <f t="shared" si="4"/>
        <v>-0.2</v>
      </c>
      <c r="AF118" s="20">
        <f>IF($A118="","",0.2*IF(Sigma!$G118&gt;AVERAGE(Sigma!$G109:$G118),1,-1))</f>
        <v>0.2</v>
      </c>
      <c r="AG118" s="20">
        <f>IF($A118="","",0.2*IF(Sigma!$G118&gt;AVERAGE(Sigma!$G99:$G118),1,-1))</f>
        <v>0.2</v>
      </c>
      <c r="AH118" s="20">
        <f>IF($A118="","",0.2*IF(Sigma!$G118&gt;AVERAGE(Sigma!$G79:$G118),1,-1))</f>
        <v>-0.2</v>
      </c>
      <c r="AI118" s="20">
        <f>IF($A118="","",0.2*IF(Sigma!$G118&gt;AVERAGE(Sigma!$G59:$G118),1,-1))</f>
        <v>-0.2</v>
      </c>
      <c r="AJ118" s="20">
        <f>IF($A118="","",0.2*IF(Sigma!$G118&gt;AVERAGE(Sigma!$G39:$G118),1,-1))</f>
        <v>-0.2</v>
      </c>
      <c r="AK118" s="17">
        <f t="shared" si="5"/>
        <v>-0.2</v>
      </c>
      <c r="AL118" s="20">
        <f>IF($A118="","",0.2*IF(Sigma!$H118&gt;AVERAGE(Sigma!$H109:$H118),1,-1))</f>
        <v>0.2</v>
      </c>
      <c r="AM118" s="20">
        <f>IF($A118="","",0.2*IF(Sigma!$H118&gt;AVERAGE(Sigma!$H99:$H118),1,-1))</f>
        <v>0.2</v>
      </c>
      <c r="AN118" s="20">
        <f>IF($A118="","",0.2*IF(Sigma!$H118&gt;AVERAGE(Sigma!$H79:$H118),1,-1))</f>
        <v>0.2</v>
      </c>
      <c r="AO118" s="20">
        <f>IF($A118="","",0.2*IF(Sigma!$H118&gt;AVERAGE(Sigma!$H59:$H118),1,-1))</f>
        <v>0.2</v>
      </c>
      <c r="AP118" s="20">
        <f>IF($A118="","",0.2*IF(Sigma!$H118&gt;AVERAGE(Sigma!$H39:$H118),1,-1))</f>
        <v>0.2</v>
      </c>
      <c r="AQ118" s="17">
        <f t="shared" si="6"/>
        <v>1</v>
      </c>
      <c r="AR118" s="20">
        <f>IF($A118="","",0.2*IF(Sigma!$I118&gt;AVERAGE(Sigma!$I109:$I118),1,-1))</f>
        <v>0.2</v>
      </c>
      <c r="AS118" s="20">
        <f>IF($A118="","",0.2*IF(Sigma!$I118&gt;AVERAGE(Sigma!$I99:$I118),1,-1))</f>
        <v>0.2</v>
      </c>
      <c r="AT118" s="20">
        <f>IF($A118="","",0.2*IF(Sigma!$I118&gt;AVERAGE(Sigma!$I79:$I118),1,-1))</f>
        <v>0.2</v>
      </c>
      <c r="AU118" s="20">
        <f>IF($A118="","",0.2*IF(Sigma!$I118&gt;AVERAGE(Sigma!$I59:$I118),1,-1))</f>
        <v>0.2</v>
      </c>
      <c r="AV118" s="20">
        <f>IF($A118="","",0.2*IF(Sigma!$I118&gt;AVERAGE(Sigma!$I39:$I118),1,-1))</f>
        <v>0.2</v>
      </c>
      <c r="AW118" s="17">
        <f t="shared" si="7"/>
        <v>1</v>
      </c>
      <c r="AX118" s="20">
        <f>IF($A118="","",0.2*IF(Sigma!$J118&gt;AVERAGE(Sigma!$J109:$J118),1,-1))</f>
        <v>0.2</v>
      </c>
      <c r="AY118" s="20">
        <f>IF($A118="","",0.2*IF(Sigma!$J118&gt;AVERAGE(Sigma!$J99:$J118),1,-1))</f>
        <v>0.2</v>
      </c>
      <c r="AZ118" s="20">
        <f>IF($A118="","",0.2*IF(Sigma!$J118&gt;AVERAGE(Sigma!$J79:$J118),1,-1))</f>
        <v>0.2</v>
      </c>
      <c r="BA118" s="20">
        <f>IF($A118="","",0.2*IF(Sigma!$J118&gt;AVERAGE(Sigma!$J59:$J118),1,-1))</f>
        <v>0.2</v>
      </c>
      <c r="BB118" s="20">
        <f>IF($A118="","",0.2*IF(Sigma!$J118&gt;AVERAGE(Sigma!$J39:$J118),1,-1))</f>
        <v>0.2</v>
      </c>
      <c r="BC118" s="17">
        <f t="shared" si="8"/>
        <v>1</v>
      </c>
      <c r="BD118" s="20">
        <f>IF($A118="","",0.2*IF(Sigma!$K118&gt;AVERAGE(Sigma!$K109:$K118),1,-1))</f>
        <v>0.2</v>
      </c>
      <c r="BE118" s="20">
        <f>IF($A118="","",0.2*IF(Sigma!$K118&gt;AVERAGE(Sigma!$K99:$K118),1,-1))</f>
        <v>0.2</v>
      </c>
      <c r="BF118" s="20">
        <f>IF($A118="","",0.2*IF(Sigma!$K118&gt;AVERAGE(Sigma!$K79:$K118),1,-1))</f>
        <v>0.2</v>
      </c>
      <c r="BG118" s="20">
        <f>IF($A118="","",0.2*IF(Sigma!$K118&gt;AVERAGE(Sigma!$K59:$K118),1,-1))</f>
        <v>-0.2</v>
      </c>
      <c r="BH118" s="20">
        <f>IF($A118="","",0.2*IF(Sigma!$K118&gt;AVERAGE(Sigma!$K39:$K118),1,-1))</f>
        <v>-0.2</v>
      </c>
      <c r="BI118" s="17">
        <f t="shared" si="9"/>
        <v>0.20000000000000007</v>
      </c>
      <c r="BJ118" s="20">
        <f>IF($A118="","",0.2*IF(Sigma!$L118&gt;AVERAGE(Sigma!$L109:$L118),1,-1))</f>
        <v>0.2</v>
      </c>
      <c r="BK118" s="20">
        <f>IF($A118="","",0.2*IF(Sigma!$L118&gt;AVERAGE(Sigma!$L99:$L118),1,-1))</f>
        <v>0.2</v>
      </c>
      <c r="BL118" s="20">
        <f>IF($A118="","",0.2*IF(Sigma!$L118&gt;AVERAGE(Sigma!$L79:$L118),1,-1))</f>
        <v>0.2</v>
      </c>
      <c r="BM118" s="20">
        <f>IF($A118="","",0.2*IF(Sigma!$L118&gt;AVERAGE(Sigma!$L59:$L118),1,-1))</f>
        <v>0.2</v>
      </c>
      <c r="BN118" s="20">
        <f>IF($A118="","",0.2*IF(Sigma!$L118&gt;AVERAGE(Sigma!$L39:$L118),1,-1))</f>
        <v>0.2</v>
      </c>
      <c r="BO118" s="17">
        <f t="shared" si="10"/>
        <v>1</v>
      </c>
    </row>
    <row r="119" spans="1:67" x14ac:dyDescent="0.15">
      <c r="A119" s="14">
        <f>IF(Sigma!A119="","",Sigma!A119)</f>
        <v>42782</v>
      </c>
      <c r="B119" s="20">
        <f>IF($A119="","",0.2*IF(Sigma!$B119&gt;AVERAGE(Sigma!$B110:$B119),1,-1))</f>
        <v>0.2</v>
      </c>
      <c r="C119" s="20">
        <f>IF($A119="","",0.2*IF(Sigma!$B119&gt;AVERAGE(Sigma!$B100:$B119),1,-1))</f>
        <v>0.2</v>
      </c>
      <c r="D119" s="20">
        <f>IF($A119="","",0.2*IF(Sigma!$B119&gt;AVERAGE(Sigma!$B80:$B119),1,-1))</f>
        <v>0.2</v>
      </c>
      <c r="E119" s="20">
        <f>IF($A119="","",0.2*IF(Sigma!$B119&gt;AVERAGE(Sigma!$B60:$B119),1,-1))</f>
        <v>0.2</v>
      </c>
      <c r="F119" s="20">
        <f>IF($A119="","",0.2*IF(Sigma!$B119&gt;AVERAGE(Sigma!$B40:$B119),1,-1))</f>
        <v>0.2</v>
      </c>
      <c r="G119" s="17">
        <f t="shared" si="0"/>
        <v>1</v>
      </c>
      <c r="H119" s="20">
        <f>IF($A119="","",0.2*IF(Sigma!$C119&gt;AVERAGE(Sigma!$C110:$C119),1,-1))</f>
        <v>0.2</v>
      </c>
      <c r="I119" s="20">
        <f>IF($A119="","",0.2*IF(Sigma!$C119&gt;AVERAGE(Sigma!$C100:$C119),1,-1))</f>
        <v>0.2</v>
      </c>
      <c r="J119" s="20">
        <f>IF($A119="","",0.2*IF(Sigma!$C119&gt;AVERAGE(Sigma!$C80:$C119),1,-1))</f>
        <v>0.2</v>
      </c>
      <c r="K119" s="20">
        <f>IF($A119="","",0.2*IF(Sigma!$C119&gt;AVERAGE(Sigma!$C60:$C119),1,-1))</f>
        <v>0.2</v>
      </c>
      <c r="L119" s="20">
        <f>IF($A119="","",0.2*IF(Sigma!$C119&gt;AVERAGE(Sigma!$C40:$C119),1,-1))</f>
        <v>0.2</v>
      </c>
      <c r="M119" s="17">
        <f t="shared" si="1"/>
        <v>1</v>
      </c>
      <c r="N119" s="20">
        <f>IF($A119="","",0.2*IF(Sigma!$D119&gt;AVERAGE(Sigma!$D110:$D119),1,-1))</f>
        <v>0.2</v>
      </c>
      <c r="O119" s="20">
        <f>IF($A119="","",0.2*IF(Sigma!$D119&gt;AVERAGE(Sigma!$D100:$D119),1,-1))</f>
        <v>0.2</v>
      </c>
      <c r="P119" s="20">
        <f>IF($A119="","",0.2*IF(Sigma!$D119&gt;AVERAGE(Sigma!$D80:$D119),1,-1))</f>
        <v>0.2</v>
      </c>
      <c r="Q119" s="20">
        <f>IF($A119="","",0.2*IF(Sigma!$D119&gt;AVERAGE(Sigma!$D60:$D119),1,-1))</f>
        <v>0.2</v>
      </c>
      <c r="R119" s="20">
        <f>IF($A119="","",0.2*IF(Sigma!$D119&gt;AVERAGE(Sigma!$D40:$D119),1,-1))</f>
        <v>0.2</v>
      </c>
      <c r="S119" s="17">
        <f t="shared" si="2"/>
        <v>1</v>
      </c>
      <c r="T119" s="20">
        <f>IF($A119="","",0.2*IF(Sigma!$E119&gt;AVERAGE(Sigma!$E110:$E119),1,-1))</f>
        <v>0.2</v>
      </c>
      <c r="U119" s="20">
        <f>IF($A119="","",0.2*IF(Sigma!$E119&gt;AVERAGE(Sigma!$E100:$E119),1,-1))</f>
        <v>0.2</v>
      </c>
      <c r="V119" s="20">
        <f>IF($A119="","",0.2*IF(Sigma!$E119&gt;AVERAGE(Sigma!$E80:$E119),1,-1))</f>
        <v>0.2</v>
      </c>
      <c r="W119" s="20">
        <f>IF($A119="","",0.2*IF(Sigma!$E119&gt;AVERAGE(Sigma!$E60:$E119),1,-1))</f>
        <v>0.2</v>
      </c>
      <c r="X119" s="20">
        <f>IF($A119="","",0.2*IF(Sigma!$E119&gt;AVERAGE(Sigma!$E40:$E119),1,-1))</f>
        <v>0.2</v>
      </c>
      <c r="Y119" s="17">
        <f t="shared" si="3"/>
        <v>1</v>
      </c>
      <c r="Z119" s="20">
        <f>IF($A119="","",0.2*IF(Sigma!$F119&gt;AVERAGE(Sigma!$F110:$F119),1,-1))</f>
        <v>0.2</v>
      </c>
      <c r="AA119" s="20">
        <f>IF($A119="","",0.2*IF(Sigma!$F119&gt;AVERAGE(Sigma!$F100:$F119),1,-1))</f>
        <v>0.2</v>
      </c>
      <c r="AB119" s="20">
        <f>IF($A119="","",0.2*IF(Sigma!$F119&gt;AVERAGE(Sigma!$F80:$F119),1,-1))</f>
        <v>-0.2</v>
      </c>
      <c r="AC119" s="20">
        <f>IF($A119="","",0.2*IF(Sigma!$F119&gt;AVERAGE(Sigma!$F60:$F119),1,-1))</f>
        <v>-0.2</v>
      </c>
      <c r="AD119" s="20">
        <f>IF($A119="","",0.2*IF(Sigma!$F119&gt;AVERAGE(Sigma!$F40:$F119),1,-1))</f>
        <v>-0.2</v>
      </c>
      <c r="AE119" s="17">
        <f t="shared" si="4"/>
        <v>-0.2</v>
      </c>
      <c r="AF119" s="20">
        <f>IF($A119="","",0.2*IF(Sigma!$G119&gt;AVERAGE(Sigma!$G110:$G119),1,-1))</f>
        <v>0.2</v>
      </c>
      <c r="AG119" s="20">
        <f>IF($A119="","",0.2*IF(Sigma!$G119&gt;AVERAGE(Sigma!$G100:$G119),1,-1))</f>
        <v>0.2</v>
      </c>
      <c r="AH119" s="20">
        <f>IF($A119="","",0.2*IF(Sigma!$G119&gt;AVERAGE(Sigma!$G80:$G119),1,-1))</f>
        <v>0.2</v>
      </c>
      <c r="AI119" s="20">
        <f>IF($A119="","",0.2*IF(Sigma!$G119&gt;AVERAGE(Sigma!$G60:$G119),1,-1))</f>
        <v>-0.2</v>
      </c>
      <c r="AJ119" s="20">
        <f>IF($A119="","",0.2*IF(Sigma!$G119&gt;AVERAGE(Sigma!$G40:$G119),1,-1))</f>
        <v>-0.2</v>
      </c>
      <c r="AK119" s="17">
        <f t="shared" si="5"/>
        <v>0.20000000000000007</v>
      </c>
      <c r="AL119" s="20">
        <f>IF($A119="","",0.2*IF(Sigma!$H119&gt;AVERAGE(Sigma!$H110:$H119),1,-1))</f>
        <v>0.2</v>
      </c>
      <c r="AM119" s="20">
        <f>IF($A119="","",0.2*IF(Sigma!$H119&gt;AVERAGE(Sigma!$H100:$H119),1,-1))</f>
        <v>0.2</v>
      </c>
      <c r="AN119" s="20">
        <f>IF($A119="","",0.2*IF(Sigma!$H119&gt;AVERAGE(Sigma!$H80:$H119),1,-1))</f>
        <v>0.2</v>
      </c>
      <c r="AO119" s="20">
        <f>IF($A119="","",0.2*IF(Sigma!$H119&gt;AVERAGE(Sigma!$H60:$H119),1,-1))</f>
        <v>0.2</v>
      </c>
      <c r="AP119" s="20">
        <f>IF($A119="","",0.2*IF(Sigma!$H119&gt;AVERAGE(Sigma!$H40:$H119),1,-1))</f>
        <v>0.2</v>
      </c>
      <c r="AQ119" s="17">
        <f t="shared" si="6"/>
        <v>1</v>
      </c>
      <c r="AR119" s="20">
        <f>IF($A119="","",0.2*IF(Sigma!$I119&gt;AVERAGE(Sigma!$I110:$I119),1,-1))</f>
        <v>-0.2</v>
      </c>
      <c r="AS119" s="20">
        <f>IF($A119="","",0.2*IF(Sigma!$I119&gt;AVERAGE(Sigma!$I100:$I119),1,-1))</f>
        <v>0.2</v>
      </c>
      <c r="AT119" s="20">
        <f>IF($A119="","",0.2*IF(Sigma!$I119&gt;AVERAGE(Sigma!$I80:$I119),1,-1))</f>
        <v>0.2</v>
      </c>
      <c r="AU119" s="20">
        <f>IF($A119="","",0.2*IF(Sigma!$I119&gt;AVERAGE(Sigma!$I60:$I119),1,-1))</f>
        <v>-0.2</v>
      </c>
      <c r="AV119" s="20">
        <f>IF($A119="","",0.2*IF(Sigma!$I119&gt;AVERAGE(Sigma!$I40:$I119),1,-1))</f>
        <v>0.2</v>
      </c>
      <c r="AW119" s="17">
        <f t="shared" si="7"/>
        <v>0.2</v>
      </c>
      <c r="AX119" s="20">
        <f>IF($A119="","",0.2*IF(Sigma!$J119&gt;AVERAGE(Sigma!$J110:$J119),1,-1))</f>
        <v>0.2</v>
      </c>
      <c r="AY119" s="20">
        <f>IF($A119="","",0.2*IF(Sigma!$J119&gt;AVERAGE(Sigma!$J100:$J119),1,-1))</f>
        <v>0.2</v>
      </c>
      <c r="AZ119" s="20">
        <f>IF($A119="","",0.2*IF(Sigma!$J119&gt;AVERAGE(Sigma!$J80:$J119),1,-1))</f>
        <v>0.2</v>
      </c>
      <c r="BA119" s="20">
        <f>IF($A119="","",0.2*IF(Sigma!$J119&gt;AVERAGE(Sigma!$J60:$J119),1,-1))</f>
        <v>0.2</v>
      </c>
      <c r="BB119" s="20">
        <f>IF($A119="","",0.2*IF(Sigma!$J119&gt;AVERAGE(Sigma!$J40:$J119),1,-1))</f>
        <v>0.2</v>
      </c>
      <c r="BC119" s="17">
        <f t="shared" si="8"/>
        <v>1</v>
      </c>
      <c r="BD119" s="20">
        <f>IF($A119="","",0.2*IF(Sigma!$K119&gt;AVERAGE(Sigma!$K110:$K119),1,-1))</f>
        <v>0.2</v>
      </c>
      <c r="BE119" s="20">
        <f>IF($A119="","",0.2*IF(Sigma!$K119&gt;AVERAGE(Sigma!$K100:$K119),1,-1))</f>
        <v>0.2</v>
      </c>
      <c r="BF119" s="20">
        <f>IF($A119="","",0.2*IF(Sigma!$K119&gt;AVERAGE(Sigma!$K80:$K119),1,-1))</f>
        <v>0.2</v>
      </c>
      <c r="BG119" s="20">
        <f>IF($A119="","",0.2*IF(Sigma!$K119&gt;AVERAGE(Sigma!$K60:$K119),1,-1))</f>
        <v>0.2</v>
      </c>
      <c r="BH119" s="20">
        <f>IF($A119="","",0.2*IF(Sigma!$K119&gt;AVERAGE(Sigma!$K40:$K119),1,-1))</f>
        <v>-0.2</v>
      </c>
      <c r="BI119" s="17">
        <f t="shared" si="9"/>
        <v>0.60000000000000009</v>
      </c>
      <c r="BJ119" s="20">
        <f>IF($A119="","",0.2*IF(Sigma!$L119&gt;AVERAGE(Sigma!$L110:$L119),1,-1))</f>
        <v>0.2</v>
      </c>
      <c r="BK119" s="20">
        <f>IF($A119="","",0.2*IF(Sigma!$L119&gt;AVERAGE(Sigma!$L100:$L119),1,-1))</f>
        <v>0.2</v>
      </c>
      <c r="BL119" s="20">
        <f>IF($A119="","",0.2*IF(Sigma!$L119&gt;AVERAGE(Sigma!$L80:$L119),1,-1))</f>
        <v>0.2</v>
      </c>
      <c r="BM119" s="20">
        <f>IF($A119="","",0.2*IF(Sigma!$L119&gt;AVERAGE(Sigma!$L60:$L119),1,-1))</f>
        <v>0.2</v>
      </c>
      <c r="BN119" s="20">
        <f>IF($A119="","",0.2*IF(Sigma!$L119&gt;AVERAGE(Sigma!$L40:$L119),1,-1))</f>
        <v>0.2</v>
      </c>
      <c r="BO119" s="17">
        <f t="shared" si="10"/>
        <v>1</v>
      </c>
    </row>
    <row r="120" spans="1:67" x14ac:dyDescent="0.15">
      <c r="A120" s="14">
        <f>IF(Sigma!A120="","",Sigma!A120)</f>
        <v>42783</v>
      </c>
      <c r="B120" s="20">
        <f>IF($A120="","",0.2*IF(Sigma!$B120&gt;AVERAGE(Sigma!$B111:$B120),1,-1))</f>
        <v>0.2</v>
      </c>
      <c r="C120" s="20">
        <f>IF($A120="","",0.2*IF(Sigma!$B120&gt;AVERAGE(Sigma!$B101:$B120),1,-1))</f>
        <v>0.2</v>
      </c>
      <c r="D120" s="20">
        <f>IF($A120="","",0.2*IF(Sigma!$B120&gt;AVERAGE(Sigma!$B81:$B120),1,-1))</f>
        <v>0.2</v>
      </c>
      <c r="E120" s="20">
        <f>IF($A120="","",0.2*IF(Sigma!$B120&gt;AVERAGE(Sigma!$B61:$B120),1,-1))</f>
        <v>0.2</v>
      </c>
      <c r="F120" s="20">
        <f>IF($A120="","",0.2*IF(Sigma!$B120&gt;AVERAGE(Sigma!$B41:$B120),1,-1))</f>
        <v>0.2</v>
      </c>
      <c r="G120" s="17">
        <f t="shared" si="0"/>
        <v>1</v>
      </c>
      <c r="H120" s="20">
        <f>IF($A120="","",0.2*IF(Sigma!$C120&gt;AVERAGE(Sigma!$C111:$C120),1,-1))</f>
        <v>0.2</v>
      </c>
      <c r="I120" s="20">
        <f>IF($A120="","",0.2*IF(Sigma!$C120&gt;AVERAGE(Sigma!$C101:$C120),1,-1))</f>
        <v>0.2</v>
      </c>
      <c r="J120" s="20">
        <f>IF($A120="","",0.2*IF(Sigma!$C120&gt;AVERAGE(Sigma!$C81:$C120),1,-1))</f>
        <v>0.2</v>
      </c>
      <c r="K120" s="20">
        <f>IF($A120="","",0.2*IF(Sigma!$C120&gt;AVERAGE(Sigma!$C61:$C120),1,-1))</f>
        <v>0.2</v>
      </c>
      <c r="L120" s="20">
        <f>IF($A120="","",0.2*IF(Sigma!$C120&gt;AVERAGE(Sigma!$C41:$C120),1,-1))</f>
        <v>0.2</v>
      </c>
      <c r="M120" s="17">
        <f t="shared" si="1"/>
        <v>1</v>
      </c>
      <c r="N120" s="20">
        <f>IF($A120="","",0.2*IF(Sigma!$D120&gt;AVERAGE(Sigma!$D111:$D120),1,-1))</f>
        <v>0.2</v>
      </c>
      <c r="O120" s="20">
        <f>IF($A120="","",0.2*IF(Sigma!$D120&gt;AVERAGE(Sigma!$D101:$D120),1,-1))</f>
        <v>0.2</v>
      </c>
      <c r="P120" s="20">
        <f>IF($A120="","",0.2*IF(Sigma!$D120&gt;AVERAGE(Sigma!$D81:$D120),1,-1))</f>
        <v>0.2</v>
      </c>
      <c r="Q120" s="20">
        <f>IF($A120="","",0.2*IF(Sigma!$D120&gt;AVERAGE(Sigma!$D61:$D120),1,-1))</f>
        <v>0.2</v>
      </c>
      <c r="R120" s="20">
        <f>IF($A120="","",0.2*IF(Sigma!$D120&gt;AVERAGE(Sigma!$D41:$D120),1,-1))</f>
        <v>0.2</v>
      </c>
      <c r="S120" s="17">
        <f t="shared" si="2"/>
        <v>1</v>
      </c>
      <c r="T120" s="20">
        <f>IF($A120="","",0.2*IF(Sigma!$E120&gt;AVERAGE(Sigma!$E111:$E120),1,-1))</f>
        <v>0.2</v>
      </c>
      <c r="U120" s="20">
        <f>IF($A120="","",0.2*IF(Sigma!$E120&gt;AVERAGE(Sigma!$E101:$E120),1,-1))</f>
        <v>0.2</v>
      </c>
      <c r="V120" s="20">
        <f>IF($A120="","",0.2*IF(Sigma!$E120&gt;AVERAGE(Sigma!$E81:$E120),1,-1))</f>
        <v>0.2</v>
      </c>
      <c r="W120" s="20">
        <f>IF($A120="","",0.2*IF(Sigma!$E120&gt;AVERAGE(Sigma!$E61:$E120),1,-1))</f>
        <v>0.2</v>
      </c>
      <c r="X120" s="20">
        <f>IF($A120="","",0.2*IF(Sigma!$E120&gt;AVERAGE(Sigma!$E41:$E120),1,-1))</f>
        <v>0.2</v>
      </c>
      <c r="Y120" s="17">
        <f t="shared" si="3"/>
        <v>1</v>
      </c>
      <c r="Z120" s="20">
        <f>IF($A120="","",0.2*IF(Sigma!$F120&gt;AVERAGE(Sigma!$F111:$F120),1,-1))</f>
        <v>0.2</v>
      </c>
      <c r="AA120" s="20">
        <f>IF($A120="","",0.2*IF(Sigma!$F120&gt;AVERAGE(Sigma!$F101:$F120),1,-1))</f>
        <v>0.2</v>
      </c>
      <c r="AB120" s="20">
        <f>IF($A120="","",0.2*IF(Sigma!$F120&gt;AVERAGE(Sigma!$F81:$F120),1,-1))</f>
        <v>0.2</v>
      </c>
      <c r="AC120" s="20">
        <f>IF($A120="","",0.2*IF(Sigma!$F120&gt;AVERAGE(Sigma!$F61:$F120),1,-1))</f>
        <v>-0.2</v>
      </c>
      <c r="AD120" s="20">
        <f>IF($A120="","",0.2*IF(Sigma!$F120&gt;AVERAGE(Sigma!$F41:$F120),1,-1))</f>
        <v>-0.2</v>
      </c>
      <c r="AE120" s="17">
        <f t="shared" si="4"/>
        <v>0.20000000000000007</v>
      </c>
      <c r="AF120" s="20">
        <f>IF($A120="","",0.2*IF(Sigma!$G120&gt;AVERAGE(Sigma!$G111:$G120),1,-1))</f>
        <v>0.2</v>
      </c>
      <c r="AG120" s="20">
        <f>IF($A120="","",0.2*IF(Sigma!$G120&gt;AVERAGE(Sigma!$G101:$G120),1,-1))</f>
        <v>0.2</v>
      </c>
      <c r="AH120" s="20">
        <f>IF($A120="","",0.2*IF(Sigma!$G120&gt;AVERAGE(Sigma!$G81:$G120),1,-1))</f>
        <v>0.2</v>
      </c>
      <c r="AI120" s="20">
        <f>IF($A120="","",0.2*IF(Sigma!$G120&gt;AVERAGE(Sigma!$G61:$G120),1,-1))</f>
        <v>-0.2</v>
      </c>
      <c r="AJ120" s="20">
        <f>IF($A120="","",0.2*IF(Sigma!$G120&gt;AVERAGE(Sigma!$G41:$G120),1,-1))</f>
        <v>-0.2</v>
      </c>
      <c r="AK120" s="17">
        <f t="shared" si="5"/>
        <v>0.20000000000000007</v>
      </c>
      <c r="AL120" s="20">
        <f>IF($A120="","",0.2*IF(Sigma!$H120&gt;AVERAGE(Sigma!$H111:$H120),1,-1))</f>
        <v>0.2</v>
      </c>
      <c r="AM120" s="20">
        <f>IF($A120="","",0.2*IF(Sigma!$H120&gt;AVERAGE(Sigma!$H101:$H120),1,-1))</f>
        <v>0.2</v>
      </c>
      <c r="AN120" s="20">
        <f>IF($A120="","",0.2*IF(Sigma!$H120&gt;AVERAGE(Sigma!$H81:$H120),1,-1))</f>
        <v>0.2</v>
      </c>
      <c r="AO120" s="20">
        <f>IF($A120="","",0.2*IF(Sigma!$H120&gt;AVERAGE(Sigma!$H61:$H120),1,-1))</f>
        <v>0.2</v>
      </c>
      <c r="AP120" s="20">
        <f>IF($A120="","",0.2*IF(Sigma!$H120&gt;AVERAGE(Sigma!$H41:$H120),1,-1))</f>
        <v>0.2</v>
      </c>
      <c r="AQ120" s="17">
        <f t="shared" si="6"/>
        <v>1</v>
      </c>
      <c r="AR120" s="20">
        <f>IF($A120="","",0.2*IF(Sigma!$I120&gt;AVERAGE(Sigma!$I111:$I120),1,-1))</f>
        <v>-0.2</v>
      </c>
      <c r="AS120" s="20">
        <f>IF($A120="","",0.2*IF(Sigma!$I120&gt;AVERAGE(Sigma!$I101:$I120),1,-1))</f>
        <v>-0.2</v>
      </c>
      <c r="AT120" s="20">
        <f>IF($A120="","",0.2*IF(Sigma!$I120&gt;AVERAGE(Sigma!$I81:$I120),1,-1))</f>
        <v>0.2</v>
      </c>
      <c r="AU120" s="20">
        <f>IF($A120="","",0.2*IF(Sigma!$I120&gt;AVERAGE(Sigma!$I61:$I120),1,-1))</f>
        <v>-0.2</v>
      </c>
      <c r="AV120" s="20">
        <f>IF($A120="","",0.2*IF(Sigma!$I120&gt;AVERAGE(Sigma!$I41:$I120),1,-1))</f>
        <v>0.2</v>
      </c>
      <c r="AW120" s="17">
        <f t="shared" si="7"/>
        <v>-0.2</v>
      </c>
      <c r="AX120" s="20">
        <f>IF($A120="","",0.2*IF(Sigma!$J120&gt;AVERAGE(Sigma!$J111:$J120),1,-1))</f>
        <v>0.2</v>
      </c>
      <c r="AY120" s="20">
        <f>IF($A120="","",0.2*IF(Sigma!$J120&gt;AVERAGE(Sigma!$J101:$J120),1,-1))</f>
        <v>0.2</v>
      </c>
      <c r="AZ120" s="20">
        <f>IF($A120="","",0.2*IF(Sigma!$J120&gt;AVERAGE(Sigma!$J81:$J120),1,-1))</f>
        <v>0.2</v>
      </c>
      <c r="BA120" s="20">
        <f>IF($A120="","",0.2*IF(Sigma!$J120&gt;AVERAGE(Sigma!$J61:$J120),1,-1))</f>
        <v>0.2</v>
      </c>
      <c r="BB120" s="20">
        <f>IF($A120="","",0.2*IF(Sigma!$J120&gt;AVERAGE(Sigma!$J41:$J120),1,-1))</f>
        <v>0.2</v>
      </c>
      <c r="BC120" s="17">
        <f t="shared" si="8"/>
        <v>1</v>
      </c>
      <c r="BD120" s="20">
        <f>IF($A120="","",0.2*IF(Sigma!$K120&gt;AVERAGE(Sigma!$K111:$K120),1,-1))</f>
        <v>0.2</v>
      </c>
      <c r="BE120" s="20">
        <f>IF($A120="","",0.2*IF(Sigma!$K120&gt;AVERAGE(Sigma!$K101:$K120),1,-1))</f>
        <v>0.2</v>
      </c>
      <c r="BF120" s="20">
        <f>IF($A120="","",0.2*IF(Sigma!$K120&gt;AVERAGE(Sigma!$K81:$K120),1,-1))</f>
        <v>0.2</v>
      </c>
      <c r="BG120" s="20">
        <f>IF($A120="","",0.2*IF(Sigma!$K120&gt;AVERAGE(Sigma!$K61:$K120),1,-1))</f>
        <v>0.2</v>
      </c>
      <c r="BH120" s="20">
        <f>IF($A120="","",0.2*IF(Sigma!$K120&gt;AVERAGE(Sigma!$K41:$K120),1,-1))</f>
        <v>-0.2</v>
      </c>
      <c r="BI120" s="17">
        <f t="shared" si="9"/>
        <v>0.60000000000000009</v>
      </c>
      <c r="BJ120" s="20">
        <f>IF($A120="","",0.2*IF(Sigma!$L120&gt;AVERAGE(Sigma!$L111:$L120),1,-1))</f>
        <v>0.2</v>
      </c>
      <c r="BK120" s="20">
        <f>IF($A120="","",0.2*IF(Sigma!$L120&gt;AVERAGE(Sigma!$L101:$L120),1,-1))</f>
        <v>0.2</v>
      </c>
      <c r="BL120" s="20">
        <f>IF($A120="","",0.2*IF(Sigma!$L120&gt;AVERAGE(Sigma!$L81:$L120),1,-1))</f>
        <v>0.2</v>
      </c>
      <c r="BM120" s="20">
        <f>IF($A120="","",0.2*IF(Sigma!$L120&gt;AVERAGE(Sigma!$L61:$L120),1,-1))</f>
        <v>0.2</v>
      </c>
      <c r="BN120" s="20">
        <f>IF($A120="","",0.2*IF(Sigma!$L120&gt;AVERAGE(Sigma!$L41:$L120),1,-1))</f>
        <v>0.2</v>
      </c>
      <c r="BO120" s="17">
        <f t="shared" si="10"/>
        <v>1</v>
      </c>
    </row>
    <row r="121" spans="1:67" x14ac:dyDescent="0.15">
      <c r="A121" s="14">
        <f>IF(Sigma!A121="","",Sigma!A121)</f>
        <v>42786</v>
      </c>
      <c r="B121" s="20">
        <f>IF($A121="","",0.2*IF(Sigma!$B121&gt;AVERAGE(Sigma!$B112:$B121),1,-1))</f>
        <v>0.2</v>
      </c>
      <c r="C121" s="20">
        <f>IF($A121="","",0.2*IF(Sigma!$B121&gt;AVERAGE(Sigma!$B102:$B121),1,-1))</f>
        <v>0.2</v>
      </c>
      <c r="D121" s="20">
        <f>IF($A121="","",0.2*IF(Sigma!$B121&gt;AVERAGE(Sigma!$B82:$B121),1,-1))</f>
        <v>0.2</v>
      </c>
      <c r="E121" s="20">
        <f>IF($A121="","",0.2*IF(Sigma!$B121&gt;AVERAGE(Sigma!$B62:$B121),1,-1))</f>
        <v>0.2</v>
      </c>
      <c r="F121" s="20">
        <f>IF($A121="","",0.2*IF(Sigma!$B121&gt;AVERAGE(Sigma!$B42:$B121),1,-1))</f>
        <v>0.2</v>
      </c>
      <c r="G121" s="17">
        <f t="shared" si="0"/>
        <v>1</v>
      </c>
      <c r="H121" s="20">
        <f>IF($A121="","",0.2*IF(Sigma!$C121&gt;AVERAGE(Sigma!$C112:$C121),1,-1))</f>
        <v>0.2</v>
      </c>
      <c r="I121" s="20">
        <f>IF($A121="","",0.2*IF(Sigma!$C121&gt;AVERAGE(Sigma!$C102:$C121),1,-1))</f>
        <v>0.2</v>
      </c>
      <c r="J121" s="20">
        <f>IF($A121="","",0.2*IF(Sigma!$C121&gt;AVERAGE(Sigma!$C82:$C121),1,-1))</f>
        <v>0.2</v>
      </c>
      <c r="K121" s="20">
        <f>IF($A121="","",0.2*IF(Sigma!$C121&gt;AVERAGE(Sigma!$C62:$C121),1,-1))</f>
        <v>0.2</v>
      </c>
      <c r="L121" s="20">
        <f>IF($A121="","",0.2*IF(Sigma!$C121&gt;AVERAGE(Sigma!$C42:$C121),1,-1))</f>
        <v>0.2</v>
      </c>
      <c r="M121" s="17">
        <f t="shared" si="1"/>
        <v>1</v>
      </c>
      <c r="N121" s="20">
        <f>IF($A121="","",0.2*IF(Sigma!$D121&gt;AVERAGE(Sigma!$D112:$D121),1,-1))</f>
        <v>0.2</v>
      </c>
      <c r="O121" s="20">
        <f>IF($A121="","",0.2*IF(Sigma!$D121&gt;AVERAGE(Sigma!$D102:$D121),1,-1))</f>
        <v>0.2</v>
      </c>
      <c r="P121" s="20">
        <f>IF($A121="","",0.2*IF(Sigma!$D121&gt;AVERAGE(Sigma!$D82:$D121),1,-1))</f>
        <v>0.2</v>
      </c>
      <c r="Q121" s="20">
        <f>IF($A121="","",0.2*IF(Sigma!$D121&gt;AVERAGE(Sigma!$D62:$D121),1,-1))</f>
        <v>0.2</v>
      </c>
      <c r="R121" s="20">
        <f>IF($A121="","",0.2*IF(Sigma!$D121&gt;AVERAGE(Sigma!$D42:$D121),1,-1))</f>
        <v>0.2</v>
      </c>
      <c r="S121" s="17">
        <f t="shared" si="2"/>
        <v>1</v>
      </c>
      <c r="T121" s="20">
        <f>IF($A121="","",0.2*IF(Sigma!$E121&gt;AVERAGE(Sigma!$E112:$E121),1,-1))</f>
        <v>0.2</v>
      </c>
      <c r="U121" s="20">
        <f>IF($A121="","",0.2*IF(Sigma!$E121&gt;AVERAGE(Sigma!$E102:$E121),1,-1))</f>
        <v>0.2</v>
      </c>
      <c r="V121" s="20">
        <f>IF($A121="","",0.2*IF(Sigma!$E121&gt;AVERAGE(Sigma!$E82:$E121),1,-1))</f>
        <v>0.2</v>
      </c>
      <c r="W121" s="20">
        <f>IF($A121="","",0.2*IF(Sigma!$E121&gt;AVERAGE(Sigma!$E62:$E121),1,-1))</f>
        <v>0.2</v>
      </c>
      <c r="X121" s="20">
        <f>IF($A121="","",0.2*IF(Sigma!$E121&gt;AVERAGE(Sigma!$E42:$E121),1,-1))</f>
        <v>0.2</v>
      </c>
      <c r="Y121" s="17">
        <f t="shared" si="3"/>
        <v>1</v>
      </c>
      <c r="Z121" s="20">
        <f>IF($A121="","",0.2*IF(Sigma!$F121&gt;AVERAGE(Sigma!$F112:$F121),1,-1))</f>
        <v>0.2</v>
      </c>
      <c r="AA121" s="20">
        <f>IF($A121="","",0.2*IF(Sigma!$F121&gt;AVERAGE(Sigma!$F102:$F121),1,-1))</f>
        <v>0.2</v>
      </c>
      <c r="AB121" s="20">
        <f>IF($A121="","",0.2*IF(Sigma!$F121&gt;AVERAGE(Sigma!$F82:$F121),1,-1))</f>
        <v>0.2</v>
      </c>
      <c r="AC121" s="20">
        <f>IF($A121="","",0.2*IF(Sigma!$F121&gt;AVERAGE(Sigma!$F62:$F121),1,-1))</f>
        <v>0.2</v>
      </c>
      <c r="AD121" s="20">
        <f>IF($A121="","",0.2*IF(Sigma!$F121&gt;AVERAGE(Sigma!$F42:$F121),1,-1))</f>
        <v>-0.2</v>
      </c>
      <c r="AE121" s="17">
        <f t="shared" si="4"/>
        <v>0.60000000000000009</v>
      </c>
      <c r="AF121" s="20">
        <f>IF($A121="","",0.2*IF(Sigma!$G121&gt;AVERAGE(Sigma!$G112:$G121),1,-1))</f>
        <v>0.2</v>
      </c>
      <c r="AG121" s="20">
        <f>IF($A121="","",0.2*IF(Sigma!$G121&gt;AVERAGE(Sigma!$G102:$G121),1,-1))</f>
        <v>0.2</v>
      </c>
      <c r="AH121" s="20">
        <f>IF($A121="","",0.2*IF(Sigma!$G121&gt;AVERAGE(Sigma!$G82:$G121),1,-1))</f>
        <v>0.2</v>
      </c>
      <c r="AI121" s="20">
        <f>IF($A121="","",0.2*IF(Sigma!$G121&gt;AVERAGE(Sigma!$G62:$G121),1,-1))</f>
        <v>-0.2</v>
      </c>
      <c r="AJ121" s="20">
        <f>IF($A121="","",0.2*IF(Sigma!$G121&gt;AVERAGE(Sigma!$G42:$G121),1,-1))</f>
        <v>-0.2</v>
      </c>
      <c r="AK121" s="17">
        <f t="shared" si="5"/>
        <v>0.20000000000000007</v>
      </c>
      <c r="AL121" s="20">
        <f>IF($A121="","",0.2*IF(Sigma!$H121&gt;AVERAGE(Sigma!$H112:$H121),1,-1))</f>
        <v>0.2</v>
      </c>
      <c r="AM121" s="20">
        <f>IF($A121="","",0.2*IF(Sigma!$H121&gt;AVERAGE(Sigma!$H102:$H121),1,-1))</f>
        <v>0.2</v>
      </c>
      <c r="AN121" s="20">
        <f>IF($A121="","",0.2*IF(Sigma!$H121&gt;AVERAGE(Sigma!$H82:$H121),1,-1))</f>
        <v>0.2</v>
      </c>
      <c r="AO121" s="20">
        <f>IF($A121="","",0.2*IF(Sigma!$H121&gt;AVERAGE(Sigma!$H62:$H121),1,-1))</f>
        <v>0.2</v>
      </c>
      <c r="AP121" s="20">
        <f>IF($A121="","",0.2*IF(Sigma!$H121&gt;AVERAGE(Sigma!$H42:$H121),1,-1))</f>
        <v>0.2</v>
      </c>
      <c r="AQ121" s="17">
        <f t="shared" si="6"/>
        <v>1</v>
      </c>
      <c r="AR121" s="20">
        <f>IF($A121="","",0.2*IF(Sigma!$I121&gt;AVERAGE(Sigma!$I112:$I121),1,-1))</f>
        <v>-0.2</v>
      </c>
      <c r="AS121" s="20">
        <f>IF($A121="","",0.2*IF(Sigma!$I121&gt;AVERAGE(Sigma!$I102:$I121),1,-1))</f>
        <v>-0.2</v>
      </c>
      <c r="AT121" s="20">
        <f>IF($A121="","",0.2*IF(Sigma!$I121&gt;AVERAGE(Sigma!$I82:$I121),1,-1))</f>
        <v>0.2</v>
      </c>
      <c r="AU121" s="20">
        <f>IF($A121="","",0.2*IF(Sigma!$I121&gt;AVERAGE(Sigma!$I62:$I121),1,-1))</f>
        <v>-0.2</v>
      </c>
      <c r="AV121" s="20">
        <f>IF($A121="","",0.2*IF(Sigma!$I121&gt;AVERAGE(Sigma!$I42:$I121),1,-1))</f>
        <v>0.2</v>
      </c>
      <c r="AW121" s="17">
        <f t="shared" si="7"/>
        <v>-0.2</v>
      </c>
      <c r="AX121" s="20">
        <f>IF($A121="","",0.2*IF(Sigma!$J121&gt;AVERAGE(Sigma!$J112:$J121),1,-1))</f>
        <v>0.2</v>
      </c>
      <c r="AY121" s="20">
        <f>IF($A121="","",0.2*IF(Sigma!$J121&gt;AVERAGE(Sigma!$J102:$J121),1,-1))</f>
        <v>0.2</v>
      </c>
      <c r="AZ121" s="20">
        <f>IF($A121="","",0.2*IF(Sigma!$J121&gt;AVERAGE(Sigma!$J82:$J121),1,-1))</f>
        <v>0.2</v>
      </c>
      <c r="BA121" s="20">
        <f>IF($A121="","",0.2*IF(Sigma!$J121&gt;AVERAGE(Sigma!$J62:$J121),1,-1))</f>
        <v>0.2</v>
      </c>
      <c r="BB121" s="20">
        <f>IF($A121="","",0.2*IF(Sigma!$J121&gt;AVERAGE(Sigma!$J42:$J121),1,-1))</f>
        <v>0.2</v>
      </c>
      <c r="BC121" s="17">
        <f t="shared" si="8"/>
        <v>1</v>
      </c>
      <c r="BD121" s="20">
        <f>IF($A121="","",0.2*IF(Sigma!$K121&gt;AVERAGE(Sigma!$K112:$K121),1,-1))</f>
        <v>0.2</v>
      </c>
      <c r="BE121" s="20">
        <f>IF($A121="","",0.2*IF(Sigma!$K121&gt;AVERAGE(Sigma!$K102:$K121),1,-1))</f>
        <v>0.2</v>
      </c>
      <c r="BF121" s="20">
        <f>IF($A121="","",0.2*IF(Sigma!$K121&gt;AVERAGE(Sigma!$K82:$K121),1,-1))</f>
        <v>0.2</v>
      </c>
      <c r="BG121" s="20">
        <f>IF($A121="","",0.2*IF(Sigma!$K121&gt;AVERAGE(Sigma!$K62:$K121),1,-1))</f>
        <v>0.2</v>
      </c>
      <c r="BH121" s="20">
        <f>IF($A121="","",0.2*IF(Sigma!$K121&gt;AVERAGE(Sigma!$K42:$K121),1,-1))</f>
        <v>-0.2</v>
      </c>
      <c r="BI121" s="17">
        <f t="shared" si="9"/>
        <v>0.60000000000000009</v>
      </c>
      <c r="BJ121" s="20">
        <f>IF($A121="","",0.2*IF(Sigma!$L121&gt;AVERAGE(Sigma!$L112:$L121),1,-1))</f>
        <v>-0.2</v>
      </c>
      <c r="BK121" s="20">
        <f>IF($A121="","",0.2*IF(Sigma!$L121&gt;AVERAGE(Sigma!$L102:$L121),1,-1))</f>
        <v>0.2</v>
      </c>
      <c r="BL121" s="20">
        <f>IF($A121="","",0.2*IF(Sigma!$L121&gt;AVERAGE(Sigma!$L82:$L121),1,-1))</f>
        <v>0.2</v>
      </c>
      <c r="BM121" s="20">
        <f>IF($A121="","",0.2*IF(Sigma!$L121&gt;AVERAGE(Sigma!$L62:$L121),1,-1))</f>
        <v>0.2</v>
      </c>
      <c r="BN121" s="20">
        <f>IF($A121="","",0.2*IF(Sigma!$L121&gt;AVERAGE(Sigma!$L42:$L121),1,-1))</f>
        <v>0.2</v>
      </c>
      <c r="BO121" s="17">
        <f t="shared" si="10"/>
        <v>0.60000000000000009</v>
      </c>
    </row>
    <row r="122" spans="1:67" x14ac:dyDescent="0.15">
      <c r="A122" s="14">
        <f>IF(Sigma!A122="","",Sigma!A122)</f>
        <v>42787</v>
      </c>
      <c r="B122" s="20">
        <f>IF($A122="","",0.2*IF(Sigma!$B122&gt;AVERAGE(Sigma!$B113:$B122),1,-1))</f>
        <v>0.2</v>
      </c>
      <c r="C122" s="20">
        <f>IF($A122="","",0.2*IF(Sigma!$B122&gt;AVERAGE(Sigma!$B103:$B122),1,-1))</f>
        <v>0.2</v>
      </c>
      <c r="D122" s="20">
        <f>IF($A122="","",0.2*IF(Sigma!$B122&gt;AVERAGE(Sigma!$B83:$B122),1,-1))</f>
        <v>0.2</v>
      </c>
      <c r="E122" s="20">
        <f>IF($A122="","",0.2*IF(Sigma!$B122&gt;AVERAGE(Sigma!$B63:$B122),1,-1))</f>
        <v>0.2</v>
      </c>
      <c r="F122" s="20">
        <f>IF($A122="","",0.2*IF(Sigma!$B122&gt;AVERAGE(Sigma!$B43:$B122),1,-1))</f>
        <v>0.2</v>
      </c>
      <c r="G122" s="17">
        <f t="shared" si="0"/>
        <v>1</v>
      </c>
      <c r="H122" s="20">
        <f>IF($A122="","",0.2*IF(Sigma!$C122&gt;AVERAGE(Sigma!$C113:$C122),1,-1))</f>
        <v>0.2</v>
      </c>
      <c r="I122" s="20">
        <f>IF($A122="","",0.2*IF(Sigma!$C122&gt;AVERAGE(Sigma!$C103:$C122),1,-1))</f>
        <v>0.2</v>
      </c>
      <c r="J122" s="20">
        <f>IF($A122="","",0.2*IF(Sigma!$C122&gt;AVERAGE(Sigma!$C83:$C122),1,-1))</f>
        <v>0.2</v>
      </c>
      <c r="K122" s="20">
        <f>IF($A122="","",0.2*IF(Sigma!$C122&gt;AVERAGE(Sigma!$C63:$C122),1,-1))</f>
        <v>0.2</v>
      </c>
      <c r="L122" s="20">
        <f>IF($A122="","",0.2*IF(Sigma!$C122&gt;AVERAGE(Sigma!$C43:$C122),1,-1))</f>
        <v>0.2</v>
      </c>
      <c r="M122" s="17">
        <f t="shared" si="1"/>
        <v>1</v>
      </c>
      <c r="N122" s="20">
        <f>IF($A122="","",0.2*IF(Sigma!$D122&gt;AVERAGE(Sigma!$D113:$D122),1,-1))</f>
        <v>0.2</v>
      </c>
      <c r="O122" s="20">
        <f>IF($A122="","",0.2*IF(Sigma!$D122&gt;AVERAGE(Sigma!$D103:$D122),1,-1))</f>
        <v>0.2</v>
      </c>
      <c r="P122" s="20">
        <f>IF($A122="","",0.2*IF(Sigma!$D122&gt;AVERAGE(Sigma!$D83:$D122),1,-1))</f>
        <v>0.2</v>
      </c>
      <c r="Q122" s="20">
        <f>IF($A122="","",0.2*IF(Sigma!$D122&gt;AVERAGE(Sigma!$D63:$D122),1,-1))</f>
        <v>0.2</v>
      </c>
      <c r="R122" s="20">
        <f>IF($A122="","",0.2*IF(Sigma!$D122&gt;AVERAGE(Sigma!$D43:$D122),1,-1))</f>
        <v>0.2</v>
      </c>
      <c r="S122" s="17">
        <f t="shared" si="2"/>
        <v>1</v>
      </c>
      <c r="T122" s="20">
        <f>IF($A122="","",0.2*IF(Sigma!$E122&gt;AVERAGE(Sigma!$E113:$E122),1,-1))</f>
        <v>0.2</v>
      </c>
      <c r="U122" s="20">
        <f>IF($A122="","",0.2*IF(Sigma!$E122&gt;AVERAGE(Sigma!$E103:$E122),1,-1))</f>
        <v>0.2</v>
      </c>
      <c r="V122" s="20">
        <f>IF($A122="","",0.2*IF(Sigma!$E122&gt;AVERAGE(Sigma!$E83:$E122),1,-1))</f>
        <v>0.2</v>
      </c>
      <c r="W122" s="20">
        <f>IF($A122="","",0.2*IF(Sigma!$E122&gt;AVERAGE(Sigma!$E63:$E122),1,-1))</f>
        <v>0.2</v>
      </c>
      <c r="X122" s="20">
        <f>IF($A122="","",0.2*IF(Sigma!$E122&gt;AVERAGE(Sigma!$E43:$E122),1,-1))</f>
        <v>0.2</v>
      </c>
      <c r="Y122" s="17">
        <f t="shared" si="3"/>
        <v>1</v>
      </c>
      <c r="Z122" s="20">
        <f>IF($A122="","",0.2*IF(Sigma!$F122&gt;AVERAGE(Sigma!$F113:$F122),1,-1))</f>
        <v>0.2</v>
      </c>
      <c r="AA122" s="20">
        <f>IF($A122="","",0.2*IF(Sigma!$F122&gt;AVERAGE(Sigma!$F103:$F122),1,-1))</f>
        <v>0.2</v>
      </c>
      <c r="AB122" s="20">
        <f>IF($A122="","",0.2*IF(Sigma!$F122&gt;AVERAGE(Sigma!$F83:$F122),1,-1))</f>
        <v>0.2</v>
      </c>
      <c r="AC122" s="20">
        <f>IF($A122="","",0.2*IF(Sigma!$F122&gt;AVERAGE(Sigma!$F63:$F122),1,-1))</f>
        <v>-0.2</v>
      </c>
      <c r="AD122" s="20">
        <f>IF($A122="","",0.2*IF(Sigma!$F122&gt;AVERAGE(Sigma!$F43:$F122),1,-1))</f>
        <v>-0.2</v>
      </c>
      <c r="AE122" s="17">
        <f t="shared" si="4"/>
        <v>0.20000000000000007</v>
      </c>
      <c r="AF122" s="20">
        <f>IF($A122="","",0.2*IF(Sigma!$G122&gt;AVERAGE(Sigma!$G113:$G122),1,-1))</f>
        <v>0.2</v>
      </c>
      <c r="AG122" s="20">
        <f>IF($A122="","",0.2*IF(Sigma!$G122&gt;AVERAGE(Sigma!$G103:$G122),1,-1))</f>
        <v>0.2</v>
      </c>
      <c r="AH122" s="20">
        <f>IF($A122="","",0.2*IF(Sigma!$G122&gt;AVERAGE(Sigma!$G83:$G122),1,-1))</f>
        <v>0.2</v>
      </c>
      <c r="AI122" s="20">
        <f>IF($A122="","",0.2*IF(Sigma!$G122&gt;AVERAGE(Sigma!$G63:$G122),1,-1))</f>
        <v>-0.2</v>
      </c>
      <c r="AJ122" s="20">
        <f>IF($A122="","",0.2*IF(Sigma!$G122&gt;AVERAGE(Sigma!$G43:$G122),1,-1))</f>
        <v>-0.2</v>
      </c>
      <c r="AK122" s="17">
        <f t="shared" si="5"/>
        <v>0.20000000000000007</v>
      </c>
      <c r="AL122" s="20">
        <f>IF($A122="","",0.2*IF(Sigma!$H122&gt;AVERAGE(Sigma!$H113:$H122),1,-1))</f>
        <v>0.2</v>
      </c>
      <c r="AM122" s="20">
        <f>IF($A122="","",0.2*IF(Sigma!$H122&gt;AVERAGE(Sigma!$H103:$H122),1,-1))</f>
        <v>0.2</v>
      </c>
      <c r="AN122" s="20">
        <f>IF($A122="","",0.2*IF(Sigma!$H122&gt;AVERAGE(Sigma!$H83:$H122),1,-1))</f>
        <v>0.2</v>
      </c>
      <c r="AO122" s="20">
        <f>IF($A122="","",0.2*IF(Sigma!$H122&gt;AVERAGE(Sigma!$H63:$H122),1,-1))</f>
        <v>0.2</v>
      </c>
      <c r="AP122" s="20">
        <f>IF($A122="","",0.2*IF(Sigma!$H122&gt;AVERAGE(Sigma!$H43:$H122),1,-1))</f>
        <v>0.2</v>
      </c>
      <c r="AQ122" s="17">
        <f t="shared" si="6"/>
        <v>1</v>
      </c>
      <c r="AR122" s="20">
        <f>IF($A122="","",0.2*IF(Sigma!$I122&gt;AVERAGE(Sigma!$I113:$I122),1,-1))</f>
        <v>-0.2</v>
      </c>
      <c r="AS122" s="20">
        <f>IF($A122="","",0.2*IF(Sigma!$I122&gt;AVERAGE(Sigma!$I103:$I122),1,-1))</f>
        <v>0.2</v>
      </c>
      <c r="AT122" s="20">
        <f>IF($A122="","",0.2*IF(Sigma!$I122&gt;AVERAGE(Sigma!$I83:$I122),1,-1))</f>
        <v>0.2</v>
      </c>
      <c r="AU122" s="20">
        <f>IF($A122="","",0.2*IF(Sigma!$I122&gt;AVERAGE(Sigma!$I63:$I122),1,-1))</f>
        <v>0.2</v>
      </c>
      <c r="AV122" s="20">
        <f>IF($A122="","",0.2*IF(Sigma!$I122&gt;AVERAGE(Sigma!$I43:$I122),1,-1))</f>
        <v>0.2</v>
      </c>
      <c r="AW122" s="17">
        <f t="shared" si="7"/>
        <v>0.60000000000000009</v>
      </c>
      <c r="AX122" s="20">
        <f>IF($A122="","",0.2*IF(Sigma!$J122&gt;AVERAGE(Sigma!$J113:$J122),1,-1))</f>
        <v>0.2</v>
      </c>
      <c r="AY122" s="20">
        <f>IF($A122="","",0.2*IF(Sigma!$J122&gt;AVERAGE(Sigma!$J103:$J122),1,-1))</f>
        <v>0.2</v>
      </c>
      <c r="AZ122" s="20">
        <f>IF($A122="","",0.2*IF(Sigma!$J122&gt;AVERAGE(Sigma!$J83:$J122),1,-1))</f>
        <v>0.2</v>
      </c>
      <c r="BA122" s="20">
        <f>IF($A122="","",0.2*IF(Sigma!$J122&gt;AVERAGE(Sigma!$J63:$J122),1,-1))</f>
        <v>0.2</v>
      </c>
      <c r="BB122" s="20">
        <f>IF($A122="","",0.2*IF(Sigma!$J122&gt;AVERAGE(Sigma!$J43:$J122),1,-1))</f>
        <v>0.2</v>
      </c>
      <c r="BC122" s="17">
        <f t="shared" si="8"/>
        <v>1</v>
      </c>
      <c r="BD122" s="20">
        <f>IF($A122="","",0.2*IF(Sigma!$K122&gt;AVERAGE(Sigma!$K113:$K122),1,-1))</f>
        <v>0.2</v>
      </c>
      <c r="BE122" s="20">
        <f>IF($A122="","",0.2*IF(Sigma!$K122&gt;AVERAGE(Sigma!$K103:$K122),1,-1))</f>
        <v>0.2</v>
      </c>
      <c r="BF122" s="20">
        <f>IF($A122="","",0.2*IF(Sigma!$K122&gt;AVERAGE(Sigma!$K83:$K122),1,-1))</f>
        <v>0.2</v>
      </c>
      <c r="BG122" s="20">
        <f>IF($A122="","",0.2*IF(Sigma!$K122&gt;AVERAGE(Sigma!$K63:$K122),1,-1))</f>
        <v>0.2</v>
      </c>
      <c r="BH122" s="20">
        <f>IF($A122="","",0.2*IF(Sigma!$K122&gt;AVERAGE(Sigma!$K43:$K122),1,-1))</f>
        <v>-0.2</v>
      </c>
      <c r="BI122" s="17">
        <f t="shared" si="9"/>
        <v>0.60000000000000009</v>
      </c>
      <c r="BJ122" s="20">
        <f>IF($A122="","",0.2*IF(Sigma!$L122&gt;AVERAGE(Sigma!$L113:$L122),1,-1))</f>
        <v>0.2</v>
      </c>
      <c r="BK122" s="20">
        <f>IF($A122="","",0.2*IF(Sigma!$L122&gt;AVERAGE(Sigma!$L103:$L122),1,-1))</f>
        <v>0.2</v>
      </c>
      <c r="BL122" s="20">
        <f>IF($A122="","",0.2*IF(Sigma!$L122&gt;AVERAGE(Sigma!$L83:$L122),1,-1))</f>
        <v>0.2</v>
      </c>
      <c r="BM122" s="20">
        <f>IF($A122="","",0.2*IF(Sigma!$L122&gt;AVERAGE(Sigma!$L63:$L122),1,-1))</f>
        <v>0.2</v>
      </c>
      <c r="BN122" s="20">
        <f>IF($A122="","",0.2*IF(Sigma!$L122&gt;AVERAGE(Sigma!$L43:$L122),1,-1))</f>
        <v>0.2</v>
      </c>
      <c r="BO122" s="17">
        <f t="shared" si="10"/>
        <v>1</v>
      </c>
    </row>
    <row r="123" spans="1:67" x14ac:dyDescent="0.15">
      <c r="A123" s="14">
        <f>IF(Sigma!A123="","",Sigma!A123)</f>
        <v>42788</v>
      </c>
      <c r="B123" s="20">
        <f>IF($A123="","",0.2*IF(Sigma!$B123&gt;AVERAGE(Sigma!$B114:$B123),1,-1))</f>
        <v>-0.2</v>
      </c>
      <c r="C123" s="20">
        <f>IF($A123="","",0.2*IF(Sigma!$B123&gt;AVERAGE(Sigma!$B104:$B123),1,-1))</f>
        <v>0.2</v>
      </c>
      <c r="D123" s="20">
        <f>IF($A123="","",0.2*IF(Sigma!$B123&gt;AVERAGE(Sigma!$B84:$B123),1,-1))</f>
        <v>0.2</v>
      </c>
      <c r="E123" s="20">
        <f>IF($A123="","",0.2*IF(Sigma!$B123&gt;AVERAGE(Sigma!$B64:$B123),1,-1))</f>
        <v>0.2</v>
      </c>
      <c r="F123" s="20">
        <f>IF($A123="","",0.2*IF(Sigma!$B123&gt;AVERAGE(Sigma!$B44:$B123),1,-1))</f>
        <v>0.2</v>
      </c>
      <c r="G123" s="17">
        <f t="shared" si="0"/>
        <v>0.60000000000000009</v>
      </c>
      <c r="H123" s="20">
        <f>IF($A123="","",0.2*IF(Sigma!$C123&gt;AVERAGE(Sigma!$C114:$C123),1,-1))</f>
        <v>-0.2</v>
      </c>
      <c r="I123" s="20">
        <f>IF($A123="","",0.2*IF(Sigma!$C123&gt;AVERAGE(Sigma!$C104:$C123),1,-1))</f>
        <v>0.2</v>
      </c>
      <c r="J123" s="20">
        <f>IF($A123="","",0.2*IF(Sigma!$C123&gt;AVERAGE(Sigma!$C84:$C123),1,-1))</f>
        <v>0.2</v>
      </c>
      <c r="K123" s="20">
        <f>IF($A123="","",0.2*IF(Sigma!$C123&gt;AVERAGE(Sigma!$C64:$C123),1,-1))</f>
        <v>0.2</v>
      </c>
      <c r="L123" s="20">
        <f>IF($A123="","",0.2*IF(Sigma!$C123&gt;AVERAGE(Sigma!$C44:$C123),1,-1))</f>
        <v>0.2</v>
      </c>
      <c r="M123" s="17">
        <f t="shared" si="1"/>
        <v>0.60000000000000009</v>
      </c>
      <c r="N123" s="20">
        <f>IF($A123="","",0.2*IF(Sigma!$D123&gt;AVERAGE(Sigma!$D114:$D123),1,-1))</f>
        <v>-0.2</v>
      </c>
      <c r="O123" s="20">
        <f>IF($A123="","",0.2*IF(Sigma!$D123&gt;AVERAGE(Sigma!$D104:$D123),1,-1))</f>
        <v>0.2</v>
      </c>
      <c r="P123" s="20">
        <f>IF($A123="","",0.2*IF(Sigma!$D123&gt;AVERAGE(Sigma!$D84:$D123),1,-1))</f>
        <v>0.2</v>
      </c>
      <c r="Q123" s="20">
        <f>IF($A123="","",0.2*IF(Sigma!$D123&gt;AVERAGE(Sigma!$D64:$D123),1,-1))</f>
        <v>0.2</v>
      </c>
      <c r="R123" s="20">
        <f>IF($A123="","",0.2*IF(Sigma!$D123&gt;AVERAGE(Sigma!$D44:$D123),1,-1))</f>
        <v>0.2</v>
      </c>
      <c r="S123" s="17">
        <f t="shared" si="2"/>
        <v>0.60000000000000009</v>
      </c>
      <c r="T123" s="20">
        <f>IF($A123="","",0.2*IF(Sigma!$E123&gt;AVERAGE(Sigma!$E114:$E123),1,-1))</f>
        <v>0.2</v>
      </c>
      <c r="U123" s="20">
        <f>IF($A123="","",0.2*IF(Sigma!$E123&gt;AVERAGE(Sigma!$E104:$E123),1,-1))</f>
        <v>0.2</v>
      </c>
      <c r="V123" s="20">
        <f>IF($A123="","",0.2*IF(Sigma!$E123&gt;AVERAGE(Sigma!$E84:$E123),1,-1))</f>
        <v>0.2</v>
      </c>
      <c r="W123" s="20">
        <f>IF($A123="","",0.2*IF(Sigma!$E123&gt;AVERAGE(Sigma!$E64:$E123),1,-1))</f>
        <v>0.2</v>
      </c>
      <c r="X123" s="20">
        <f>IF($A123="","",0.2*IF(Sigma!$E123&gt;AVERAGE(Sigma!$E44:$E123),1,-1))</f>
        <v>0.2</v>
      </c>
      <c r="Y123" s="17">
        <f t="shared" si="3"/>
        <v>1</v>
      </c>
      <c r="Z123" s="20">
        <f>IF($A123="","",0.2*IF(Sigma!$F123&gt;AVERAGE(Sigma!$F114:$F123),1,-1))</f>
        <v>0.2</v>
      </c>
      <c r="AA123" s="20">
        <f>IF($A123="","",0.2*IF(Sigma!$F123&gt;AVERAGE(Sigma!$F104:$F123),1,-1))</f>
        <v>0.2</v>
      </c>
      <c r="AB123" s="20">
        <f>IF($A123="","",0.2*IF(Sigma!$F123&gt;AVERAGE(Sigma!$F84:$F123),1,-1))</f>
        <v>0.2</v>
      </c>
      <c r="AC123" s="20">
        <f>IF($A123="","",0.2*IF(Sigma!$F123&gt;AVERAGE(Sigma!$F64:$F123),1,-1))</f>
        <v>-0.2</v>
      </c>
      <c r="AD123" s="20">
        <f>IF($A123="","",0.2*IF(Sigma!$F123&gt;AVERAGE(Sigma!$F44:$F123),1,-1))</f>
        <v>-0.2</v>
      </c>
      <c r="AE123" s="17">
        <f t="shared" si="4"/>
        <v>0.20000000000000007</v>
      </c>
      <c r="AF123" s="20">
        <f>IF($A123="","",0.2*IF(Sigma!$G123&gt;AVERAGE(Sigma!$G114:$G123),1,-1))</f>
        <v>0.2</v>
      </c>
      <c r="AG123" s="20">
        <f>IF($A123="","",0.2*IF(Sigma!$G123&gt;AVERAGE(Sigma!$G104:$G123),1,-1))</f>
        <v>0.2</v>
      </c>
      <c r="AH123" s="20">
        <f>IF($A123="","",0.2*IF(Sigma!$G123&gt;AVERAGE(Sigma!$G84:$G123),1,-1))</f>
        <v>0.2</v>
      </c>
      <c r="AI123" s="20">
        <f>IF($A123="","",0.2*IF(Sigma!$G123&gt;AVERAGE(Sigma!$G64:$G123),1,-1))</f>
        <v>-0.2</v>
      </c>
      <c r="AJ123" s="20">
        <f>IF($A123="","",0.2*IF(Sigma!$G123&gt;AVERAGE(Sigma!$G44:$G123),1,-1))</f>
        <v>-0.2</v>
      </c>
      <c r="AK123" s="17">
        <f t="shared" si="5"/>
        <v>0.20000000000000007</v>
      </c>
      <c r="AL123" s="20">
        <f>IF($A123="","",0.2*IF(Sigma!$H123&gt;AVERAGE(Sigma!$H114:$H123),1,-1))</f>
        <v>0.2</v>
      </c>
      <c r="AM123" s="20">
        <f>IF($A123="","",0.2*IF(Sigma!$H123&gt;AVERAGE(Sigma!$H104:$H123),1,-1))</f>
        <v>0.2</v>
      </c>
      <c r="AN123" s="20">
        <f>IF($A123="","",0.2*IF(Sigma!$H123&gt;AVERAGE(Sigma!$H84:$H123),1,-1))</f>
        <v>0.2</v>
      </c>
      <c r="AO123" s="20">
        <f>IF($A123="","",0.2*IF(Sigma!$H123&gt;AVERAGE(Sigma!$H64:$H123),1,-1))</f>
        <v>0.2</v>
      </c>
      <c r="AP123" s="20">
        <f>IF($A123="","",0.2*IF(Sigma!$H123&gt;AVERAGE(Sigma!$H44:$H123),1,-1))</f>
        <v>0.2</v>
      </c>
      <c r="AQ123" s="17">
        <f t="shared" si="6"/>
        <v>1</v>
      </c>
      <c r="AR123" s="20">
        <f>IF($A123="","",0.2*IF(Sigma!$I123&gt;AVERAGE(Sigma!$I114:$I123),1,-1))</f>
        <v>-0.2</v>
      </c>
      <c r="AS123" s="20">
        <f>IF($A123="","",0.2*IF(Sigma!$I123&gt;AVERAGE(Sigma!$I104:$I123),1,-1))</f>
        <v>-0.2</v>
      </c>
      <c r="AT123" s="20">
        <f>IF($A123="","",0.2*IF(Sigma!$I123&gt;AVERAGE(Sigma!$I84:$I123),1,-1))</f>
        <v>0.2</v>
      </c>
      <c r="AU123" s="20">
        <f>IF($A123="","",0.2*IF(Sigma!$I123&gt;AVERAGE(Sigma!$I64:$I123),1,-1))</f>
        <v>-0.2</v>
      </c>
      <c r="AV123" s="20">
        <f>IF($A123="","",0.2*IF(Sigma!$I123&gt;AVERAGE(Sigma!$I44:$I123),1,-1))</f>
        <v>0.2</v>
      </c>
      <c r="AW123" s="17">
        <f t="shared" si="7"/>
        <v>-0.2</v>
      </c>
      <c r="AX123" s="20">
        <f>IF($A123="","",0.2*IF(Sigma!$J123&gt;AVERAGE(Sigma!$J114:$J123),1,-1))</f>
        <v>0.2</v>
      </c>
      <c r="AY123" s="20">
        <f>IF($A123="","",0.2*IF(Sigma!$J123&gt;AVERAGE(Sigma!$J104:$J123),1,-1))</f>
        <v>0.2</v>
      </c>
      <c r="AZ123" s="20">
        <f>IF($A123="","",0.2*IF(Sigma!$J123&gt;AVERAGE(Sigma!$J84:$J123),1,-1))</f>
        <v>0.2</v>
      </c>
      <c r="BA123" s="20">
        <f>IF($A123="","",0.2*IF(Sigma!$J123&gt;AVERAGE(Sigma!$J64:$J123),1,-1))</f>
        <v>0.2</v>
      </c>
      <c r="BB123" s="20">
        <f>IF($A123="","",0.2*IF(Sigma!$J123&gt;AVERAGE(Sigma!$J44:$J123),1,-1))</f>
        <v>0.2</v>
      </c>
      <c r="BC123" s="17">
        <f t="shared" si="8"/>
        <v>1</v>
      </c>
      <c r="BD123" s="20">
        <f>IF($A123="","",0.2*IF(Sigma!$K123&gt;AVERAGE(Sigma!$K114:$K123),1,-1))</f>
        <v>0.2</v>
      </c>
      <c r="BE123" s="20">
        <f>IF($A123="","",0.2*IF(Sigma!$K123&gt;AVERAGE(Sigma!$K104:$K123),1,-1))</f>
        <v>0.2</v>
      </c>
      <c r="BF123" s="20">
        <f>IF($A123="","",0.2*IF(Sigma!$K123&gt;AVERAGE(Sigma!$K84:$K123),1,-1))</f>
        <v>0.2</v>
      </c>
      <c r="BG123" s="20">
        <f>IF($A123="","",0.2*IF(Sigma!$K123&gt;AVERAGE(Sigma!$K64:$K123),1,-1))</f>
        <v>0.2</v>
      </c>
      <c r="BH123" s="20">
        <f>IF($A123="","",0.2*IF(Sigma!$K123&gt;AVERAGE(Sigma!$K44:$K123),1,-1))</f>
        <v>-0.2</v>
      </c>
      <c r="BI123" s="17">
        <f t="shared" si="9"/>
        <v>0.60000000000000009</v>
      </c>
      <c r="BJ123" s="20">
        <f>IF($A123="","",0.2*IF(Sigma!$L123&gt;AVERAGE(Sigma!$L114:$L123),1,-1))</f>
        <v>-0.2</v>
      </c>
      <c r="BK123" s="20">
        <f>IF($A123="","",0.2*IF(Sigma!$L123&gt;AVERAGE(Sigma!$L104:$L123),1,-1))</f>
        <v>0.2</v>
      </c>
      <c r="BL123" s="20">
        <f>IF($A123="","",0.2*IF(Sigma!$L123&gt;AVERAGE(Sigma!$L84:$L123),1,-1))</f>
        <v>0.2</v>
      </c>
      <c r="BM123" s="20">
        <f>IF($A123="","",0.2*IF(Sigma!$L123&gt;AVERAGE(Sigma!$L64:$L123),1,-1))</f>
        <v>0.2</v>
      </c>
      <c r="BN123" s="20">
        <f>IF($A123="","",0.2*IF(Sigma!$L123&gt;AVERAGE(Sigma!$L44:$L123),1,-1))</f>
        <v>0.2</v>
      </c>
      <c r="BO123" s="17">
        <f t="shared" si="10"/>
        <v>0.60000000000000009</v>
      </c>
    </row>
    <row r="124" spans="1:67" x14ac:dyDescent="0.15">
      <c r="A124" s="14" t="str">
        <f>IF(Sigma!A124="","",Sigma!A124)</f>
        <v/>
      </c>
      <c r="B124" s="20" t="str">
        <f>IF($A124="","",0.2*IF(Sigma!$B124&gt;AVERAGE(Sigma!$B115:$B124),1,-1))</f>
        <v/>
      </c>
      <c r="C124" s="20" t="str">
        <f>IF($A124="","",0.2*IF(Sigma!$B124&gt;AVERAGE(Sigma!$B105:$B124),1,-1))</f>
        <v/>
      </c>
      <c r="D124" s="20" t="str">
        <f>IF($A124="","",0.2*IF(Sigma!$B124&gt;AVERAGE(Sigma!$B85:$B124),1,-1))</f>
        <v/>
      </c>
      <c r="E124" s="20" t="str">
        <f>IF($A124="","",0.2*IF(Sigma!$B124&gt;AVERAGE(Sigma!$B65:$B124),1,-1))</f>
        <v/>
      </c>
      <c r="F124" s="20" t="str">
        <f>IF($A124="","",0.2*IF(Sigma!$B124&gt;AVERAGE(Sigma!$B45:$B124),1,-1))</f>
        <v/>
      </c>
      <c r="G124" s="17" t="str">
        <f t="shared" si="0"/>
        <v/>
      </c>
      <c r="H124" s="20" t="str">
        <f>IF($A124="","",0.2*IF(Sigma!$C124&gt;AVERAGE(Sigma!$C115:$C124),1,-1))</f>
        <v/>
      </c>
      <c r="I124" s="20" t="str">
        <f>IF($A124="","",0.2*IF(Sigma!$C124&gt;AVERAGE(Sigma!$C105:$C124),1,-1))</f>
        <v/>
      </c>
      <c r="J124" s="20" t="str">
        <f>IF($A124="","",0.2*IF(Sigma!$C124&gt;AVERAGE(Sigma!$C85:$C124),1,-1))</f>
        <v/>
      </c>
      <c r="K124" s="20" t="str">
        <f>IF($A124="","",0.2*IF(Sigma!$C124&gt;AVERAGE(Sigma!$C65:$C124),1,-1))</f>
        <v/>
      </c>
      <c r="L124" s="20" t="str">
        <f>IF($A124="","",0.2*IF(Sigma!$C124&gt;AVERAGE(Sigma!$C45:$C124),1,-1))</f>
        <v/>
      </c>
      <c r="M124" s="17" t="str">
        <f t="shared" si="1"/>
        <v/>
      </c>
      <c r="N124" s="20" t="str">
        <f>IF($A124="","",0.2*IF(Sigma!$D124&gt;AVERAGE(Sigma!$D115:$D124),1,-1))</f>
        <v/>
      </c>
      <c r="O124" s="20" t="str">
        <f>IF($A124="","",0.2*IF(Sigma!$D124&gt;AVERAGE(Sigma!$D105:$D124),1,-1))</f>
        <v/>
      </c>
      <c r="P124" s="20" t="str">
        <f>IF($A124="","",0.2*IF(Sigma!$D124&gt;AVERAGE(Sigma!$D85:$D124),1,-1))</f>
        <v/>
      </c>
      <c r="Q124" s="20" t="str">
        <f>IF($A124="","",0.2*IF(Sigma!$D124&gt;AVERAGE(Sigma!$D65:$D124),1,-1))</f>
        <v/>
      </c>
      <c r="R124" s="20" t="str">
        <f>IF($A124="","",0.2*IF(Sigma!$D124&gt;AVERAGE(Sigma!$D45:$D124),1,-1))</f>
        <v/>
      </c>
      <c r="S124" s="17" t="str">
        <f t="shared" si="2"/>
        <v/>
      </c>
      <c r="T124" s="20" t="str">
        <f>IF($A124="","",0.2*IF(Sigma!$E124&gt;AVERAGE(Sigma!$E115:$E124),1,-1))</f>
        <v/>
      </c>
      <c r="U124" s="20" t="str">
        <f>IF($A124="","",0.2*IF(Sigma!$E124&gt;AVERAGE(Sigma!$E105:$E124),1,-1))</f>
        <v/>
      </c>
      <c r="V124" s="20" t="str">
        <f>IF($A124="","",0.2*IF(Sigma!$E124&gt;AVERAGE(Sigma!$E85:$E124),1,-1))</f>
        <v/>
      </c>
      <c r="W124" s="20" t="str">
        <f>IF($A124="","",0.2*IF(Sigma!$E124&gt;AVERAGE(Sigma!$E65:$E124),1,-1))</f>
        <v/>
      </c>
      <c r="X124" s="20" t="str">
        <f>IF($A124="","",0.2*IF(Sigma!$E124&gt;AVERAGE(Sigma!$E45:$E124),1,-1))</f>
        <v/>
      </c>
      <c r="Y124" s="17" t="str">
        <f t="shared" si="3"/>
        <v/>
      </c>
      <c r="Z124" s="20" t="str">
        <f>IF($A124="","",0.2*IF(Sigma!$F124&gt;AVERAGE(Sigma!$F115:$F124),1,-1))</f>
        <v/>
      </c>
      <c r="AA124" s="20" t="str">
        <f>IF($A124="","",0.2*IF(Sigma!$F124&gt;AVERAGE(Sigma!$F105:$F124),1,-1))</f>
        <v/>
      </c>
      <c r="AB124" s="20" t="str">
        <f>IF($A124="","",0.2*IF(Sigma!$F124&gt;AVERAGE(Sigma!$F85:$F124),1,-1))</f>
        <v/>
      </c>
      <c r="AC124" s="20" t="str">
        <f>IF($A124="","",0.2*IF(Sigma!$F124&gt;AVERAGE(Sigma!$F65:$F124),1,-1))</f>
        <v/>
      </c>
      <c r="AD124" s="20" t="str">
        <f>IF($A124="","",0.2*IF(Sigma!$F124&gt;AVERAGE(Sigma!$F45:$F124),1,-1))</f>
        <v/>
      </c>
      <c r="AE124" s="17" t="str">
        <f t="shared" si="4"/>
        <v/>
      </c>
      <c r="AF124" s="20" t="str">
        <f>IF($A124="","",0.2*IF(Sigma!$G124&gt;AVERAGE(Sigma!$G115:$G124),1,-1))</f>
        <v/>
      </c>
      <c r="AG124" s="20" t="str">
        <f>IF($A124="","",0.2*IF(Sigma!$G124&gt;AVERAGE(Sigma!$G105:$G124),1,-1))</f>
        <v/>
      </c>
      <c r="AH124" s="20" t="str">
        <f>IF($A124="","",0.2*IF(Sigma!$G124&gt;AVERAGE(Sigma!$G85:$G124),1,-1))</f>
        <v/>
      </c>
      <c r="AI124" s="20" t="str">
        <f>IF($A124="","",0.2*IF(Sigma!$G124&gt;AVERAGE(Sigma!$G65:$G124),1,-1))</f>
        <v/>
      </c>
      <c r="AJ124" s="20" t="str">
        <f>IF($A124="","",0.2*IF(Sigma!$G124&gt;AVERAGE(Sigma!$G45:$G124),1,-1))</f>
        <v/>
      </c>
      <c r="AK124" s="17" t="str">
        <f t="shared" si="5"/>
        <v/>
      </c>
      <c r="AL124" s="20" t="str">
        <f>IF($A124="","",0.2*IF(Sigma!$H124&gt;AVERAGE(Sigma!$H115:$H124),1,-1))</f>
        <v/>
      </c>
      <c r="AM124" s="20" t="str">
        <f>IF($A124="","",0.2*IF(Sigma!$H124&gt;AVERAGE(Sigma!$H105:$H124),1,-1))</f>
        <v/>
      </c>
      <c r="AN124" s="20" t="str">
        <f>IF($A124="","",0.2*IF(Sigma!$H124&gt;AVERAGE(Sigma!$H85:$H124),1,-1))</f>
        <v/>
      </c>
      <c r="AO124" s="20" t="str">
        <f>IF($A124="","",0.2*IF(Sigma!$H124&gt;AVERAGE(Sigma!$H65:$H124),1,-1))</f>
        <v/>
      </c>
      <c r="AP124" s="20" t="str">
        <f>IF($A124="","",0.2*IF(Sigma!$H124&gt;AVERAGE(Sigma!$H45:$H124),1,-1))</f>
        <v/>
      </c>
      <c r="AQ124" s="17" t="str">
        <f t="shared" si="6"/>
        <v/>
      </c>
      <c r="AR124" s="20" t="str">
        <f>IF($A124="","",0.2*IF(Sigma!$I124&gt;AVERAGE(Sigma!$I115:$I124),1,-1))</f>
        <v/>
      </c>
      <c r="AS124" s="20" t="str">
        <f>IF($A124="","",0.2*IF(Sigma!$I124&gt;AVERAGE(Sigma!$I105:$I124),1,-1))</f>
        <v/>
      </c>
      <c r="AT124" s="20" t="str">
        <f>IF($A124="","",0.2*IF(Sigma!$I124&gt;AVERAGE(Sigma!$I85:$I124),1,-1))</f>
        <v/>
      </c>
      <c r="AU124" s="20" t="str">
        <f>IF($A124="","",0.2*IF(Sigma!$I124&gt;AVERAGE(Sigma!$I65:$I124),1,-1))</f>
        <v/>
      </c>
      <c r="AV124" s="20" t="str">
        <f>IF($A124="","",0.2*IF(Sigma!$I124&gt;AVERAGE(Sigma!$I45:$I124),1,-1))</f>
        <v/>
      </c>
      <c r="AW124" s="17" t="str">
        <f t="shared" si="7"/>
        <v/>
      </c>
      <c r="AX124" s="20" t="str">
        <f>IF($A124="","",0.2*IF(Sigma!$J124&gt;AVERAGE(Sigma!$J115:$J124),1,-1))</f>
        <v/>
      </c>
      <c r="AY124" s="20" t="str">
        <f>IF($A124="","",0.2*IF(Sigma!$J124&gt;AVERAGE(Sigma!$J105:$J124),1,-1))</f>
        <v/>
      </c>
      <c r="AZ124" s="20" t="str">
        <f>IF($A124="","",0.2*IF(Sigma!$J124&gt;AVERAGE(Sigma!$J85:$J124),1,-1))</f>
        <v/>
      </c>
      <c r="BA124" s="20" t="str">
        <f>IF($A124="","",0.2*IF(Sigma!$J124&gt;AVERAGE(Sigma!$J65:$J124),1,-1))</f>
        <v/>
      </c>
      <c r="BB124" s="20" t="str">
        <f>IF($A124="","",0.2*IF(Sigma!$J124&gt;AVERAGE(Sigma!$J45:$J124),1,-1))</f>
        <v/>
      </c>
      <c r="BC124" s="17" t="str">
        <f t="shared" si="8"/>
        <v/>
      </c>
      <c r="BD124" s="20" t="str">
        <f>IF($A124="","",0.2*IF(Sigma!$K124&gt;AVERAGE(Sigma!$K115:$K124),1,-1))</f>
        <v/>
      </c>
      <c r="BE124" s="20" t="str">
        <f>IF($A124="","",0.2*IF(Sigma!$K124&gt;AVERAGE(Sigma!$K105:$K124),1,-1))</f>
        <v/>
      </c>
      <c r="BF124" s="20" t="str">
        <f>IF($A124="","",0.2*IF(Sigma!$K124&gt;AVERAGE(Sigma!$K85:$K124),1,-1))</f>
        <v/>
      </c>
      <c r="BG124" s="20" t="str">
        <f>IF($A124="","",0.2*IF(Sigma!$K124&gt;AVERAGE(Sigma!$K65:$K124),1,-1))</f>
        <v/>
      </c>
      <c r="BH124" s="20" t="str">
        <f>IF($A124="","",0.2*IF(Sigma!$K124&gt;AVERAGE(Sigma!$K45:$K124),1,-1))</f>
        <v/>
      </c>
      <c r="BI124" s="17" t="str">
        <f t="shared" si="9"/>
        <v/>
      </c>
      <c r="BJ124" s="20" t="str">
        <f>IF($A124="","",0.2*IF(Sigma!$L124&gt;AVERAGE(Sigma!$L115:$L124),1,-1))</f>
        <v/>
      </c>
      <c r="BK124" s="20" t="str">
        <f>IF($A124="","",0.2*IF(Sigma!$L124&gt;AVERAGE(Sigma!$L105:$L124),1,-1))</f>
        <v/>
      </c>
      <c r="BL124" s="20" t="str">
        <f>IF($A124="","",0.2*IF(Sigma!$L124&gt;AVERAGE(Sigma!$L85:$L124),1,-1))</f>
        <v/>
      </c>
      <c r="BM124" s="20" t="str">
        <f>IF($A124="","",0.2*IF(Sigma!$L124&gt;AVERAGE(Sigma!$L65:$L124),1,-1))</f>
        <v/>
      </c>
      <c r="BN124" s="20" t="str">
        <f>IF($A124="","",0.2*IF(Sigma!$L124&gt;AVERAGE(Sigma!$L45:$L124),1,-1))</f>
        <v/>
      </c>
      <c r="BO124" s="17" t="str">
        <f t="shared" si="10"/>
        <v/>
      </c>
    </row>
    <row r="125" spans="1:67" x14ac:dyDescent="0.15">
      <c r="A125" s="14" t="str">
        <f>IF(Sigma!A125="","",Sigma!A125)</f>
        <v/>
      </c>
      <c r="B125" s="20" t="str">
        <f>IF($A125="","",0.2*IF(Sigma!$B125&gt;AVERAGE(Sigma!$B116:$B125),1,-1))</f>
        <v/>
      </c>
      <c r="C125" s="20" t="str">
        <f>IF($A125="","",0.2*IF(Sigma!$B125&gt;AVERAGE(Sigma!$B106:$B125),1,-1))</f>
        <v/>
      </c>
      <c r="D125" s="20" t="str">
        <f>IF($A125="","",0.2*IF(Sigma!$B125&gt;AVERAGE(Sigma!$B86:$B125),1,-1))</f>
        <v/>
      </c>
      <c r="E125" s="20" t="str">
        <f>IF($A125="","",0.2*IF(Sigma!$B125&gt;AVERAGE(Sigma!$B66:$B125),1,-1))</f>
        <v/>
      </c>
      <c r="F125" s="20" t="str">
        <f>IF($A125="","",0.2*IF(Sigma!$B125&gt;AVERAGE(Sigma!$B46:$B125),1,-1))</f>
        <v/>
      </c>
      <c r="G125" s="17" t="str">
        <f t="shared" si="0"/>
        <v/>
      </c>
      <c r="H125" s="20" t="str">
        <f>IF($A125="","",0.2*IF(Sigma!$C125&gt;AVERAGE(Sigma!$C116:$C125),1,-1))</f>
        <v/>
      </c>
      <c r="I125" s="20" t="str">
        <f>IF($A125="","",0.2*IF(Sigma!$C125&gt;AVERAGE(Sigma!$C106:$C125),1,-1))</f>
        <v/>
      </c>
      <c r="J125" s="20" t="str">
        <f>IF($A125="","",0.2*IF(Sigma!$C125&gt;AVERAGE(Sigma!$C86:$C125),1,-1))</f>
        <v/>
      </c>
      <c r="K125" s="20" t="str">
        <f>IF($A125="","",0.2*IF(Sigma!$C125&gt;AVERAGE(Sigma!$C66:$C125),1,-1))</f>
        <v/>
      </c>
      <c r="L125" s="20" t="str">
        <f>IF($A125="","",0.2*IF(Sigma!$C125&gt;AVERAGE(Sigma!$C46:$C125),1,-1))</f>
        <v/>
      </c>
      <c r="M125" s="17" t="str">
        <f t="shared" si="1"/>
        <v/>
      </c>
      <c r="N125" s="20" t="str">
        <f>IF($A125="","",0.2*IF(Sigma!$D125&gt;AVERAGE(Sigma!$D116:$D125),1,-1))</f>
        <v/>
      </c>
      <c r="O125" s="20" t="str">
        <f>IF($A125="","",0.2*IF(Sigma!$D125&gt;AVERAGE(Sigma!$D106:$D125),1,-1))</f>
        <v/>
      </c>
      <c r="P125" s="20" t="str">
        <f>IF($A125="","",0.2*IF(Sigma!$D125&gt;AVERAGE(Sigma!$D86:$D125),1,-1))</f>
        <v/>
      </c>
      <c r="Q125" s="20" t="str">
        <f>IF($A125="","",0.2*IF(Sigma!$D125&gt;AVERAGE(Sigma!$D66:$D125),1,-1))</f>
        <v/>
      </c>
      <c r="R125" s="20" t="str">
        <f>IF($A125="","",0.2*IF(Sigma!$D125&gt;AVERAGE(Sigma!$D46:$D125),1,-1))</f>
        <v/>
      </c>
      <c r="S125" s="17" t="str">
        <f t="shared" si="2"/>
        <v/>
      </c>
      <c r="T125" s="20" t="str">
        <f>IF($A125="","",0.2*IF(Sigma!$E125&gt;AVERAGE(Sigma!$E116:$E125),1,-1))</f>
        <v/>
      </c>
      <c r="U125" s="20" t="str">
        <f>IF($A125="","",0.2*IF(Sigma!$E125&gt;AVERAGE(Sigma!$E106:$E125),1,-1))</f>
        <v/>
      </c>
      <c r="V125" s="20" t="str">
        <f>IF($A125="","",0.2*IF(Sigma!$E125&gt;AVERAGE(Sigma!$E86:$E125),1,-1))</f>
        <v/>
      </c>
      <c r="W125" s="20" t="str">
        <f>IF($A125="","",0.2*IF(Sigma!$E125&gt;AVERAGE(Sigma!$E66:$E125),1,-1))</f>
        <v/>
      </c>
      <c r="X125" s="20" t="str">
        <f>IF($A125="","",0.2*IF(Sigma!$E125&gt;AVERAGE(Sigma!$E46:$E125),1,-1))</f>
        <v/>
      </c>
      <c r="Y125" s="17" t="str">
        <f t="shared" si="3"/>
        <v/>
      </c>
      <c r="Z125" s="20" t="str">
        <f>IF($A125="","",0.2*IF(Sigma!$F125&gt;AVERAGE(Sigma!$F116:$F125),1,-1))</f>
        <v/>
      </c>
      <c r="AA125" s="20" t="str">
        <f>IF($A125="","",0.2*IF(Sigma!$F125&gt;AVERAGE(Sigma!$F106:$F125),1,-1))</f>
        <v/>
      </c>
      <c r="AB125" s="20" t="str">
        <f>IF($A125="","",0.2*IF(Sigma!$F125&gt;AVERAGE(Sigma!$F86:$F125),1,-1))</f>
        <v/>
      </c>
      <c r="AC125" s="20" t="str">
        <f>IF($A125="","",0.2*IF(Sigma!$F125&gt;AVERAGE(Sigma!$F66:$F125),1,-1))</f>
        <v/>
      </c>
      <c r="AD125" s="20" t="str">
        <f>IF($A125="","",0.2*IF(Sigma!$F125&gt;AVERAGE(Sigma!$F46:$F125),1,-1))</f>
        <v/>
      </c>
      <c r="AE125" s="17" t="str">
        <f t="shared" si="4"/>
        <v/>
      </c>
      <c r="AF125" s="20" t="str">
        <f>IF($A125="","",0.2*IF(Sigma!$G125&gt;AVERAGE(Sigma!$G116:$G125),1,-1))</f>
        <v/>
      </c>
      <c r="AG125" s="20" t="str">
        <f>IF($A125="","",0.2*IF(Sigma!$G125&gt;AVERAGE(Sigma!$G106:$G125),1,-1))</f>
        <v/>
      </c>
      <c r="AH125" s="20" t="str">
        <f>IF($A125="","",0.2*IF(Sigma!$G125&gt;AVERAGE(Sigma!$G86:$G125),1,-1))</f>
        <v/>
      </c>
      <c r="AI125" s="20" t="str">
        <f>IF($A125="","",0.2*IF(Sigma!$G125&gt;AVERAGE(Sigma!$G66:$G125),1,-1))</f>
        <v/>
      </c>
      <c r="AJ125" s="20" t="str">
        <f>IF($A125="","",0.2*IF(Sigma!$G125&gt;AVERAGE(Sigma!$G46:$G125),1,-1))</f>
        <v/>
      </c>
      <c r="AK125" s="17" t="str">
        <f t="shared" si="5"/>
        <v/>
      </c>
      <c r="AL125" s="20" t="str">
        <f>IF($A125="","",0.2*IF(Sigma!$H125&gt;AVERAGE(Sigma!$H116:$H125),1,-1))</f>
        <v/>
      </c>
      <c r="AM125" s="20" t="str">
        <f>IF($A125="","",0.2*IF(Sigma!$H125&gt;AVERAGE(Sigma!$H106:$H125),1,-1))</f>
        <v/>
      </c>
      <c r="AN125" s="20" t="str">
        <f>IF($A125="","",0.2*IF(Sigma!$H125&gt;AVERAGE(Sigma!$H86:$H125),1,-1))</f>
        <v/>
      </c>
      <c r="AO125" s="20" t="str">
        <f>IF($A125="","",0.2*IF(Sigma!$H125&gt;AVERAGE(Sigma!$H66:$H125),1,-1))</f>
        <v/>
      </c>
      <c r="AP125" s="20" t="str">
        <f>IF($A125="","",0.2*IF(Sigma!$H125&gt;AVERAGE(Sigma!$H46:$H125),1,-1))</f>
        <v/>
      </c>
      <c r="AQ125" s="17" t="str">
        <f t="shared" si="6"/>
        <v/>
      </c>
      <c r="AR125" s="20" t="str">
        <f>IF($A125="","",0.2*IF(Sigma!$I125&gt;AVERAGE(Sigma!$I116:$I125),1,-1))</f>
        <v/>
      </c>
      <c r="AS125" s="20" t="str">
        <f>IF($A125="","",0.2*IF(Sigma!$I125&gt;AVERAGE(Sigma!$I106:$I125),1,-1))</f>
        <v/>
      </c>
      <c r="AT125" s="20" t="str">
        <f>IF($A125="","",0.2*IF(Sigma!$I125&gt;AVERAGE(Sigma!$I86:$I125),1,-1))</f>
        <v/>
      </c>
      <c r="AU125" s="20" t="str">
        <f>IF($A125="","",0.2*IF(Sigma!$I125&gt;AVERAGE(Sigma!$I66:$I125),1,-1))</f>
        <v/>
      </c>
      <c r="AV125" s="20" t="str">
        <f>IF($A125="","",0.2*IF(Sigma!$I125&gt;AVERAGE(Sigma!$I46:$I125),1,-1))</f>
        <v/>
      </c>
      <c r="AW125" s="17" t="str">
        <f t="shared" si="7"/>
        <v/>
      </c>
      <c r="AX125" s="20" t="str">
        <f>IF($A125="","",0.2*IF(Sigma!$J125&gt;AVERAGE(Sigma!$J116:$J125),1,-1))</f>
        <v/>
      </c>
      <c r="AY125" s="20" t="str">
        <f>IF($A125="","",0.2*IF(Sigma!$J125&gt;AVERAGE(Sigma!$J106:$J125),1,-1))</f>
        <v/>
      </c>
      <c r="AZ125" s="20" t="str">
        <f>IF($A125="","",0.2*IF(Sigma!$J125&gt;AVERAGE(Sigma!$J86:$J125),1,-1))</f>
        <v/>
      </c>
      <c r="BA125" s="20" t="str">
        <f>IF($A125="","",0.2*IF(Sigma!$J125&gt;AVERAGE(Sigma!$J66:$J125),1,-1))</f>
        <v/>
      </c>
      <c r="BB125" s="20" t="str">
        <f>IF($A125="","",0.2*IF(Sigma!$J125&gt;AVERAGE(Sigma!$J46:$J125),1,-1))</f>
        <v/>
      </c>
      <c r="BC125" s="17" t="str">
        <f t="shared" si="8"/>
        <v/>
      </c>
      <c r="BD125" s="20" t="str">
        <f>IF($A125="","",0.2*IF(Sigma!$K125&gt;AVERAGE(Sigma!$K116:$K125),1,-1))</f>
        <v/>
      </c>
      <c r="BE125" s="20" t="str">
        <f>IF($A125="","",0.2*IF(Sigma!$K125&gt;AVERAGE(Sigma!$K106:$K125),1,-1))</f>
        <v/>
      </c>
      <c r="BF125" s="20" t="str">
        <f>IF($A125="","",0.2*IF(Sigma!$K125&gt;AVERAGE(Sigma!$K86:$K125),1,-1))</f>
        <v/>
      </c>
      <c r="BG125" s="20" t="str">
        <f>IF($A125="","",0.2*IF(Sigma!$K125&gt;AVERAGE(Sigma!$K66:$K125),1,-1))</f>
        <v/>
      </c>
      <c r="BH125" s="20" t="str">
        <f>IF($A125="","",0.2*IF(Sigma!$K125&gt;AVERAGE(Sigma!$K46:$K125),1,-1))</f>
        <v/>
      </c>
      <c r="BI125" s="17" t="str">
        <f t="shared" si="9"/>
        <v/>
      </c>
      <c r="BJ125" s="20" t="str">
        <f>IF($A125="","",0.2*IF(Sigma!$L125&gt;AVERAGE(Sigma!$L116:$L125),1,-1))</f>
        <v/>
      </c>
      <c r="BK125" s="20" t="str">
        <f>IF($A125="","",0.2*IF(Sigma!$L125&gt;AVERAGE(Sigma!$L106:$L125),1,-1))</f>
        <v/>
      </c>
      <c r="BL125" s="20" t="str">
        <f>IF($A125="","",0.2*IF(Sigma!$L125&gt;AVERAGE(Sigma!$L86:$L125),1,-1))</f>
        <v/>
      </c>
      <c r="BM125" s="20" t="str">
        <f>IF($A125="","",0.2*IF(Sigma!$L125&gt;AVERAGE(Sigma!$L66:$L125),1,-1))</f>
        <v/>
      </c>
      <c r="BN125" s="20" t="str">
        <f>IF($A125="","",0.2*IF(Sigma!$L125&gt;AVERAGE(Sigma!$L46:$L125),1,-1))</f>
        <v/>
      </c>
      <c r="BO125" s="17" t="str">
        <f t="shared" si="10"/>
        <v/>
      </c>
    </row>
    <row r="126" spans="1:67" x14ac:dyDescent="0.15">
      <c r="A126" s="14" t="str">
        <f>IF(Sigma!A126="","",Sigma!A126)</f>
        <v/>
      </c>
      <c r="B126" s="20" t="str">
        <f>IF($A126="","",0.2*IF(Sigma!$B126&gt;AVERAGE(Sigma!$B117:$B126),1,-1))</f>
        <v/>
      </c>
      <c r="C126" s="20" t="str">
        <f>IF($A126="","",0.2*IF(Sigma!$B126&gt;AVERAGE(Sigma!$B107:$B126),1,-1))</f>
        <v/>
      </c>
      <c r="D126" s="20" t="str">
        <f>IF($A126="","",0.2*IF(Sigma!$B126&gt;AVERAGE(Sigma!$B87:$B126),1,-1))</f>
        <v/>
      </c>
      <c r="E126" s="20" t="str">
        <f>IF($A126="","",0.2*IF(Sigma!$B126&gt;AVERAGE(Sigma!$B67:$B126),1,-1))</f>
        <v/>
      </c>
      <c r="F126" s="20" t="str">
        <f>IF($A126="","",0.2*IF(Sigma!$B126&gt;AVERAGE(Sigma!$B47:$B126),1,-1))</f>
        <v/>
      </c>
      <c r="G126" s="17" t="str">
        <f t="shared" si="0"/>
        <v/>
      </c>
      <c r="H126" s="20" t="str">
        <f>IF($A126="","",0.2*IF(Sigma!$C126&gt;AVERAGE(Sigma!$C117:$C126),1,-1))</f>
        <v/>
      </c>
      <c r="I126" s="20" t="str">
        <f>IF($A126="","",0.2*IF(Sigma!$C126&gt;AVERAGE(Sigma!$C107:$C126),1,-1))</f>
        <v/>
      </c>
      <c r="J126" s="20" t="str">
        <f>IF($A126="","",0.2*IF(Sigma!$C126&gt;AVERAGE(Sigma!$C87:$C126),1,-1))</f>
        <v/>
      </c>
      <c r="K126" s="20" t="str">
        <f>IF($A126="","",0.2*IF(Sigma!$C126&gt;AVERAGE(Sigma!$C67:$C126),1,-1))</f>
        <v/>
      </c>
      <c r="L126" s="20" t="str">
        <f>IF($A126="","",0.2*IF(Sigma!$C126&gt;AVERAGE(Sigma!$C47:$C126),1,-1))</f>
        <v/>
      </c>
      <c r="M126" s="17" t="str">
        <f t="shared" si="1"/>
        <v/>
      </c>
      <c r="N126" s="20" t="str">
        <f>IF($A126="","",0.2*IF(Sigma!$D126&gt;AVERAGE(Sigma!$D117:$D126),1,-1))</f>
        <v/>
      </c>
      <c r="O126" s="20" t="str">
        <f>IF($A126="","",0.2*IF(Sigma!$D126&gt;AVERAGE(Sigma!$D107:$D126),1,-1))</f>
        <v/>
      </c>
      <c r="P126" s="20" t="str">
        <f>IF($A126="","",0.2*IF(Sigma!$D126&gt;AVERAGE(Sigma!$D87:$D126),1,-1))</f>
        <v/>
      </c>
      <c r="Q126" s="20" t="str">
        <f>IF($A126="","",0.2*IF(Sigma!$D126&gt;AVERAGE(Sigma!$D67:$D126),1,-1))</f>
        <v/>
      </c>
      <c r="R126" s="20" t="str">
        <f>IF($A126="","",0.2*IF(Sigma!$D126&gt;AVERAGE(Sigma!$D47:$D126),1,-1))</f>
        <v/>
      </c>
      <c r="S126" s="17" t="str">
        <f t="shared" si="2"/>
        <v/>
      </c>
      <c r="T126" s="20" t="str">
        <f>IF($A126="","",0.2*IF(Sigma!$E126&gt;AVERAGE(Sigma!$E117:$E126),1,-1))</f>
        <v/>
      </c>
      <c r="U126" s="20" t="str">
        <f>IF($A126="","",0.2*IF(Sigma!$E126&gt;AVERAGE(Sigma!$E107:$E126),1,-1))</f>
        <v/>
      </c>
      <c r="V126" s="20" t="str">
        <f>IF($A126="","",0.2*IF(Sigma!$E126&gt;AVERAGE(Sigma!$E87:$E126),1,-1))</f>
        <v/>
      </c>
      <c r="W126" s="20" t="str">
        <f>IF($A126="","",0.2*IF(Sigma!$E126&gt;AVERAGE(Sigma!$E67:$E126),1,-1))</f>
        <v/>
      </c>
      <c r="X126" s="20" t="str">
        <f>IF($A126="","",0.2*IF(Sigma!$E126&gt;AVERAGE(Sigma!$E47:$E126),1,-1))</f>
        <v/>
      </c>
      <c r="Y126" s="17" t="str">
        <f t="shared" si="3"/>
        <v/>
      </c>
      <c r="Z126" s="20" t="str">
        <f>IF($A126="","",0.2*IF(Sigma!$F126&gt;AVERAGE(Sigma!$F117:$F126),1,-1))</f>
        <v/>
      </c>
      <c r="AA126" s="20" t="str">
        <f>IF($A126="","",0.2*IF(Sigma!$F126&gt;AVERAGE(Sigma!$F107:$F126),1,-1))</f>
        <v/>
      </c>
      <c r="AB126" s="20" t="str">
        <f>IF($A126="","",0.2*IF(Sigma!$F126&gt;AVERAGE(Sigma!$F87:$F126),1,-1))</f>
        <v/>
      </c>
      <c r="AC126" s="20" t="str">
        <f>IF($A126="","",0.2*IF(Sigma!$F126&gt;AVERAGE(Sigma!$F67:$F126),1,-1))</f>
        <v/>
      </c>
      <c r="AD126" s="20" t="str">
        <f>IF($A126="","",0.2*IF(Sigma!$F126&gt;AVERAGE(Sigma!$F47:$F126),1,-1))</f>
        <v/>
      </c>
      <c r="AE126" s="17" t="str">
        <f t="shared" si="4"/>
        <v/>
      </c>
      <c r="AF126" s="20" t="str">
        <f>IF($A126="","",0.2*IF(Sigma!$G126&gt;AVERAGE(Sigma!$G117:$G126),1,-1))</f>
        <v/>
      </c>
      <c r="AG126" s="20" t="str">
        <f>IF($A126="","",0.2*IF(Sigma!$G126&gt;AVERAGE(Sigma!$G107:$G126),1,-1))</f>
        <v/>
      </c>
      <c r="AH126" s="20" t="str">
        <f>IF($A126="","",0.2*IF(Sigma!$G126&gt;AVERAGE(Sigma!$G87:$G126),1,-1))</f>
        <v/>
      </c>
      <c r="AI126" s="20" t="str">
        <f>IF($A126="","",0.2*IF(Sigma!$G126&gt;AVERAGE(Sigma!$G67:$G126),1,-1))</f>
        <v/>
      </c>
      <c r="AJ126" s="20" t="str">
        <f>IF($A126="","",0.2*IF(Sigma!$G126&gt;AVERAGE(Sigma!$G47:$G126),1,-1))</f>
        <v/>
      </c>
      <c r="AK126" s="17" t="str">
        <f t="shared" si="5"/>
        <v/>
      </c>
      <c r="AL126" s="20" t="str">
        <f>IF($A126="","",0.2*IF(Sigma!$H126&gt;AVERAGE(Sigma!$H117:$H126),1,-1))</f>
        <v/>
      </c>
      <c r="AM126" s="20" t="str">
        <f>IF($A126="","",0.2*IF(Sigma!$H126&gt;AVERAGE(Sigma!$H107:$H126),1,-1))</f>
        <v/>
      </c>
      <c r="AN126" s="20" t="str">
        <f>IF($A126="","",0.2*IF(Sigma!$H126&gt;AVERAGE(Sigma!$H87:$H126),1,-1))</f>
        <v/>
      </c>
      <c r="AO126" s="20" t="str">
        <f>IF($A126="","",0.2*IF(Sigma!$H126&gt;AVERAGE(Sigma!$H67:$H126),1,-1))</f>
        <v/>
      </c>
      <c r="AP126" s="20" t="str">
        <f>IF($A126="","",0.2*IF(Sigma!$H126&gt;AVERAGE(Sigma!$H47:$H126),1,-1))</f>
        <v/>
      </c>
      <c r="AQ126" s="17" t="str">
        <f t="shared" si="6"/>
        <v/>
      </c>
      <c r="AR126" s="20" t="str">
        <f>IF($A126="","",0.2*IF(Sigma!$I126&gt;AVERAGE(Sigma!$I117:$I126),1,-1))</f>
        <v/>
      </c>
      <c r="AS126" s="20" t="str">
        <f>IF($A126="","",0.2*IF(Sigma!$I126&gt;AVERAGE(Sigma!$I107:$I126),1,-1))</f>
        <v/>
      </c>
      <c r="AT126" s="20" t="str">
        <f>IF($A126="","",0.2*IF(Sigma!$I126&gt;AVERAGE(Sigma!$I87:$I126),1,-1))</f>
        <v/>
      </c>
      <c r="AU126" s="20" t="str">
        <f>IF($A126="","",0.2*IF(Sigma!$I126&gt;AVERAGE(Sigma!$I67:$I126),1,-1))</f>
        <v/>
      </c>
      <c r="AV126" s="20" t="str">
        <f>IF($A126="","",0.2*IF(Sigma!$I126&gt;AVERAGE(Sigma!$I47:$I126),1,-1))</f>
        <v/>
      </c>
      <c r="AW126" s="17" t="str">
        <f t="shared" si="7"/>
        <v/>
      </c>
      <c r="AX126" s="20" t="str">
        <f>IF($A126="","",0.2*IF(Sigma!$J126&gt;AVERAGE(Sigma!$J117:$J126),1,-1))</f>
        <v/>
      </c>
      <c r="AY126" s="20" t="str">
        <f>IF($A126="","",0.2*IF(Sigma!$J126&gt;AVERAGE(Sigma!$J107:$J126),1,-1))</f>
        <v/>
      </c>
      <c r="AZ126" s="20" t="str">
        <f>IF($A126="","",0.2*IF(Sigma!$J126&gt;AVERAGE(Sigma!$J87:$J126),1,-1))</f>
        <v/>
      </c>
      <c r="BA126" s="20" t="str">
        <f>IF($A126="","",0.2*IF(Sigma!$J126&gt;AVERAGE(Sigma!$J67:$J126),1,-1))</f>
        <v/>
      </c>
      <c r="BB126" s="20" t="str">
        <f>IF($A126="","",0.2*IF(Sigma!$J126&gt;AVERAGE(Sigma!$J47:$J126),1,-1))</f>
        <v/>
      </c>
      <c r="BC126" s="17" t="str">
        <f t="shared" si="8"/>
        <v/>
      </c>
      <c r="BD126" s="20" t="str">
        <f>IF($A126="","",0.2*IF(Sigma!$K126&gt;AVERAGE(Sigma!$K117:$K126),1,-1))</f>
        <v/>
      </c>
      <c r="BE126" s="20" t="str">
        <f>IF($A126="","",0.2*IF(Sigma!$K126&gt;AVERAGE(Sigma!$K107:$K126),1,-1))</f>
        <v/>
      </c>
      <c r="BF126" s="20" t="str">
        <f>IF($A126="","",0.2*IF(Sigma!$K126&gt;AVERAGE(Sigma!$K87:$K126),1,-1))</f>
        <v/>
      </c>
      <c r="BG126" s="20" t="str">
        <f>IF($A126="","",0.2*IF(Sigma!$K126&gt;AVERAGE(Sigma!$K67:$K126),1,-1))</f>
        <v/>
      </c>
      <c r="BH126" s="20" t="str">
        <f>IF($A126="","",0.2*IF(Sigma!$K126&gt;AVERAGE(Sigma!$K47:$K126),1,-1))</f>
        <v/>
      </c>
      <c r="BI126" s="17" t="str">
        <f t="shared" si="9"/>
        <v/>
      </c>
      <c r="BJ126" s="20" t="str">
        <f>IF($A126="","",0.2*IF(Sigma!$L126&gt;AVERAGE(Sigma!$L117:$L126),1,-1))</f>
        <v/>
      </c>
      <c r="BK126" s="20" t="str">
        <f>IF($A126="","",0.2*IF(Sigma!$L126&gt;AVERAGE(Sigma!$L107:$L126),1,-1))</f>
        <v/>
      </c>
      <c r="BL126" s="20" t="str">
        <f>IF($A126="","",0.2*IF(Sigma!$L126&gt;AVERAGE(Sigma!$L87:$L126),1,-1))</f>
        <v/>
      </c>
      <c r="BM126" s="20" t="str">
        <f>IF($A126="","",0.2*IF(Sigma!$L126&gt;AVERAGE(Sigma!$L67:$L126),1,-1))</f>
        <v/>
      </c>
      <c r="BN126" s="20" t="str">
        <f>IF($A126="","",0.2*IF(Sigma!$L126&gt;AVERAGE(Sigma!$L47:$L126),1,-1))</f>
        <v/>
      </c>
      <c r="BO126" s="17" t="str">
        <f t="shared" si="10"/>
        <v/>
      </c>
    </row>
    <row r="127" spans="1:67" x14ac:dyDescent="0.15">
      <c r="A127" s="14" t="str">
        <f>IF(Sigma!A127="","",Sigma!A127)</f>
        <v/>
      </c>
      <c r="B127" s="20" t="str">
        <f>IF($A127="","",0.2*IF(Sigma!$B127&gt;AVERAGE(Sigma!$B118:$B127),1,-1))</f>
        <v/>
      </c>
      <c r="C127" s="20" t="str">
        <f>IF($A127="","",0.2*IF(Sigma!$B127&gt;AVERAGE(Sigma!$B108:$B127),1,-1))</f>
        <v/>
      </c>
      <c r="D127" s="20" t="str">
        <f>IF($A127="","",0.2*IF(Sigma!$B127&gt;AVERAGE(Sigma!$B88:$B127),1,-1))</f>
        <v/>
      </c>
      <c r="E127" s="20" t="str">
        <f>IF($A127="","",0.2*IF(Sigma!$B127&gt;AVERAGE(Sigma!$B68:$B127),1,-1))</f>
        <v/>
      </c>
      <c r="F127" s="20" t="str">
        <f>IF($A127="","",0.2*IF(Sigma!$B127&gt;AVERAGE(Sigma!$B48:$B127),1,-1))</f>
        <v/>
      </c>
      <c r="G127" s="17" t="str">
        <f t="shared" si="0"/>
        <v/>
      </c>
      <c r="H127" s="20" t="str">
        <f>IF($A127="","",0.2*IF(Sigma!$C127&gt;AVERAGE(Sigma!$C118:$C127),1,-1))</f>
        <v/>
      </c>
      <c r="I127" s="20" t="str">
        <f>IF($A127="","",0.2*IF(Sigma!$C127&gt;AVERAGE(Sigma!$C108:$C127),1,-1))</f>
        <v/>
      </c>
      <c r="J127" s="20" t="str">
        <f>IF($A127="","",0.2*IF(Sigma!$C127&gt;AVERAGE(Sigma!$C88:$C127),1,-1))</f>
        <v/>
      </c>
      <c r="K127" s="20" t="str">
        <f>IF($A127="","",0.2*IF(Sigma!$C127&gt;AVERAGE(Sigma!$C68:$C127),1,-1))</f>
        <v/>
      </c>
      <c r="L127" s="20" t="str">
        <f>IF($A127="","",0.2*IF(Sigma!$C127&gt;AVERAGE(Sigma!$C48:$C127),1,-1))</f>
        <v/>
      </c>
      <c r="M127" s="17" t="str">
        <f t="shared" si="1"/>
        <v/>
      </c>
      <c r="N127" s="20" t="str">
        <f>IF($A127="","",0.2*IF(Sigma!$D127&gt;AVERAGE(Sigma!$D118:$D127),1,-1))</f>
        <v/>
      </c>
      <c r="O127" s="20" t="str">
        <f>IF($A127="","",0.2*IF(Sigma!$D127&gt;AVERAGE(Sigma!$D108:$D127),1,-1))</f>
        <v/>
      </c>
      <c r="P127" s="20" t="str">
        <f>IF($A127="","",0.2*IF(Sigma!$D127&gt;AVERAGE(Sigma!$D88:$D127),1,-1))</f>
        <v/>
      </c>
      <c r="Q127" s="20" t="str">
        <f>IF($A127="","",0.2*IF(Sigma!$D127&gt;AVERAGE(Sigma!$D68:$D127),1,-1))</f>
        <v/>
      </c>
      <c r="R127" s="20" t="str">
        <f>IF($A127="","",0.2*IF(Sigma!$D127&gt;AVERAGE(Sigma!$D48:$D127),1,-1))</f>
        <v/>
      </c>
      <c r="S127" s="17" t="str">
        <f t="shared" si="2"/>
        <v/>
      </c>
      <c r="T127" s="20" t="str">
        <f>IF($A127="","",0.2*IF(Sigma!$E127&gt;AVERAGE(Sigma!$E118:$E127),1,-1))</f>
        <v/>
      </c>
      <c r="U127" s="20" t="str">
        <f>IF($A127="","",0.2*IF(Sigma!$E127&gt;AVERAGE(Sigma!$E108:$E127),1,-1))</f>
        <v/>
      </c>
      <c r="V127" s="20" t="str">
        <f>IF($A127="","",0.2*IF(Sigma!$E127&gt;AVERAGE(Sigma!$E88:$E127),1,-1))</f>
        <v/>
      </c>
      <c r="W127" s="20" t="str">
        <f>IF($A127="","",0.2*IF(Sigma!$E127&gt;AVERAGE(Sigma!$E68:$E127),1,-1))</f>
        <v/>
      </c>
      <c r="X127" s="20" t="str">
        <f>IF($A127="","",0.2*IF(Sigma!$E127&gt;AVERAGE(Sigma!$E48:$E127),1,-1))</f>
        <v/>
      </c>
      <c r="Y127" s="17" t="str">
        <f t="shared" si="3"/>
        <v/>
      </c>
      <c r="Z127" s="20" t="str">
        <f>IF($A127="","",0.2*IF(Sigma!$F127&gt;AVERAGE(Sigma!$F118:$F127),1,-1))</f>
        <v/>
      </c>
      <c r="AA127" s="20" t="str">
        <f>IF($A127="","",0.2*IF(Sigma!$F127&gt;AVERAGE(Sigma!$F108:$F127),1,-1))</f>
        <v/>
      </c>
      <c r="AB127" s="20" t="str">
        <f>IF($A127="","",0.2*IF(Sigma!$F127&gt;AVERAGE(Sigma!$F88:$F127),1,-1))</f>
        <v/>
      </c>
      <c r="AC127" s="20" t="str">
        <f>IF($A127="","",0.2*IF(Sigma!$F127&gt;AVERAGE(Sigma!$F68:$F127),1,-1))</f>
        <v/>
      </c>
      <c r="AD127" s="20" t="str">
        <f>IF($A127="","",0.2*IF(Sigma!$F127&gt;AVERAGE(Sigma!$F48:$F127),1,-1))</f>
        <v/>
      </c>
      <c r="AE127" s="17" t="str">
        <f t="shared" si="4"/>
        <v/>
      </c>
      <c r="AF127" s="20" t="str">
        <f>IF($A127="","",0.2*IF(Sigma!$G127&gt;AVERAGE(Sigma!$G118:$G127),1,-1))</f>
        <v/>
      </c>
      <c r="AG127" s="20" t="str">
        <f>IF($A127="","",0.2*IF(Sigma!$G127&gt;AVERAGE(Sigma!$G108:$G127),1,-1))</f>
        <v/>
      </c>
      <c r="AH127" s="20" t="str">
        <f>IF($A127="","",0.2*IF(Sigma!$G127&gt;AVERAGE(Sigma!$G88:$G127),1,-1))</f>
        <v/>
      </c>
      <c r="AI127" s="20" t="str">
        <f>IF($A127="","",0.2*IF(Sigma!$G127&gt;AVERAGE(Sigma!$G68:$G127),1,-1))</f>
        <v/>
      </c>
      <c r="AJ127" s="20" t="str">
        <f>IF($A127="","",0.2*IF(Sigma!$G127&gt;AVERAGE(Sigma!$G48:$G127),1,-1))</f>
        <v/>
      </c>
      <c r="AK127" s="17" t="str">
        <f t="shared" si="5"/>
        <v/>
      </c>
      <c r="AL127" s="20" t="str">
        <f>IF($A127="","",0.2*IF(Sigma!$H127&gt;AVERAGE(Sigma!$H118:$H127),1,-1))</f>
        <v/>
      </c>
      <c r="AM127" s="20" t="str">
        <f>IF($A127="","",0.2*IF(Sigma!$H127&gt;AVERAGE(Sigma!$H108:$H127),1,-1))</f>
        <v/>
      </c>
      <c r="AN127" s="20" t="str">
        <f>IF($A127="","",0.2*IF(Sigma!$H127&gt;AVERAGE(Sigma!$H88:$H127),1,-1))</f>
        <v/>
      </c>
      <c r="AO127" s="20" t="str">
        <f>IF($A127="","",0.2*IF(Sigma!$H127&gt;AVERAGE(Sigma!$H68:$H127),1,-1))</f>
        <v/>
      </c>
      <c r="AP127" s="20" t="str">
        <f>IF($A127="","",0.2*IF(Sigma!$H127&gt;AVERAGE(Sigma!$H48:$H127),1,-1))</f>
        <v/>
      </c>
      <c r="AQ127" s="17" t="str">
        <f t="shared" si="6"/>
        <v/>
      </c>
      <c r="AR127" s="20" t="str">
        <f>IF($A127="","",0.2*IF(Sigma!$I127&gt;AVERAGE(Sigma!$I118:$I127),1,-1))</f>
        <v/>
      </c>
      <c r="AS127" s="20" t="str">
        <f>IF($A127="","",0.2*IF(Sigma!$I127&gt;AVERAGE(Sigma!$I108:$I127),1,-1))</f>
        <v/>
      </c>
      <c r="AT127" s="20" t="str">
        <f>IF($A127="","",0.2*IF(Sigma!$I127&gt;AVERAGE(Sigma!$I88:$I127),1,-1))</f>
        <v/>
      </c>
      <c r="AU127" s="20" t="str">
        <f>IF($A127="","",0.2*IF(Sigma!$I127&gt;AVERAGE(Sigma!$I68:$I127),1,-1))</f>
        <v/>
      </c>
      <c r="AV127" s="20" t="str">
        <f>IF($A127="","",0.2*IF(Sigma!$I127&gt;AVERAGE(Sigma!$I48:$I127),1,-1))</f>
        <v/>
      </c>
      <c r="AW127" s="17" t="str">
        <f t="shared" si="7"/>
        <v/>
      </c>
      <c r="AX127" s="20" t="str">
        <f>IF($A127="","",0.2*IF(Sigma!$J127&gt;AVERAGE(Sigma!$J118:$J127),1,-1))</f>
        <v/>
      </c>
      <c r="AY127" s="20" t="str">
        <f>IF($A127="","",0.2*IF(Sigma!$J127&gt;AVERAGE(Sigma!$J108:$J127),1,-1))</f>
        <v/>
      </c>
      <c r="AZ127" s="20" t="str">
        <f>IF($A127="","",0.2*IF(Sigma!$J127&gt;AVERAGE(Sigma!$J88:$J127),1,-1))</f>
        <v/>
      </c>
      <c r="BA127" s="20" t="str">
        <f>IF($A127="","",0.2*IF(Sigma!$J127&gt;AVERAGE(Sigma!$J68:$J127),1,-1))</f>
        <v/>
      </c>
      <c r="BB127" s="20" t="str">
        <f>IF($A127="","",0.2*IF(Sigma!$J127&gt;AVERAGE(Sigma!$J48:$J127),1,-1))</f>
        <v/>
      </c>
      <c r="BC127" s="17" t="str">
        <f t="shared" si="8"/>
        <v/>
      </c>
      <c r="BD127" s="20" t="str">
        <f>IF($A127="","",0.2*IF(Sigma!$K127&gt;AVERAGE(Sigma!$K118:$K127),1,-1))</f>
        <v/>
      </c>
      <c r="BE127" s="20" t="str">
        <f>IF($A127="","",0.2*IF(Sigma!$K127&gt;AVERAGE(Sigma!$K108:$K127),1,-1))</f>
        <v/>
      </c>
      <c r="BF127" s="20" t="str">
        <f>IF($A127="","",0.2*IF(Sigma!$K127&gt;AVERAGE(Sigma!$K88:$K127),1,-1))</f>
        <v/>
      </c>
      <c r="BG127" s="20" t="str">
        <f>IF($A127="","",0.2*IF(Sigma!$K127&gt;AVERAGE(Sigma!$K68:$K127),1,-1))</f>
        <v/>
      </c>
      <c r="BH127" s="20" t="str">
        <f>IF($A127="","",0.2*IF(Sigma!$K127&gt;AVERAGE(Sigma!$K48:$K127),1,-1))</f>
        <v/>
      </c>
      <c r="BI127" s="17" t="str">
        <f t="shared" si="9"/>
        <v/>
      </c>
      <c r="BJ127" s="20" t="str">
        <f>IF($A127="","",0.2*IF(Sigma!$L127&gt;AVERAGE(Sigma!$L118:$L127),1,-1))</f>
        <v/>
      </c>
      <c r="BK127" s="20" t="str">
        <f>IF($A127="","",0.2*IF(Sigma!$L127&gt;AVERAGE(Sigma!$L108:$L127),1,-1))</f>
        <v/>
      </c>
      <c r="BL127" s="20" t="str">
        <f>IF($A127="","",0.2*IF(Sigma!$L127&gt;AVERAGE(Sigma!$L88:$L127),1,-1))</f>
        <v/>
      </c>
      <c r="BM127" s="20" t="str">
        <f>IF($A127="","",0.2*IF(Sigma!$L127&gt;AVERAGE(Sigma!$L68:$L127),1,-1))</f>
        <v/>
      </c>
      <c r="BN127" s="20" t="str">
        <f>IF($A127="","",0.2*IF(Sigma!$L127&gt;AVERAGE(Sigma!$L48:$L127),1,-1))</f>
        <v/>
      </c>
      <c r="BO127" s="17" t="str">
        <f t="shared" si="10"/>
        <v/>
      </c>
    </row>
    <row r="128" spans="1:67" x14ac:dyDescent="0.15">
      <c r="A128" s="14" t="str">
        <f>IF(Sigma!A128="","",Sigma!A128)</f>
        <v/>
      </c>
      <c r="B128" s="20" t="str">
        <f>IF($A128="","",0.2*IF(Sigma!$B128&gt;AVERAGE(Sigma!$B119:$B128),1,-1))</f>
        <v/>
      </c>
      <c r="C128" s="20" t="str">
        <f>IF($A128="","",0.2*IF(Sigma!$B128&gt;AVERAGE(Sigma!$B109:$B128),1,-1))</f>
        <v/>
      </c>
      <c r="D128" s="20" t="str">
        <f>IF($A128="","",0.2*IF(Sigma!$B128&gt;AVERAGE(Sigma!$B89:$B128),1,-1))</f>
        <v/>
      </c>
      <c r="E128" s="20" t="str">
        <f>IF($A128="","",0.2*IF(Sigma!$B128&gt;AVERAGE(Sigma!$B69:$B128),1,-1))</f>
        <v/>
      </c>
      <c r="F128" s="20" t="str">
        <f>IF($A128="","",0.2*IF(Sigma!$B128&gt;AVERAGE(Sigma!$B49:$B128),1,-1))</f>
        <v/>
      </c>
      <c r="G128" s="17" t="str">
        <f t="shared" si="0"/>
        <v/>
      </c>
      <c r="H128" s="20" t="str">
        <f>IF($A128="","",0.2*IF(Sigma!$C128&gt;AVERAGE(Sigma!$C119:$C128),1,-1))</f>
        <v/>
      </c>
      <c r="I128" s="20" t="str">
        <f>IF($A128="","",0.2*IF(Sigma!$C128&gt;AVERAGE(Sigma!$C109:$C128),1,-1))</f>
        <v/>
      </c>
      <c r="J128" s="20" t="str">
        <f>IF($A128="","",0.2*IF(Sigma!$C128&gt;AVERAGE(Sigma!$C89:$C128),1,-1))</f>
        <v/>
      </c>
      <c r="K128" s="20" t="str">
        <f>IF($A128="","",0.2*IF(Sigma!$C128&gt;AVERAGE(Sigma!$C69:$C128),1,-1))</f>
        <v/>
      </c>
      <c r="L128" s="20" t="str">
        <f>IF($A128="","",0.2*IF(Sigma!$C128&gt;AVERAGE(Sigma!$C49:$C128),1,-1))</f>
        <v/>
      </c>
      <c r="M128" s="17" t="str">
        <f t="shared" si="1"/>
        <v/>
      </c>
      <c r="N128" s="20" t="str">
        <f>IF($A128="","",0.2*IF(Sigma!$D128&gt;AVERAGE(Sigma!$D119:$D128),1,-1))</f>
        <v/>
      </c>
      <c r="O128" s="20" t="str">
        <f>IF($A128="","",0.2*IF(Sigma!$D128&gt;AVERAGE(Sigma!$D109:$D128),1,-1))</f>
        <v/>
      </c>
      <c r="P128" s="20" t="str">
        <f>IF($A128="","",0.2*IF(Sigma!$D128&gt;AVERAGE(Sigma!$D89:$D128),1,-1))</f>
        <v/>
      </c>
      <c r="Q128" s="20" t="str">
        <f>IF($A128="","",0.2*IF(Sigma!$D128&gt;AVERAGE(Sigma!$D69:$D128),1,-1))</f>
        <v/>
      </c>
      <c r="R128" s="20" t="str">
        <f>IF($A128="","",0.2*IF(Sigma!$D128&gt;AVERAGE(Sigma!$D49:$D128),1,-1))</f>
        <v/>
      </c>
      <c r="S128" s="17" t="str">
        <f t="shared" si="2"/>
        <v/>
      </c>
      <c r="T128" s="20" t="str">
        <f>IF($A128="","",0.2*IF(Sigma!$E128&gt;AVERAGE(Sigma!$E119:$E128),1,-1))</f>
        <v/>
      </c>
      <c r="U128" s="20" t="str">
        <f>IF($A128="","",0.2*IF(Sigma!$E128&gt;AVERAGE(Sigma!$E109:$E128),1,-1))</f>
        <v/>
      </c>
      <c r="V128" s="20" t="str">
        <f>IF($A128="","",0.2*IF(Sigma!$E128&gt;AVERAGE(Sigma!$E89:$E128),1,-1))</f>
        <v/>
      </c>
      <c r="W128" s="20" t="str">
        <f>IF($A128="","",0.2*IF(Sigma!$E128&gt;AVERAGE(Sigma!$E69:$E128),1,-1))</f>
        <v/>
      </c>
      <c r="X128" s="20" t="str">
        <f>IF($A128="","",0.2*IF(Sigma!$E128&gt;AVERAGE(Sigma!$E49:$E128),1,-1))</f>
        <v/>
      </c>
      <c r="Y128" s="17" t="str">
        <f t="shared" si="3"/>
        <v/>
      </c>
      <c r="Z128" s="20" t="str">
        <f>IF($A128="","",0.2*IF(Sigma!$F128&gt;AVERAGE(Sigma!$F119:$F128),1,-1))</f>
        <v/>
      </c>
      <c r="AA128" s="20" t="str">
        <f>IF($A128="","",0.2*IF(Sigma!$F128&gt;AVERAGE(Sigma!$F109:$F128),1,-1))</f>
        <v/>
      </c>
      <c r="AB128" s="20" t="str">
        <f>IF($A128="","",0.2*IF(Sigma!$F128&gt;AVERAGE(Sigma!$F89:$F128),1,-1))</f>
        <v/>
      </c>
      <c r="AC128" s="20" t="str">
        <f>IF($A128="","",0.2*IF(Sigma!$F128&gt;AVERAGE(Sigma!$F69:$F128),1,-1))</f>
        <v/>
      </c>
      <c r="AD128" s="20" t="str">
        <f>IF($A128="","",0.2*IF(Sigma!$F128&gt;AVERAGE(Sigma!$F49:$F128),1,-1))</f>
        <v/>
      </c>
      <c r="AE128" s="17" t="str">
        <f t="shared" si="4"/>
        <v/>
      </c>
      <c r="AF128" s="20" t="str">
        <f>IF($A128="","",0.2*IF(Sigma!$G128&gt;AVERAGE(Sigma!$G119:$G128),1,-1))</f>
        <v/>
      </c>
      <c r="AG128" s="20" t="str">
        <f>IF($A128="","",0.2*IF(Sigma!$G128&gt;AVERAGE(Sigma!$G109:$G128),1,-1))</f>
        <v/>
      </c>
      <c r="AH128" s="20" t="str">
        <f>IF($A128="","",0.2*IF(Sigma!$G128&gt;AVERAGE(Sigma!$G89:$G128),1,-1))</f>
        <v/>
      </c>
      <c r="AI128" s="20" t="str">
        <f>IF($A128="","",0.2*IF(Sigma!$G128&gt;AVERAGE(Sigma!$G69:$G128),1,-1))</f>
        <v/>
      </c>
      <c r="AJ128" s="20" t="str">
        <f>IF($A128="","",0.2*IF(Sigma!$G128&gt;AVERAGE(Sigma!$G49:$G128),1,-1))</f>
        <v/>
      </c>
      <c r="AK128" s="17" t="str">
        <f t="shared" si="5"/>
        <v/>
      </c>
      <c r="AL128" s="20" t="str">
        <f>IF($A128="","",0.2*IF(Sigma!$H128&gt;AVERAGE(Sigma!$H119:$H128),1,-1))</f>
        <v/>
      </c>
      <c r="AM128" s="20" t="str">
        <f>IF($A128="","",0.2*IF(Sigma!$H128&gt;AVERAGE(Sigma!$H109:$H128),1,-1))</f>
        <v/>
      </c>
      <c r="AN128" s="20" t="str">
        <f>IF($A128="","",0.2*IF(Sigma!$H128&gt;AVERAGE(Sigma!$H89:$H128),1,-1))</f>
        <v/>
      </c>
      <c r="AO128" s="20" t="str">
        <f>IF($A128="","",0.2*IF(Sigma!$H128&gt;AVERAGE(Sigma!$H69:$H128),1,-1))</f>
        <v/>
      </c>
      <c r="AP128" s="20" t="str">
        <f>IF($A128="","",0.2*IF(Sigma!$H128&gt;AVERAGE(Sigma!$H49:$H128),1,-1))</f>
        <v/>
      </c>
      <c r="AQ128" s="17" t="str">
        <f t="shared" si="6"/>
        <v/>
      </c>
      <c r="AR128" s="20" t="str">
        <f>IF($A128="","",0.2*IF(Sigma!$I128&gt;AVERAGE(Sigma!$I119:$I128),1,-1))</f>
        <v/>
      </c>
      <c r="AS128" s="20" t="str">
        <f>IF($A128="","",0.2*IF(Sigma!$I128&gt;AVERAGE(Sigma!$I109:$I128),1,-1))</f>
        <v/>
      </c>
      <c r="AT128" s="20" t="str">
        <f>IF($A128="","",0.2*IF(Sigma!$I128&gt;AVERAGE(Sigma!$I89:$I128),1,-1))</f>
        <v/>
      </c>
      <c r="AU128" s="20" t="str">
        <f>IF($A128="","",0.2*IF(Sigma!$I128&gt;AVERAGE(Sigma!$I69:$I128),1,-1))</f>
        <v/>
      </c>
      <c r="AV128" s="20" t="str">
        <f>IF($A128="","",0.2*IF(Sigma!$I128&gt;AVERAGE(Sigma!$I49:$I128),1,-1))</f>
        <v/>
      </c>
      <c r="AW128" s="17" t="str">
        <f t="shared" si="7"/>
        <v/>
      </c>
      <c r="AX128" s="20" t="str">
        <f>IF($A128="","",0.2*IF(Sigma!$J128&gt;AVERAGE(Sigma!$J119:$J128),1,-1))</f>
        <v/>
      </c>
      <c r="AY128" s="20" t="str">
        <f>IF($A128="","",0.2*IF(Sigma!$J128&gt;AVERAGE(Sigma!$J109:$J128),1,-1))</f>
        <v/>
      </c>
      <c r="AZ128" s="20" t="str">
        <f>IF($A128="","",0.2*IF(Sigma!$J128&gt;AVERAGE(Sigma!$J89:$J128),1,-1))</f>
        <v/>
      </c>
      <c r="BA128" s="20" t="str">
        <f>IF($A128="","",0.2*IF(Sigma!$J128&gt;AVERAGE(Sigma!$J69:$J128),1,-1))</f>
        <v/>
      </c>
      <c r="BB128" s="20" t="str">
        <f>IF($A128="","",0.2*IF(Sigma!$J128&gt;AVERAGE(Sigma!$J49:$J128),1,-1))</f>
        <v/>
      </c>
      <c r="BC128" s="17" t="str">
        <f t="shared" si="8"/>
        <v/>
      </c>
      <c r="BD128" s="20" t="str">
        <f>IF($A128="","",0.2*IF(Sigma!$K128&gt;AVERAGE(Sigma!$K119:$K128),1,-1))</f>
        <v/>
      </c>
      <c r="BE128" s="20" t="str">
        <f>IF($A128="","",0.2*IF(Sigma!$K128&gt;AVERAGE(Sigma!$K109:$K128),1,-1))</f>
        <v/>
      </c>
      <c r="BF128" s="20" t="str">
        <f>IF($A128="","",0.2*IF(Sigma!$K128&gt;AVERAGE(Sigma!$K89:$K128),1,-1))</f>
        <v/>
      </c>
      <c r="BG128" s="20" t="str">
        <f>IF($A128="","",0.2*IF(Sigma!$K128&gt;AVERAGE(Sigma!$K69:$K128),1,-1))</f>
        <v/>
      </c>
      <c r="BH128" s="20" t="str">
        <f>IF($A128="","",0.2*IF(Sigma!$K128&gt;AVERAGE(Sigma!$K49:$K128),1,-1))</f>
        <v/>
      </c>
      <c r="BI128" s="17" t="str">
        <f t="shared" si="9"/>
        <v/>
      </c>
      <c r="BJ128" s="20" t="str">
        <f>IF($A128="","",0.2*IF(Sigma!$L128&gt;AVERAGE(Sigma!$L119:$L128),1,-1))</f>
        <v/>
      </c>
      <c r="BK128" s="20" t="str">
        <f>IF($A128="","",0.2*IF(Sigma!$L128&gt;AVERAGE(Sigma!$L109:$L128),1,-1))</f>
        <v/>
      </c>
      <c r="BL128" s="20" t="str">
        <f>IF($A128="","",0.2*IF(Sigma!$L128&gt;AVERAGE(Sigma!$L89:$L128),1,-1))</f>
        <v/>
      </c>
      <c r="BM128" s="20" t="str">
        <f>IF($A128="","",0.2*IF(Sigma!$L128&gt;AVERAGE(Sigma!$L69:$L128),1,-1))</f>
        <v/>
      </c>
      <c r="BN128" s="20" t="str">
        <f>IF($A128="","",0.2*IF(Sigma!$L128&gt;AVERAGE(Sigma!$L49:$L128),1,-1))</f>
        <v/>
      </c>
      <c r="BO128" s="17" t="str">
        <f t="shared" si="10"/>
        <v/>
      </c>
    </row>
    <row r="129" spans="1:67" x14ac:dyDescent="0.15">
      <c r="A129" s="14" t="str">
        <f>IF(Sigma!A129="","",Sigma!A129)</f>
        <v/>
      </c>
      <c r="B129" s="20" t="str">
        <f>IF($A129="","",0.2*IF(Sigma!$B129&gt;AVERAGE(Sigma!$B120:$B129),1,-1))</f>
        <v/>
      </c>
      <c r="C129" s="20" t="str">
        <f>IF($A129="","",0.2*IF(Sigma!$B129&gt;AVERAGE(Sigma!$B110:$B129),1,-1))</f>
        <v/>
      </c>
      <c r="D129" s="20" t="str">
        <f>IF($A129="","",0.2*IF(Sigma!$B129&gt;AVERAGE(Sigma!$B90:$B129),1,-1))</f>
        <v/>
      </c>
      <c r="E129" s="20" t="str">
        <f>IF($A129="","",0.2*IF(Sigma!$B129&gt;AVERAGE(Sigma!$B70:$B129),1,-1))</f>
        <v/>
      </c>
      <c r="F129" s="20" t="str">
        <f>IF($A129="","",0.2*IF(Sigma!$B129&gt;AVERAGE(Sigma!$B50:$B129),1,-1))</f>
        <v/>
      </c>
      <c r="G129" s="17" t="str">
        <f t="shared" si="0"/>
        <v/>
      </c>
      <c r="H129" s="20" t="str">
        <f>IF($A129="","",0.2*IF(Sigma!$C129&gt;AVERAGE(Sigma!$C120:$C129),1,-1))</f>
        <v/>
      </c>
      <c r="I129" s="20" t="str">
        <f>IF($A129="","",0.2*IF(Sigma!$C129&gt;AVERAGE(Sigma!$C110:$C129),1,-1))</f>
        <v/>
      </c>
      <c r="J129" s="20" t="str">
        <f>IF($A129="","",0.2*IF(Sigma!$C129&gt;AVERAGE(Sigma!$C90:$C129),1,-1))</f>
        <v/>
      </c>
      <c r="K129" s="20" t="str">
        <f>IF($A129="","",0.2*IF(Sigma!$C129&gt;AVERAGE(Sigma!$C70:$C129),1,-1))</f>
        <v/>
      </c>
      <c r="L129" s="20" t="str">
        <f>IF($A129="","",0.2*IF(Sigma!$C129&gt;AVERAGE(Sigma!$C50:$C129),1,-1))</f>
        <v/>
      </c>
      <c r="M129" s="17" t="str">
        <f t="shared" si="1"/>
        <v/>
      </c>
      <c r="N129" s="20" t="str">
        <f>IF($A129="","",0.2*IF(Sigma!$D129&gt;AVERAGE(Sigma!$D120:$D129),1,-1))</f>
        <v/>
      </c>
      <c r="O129" s="20" t="str">
        <f>IF($A129="","",0.2*IF(Sigma!$D129&gt;AVERAGE(Sigma!$D110:$D129),1,-1))</f>
        <v/>
      </c>
      <c r="P129" s="20" t="str">
        <f>IF($A129="","",0.2*IF(Sigma!$D129&gt;AVERAGE(Sigma!$D90:$D129),1,-1))</f>
        <v/>
      </c>
      <c r="Q129" s="20" t="str">
        <f>IF($A129="","",0.2*IF(Sigma!$D129&gt;AVERAGE(Sigma!$D70:$D129),1,-1))</f>
        <v/>
      </c>
      <c r="R129" s="20" t="str">
        <f>IF($A129="","",0.2*IF(Sigma!$D129&gt;AVERAGE(Sigma!$D50:$D129),1,-1))</f>
        <v/>
      </c>
      <c r="S129" s="17" t="str">
        <f t="shared" si="2"/>
        <v/>
      </c>
      <c r="T129" s="20" t="str">
        <f>IF($A129="","",0.2*IF(Sigma!$E129&gt;AVERAGE(Sigma!$E120:$E129),1,-1))</f>
        <v/>
      </c>
      <c r="U129" s="20" t="str">
        <f>IF($A129="","",0.2*IF(Sigma!$E129&gt;AVERAGE(Sigma!$E110:$E129),1,-1))</f>
        <v/>
      </c>
      <c r="V129" s="20" t="str">
        <f>IF($A129="","",0.2*IF(Sigma!$E129&gt;AVERAGE(Sigma!$E90:$E129),1,-1))</f>
        <v/>
      </c>
      <c r="W129" s="20" t="str">
        <f>IF($A129="","",0.2*IF(Sigma!$E129&gt;AVERAGE(Sigma!$E70:$E129),1,-1))</f>
        <v/>
      </c>
      <c r="X129" s="20" t="str">
        <f>IF($A129="","",0.2*IF(Sigma!$E129&gt;AVERAGE(Sigma!$E50:$E129),1,-1))</f>
        <v/>
      </c>
      <c r="Y129" s="17" t="str">
        <f t="shared" si="3"/>
        <v/>
      </c>
      <c r="Z129" s="20" t="str">
        <f>IF($A129="","",0.2*IF(Sigma!$F129&gt;AVERAGE(Sigma!$F120:$F129),1,-1))</f>
        <v/>
      </c>
      <c r="AA129" s="20" t="str">
        <f>IF($A129="","",0.2*IF(Sigma!$F129&gt;AVERAGE(Sigma!$F110:$F129),1,-1))</f>
        <v/>
      </c>
      <c r="AB129" s="20" t="str">
        <f>IF($A129="","",0.2*IF(Sigma!$F129&gt;AVERAGE(Sigma!$F90:$F129),1,-1))</f>
        <v/>
      </c>
      <c r="AC129" s="20" t="str">
        <f>IF($A129="","",0.2*IF(Sigma!$F129&gt;AVERAGE(Sigma!$F70:$F129),1,-1))</f>
        <v/>
      </c>
      <c r="AD129" s="20" t="str">
        <f>IF($A129="","",0.2*IF(Sigma!$F129&gt;AVERAGE(Sigma!$F50:$F129),1,-1))</f>
        <v/>
      </c>
      <c r="AE129" s="17" t="str">
        <f t="shared" si="4"/>
        <v/>
      </c>
      <c r="AF129" s="20" t="str">
        <f>IF($A129="","",0.2*IF(Sigma!$G129&gt;AVERAGE(Sigma!$G120:$G129),1,-1))</f>
        <v/>
      </c>
      <c r="AG129" s="20" t="str">
        <f>IF($A129="","",0.2*IF(Sigma!$G129&gt;AVERAGE(Sigma!$G110:$G129),1,-1))</f>
        <v/>
      </c>
      <c r="AH129" s="20" t="str">
        <f>IF($A129="","",0.2*IF(Sigma!$G129&gt;AVERAGE(Sigma!$G90:$G129),1,-1))</f>
        <v/>
      </c>
      <c r="AI129" s="20" t="str">
        <f>IF($A129="","",0.2*IF(Sigma!$G129&gt;AVERAGE(Sigma!$G70:$G129),1,-1))</f>
        <v/>
      </c>
      <c r="AJ129" s="20" t="str">
        <f>IF($A129="","",0.2*IF(Sigma!$G129&gt;AVERAGE(Sigma!$G50:$G129),1,-1))</f>
        <v/>
      </c>
      <c r="AK129" s="17" t="str">
        <f t="shared" si="5"/>
        <v/>
      </c>
      <c r="AL129" s="20" t="str">
        <f>IF($A129="","",0.2*IF(Sigma!$H129&gt;AVERAGE(Sigma!$H120:$H129),1,-1))</f>
        <v/>
      </c>
      <c r="AM129" s="20" t="str">
        <f>IF($A129="","",0.2*IF(Sigma!$H129&gt;AVERAGE(Sigma!$H110:$H129),1,-1))</f>
        <v/>
      </c>
      <c r="AN129" s="20" t="str">
        <f>IF($A129="","",0.2*IF(Sigma!$H129&gt;AVERAGE(Sigma!$H90:$H129),1,-1))</f>
        <v/>
      </c>
      <c r="AO129" s="20" t="str">
        <f>IF($A129="","",0.2*IF(Sigma!$H129&gt;AVERAGE(Sigma!$H70:$H129),1,-1))</f>
        <v/>
      </c>
      <c r="AP129" s="20" t="str">
        <f>IF($A129="","",0.2*IF(Sigma!$H129&gt;AVERAGE(Sigma!$H50:$H129),1,-1))</f>
        <v/>
      </c>
      <c r="AQ129" s="17" t="str">
        <f t="shared" si="6"/>
        <v/>
      </c>
      <c r="AR129" s="20" t="str">
        <f>IF($A129="","",0.2*IF(Sigma!$I129&gt;AVERAGE(Sigma!$I120:$I129),1,-1))</f>
        <v/>
      </c>
      <c r="AS129" s="20" t="str">
        <f>IF($A129="","",0.2*IF(Sigma!$I129&gt;AVERAGE(Sigma!$I110:$I129),1,-1))</f>
        <v/>
      </c>
      <c r="AT129" s="20" t="str">
        <f>IF($A129="","",0.2*IF(Sigma!$I129&gt;AVERAGE(Sigma!$I90:$I129),1,-1))</f>
        <v/>
      </c>
      <c r="AU129" s="20" t="str">
        <f>IF($A129="","",0.2*IF(Sigma!$I129&gt;AVERAGE(Sigma!$I70:$I129),1,-1))</f>
        <v/>
      </c>
      <c r="AV129" s="20" t="str">
        <f>IF($A129="","",0.2*IF(Sigma!$I129&gt;AVERAGE(Sigma!$I50:$I129),1,-1))</f>
        <v/>
      </c>
      <c r="AW129" s="17" t="str">
        <f t="shared" si="7"/>
        <v/>
      </c>
      <c r="AX129" s="20" t="str">
        <f>IF($A129="","",0.2*IF(Sigma!$J129&gt;AVERAGE(Sigma!$J120:$J129),1,-1))</f>
        <v/>
      </c>
      <c r="AY129" s="20" t="str">
        <f>IF($A129="","",0.2*IF(Sigma!$J129&gt;AVERAGE(Sigma!$J110:$J129),1,-1))</f>
        <v/>
      </c>
      <c r="AZ129" s="20" t="str">
        <f>IF($A129="","",0.2*IF(Sigma!$J129&gt;AVERAGE(Sigma!$J90:$J129),1,-1))</f>
        <v/>
      </c>
      <c r="BA129" s="20" t="str">
        <f>IF($A129="","",0.2*IF(Sigma!$J129&gt;AVERAGE(Sigma!$J70:$J129),1,-1))</f>
        <v/>
      </c>
      <c r="BB129" s="20" t="str">
        <f>IF($A129="","",0.2*IF(Sigma!$J129&gt;AVERAGE(Sigma!$J50:$J129),1,-1))</f>
        <v/>
      </c>
      <c r="BC129" s="17" t="str">
        <f t="shared" si="8"/>
        <v/>
      </c>
      <c r="BD129" s="20" t="str">
        <f>IF($A129="","",0.2*IF(Sigma!$K129&gt;AVERAGE(Sigma!$K120:$K129),1,-1))</f>
        <v/>
      </c>
      <c r="BE129" s="20" t="str">
        <f>IF($A129="","",0.2*IF(Sigma!$K129&gt;AVERAGE(Sigma!$K110:$K129),1,-1))</f>
        <v/>
      </c>
      <c r="BF129" s="20" t="str">
        <f>IF($A129="","",0.2*IF(Sigma!$K129&gt;AVERAGE(Sigma!$K90:$K129),1,-1))</f>
        <v/>
      </c>
      <c r="BG129" s="20" t="str">
        <f>IF($A129="","",0.2*IF(Sigma!$K129&gt;AVERAGE(Sigma!$K70:$K129),1,-1))</f>
        <v/>
      </c>
      <c r="BH129" s="20" t="str">
        <f>IF($A129="","",0.2*IF(Sigma!$K129&gt;AVERAGE(Sigma!$K50:$K129),1,-1))</f>
        <v/>
      </c>
      <c r="BI129" s="17" t="str">
        <f t="shared" si="9"/>
        <v/>
      </c>
      <c r="BJ129" s="20" t="str">
        <f>IF($A129="","",0.2*IF(Sigma!$L129&gt;AVERAGE(Sigma!$L120:$L129),1,-1))</f>
        <v/>
      </c>
      <c r="BK129" s="20" t="str">
        <f>IF($A129="","",0.2*IF(Sigma!$L129&gt;AVERAGE(Sigma!$L110:$L129),1,-1))</f>
        <v/>
      </c>
      <c r="BL129" s="20" t="str">
        <f>IF($A129="","",0.2*IF(Sigma!$L129&gt;AVERAGE(Sigma!$L90:$L129),1,-1))</f>
        <v/>
      </c>
      <c r="BM129" s="20" t="str">
        <f>IF($A129="","",0.2*IF(Sigma!$L129&gt;AVERAGE(Sigma!$L70:$L129),1,-1))</f>
        <v/>
      </c>
      <c r="BN129" s="20" t="str">
        <f>IF($A129="","",0.2*IF(Sigma!$L129&gt;AVERAGE(Sigma!$L50:$L129),1,-1))</f>
        <v/>
      </c>
      <c r="BO129" s="17" t="str">
        <f t="shared" si="10"/>
        <v/>
      </c>
    </row>
    <row r="130" spans="1:67" x14ac:dyDescent="0.15">
      <c r="A130" s="14" t="str">
        <f>IF(Sigma!A130="","",Sigma!A130)</f>
        <v/>
      </c>
      <c r="B130" s="20" t="str">
        <f>IF($A130="","",0.2*IF(Sigma!$B130&gt;AVERAGE(Sigma!$B121:$B130),1,-1))</f>
        <v/>
      </c>
      <c r="C130" s="20" t="str">
        <f>IF($A130="","",0.2*IF(Sigma!$B130&gt;AVERAGE(Sigma!$B111:$B130),1,-1))</f>
        <v/>
      </c>
      <c r="D130" s="20" t="str">
        <f>IF($A130="","",0.2*IF(Sigma!$B130&gt;AVERAGE(Sigma!$B91:$B130),1,-1))</f>
        <v/>
      </c>
      <c r="E130" s="20" t="str">
        <f>IF($A130="","",0.2*IF(Sigma!$B130&gt;AVERAGE(Sigma!$B71:$B130),1,-1))</f>
        <v/>
      </c>
      <c r="F130" s="20" t="str">
        <f>IF($A130="","",0.2*IF(Sigma!$B130&gt;AVERAGE(Sigma!$B51:$B130),1,-1))</f>
        <v/>
      </c>
      <c r="G130" s="17" t="str">
        <f t="shared" si="0"/>
        <v/>
      </c>
      <c r="H130" s="20" t="str">
        <f>IF($A130="","",0.2*IF(Sigma!$C130&gt;AVERAGE(Sigma!$C121:$C130),1,-1))</f>
        <v/>
      </c>
      <c r="I130" s="20" t="str">
        <f>IF($A130="","",0.2*IF(Sigma!$C130&gt;AVERAGE(Sigma!$C111:$C130),1,-1))</f>
        <v/>
      </c>
      <c r="J130" s="20" t="str">
        <f>IF($A130="","",0.2*IF(Sigma!$C130&gt;AVERAGE(Sigma!$C91:$C130),1,-1))</f>
        <v/>
      </c>
      <c r="K130" s="20" t="str">
        <f>IF($A130="","",0.2*IF(Sigma!$C130&gt;AVERAGE(Sigma!$C71:$C130),1,-1))</f>
        <v/>
      </c>
      <c r="L130" s="20" t="str">
        <f>IF($A130="","",0.2*IF(Sigma!$C130&gt;AVERAGE(Sigma!$C51:$C130),1,-1))</f>
        <v/>
      </c>
      <c r="M130" s="17" t="str">
        <f t="shared" si="1"/>
        <v/>
      </c>
      <c r="N130" s="20" t="str">
        <f>IF($A130="","",0.2*IF(Sigma!$D130&gt;AVERAGE(Sigma!$D121:$D130),1,-1))</f>
        <v/>
      </c>
      <c r="O130" s="20" t="str">
        <f>IF($A130="","",0.2*IF(Sigma!$D130&gt;AVERAGE(Sigma!$D111:$D130),1,-1))</f>
        <v/>
      </c>
      <c r="P130" s="20" t="str">
        <f>IF($A130="","",0.2*IF(Sigma!$D130&gt;AVERAGE(Sigma!$D91:$D130),1,-1))</f>
        <v/>
      </c>
      <c r="Q130" s="20" t="str">
        <f>IF($A130="","",0.2*IF(Sigma!$D130&gt;AVERAGE(Sigma!$D71:$D130),1,-1))</f>
        <v/>
      </c>
      <c r="R130" s="20" t="str">
        <f>IF($A130="","",0.2*IF(Sigma!$D130&gt;AVERAGE(Sigma!$D51:$D130),1,-1))</f>
        <v/>
      </c>
      <c r="S130" s="17" t="str">
        <f t="shared" si="2"/>
        <v/>
      </c>
      <c r="T130" s="20" t="str">
        <f>IF($A130="","",0.2*IF(Sigma!$E130&gt;AVERAGE(Sigma!$E121:$E130),1,-1))</f>
        <v/>
      </c>
      <c r="U130" s="20" t="str">
        <f>IF($A130="","",0.2*IF(Sigma!$E130&gt;AVERAGE(Sigma!$E111:$E130),1,-1))</f>
        <v/>
      </c>
      <c r="V130" s="20" t="str">
        <f>IF($A130="","",0.2*IF(Sigma!$E130&gt;AVERAGE(Sigma!$E91:$E130),1,-1))</f>
        <v/>
      </c>
      <c r="W130" s="20" t="str">
        <f>IF($A130="","",0.2*IF(Sigma!$E130&gt;AVERAGE(Sigma!$E71:$E130),1,-1))</f>
        <v/>
      </c>
      <c r="X130" s="20" t="str">
        <f>IF($A130="","",0.2*IF(Sigma!$E130&gt;AVERAGE(Sigma!$E51:$E130),1,-1))</f>
        <v/>
      </c>
      <c r="Y130" s="17" t="str">
        <f t="shared" si="3"/>
        <v/>
      </c>
      <c r="Z130" s="20" t="str">
        <f>IF($A130="","",0.2*IF(Sigma!$F130&gt;AVERAGE(Sigma!$F121:$F130),1,-1))</f>
        <v/>
      </c>
      <c r="AA130" s="20" t="str">
        <f>IF($A130="","",0.2*IF(Sigma!$F130&gt;AVERAGE(Sigma!$F111:$F130),1,-1))</f>
        <v/>
      </c>
      <c r="AB130" s="20" t="str">
        <f>IF($A130="","",0.2*IF(Sigma!$F130&gt;AVERAGE(Sigma!$F91:$F130),1,-1))</f>
        <v/>
      </c>
      <c r="AC130" s="20" t="str">
        <f>IF($A130="","",0.2*IF(Sigma!$F130&gt;AVERAGE(Sigma!$F71:$F130),1,-1))</f>
        <v/>
      </c>
      <c r="AD130" s="20" t="str">
        <f>IF($A130="","",0.2*IF(Sigma!$F130&gt;AVERAGE(Sigma!$F51:$F130),1,-1))</f>
        <v/>
      </c>
      <c r="AE130" s="17" t="str">
        <f t="shared" si="4"/>
        <v/>
      </c>
      <c r="AF130" s="20" t="str">
        <f>IF($A130="","",0.2*IF(Sigma!$G130&gt;AVERAGE(Sigma!$G121:$G130),1,-1))</f>
        <v/>
      </c>
      <c r="AG130" s="20" t="str">
        <f>IF($A130="","",0.2*IF(Sigma!$G130&gt;AVERAGE(Sigma!$G111:$G130),1,-1))</f>
        <v/>
      </c>
      <c r="AH130" s="20" t="str">
        <f>IF($A130="","",0.2*IF(Sigma!$G130&gt;AVERAGE(Sigma!$G91:$G130),1,-1))</f>
        <v/>
      </c>
      <c r="AI130" s="20" t="str">
        <f>IF($A130="","",0.2*IF(Sigma!$G130&gt;AVERAGE(Sigma!$G71:$G130),1,-1))</f>
        <v/>
      </c>
      <c r="AJ130" s="20" t="str">
        <f>IF($A130="","",0.2*IF(Sigma!$G130&gt;AVERAGE(Sigma!$G51:$G130),1,-1))</f>
        <v/>
      </c>
      <c r="AK130" s="17" t="str">
        <f t="shared" si="5"/>
        <v/>
      </c>
      <c r="AL130" s="20" t="str">
        <f>IF($A130="","",0.2*IF(Sigma!$H130&gt;AVERAGE(Sigma!$H121:$H130),1,-1))</f>
        <v/>
      </c>
      <c r="AM130" s="20" t="str">
        <f>IF($A130="","",0.2*IF(Sigma!$H130&gt;AVERAGE(Sigma!$H111:$H130),1,-1))</f>
        <v/>
      </c>
      <c r="AN130" s="20" t="str">
        <f>IF($A130="","",0.2*IF(Sigma!$H130&gt;AVERAGE(Sigma!$H91:$H130),1,-1))</f>
        <v/>
      </c>
      <c r="AO130" s="20" t="str">
        <f>IF($A130="","",0.2*IF(Sigma!$H130&gt;AVERAGE(Sigma!$H71:$H130),1,-1))</f>
        <v/>
      </c>
      <c r="AP130" s="20" t="str">
        <f>IF($A130="","",0.2*IF(Sigma!$H130&gt;AVERAGE(Sigma!$H51:$H130),1,-1))</f>
        <v/>
      </c>
      <c r="AQ130" s="17" t="str">
        <f t="shared" si="6"/>
        <v/>
      </c>
      <c r="AR130" s="20" t="str">
        <f>IF($A130="","",0.2*IF(Sigma!$I130&gt;AVERAGE(Sigma!$I121:$I130),1,-1))</f>
        <v/>
      </c>
      <c r="AS130" s="20" t="str">
        <f>IF($A130="","",0.2*IF(Sigma!$I130&gt;AVERAGE(Sigma!$I111:$I130),1,-1))</f>
        <v/>
      </c>
      <c r="AT130" s="20" t="str">
        <f>IF($A130="","",0.2*IF(Sigma!$I130&gt;AVERAGE(Sigma!$I91:$I130),1,-1))</f>
        <v/>
      </c>
      <c r="AU130" s="20" t="str">
        <f>IF($A130="","",0.2*IF(Sigma!$I130&gt;AVERAGE(Sigma!$I71:$I130),1,-1))</f>
        <v/>
      </c>
      <c r="AV130" s="20" t="str">
        <f>IF($A130="","",0.2*IF(Sigma!$I130&gt;AVERAGE(Sigma!$I51:$I130),1,-1))</f>
        <v/>
      </c>
      <c r="AW130" s="17" t="str">
        <f t="shared" si="7"/>
        <v/>
      </c>
      <c r="AX130" s="20" t="str">
        <f>IF($A130="","",0.2*IF(Sigma!$J130&gt;AVERAGE(Sigma!$J121:$J130),1,-1))</f>
        <v/>
      </c>
      <c r="AY130" s="20" t="str">
        <f>IF($A130="","",0.2*IF(Sigma!$J130&gt;AVERAGE(Sigma!$J111:$J130),1,-1))</f>
        <v/>
      </c>
      <c r="AZ130" s="20" t="str">
        <f>IF($A130="","",0.2*IF(Sigma!$J130&gt;AVERAGE(Sigma!$J91:$J130),1,-1))</f>
        <v/>
      </c>
      <c r="BA130" s="20" t="str">
        <f>IF($A130="","",0.2*IF(Sigma!$J130&gt;AVERAGE(Sigma!$J71:$J130),1,-1))</f>
        <v/>
      </c>
      <c r="BB130" s="20" t="str">
        <f>IF($A130="","",0.2*IF(Sigma!$J130&gt;AVERAGE(Sigma!$J51:$J130),1,-1))</f>
        <v/>
      </c>
      <c r="BC130" s="17" t="str">
        <f t="shared" si="8"/>
        <v/>
      </c>
      <c r="BD130" s="20" t="str">
        <f>IF($A130="","",0.2*IF(Sigma!$K130&gt;AVERAGE(Sigma!$K121:$K130),1,-1))</f>
        <v/>
      </c>
      <c r="BE130" s="20" t="str">
        <f>IF($A130="","",0.2*IF(Sigma!$K130&gt;AVERAGE(Sigma!$K111:$K130),1,-1))</f>
        <v/>
      </c>
      <c r="BF130" s="20" t="str">
        <f>IF($A130="","",0.2*IF(Sigma!$K130&gt;AVERAGE(Sigma!$K91:$K130),1,-1))</f>
        <v/>
      </c>
      <c r="BG130" s="20" t="str">
        <f>IF($A130="","",0.2*IF(Sigma!$K130&gt;AVERAGE(Sigma!$K71:$K130),1,-1))</f>
        <v/>
      </c>
      <c r="BH130" s="20" t="str">
        <f>IF($A130="","",0.2*IF(Sigma!$K130&gt;AVERAGE(Sigma!$K51:$K130),1,-1))</f>
        <v/>
      </c>
      <c r="BI130" s="17" t="str">
        <f t="shared" si="9"/>
        <v/>
      </c>
      <c r="BJ130" s="20" t="str">
        <f>IF($A130="","",0.2*IF(Sigma!$L130&gt;AVERAGE(Sigma!$L121:$L130),1,-1))</f>
        <v/>
      </c>
      <c r="BK130" s="20" t="str">
        <f>IF($A130="","",0.2*IF(Sigma!$L130&gt;AVERAGE(Sigma!$L111:$L130),1,-1))</f>
        <v/>
      </c>
      <c r="BL130" s="20" t="str">
        <f>IF($A130="","",0.2*IF(Sigma!$L130&gt;AVERAGE(Sigma!$L91:$L130),1,-1))</f>
        <v/>
      </c>
      <c r="BM130" s="20" t="str">
        <f>IF($A130="","",0.2*IF(Sigma!$L130&gt;AVERAGE(Sigma!$L71:$L130),1,-1))</f>
        <v/>
      </c>
      <c r="BN130" s="20" t="str">
        <f>IF($A130="","",0.2*IF(Sigma!$L130&gt;AVERAGE(Sigma!$L51:$L130),1,-1))</f>
        <v/>
      </c>
      <c r="BO130" s="17" t="str">
        <f t="shared" si="10"/>
        <v/>
      </c>
    </row>
    <row r="131" spans="1:67" x14ac:dyDescent="0.15">
      <c r="A131" s="14" t="str">
        <f>IF(Sigma!A131="","",Sigma!A131)</f>
        <v/>
      </c>
      <c r="B131" s="20" t="str">
        <f>IF($A131="","",0.2*IF(Sigma!$B131&gt;AVERAGE(Sigma!$B122:$B131),1,-1))</f>
        <v/>
      </c>
      <c r="C131" s="20" t="str">
        <f>IF($A131="","",0.2*IF(Sigma!$B131&gt;AVERAGE(Sigma!$B112:$B131),1,-1))</f>
        <v/>
      </c>
      <c r="D131" s="20" t="str">
        <f>IF($A131="","",0.2*IF(Sigma!$B131&gt;AVERAGE(Sigma!$B92:$B131),1,-1))</f>
        <v/>
      </c>
      <c r="E131" s="20" t="str">
        <f>IF($A131="","",0.2*IF(Sigma!$B131&gt;AVERAGE(Sigma!$B72:$B131),1,-1))</f>
        <v/>
      </c>
      <c r="F131" s="20" t="str">
        <f>IF($A131="","",0.2*IF(Sigma!$B131&gt;AVERAGE(Sigma!$B52:$B131),1,-1))</f>
        <v/>
      </c>
      <c r="G131" s="17" t="str">
        <f t="shared" si="0"/>
        <v/>
      </c>
      <c r="H131" s="20" t="str">
        <f>IF($A131="","",0.2*IF(Sigma!$C131&gt;AVERAGE(Sigma!$C122:$C131),1,-1))</f>
        <v/>
      </c>
      <c r="I131" s="20" t="str">
        <f>IF($A131="","",0.2*IF(Sigma!$C131&gt;AVERAGE(Sigma!$C112:$C131),1,-1))</f>
        <v/>
      </c>
      <c r="J131" s="20" t="str">
        <f>IF($A131="","",0.2*IF(Sigma!$C131&gt;AVERAGE(Sigma!$C92:$C131),1,-1))</f>
        <v/>
      </c>
      <c r="K131" s="20" t="str">
        <f>IF($A131="","",0.2*IF(Sigma!$C131&gt;AVERAGE(Sigma!$C72:$C131),1,-1))</f>
        <v/>
      </c>
      <c r="L131" s="20" t="str">
        <f>IF($A131="","",0.2*IF(Sigma!$C131&gt;AVERAGE(Sigma!$C52:$C131),1,-1))</f>
        <v/>
      </c>
      <c r="M131" s="17" t="str">
        <f t="shared" si="1"/>
        <v/>
      </c>
      <c r="N131" s="20" t="str">
        <f>IF($A131="","",0.2*IF(Sigma!$D131&gt;AVERAGE(Sigma!$D122:$D131),1,-1))</f>
        <v/>
      </c>
      <c r="O131" s="20" t="str">
        <f>IF($A131="","",0.2*IF(Sigma!$D131&gt;AVERAGE(Sigma!$D112:$D131),1,-1))</f>
        <v/>
      </c>
      <c r="P131" s="20" t="str">
        <f>IF($A131="","",0.2*IF(Sigma!$D131&gt;AVERAGE(Sigma!$D92:$D131),1,-1))</f>
        <v/>
      </c>
      <c r="Q131" s="20" t="str">
        <f>IF($A131="","",0.2*IF(Sigma!$D131&gt;AVERAGE(Sigma!$D72:$D131),1,-1))</f>
        <v/>
      </c>
      <c r="R131" s="20" t="str">
        <f>IF($A131="","",0.2*IF(Sigma!$D131&gt;AVERAGE(Sigma!$D52:$D131),1,-1))</f>
        <v/>
      </c>
      <c r="S131" s="17" t="str">
        <f t="shared" si="2"/>
        <v/>
      </c>
      <c r="T131" s="20" t="str">
        <f>IF($A131="","",0.2*IF(Sigma!$E131&gt;AVERAGE(Sigma!$E122:$E131),1,-1))</f>
        <v/>
      </c>
      <c r="U131" s="20" t="str">
        <f>IF($A131="","",0.2*IF(Sigma!$E131&gt;AVERAGE(Sigma!$E112:$E131),1,-1))</f>
        <v/>
      </c>
      <c r="V131" s="20" t="str">
        <f>IF($A131="","",0.2*IF(Sigma!$E131&gt;AVERAGE(Sigma!$E92:$E131),1,-1))</f>
        <v/>
      </c>
      <c r="W131" s="20" t="str">
        <f>IF($A131="","",0.2*IF(Sigma!$E131&gt;AVERAGE(Sigma!$E72:$E131),1,-1))</f>
        <v/>
      </c>
      <c r="X131" s="20" t="str">
        <f>IF($A131="","",0.2*IF(Sigma!$E131&gt;AVERAGE(Sigma!$E52:$E131),1,-1))</f>
        <v/>
      </c>
      <c r="Y131" s="17" t="str">
        <f t="shared" si="3"/>
        <v/>
      </c>
      <c r="Z131" s="20" t="str">
        <f>IF($A131="","",0.2*IF(Sigma!$F131&gt;AVERAGE(Sigma!$F122:$F131),1,-1))</f>
        <v/>
      </c>
      <c r="AA131" s="20" t="str">
        <f>IF($A131="","",0.2*IF(Sigma!$F131&gt;AVERAGE(Sigma!$F112:$F131),1,-1))</f>
        <v/>
      </c>
      <c r="AB131" s="20" t="str">
        <f>IF($A131="","",0.2*IF(Sigma!$F131&gt;AVERAGE(Sigma!$F92:$F131),1,-1))</f>
        <v/>
      </c>
      <c r="AC131" s="20" t="str">
        <f>IF($A131="","",0.2*IF(Sigma!$F131&gt;AVERAGE(Sigma!$F72:$F131),1,-1))</f>
        <v/>
      </c>
      <c r="AD131" s="20" t="str">
        <f>IF($A131="","",0.2*IF(Sigma!$F131&gt;AVERAGE(Sigma!$F52:$F131),1,-1))</f>
        <v/>
      </c>
      <c r="AE131" s="17" t="str">
        <f t="shared" si="4"/>
        <v/>
      </c>
      <c r="AF131" s="20" t="str">
        <f>IF($A131="","",0.2*IF(Sigma!$G131&gt;AVERAGE(Sigma!$G122:$G131),1,-1))</f>
        <v/>
      </c>
      <c r="AG131" s="20" t="str">
        <f>IF($A131="","",0.2*IF(Sigma!$G131&gt;AVERAGE(Sigma!$G112:$G131),1,-1))</f>
        <v/>
      </c>
      <c r="AH131" s="20" t="str">
        <f>IF($A131="","",0.2*IF(Sigma!$G131&gt;AVERAGE(Sigma!$G92:$G131),1,-1))</f>
        <v/>
      </c>
      <c r="AI131" s="20" t="str">
        <f>IF($A131="","",0.2*IF(Sigma!$G131&gt;AVERAGE(Sigma!$G72:$G131),1,-1))</f>
        <v/>
      </c>
      <c r="AJ131" s="20" t="str">
        <f>IF($A131="","",0.2*IF(Sigma!$G131&gt;AVERAGE(Sigma!$G52:$G131),1,-1))</f>
        <v/>
      </c>
      <c r="AK131" s="17" t="str">
        <f t="shared" si="5"/>
        <v/>
      </c>
      <c r="AL131" s="20" t="str">
        <f>IF($A131="","",0.2*IF(Sigma!$H131&gt;AVERAGE(Sigma!$H122:$H131),1,-1))</f>
        <v/>
      </c>
      <c r="AM131" s="20" t="str">
        <f>IF($A131="","",0.2*IF(Sigma!$H131&gt;AVERAGE(Sigma!$H112:$H131),1,-1))</f>
        <v/>
      </c>
      <c r="AN131" s="20" t="str">
        <f>IF($A131="","",0.2*IF(Sigma!$H131&gt;AVERAGE(Sigma!$H92:$H131),1,-1))</f>
        <v/>
      </c>
      <c r="AO131" s="20" t="str">
        <f>IF($A131="","",0.2*IF(Sigma!$H131&gt;AVERAGE(Sigma!$H72:$H131),1,-1))</f>
        <v/>
      </c>
      <c r="AP131" s="20" t="str">
        <f>IF($A131="","",0.2*IF(Sigma!$H131&gt;AVERAGE(Sigma!$H52:$H131),1,-1))</f>
        <v/>
      </c>
      <c r="AQ131" s="17" t="str">
        <f t="shared" si="6"/>
        <v/>
      </c>
      <c r="AR131" s="20" t="str">
        <f>IF($A131="","",0.2*IF(Sigma!$I131&gt;AVERAGE(Sigma!$I122:$I131),1,-1))</f>
        <v/>
      </c>
      <c r="AS131" s="20" t="str">
        <f>IF($A131="","",0.2*IF(Sigma!$I131&gt;AVERAGE(Sigma!$I112:$I131),1,-1))</f>
        <v/>
      </c>
      <c r="AT131" s="20" t="str">
        <f>IF($A131="","",0.2*IF(Sigma!$I131&gt;AVERAGE(Sigma!$I92:$I131),1,-1))</f>
        <v/>
      </c>
      <c r="AU131" s="20" t="str">
        <f>IF($A131="","",0.2*IF(Sigma!$I131&gt;AVERAGE(Sigma!$I72:$I131),1,-1))</f>
        <v/>
      </c>
      <c r="AV131" s="20" t="str">
        <f>IF($A131="","",0.2*IF(Sigma!$I131&gt;AVERAGE(Sigma!$I52:$I131),1,-1))</f>
        <v/>
      </c>
      <c r="AW131" s="17" t="str">
        <f t="shared" si="7"/>
        <v/>
      </c>
      <c r="AX131" s="20" t="str">
        <f>IF($A131="","",0.2*IF(Sigma!$J131&gt;AVERAGE(Sigma!$J122:$J131),1,-1))</f>
        <v/>
      </c>
      <c r="AY131" s="20" t="str">
        <f>IF($A131="","",0.2*IF(Sigma!$J131&gt;AVERAGE(Sigma!$J112:$J131),1,-1))</f>
        <v/>
      </c>
      <c r="AZ131" s="20" t="str">
        <f>IF($A131="","",0.2*IF(Sigma!$J131&gt;AVERAGE(Sigma!$J92:$J131),1,-1))</f>
        <v/>
      </c>
      <c r="BA131" s="20" t="str">
        <f>IF($A131="","",0.2*IF(Sigma!$J131&gt;AVERAGE(Sigma!$J72:$J131),1,-1))</f>
        <v/>
      </c>
      <c r="BB131" s="20" t="str">
        <f>IF($A131="","",0.2*IF(Sigma!$J131&gt;AVERAGE(Sigma!$J52:$J131),1,-1))</f>
        <v/>
      </c>
      <c r="BC131" s="17" t="str">
        <f t="shared" si="8"/>
        <v/>
      </c>
      <c r="BD131" s="20" t="str">
        <f>IF($A131="","",0.2*IF(Sigma!$K131&gt;AVERAGE(Sigma!$K122:$K131),1,-1))</f>
        <v/>
      </c>
      <c r="BE131" s="20" t="str">
        <f>IF($A131="","",0.2*IF(Sigma!$K131&gt;AVERAGE(Sigma!$K112:$K131),1,-1))</f>
        <v/>
      </c>
      <c r="BF131" s="20" t="str">
        <f>IF($A131="","",0.2*IF(Sigma!$K131&gt;AVERAGE(Sigma!$K92:$K131),1,-1))</f>
        <v/>
      </c>
      <c r="BG131" s="20" t="str">
        <f>IF($A131="","",0.2*IF(Sigma!$K131&gt;AVERAGE(Sigma!$K72:$K131),1,-1))</f>
        <v/>
      </c>
      <c r="BH131" s="20" t="str">
        <f>IF($A131="","",0.2*IF(Sigma!$K131&gt;AVERAGE(Sigma!$K52:$K131),1,-1))</f>
        <v/>
      </c>
      <c r="BI131" s="17" t="str">
        <f t="shared" si="9"/>
        <v/>
      </c>
      <c r="BJ131" s="20" t="str">
        <f>IF($A131="","",0.2*IF(Sigma!$L131&gt;AVERAGE(Sigma!$L122:$L131),1,-1))</f>
        <v/>
      </c>
      <c r="BK131" s="20" t="str">
        <f>IF($A131="","",0.2*IF(Sigma!$L131&gt;AVERAGE(Sigma!$L112:$L131),1,-1))</f>
        <v/>
      </c>
      <c r="BL131" s="20" t="str">
        <f>IF($A131="","",0.2*IF(Sigma!$L131&gt;AVERAGE(Sigma!$L92:$L131),1,-1))</f>
        <v/>
      </c>
      <c r="BM131" s="20" t="str">
        <f>IF($A131="","",0.2*IF(Sigma!$L131&gt;AVERAGE(Sigma!$L72:$L131),1,-1))</f>
        <v/>
      </c>
      <c r="BN131" s="20" t="str">
        <f>IF($A131="","",0.2*IF(Sigma!$L131&gt;AVERAGE(Sigma!$L52:$L131),1,-1))</f>
        <v/>
      </c>
      <c r="BO131" s="17" t="str">
        <f t="shared" si="10"/>
        <v/>
      </c>
    </row>
    <row r="132" spans="1:67" x14ac:dyDescent="0.15">
      <c r="A132" s="14" t="str">
        <f>IF(Sigma!A132="","",Sigma!A132)</f>
        <v/>
      </c>
      <c r="B132" s="20" t="str">
        <f>IF($A132="","",0.2*IF(Sigma!$B132&gt;AVERAGE(Sigma!$B123:$B132),1,-1))</f>
        <v/>
      </c>
      <c r="C132" s="20" t="str">
        <f>IF($A132="","",0.2*IF(Sigma!$B132&gt;AVERAGE(Sigma!$B113:$B132),1,-1))</f>
        <v/>
      </c>
      <c r="D132" s="20" t="str">
        <f>IF($A132="","",0.2*IF(Sigma!$B132&gt;AVERAGE(Sigma!$B93:$B132),1,-1))</f>
        <v/>
      </c>
      <c r="E132" s="20" t="str">
        <f>IF($A132="","",0.2*IF(Sigma!$B132&gt;AVERAGE(Sigma!$B73:$B132),1,-1))</f>
        <v/>
      </c>
      <c r="F132" s="20" t="str">
        <f>IF($A132="","",0.2*IF(Sigma!$B132&gt;AVERAGE(Sigma!$B53:$B132),1,-1))</f>
        <v/>
      </c>
      <c r="G132" s="17" t="str">
        <f t="shared" si="0"/>
        <v/>
      </c>
      <c r="H132" s="20" t="str">
        <f>IF($A132="","",0.2*IF(Sigma!$C132&gt;AVERAGE(Sigma!$C123:$C132),1,-1))</f>
        <v/>
      </c>
      <c r="I132" s="20" t="str">
        <f>IF($A132="","",0.2*IF(Sigma!$C132&gt;AVERAGE(Sigma!$C113:$C132),1,-1))</f>
        <v/>
      </c>
      <c r="J132" s="20" t="str">
        <f>IF($A132="","",0.2*IF(Sigma!$C132&gt;AVERAGE(Sigma!$C93:$C132),1,-1))</f>
        <v/>
      </c>
      <c r="K132" s="20" t="str">
        <f>IF($A132="","",0.2*IF(Sigma!$C132&gt;AVERAGE(Sigma!$C73:$C132),1,-1))</f>
        <v/>
      </c>
      <c r="L132" s="20" t="str">
        <f>IF($A132="","",0.2*IF(Sigma!$C132&gt;AVERAGE(Sigma!$C53:$C132),1,-1))</f>
        <v/>
      </c>
      <c r="M132" s="17" t="str">
        <f t="shared" si="1"/>
        <v/>
      </c>
      <c r="N132" s="20" t="str">
        <f>IF($A132="","",0.2*IF(Sigma!$D132&gt;AVERAGE(Sigma!$D123:$D132),1,-1))</f>
        <v/>
      </c>
      <c r="O132" s="20" t="str">
        <f>IF($A132="","",0.2*IF(Sigma!$D132&gt;AVERAGE(Sigma!$D113:$D132),1,-1))</f>
        <v/>
      </c>
      <c r="P132" s="20" t="str">
        <f>IF($A132="","",0.2*IF(Sigma!$D132&gt;AVERAGE(Sigma!$D93:$D132),1,-1))</f>
        <v/>
      </c>
      <c r="Q132" s="20" t="str">
        <f>IF($A132="","",0.2*IF(Sigma!$D132&gt;AVERAGE(Sigma!$D73:$D132),1,-1))</f>
        <v/>
      </c>
      <c r="R132" s="20" t="str">
        <f>IF($A132="","",0.2*IF(Sigma!$D132&gt;AVERAGE(Sigma!$D53:$D132),1,-1))</f>
        <v/>
      </c>
      <c r="S132" s="17" t="str">
        <f t="shared" si="2"/>
        <v/>
      </c>
      <c r="T132" s="20" t="str">
        <f>IF($A132="","",0.2*IF(Sigma!$E132&gt;AVERAGE(Sigma!$E123:$E132),1,-1))</f>
        <v/>
      </c>
      <c r="U132" s="20" t="str">
        <f>IF($A132="","",0.2*IF(Sigma!$E132&gt;AVERAGE(Sigma!$E113:$E132),1,-1))</f>
        <v/>
      </c>
      <c r="V132" s="20" t="str">
        <f>IF($A132="","",0.2*IF(Sigma!$E132&gt;AVERAGE(Sigma!$E93:$E132),1,-1))</f>
        <v/>
      </c>
      <c r="W132" s="20" t="str">
        <f>IF($A132="","",0.2*IF(Sigma!$E132&gt;AVERAGE(Sigma!$E73:$E132),1,-1))</f>
        <v/>
      </c>
      <c r="X132" s="20" t="str">
        <f>IF($A132="","",0.2*IF(Sigma!$E132&gt;AVERAGE(Sigma!$E53:$E132),1,-1))</f>
        <v/>
      </c>
      <c r="Y132" s="17" t="str">
        <f t="shared" si="3"/>
        <v/>
      </c>
      <c r="Z132" s="20" t="str">
        <f>IF($A132="","",0.2*IF(Sigma!$F132&gt;AVERAGE(Sigma!$F123:$F132),1,-1))</f>
        <v/>
      </c>
      <c r="AA132" s="20" t="str">
        <f>IF($A132="","",0.2*IF(Sigma!$F132&gt;AVERAGE(Sigma!$F113:$F132),1,-1))</f>
        <v/>
      </c>
      <c r="AB132" s="20" t="str">
        <f>IF($A132="","",0.2*IF(Sigma!$F132&gt;AVERAGE(Sigma!$F93:$F132),1,-1))</f>
        <v/>
      </c>
      <c r="AC132" s="20" t="str">
        <f>IF($A132="","",0.2*IF(Sigma!$F132&gt;AVERAGE(Sigma!$F73:$F132),1,-1))</f>
        <v/>
      </c>
      <c r="AD132" s="20" t="str">
        <f>IF($A132="","",0.2*IF(Sigma!$F132&gt;AVERAGE(Sigma!$F53:$F132),1,-1))</f>
        <v/>
      </c>
      <c r="AE132" s="17" t="str">
        <f t="shared" si="4"/>
        <v/>
      </c>
      <c r="AF132" s="20" t="str">
        <f>IF($A132="","",0.2*IF(Sigma!$G132&gt;AVERAGE(Sigma!$G123:$G132),1,-1))</f>
        <v/>
      </c>
      <c r="AG132" s="20" t="str">
        <f>IF($A132="","",0.2*IF(Sigma!$G132&gt;AVERAGE(Sigma!$G113:$G132),1,-1))</f>
        <v/>
      </c>
      <c r="AH132" s="20" t="str">
        <f>IF($A132="","",0.2*IF(Sigma!$G132&gt;AVERAGE(Sigma!$G93:$G132),1,-1))</f>
        <v/>
      </c>
      <c r="AI132" s="20" t="str">
        <f>IF($A132="","",0.2*IF(Sigma!$G132&gt;AVERAGE(Sigma!$G73:$G132),1,-1))</f>
        <v/>
      </c>
      <c r="AJ132" s="20" t="str">
        <f>IF($A132="","",0.2*IF(Sigma!$G132&gt;AVERAGE(Sigma!$G53:$G132),1,-1))</f>
        <v/>
      </c>
      <c r="AK132" s="17" t="str">
        <f t="shared" si="5"/>
        <v/>
      </c>
      <c r="AL132" s="20" t="str">
        <f>IF($A132="","",0.2*IF(Sigma!$H132&gt;AVERAGE(Sigma!$H123:$H132),1,-1))</f>
        <v/>
      </c>
      <c r="AM132" s="20" t="str">
        <f>IF($A132="","",0.2*IF(Sigma!$H132&gt;AVERAGE(Sigma!$H113:$H132),1,-1))</f>
        <v/>
      </c>
      <c r="AN132" s="20" t="str">
        <f>IF($A132="","",0.2*IF(Sigma!$H132&gt;AVERAGE(Sigma!$H93:$H132),1,-1))</f>
        <v/>
      </c>
      <c r="AO132" s="20" t="str">
        <f>IF($A132="","",0.2*IF(Sigma!$H132&gt;AVERAGE(Sigma!$H73:$H132),1,-1))</f>
        <v/>
      </c>
      <c r="AP132" s="20" t="str">
        <f>IF($A132="","",0.2*IF(Sigma!$H132&gt;AVERAGE(Sigma!$H53:$H132),1,-1))</f>
        <v/>
      </c>
      <c r="AQ132" s="17" t="str">
        <f t="shared" si="6"/>
        <v/>
      </c>
      <c r="AR132" s="20" t="str">
        <f>IF($A132="","",0.2*IF(Sigma!$I132&gt;AVERAGE(Sigma!$I123:$I132),1,-1))</f>
        <v/>
      </c>
      <c r="AS132" s="20" t="str">
        <f>IF($A132="","",0.2*IF(Sigma!$I132&gt;AVERAGE(Sigma!$I113:$I132),1,-1))</f>
        <v/>
      </c>
      <c r="AT132" s="20" t="str">
        <f>IF($A132="","",0.2*IF(Sigma!$I132&gt;AVERAGE(Sigma!$I93:$I132),1,-1))</f>
        <v/>
      </c>
      <c r="AU132" s="20" t="str">
        <f>IF($A132="","",0.2*IF(Sigma!$I132&gt;AVERAGE(Sigma!$I73:$I132),1,-1))</f>
        <v/>
      </c>
      <c r="AV132" s="20" t="str">
        <f>IF($A132="","",0.2*IF(Sigma!$I132&gt;AVERAGE(Sigma!$I53:$I132),1,-1))</f>
        <v/>
      </c>
      <c r="AW132" s="17" t="str">
        <f t="shared" si="7"/>
        <v/>
      </c>
      <c r="AX132" s="20" t="str">
        <f>IF($A132="","",0.2*IF(Sigma!$J132&gt;AVERAGE(Sigma!$J123:$J132),1,-1))</f>
        <v/>
      </c>
      <c r="AY132" s="20" t="str">
        <f>IF($A132="","",0.2*IF(Sigma!$J132&gt;AVERAGE(Sigma!$J113:$J132),1,-1))</f>
        <v/>
      </c>
      <c r="AZ132" s="20" t="str">
        <f>IF($A132="","",0.2*IF(Sigma!$J132&gt;AVERAGE(Sigma!$J93:$J132),1,-1))</f>
        <v/>
      </c>
      <c r="BA132" s="20" t="str">
        <f>IF($A132="","",0.2*IF(Sigma!$J132&gt;AVERAGE(Sigma!$J73:$J132),1,-1))</f>
        <v/>
      </c>
      <c r="BB132" s="20" t="str">
        <f>IF($A132="","",0.2*IF(Sigma!$J132&gt;AVERAGE(Sigma!$J53:$J132),1,-1))</f>
        <v/>
      </c>
      <c r="BC132" s="17" t="str">
        <f t="shared" si="8"/>
        <v/>
      </c>
      <c r="BD132" s="20" t="str">
        <f>IF($A132="","",0.2*IF(Sigma!$K132&gt;AVERAGE(Sigma!$K123:$K132),1,-1))</f>
        <v/>
      </c>
      <c r="BE132" s="20" t="str">
        <f>IF($A132="","",0.2*IF(Sigma!$K132&gt;AVERAGE(Sigma!$K113:$K132),1,-1))</f>
        <v/>
      </c>
      <c r="BF132" s="20" t="str">
        <f>IF($A132="","",0.2*IF(Sigma!$K132&gt;AVERAGE(Sigma!$K93:$K132),1,-1))</f>
        <v/>
      </c>
      <c r="BG132" s="20" t="str">
        <f>IF($A132="","",0.2*IF(Sigma!$K132&gt;AVERAGE(Sigma!$K73:$K132),1,-1))</f>
        <v/>
      </c>
      <c r="BH132" s="20" t="str">
        <f>IF($A132="","",0.2*IF(Sigma!$K132&gt;AVERAGE(Sigma!$K53:$K132),1,-1))</f>
        <v/>
      </c>
      <c r="BI132" s="17" t="str">
        <f t="shared" si="9"/>
        <v/>
      </c>
      <c r="BJ132" s="20" t="str">
        <f>IF($A132="","",0.2*IF(Sigma!$L132&gt;AVERAGE(Sigma!$L123:$L132),1,-1))</f>
        <v/>
      </c>
      <c r="BK132" s="20" t="str">
        <f>IF($A132="","",0.2*IF(Sigma!$L132&gt;AVERAGE(Sigma!$L113:$L132),1,-1))</f>
        <v/>
      </c>
      <c r="BL132" s="20" t="str">
        <f>IF($A132="","",0.2*IF(Sigma!$L132&gt;AVERAGE(Sigma!$L93:$L132),1,-1))</f>
        <v/>
      </c>
      <c r="BM132" s="20" t="str">
        <f>IF($A132="","",0.2*IF(Sigma!$L132&gt;AVERAGE(Sigma!$L73:$L132),1,-1))</f>
        <v/>
      </c>
      <c r="BN132" s="20" t="str">
        <f>IF($A132="","",0.2*IF(Sigma!$L132&gt;AVERAGE(Sigma!$L53:$L132),1,-1))</f>
        <v/>
      </c>
      <c r="BO132" s="17" t="str">
        <f t="shared" si="10"/>
        <v/>
      </c>
    </row>
    <row r="133" spans="1:67" x14ac:dyDescent="0.15">
      <c r="A133" s="14" t="str">
        <f>IF(Sigma!A133="","",Sigma!A133)</f>
        <v/>
      </c>
      <c r="B133" s="20" t="str">
        <f>IF($A133="","",0.2*IF(Sigma!$B133&gt;AVERAGE(Sigma!$B124:$B133),1,-1))</f>
        <v/>
      </c>
      <c r="C133" s="20" t="str">
        <f>IF($A133="","",0.2*IF(Sigma!$B133&gt;AVERAGE(Sigma!$B114:$B133),1,-1))</f>
        <v/>
      </c>
      <c r="D133" s="20" t="str">
        <f>IF($A133="","",0.2*IF(Sigma!$B133&gt;AVERAGE(Sigma!$B94:$B133),1,-1))</f>
        <v/>
      </c>
      <c r="E133" s="20" t="str">
        <f>IF($A133="","",0.2*IF(Sigma!$B133&gt;AVERAGE(Sigma!$B74:$B133),1,-1))</f>
        <v/>
      </c>
      <c r="F133" s="20" t="str">
        <f>IF($A133="","",0.2*IF(Sigma!$B133&gt;AVERAGE(Sigma!$B54:$B133),1,-1))</f>
        <v/>
      </c>
      <c r="G133" s="17" t="str">
        <f t="shared" si="0"/>
        <v/>
      </c>
      <c r="H133" s="20" t="str">
        <f>IF($A133="","",0.2*IF(Sigma!$C133&gt;AVERAGE(Sigma!$C124:$C133),1,-1))</f>
        <v/>
      </c>
      <c r="I133" s="20" t="str">
        <f>IF($A133="","",0.2*IF(Sigma!$C133&gt;AVERAGE(Sigma!$C114:$C133),1,-1))</f>
        <v/>
      </c>
      <c r="J133" s="20" t="str">
        <f>IF($A133="","",0.2*IF(Sigma!$C133&gt;AVERAGE(Sigma!$C94:$C133),1,-1))</f>
        <v/>
      </c>
      <c r="K133" s="20" t="str">
        <f>IF($A133="","",0.2*IF(Sigma!$C133&gt;AVERAGE(Sigma!$C74:$C133),1,-1))</f>
        <v/>
      </c>
      <c r="L133" s="20" t="str">
        <f>IF($A133="","",0.2*IF(Sigma!$C133&gt;AVERAGE(Sigma!$C54:$C133),1,-1))</f>
        <v/>
      </c>
      <c r="M133" s="17" t="str">
        <f t="shared" si="1"/>
        <v/>
      </c>
      <c r="N133" s="20" t="str">
        <f>IF($A133="","",0.2*IF(Sigma!$D133&gt;AVERAGE(Sigma!$D124:$D133),1,-1))</f>
        <v/>
      </c>
      <c r="O133" s="20" t="str">
        <f>IF($A133="","",0.2*IF(Sigma!$D133&gt;AVERAGE(Sigma!$D114:$D133),1,-1))</f>
        <v/>
      </c>
      <c r="P133" s="20" t="str">
        <f>IF($A133="","",0.2*IF(Sigma!$D133&gt;AVERAGE(Sigma!$D94:$D133),1,-1))</f>
        <v/>
      </c>
      <c r="Q133" s="20" t="str">
        <f>IF($A133="","",0.2*IF(Sigma!$D133&gt;AVERAGE(Sigma!$D74:$D133),1,-1))</f>
        <v/>
      </c>
      <c r="R133" s="20" t="str">
        <f>IF($A133="","",0.2*IF(Sigma!$D133&gt;AVERAGE(Sigma!$D54:$D133),1,-1))</f>
        <v/>
      </c>
      <c r="S133" s="17" t="str">
        <f t="shared" si="2"/>
        <v/>
      </c>
      <c r="T133" s="20" t="str">
        <f>IF($A133="","",0.2*IF(Sigma!$E133&gt;AVERAGE(Sigma!$E124:$E133),1,-1))</f>
        <v/>
      </c>
      <c r="U133" s="20" t="str">
        <f>IF($A133="","",0.2*IF(Sigma!$E133&gt;AVERAGE(Sigma!$E114:$E133),1,-1))</f>
        <v/>
      </c>
      <c r="V133" s="20" t="str">
        <f>IF($A133="","",0.2*IF(Sigma!$E133&gt;AVERAGE(Sigma!$E94:$E133),1,-1))</f>
        <v/>
      </c>
      <c r="W133" s="20" t="str">
        <f>IF($A133="","",0.2*IF(Sigma!$E133&gt;AVERAGE(Sigma!$E74:$E133),1,-1))</f>
        <v/>
      </c>
      <c r="X133" s="20" t="str">
        <f>IF($A133="","",0.2*IF(Sigma!$E133&gt;AVERAGE(Sigma!$E54:$E133),1,-1))</f>
        <v/>
      </c>
      <c r="Y133" s="17" t="str">
        <f t="shared" si="3"/>
        <v/>
      </c>
      <c r="Z133" s="20" t="str">
        <f>IF($A133="","",0.2*IF(Sigma!$F133&gt;AVERAGE(Sigma!$F124:$F133),1,-1))</f>
        <v/>
      </c>
      <c r="AA133" s="20" t="str">
        <f>IF($A133="","",0.2*IF(Sigma!$F133&gt;AVERAGE(Sigma!$F114:$F133),1,-1))</f>
        <v/>
      </c>
      <c r="AB133" s="20" t="str">
        <f>IF($A133="","",0.2*IF(Sigma!$F133&gt;AVERAGE(Sigma!$F94:$F133),1,-1))</f>
        <v/>
      </c>
      <c r="AC133" s="20" t="str">
        <f>IF($A133="","",0.2*IF(Sigma!$F133&gt;AVERAGE(Sigma!$F74:$F133),1,-1))</f>
        <v/>
      </c>
      <c r="AD133" s="20" t="str">
        <f>IF($A133="","",0.2*IF(Sigma!$F133&gt;AVERAGE(Sigma!$F54:$F133),1,-1))</f>
        <v/>
      </c>
      <c r="AE133" s="17" t="str">
        <f t="shared" si="4"/>
        <v/>
      </c>
      <c r="AF133" s="20" t="str">
        <f>IF($A133="","",0.2*IF(Sigma!$G133&gt;AVERAGE(Sigma!$G124:$G133),1,-1))</f>
        <v/>
      </c>
      <c r="AG133" s="20" t="str">
        <f>IF($A133="","",0.2*IF(Sigma!$G133&gt;AVERAGE(Sigma!$G114:$G133),1,-1))</f>
        <v/>
      </c>
      <c r="AH133" s="20" t="str">
        <f>IF($A133="","",0.2*IF(Sigma!$G133&gt;AVERAGE(Sigma!$G94:$G133),1,-1))</f>
        <v/>
      </c>
      <c r="AI133" s="20" t="str">
        <f>IF($A133="","",0.2*IF(Sigma!$G133&gt;AVERAGE(Sigma!$G74:$G133),1,-1))</f>
        <v/>
      </c>
      <c r="AJ133" s="20" t="str">
        <f>IF($A133="","",0.2*IF(Sigma!$G133&gt;AVERAGE(Sigma!$G54:$G133),1,-1))</f>
        <v/>
      </c>
      <c r="AK133" s="17" t="str">
        <f t="shared" si="5"/>
        <v/>
      </c>
      <c r="AL133" s="20" t="str">
        <f>IF($A133="","",0.2*IF(Sigma!$H133&gt;AVERAGE(Sigma!$H124:$H133),1,-1))</f>
        <v/>
      </c>
      <c r="AM133" s="20" t="str">
        <f>IF($A133="","",0.2*IF(Sigma!$H133&gt;AVERAGE(Sigma!$H114:$H133),1,-1))</f>
        <v/>
      </c>
      <c r="AN133" s="20" t="str">
        <f>IF($A133="","",0.2*IF(Sigma!$H133&gt;AVERAGE(Sigma!$H94:$H133),1,-1))</f>
        <v/>
      </c>
      <c r="AO133" s="20" t="str">
        <f>IF($A133="","",0.2*IF(Sigma!$H133&gt;AVERAGE(Sigma!$H74:$H133),1,-1))</f>
        <v/>
      </c>
      <c r="AP133" s="20" t="str">
        <f>IF($A133="","",0.2*IF(Sigma!$H133&gt;AVERAGE(Sigma!$H54:$H133),1,-1))</f>
        <v/>
      </c>
      <c r="AQ133" s="17" t="str">
        <f t="shared" si="6"/>
        <v/>
      </c>
      <c r="AR133" s="20" t="str">
        <f>IF($A133="","",0.2*IF(Sigma!$I133&gt;AVERAGE(Sigma!$I124:$I133),1,-1))</f>
        <v/>
      </c>
      <c r="AS133" s="20" t="str">
        <f>IF($A133="","",0.2*IF(Sigma!$I133&gt;AVERAGE(Sigma!$I114:$I133),1,-1))</f>
        <v/>
      </c>
      <c r="AT133" s="20" t="str">
        <f>IF($A133="","",0.2*IF(Sigma!$I133&gt;AVERAGE(Sigma!$I94:$I133),1,-1))</f>
        <v/>
      </c>
      <c r="AU133" s="20" t="str">
        <f>IF($A133="","",0.2*IF(Sigma!$I133&gt;AVERAGE(Sigma!$I74:$I133),1,-1))</f>
        <v/>
      </c>
      <c r="AV133" s="20" t="str">
        <f>IF($A133="","",0.2*IF(Sigma!$I133&gt;AVERAGE(Sigma!$I54:$I133),1,-1))</f>
        <v/>
      </c>
      <c r="AW133" s="17" t="str">
        <f t="shared" si="7"/>
        <v/>
      </c>
      <c r="AX133" s="20" t="str">
        <f>IF($A133="","",0.2*IF(Sigma!$J133&gt;AVERAGE(Sigma!$J124:$J133),1,-1))</f>
        <v/>
      </c>
      <c r="AY133" s="20" t="str">
        <f>IF($A133="","",0.2*IF(Sigma!$J133&gt;AVERAGE(Sigma!$J114:$J133),1,-1))</f>
        <v/>
      </c>
      <c r="AZ133" s="20" t="str">
        <f>IF($A133="","",0.2*IF(Sigma!$J133&gt;AVERAGE(Sigma!$J94:$J133),1,-1))</f>
        <v/>
      </c>
      <c r="BA133" s="20" t="str">
        <f>IF($A133="","",0.2*IF(Sigma!$J133&gt;AVERAGE(Sigma!$J74:$J133),1,-1))</f>
        <v/>
      </c>
      <c r="BB133" s="20" t="str">
        <f>IF($A133="","",0.2*IF(Sigma!$J133&gt;AVERAGE(Sigma!$J54:$J133),1,-1))</f>
        <v/>
      </c>
      <c r="BC133" s="17" t="str">
        <f t="shared" si="8"/>
        <v/>
      </c>
      <c r="BD133" s="20" t="str">
        <f>IF($A133="","",0.2*IF(Sigma!$K133&gt;AVERAGE(Sigma!$K124:$K133),1,-1))</f>
        <v/>
      </c>
      <c r="BE133" s="20" t="str">
        <f>IF($A133="","",0.2*IF(Sigma!$K133&gt;AVERAGE(Sigma!$K114:$K133),1,-1))</f>
        <v/>
      </c>
      <c r="BF133" s="20" t="str">
        <f>IF($A133="","",0.2*IF(Sigma!$K133&gt;AVERAGE(Sigma!$K94:$K133),1,-1))</f>
        <v/>
      </c>
      <c r="BG133" s="20" t="str">
        <f>IF($A133="","",0.2*IF(Sigma!$K133&gt;AVERAGE(Sigma!$K74:$K133),1,-1))</f>
        <v/>
      </c>
      <c r="BH133" s="20" t="str">
        <f>IF($A133="","",0.2*IF(Sigma!$K133&gt;AVERAGE(Sigma!$K54:$K133),1,-1))</f>
        <v/>
      </c>
      <c r="BI133" s="17" t="str">
        <f t="shared" si="9"/>
        <v/>
      </c>
      <c r="BJ133" s="20" t="str">
        <f>IF($A133="","",0.2*IF(Sigma!$L133&gt;AVERAGE(Sigma!$L124:$L133),1,-1))</f>
        <v/>
      </c>
      <c r="BK133" s="20" t="str">
        <f>IF($A133="","",0.2*IF(Sigma!$L133&gt;AVERAGE(Sigma!$L114:$L133),1,-1))</f>
        <v/>
      </c>
      <c r="BL133" s="20" t="str">
        <f>IF($A133="","",0.2*IF(Sigma!$L133&gt;AVERAGE(Sigma!$L94:$L133),1,-1))</f>
        <v/>
      </c>
      <c r="BM133" s="20" t="str">
        <f>IF($A133="","",0.2*IF(Sigma!$L133&gt;AVERAGE(Sigma!$L74:$L133),1,-1))</f>
        <v/>
      </c>
      <c r="BN133" s="20" t="str">
        <f>IF($A133="","",0.2*IF(Sigma!$L133&gt;AVERAGE(Sigma!$L54:$L133),1,-1))</f>
        <v/>
      </c>
      <c r="BO133" s="17" t="str">
        <f t="shared" si="10"/>
        <v/>
      </c>
    </row>
    <row r="134" spans="1:67" x14ac:dyDescent="0.15">
      <c r="A134" s="14" t="str">
        <f>IF(Sigma!A134="","",Sigma!A134)</f>
        <v/>
      </c>
      <c r="B134" s="20" t="str">
        <f>IF($A134="","",0.2*IF(Sigma!$B134&gt;AVERAGE(Sigma!$B125:$B134),1,-1))</f>
        <v/>
      </c>
      <c r="C134" s="20" t="str">
        <f>IF($A134="","",0.2*IF(Sigma!$B134&gt;AVERAGE(Sigma!$B115:$B134),1,-1))</f>
        <v/>
      </c>
      <c r="D134" s="20" t="str">
        <f>IF($A134="","",0.2*IF(Sigma!$B134&gt;AVERAGE(Sigma!$B95:$B134),1,-1))</f>
        <v/>
      </c>
      <c r="E134" s="20" t="str">
        <f>IF($A134="","",0.2*IF(Sigma!$B134&gt;AVERAGE(Sigma!$B75:$B134),1,-1))</f>
        <v/>
      </c>
      <c r="F134" s="20" t="str">
        <f>IF($A134="","",0.2*IF(Sigma!$B134&gt;AVERAGE(Sigma!$B55:$B134),1,-1))</f>
        <v/>
      </c>
      <c r="G134" s="17" t="str">
        <f t="shared" si="0"/>
        <v/>
      </c>
      <c r="H134" s="20" t="str">
        <f>IF($A134="","",0.2*IF(Sigma!$C134&gt;AVERAGE(Sigma!$C125:$C134),1,-1))</f>
        <v/>
      </c>
      <c r="I134" s="20" t="str">
        <f>IF($A134="","",0.2*IF(Sigma!$C134&gt;AVERAGE(Sigma!$C115:$C134),1,-1))</f>
        <v/>
      </c>
      <c r="J134" s="20" t="str">
        <f>IF($A134="","",0.2*IF(Sigma!$C134&gt;AVERAGE(Sigma!$C95:$C134),1,-1))</f>
        <v/>
      </c>
      <c r="K134" s="20" t="str">
        <f>IF($A134="","",0.2*IF(Sigma!$C134&gt;AVERAGE(Sigma!$C75:$C134),1,-1))</f>
        <v/>
      </c>
      <c r="L134" s="20" t="str">
        <f>IF($A134="","",0.2*IF(Sigma!$C134&gt;AVERAGE(Sigma!$C55:$C134),1,-1))</f>
        <v/>
      </c>
      <c r="M134" s="17" t="str">
        <f t="shared" si="1"/>
        <v/>
      </c>
      <c r="N134" s="20" t="str">
        <f>IF($A134="","",0.2*IF(Sigma!$D134&gt;AVERAGE(Sigma!$D125:$D134),1,-1))</f>
        <v/>
      </c>
      <c r="O134" s="20" t="str">
        <f>IF($A134="","",0.2*IF(Sigma!$D134&gt;AVERAGE(Sigma!$D115:$D134),1,-1))</f>
        <v/>
      </c>
      <c r="P134" s="20" t="str">
        <f>IF($A134="","",0.2*IF(Sigma!$D134&gt;AVERAGE(Sigma!$D95:$D134),1,-1))</f>
        <v/>
      </c>
      <c r="Q134" s="20" t="str">
        <f>IF($A134="","",0.2*IF(Sigma!$D134&gt;AVERAGE(Sigma!$D75:$D134),1,-1))</f>
        <v/>
      </c>
      <c r="R134" s="20" t="str">
        <f>IF($A134="","",0.2*IF(Sigma!$D134&gt;AVERAGE(Sigma!$D55:$D134),1,-1))</f>
        <v/>
      </c>
      <c r="S134" s="17" t="str">
        <f t="shared" si="2"/>
        <v/>
      </c>
      <c r="T134" s="20" t="str">
        <f>IF($A134="","",0.2*IF(Sigma!$E134&gt;AVERAGE(Sigma!$E125:$E134),1,-1))</f>
        <v/>
      </c>
      <c r="U134" s="20" t="str">
        <f>IF($A134="","",0.2*IF(Sigma!$E134&gt;AVERAGE(Sigma!$E115:$E134),1,-1))</f>
        <v/>
      </c>
      <c r="V134" s="20" t="str">
        <f>IF($A134="","",0.2*IF(Sigma!$E134&gt;AVERAGE(Sigma!$E95:$E134),1,-1))</f>
        <v/>
      </c>
      <c r="W134" s="20" t="str">
        <f>IF($A134="","",0.2*IF(Sigma!$E134&gt;AVERAGE(Sigma!$E75:$E134),1,-1))</f>
        <v/>
      </c>
      <c r="X134" s="20" t="str">
        <f>IF($A134="","",0.2*IF(Sigma!$E134&gt;AVERAGE(Sigma!$E55:$E134),1,-1))</f>
        <v/>
      </c>
      <c r="Y134" s="17" t="str">
        <f t="shared" si="3"/>
        <v/>
      </c>
      <c r="Z134" s="20" t="str">
        <f>IF($A134="","",0.2*IF(Sigma!$F134&gt;AVERAGE(Sigma!$F125:$F134),1,-1))</f>
        <v/>
      </c>
      <c r="AA134" s="20" t="str">
        <f>IF($A134="","",0.2*IF(Sigma!$F134&gt;AVERAGE(Sigma!$F115:$F134),1,-1))</f>
        <v/>
      </c>
      <c r="AB134" s="20" t="str">
        <f>IF($A134="","",0.2*IF(Sigma!$F134&gt;AVERAGE(Sigma!$F95:$F134),1,-1))</f>
        <v/>
      </c>
      <c r="AC134" s="20" t="str">
        <f>IF($A134="","",0.2*IF(Sigma!$F134&gt;AVERAGE(Sigma!$F75:$F134),1,-1))</f>
        <v/>
      </c>
      <c r="AD134" s="20" t="str">
        <f>IF($A134="","",0.2*IF(Sigma!$F134&gt;AVERAGE(Sigma!$F55:$F134),1,-1))</f>
        <v/>
      </c>
      <c r="AE134" s="17" t="str">
        <f t="shared" si="4"/>
        <v/>
      </c>
      <c r="AF134" s="20" t="str">
        <f>IF($A134="","",0.2*IF(Sigma!$G134&gt;AVERAGE(Sigma!$G125:$G134),1,-1))</f>
        <v/>
      </c>
      <c r="AG134" s="20" t="str">
        <f>IF($A134="","",0.2*IF(Sigma!$G134&gt;AVERAGE(Sigma!$G115:$G134),1,-1))</f>
        <v/>
      </c>
      <c r="AH134" s="20" t="str">
        <f>IF($A134="","",0.2*IF(Sigma!$G134&gt;AVERAGE(Sigma!$G95:$G134),1,-1))</f>
        <v/>
      </c>
      <c r="AI134" s="20" t="str">
        <f>IF($A134="","",0.2*IF(Sigma!$G134&gt;AVERAGE(Sigma!$G75:$G134),1,-1))</f>
        <v/>
      </c>
      <c r="AJ134" s="20" t="str">
        <f>IF($A134="","",0.2*IF(Sigma!$G134&gt;AVERAGE(Sigma!$G55:$G134),1,-1))</f>
        <v/>
      </c>
      <c r="AK134" s="17" t="str">
        <f t="shared" si="5"/>
        <v/>
      </c>
      <c r="AL134" s="20" t="str">
        <f>IF($A134="","",0.2*IF(Sigma!$H134&gt;AVERAGE(Sigma!$H125:$H134),1,-1))</f>
        <v/>
      </c>
      <c r="AM134" s="20" t="str">
        <f>IF($A134="","",0.2*IF(Sigma!$H134&gt;AVERAGE(Sigma!$H115:$H134),1,-1))</f>
        <v/>
      </c>
      <c r="AN134" s="20" t="str">
        <f>IF($A134="","",0.2*IF(Sigma!$H134&gt;AVERAGE(Sigma!$H95:$H134),1,-1))</f>
        <v/>
      </c>
      <c r="AO134" s="20" t="str">
        <f>IF($A134="","",0.2*IF(Sigma!$H134&gt;AVERAGE(Sigma!$H75:$H134),1,-1))</f>
        <v/>
      </c>
      <c r="AP134" s="20" t="str">
        <f>IF($A134="","",0.2*IF(Sigma!$H134&gt;AVERAGE(Sigma!$H55:$H134),1,-1))</f>
        <v/>
      </c>
      <c r="AQ134" s="17" t="str">
        <f t="shared" si="6"/>
        <v/>
      </c>
      <c r="AR134" s="20" t="str">
        <f>IF($A134="","",0.2*IF(Sigma!$I134&gt;AVERAGE(Sigma!$I125:$I134),1,-1))</f>
        <v/>
      </c>
      <c r="AS134" s="20" t="str">
        <f>IF($A134="","",0.2*IF(Sigma!$I134&gt;AVERAGE(Sigma!$I115:$I134),1,-1))</f>
        <v/>
      </c>
      <c r="AT134" s="20" t="str">
        <f>IF($A134="","",0.2*IF(Sigma!$I134&gt;AVERAGE(Sigma!$I95:$I134),1,-1))</f>
        <v/>
      </c>
      <c r="AU134" s="20" t="str">
        <f>IF($A134="","",0.2*IF(Sigma!$I134&gt;AVERAGE(Sigma!$I75:$I134),1,-1))</f>
        <v/>
      </c>
      <c r="AV134" s="20" t="str">
        <f>IF($A134="","",0.2*IF(Sigma!$I134&gt;AVERAGE(Sigma!$I55:$I134),1,-1))</f>
        <v/>
      </c>
      <c r="AW134" s="17" t="str">
        <f t="shared" si="7"/>
        <v/>
      </c>
      <c r="AX134" s="20" t="str">
        <f>IF($A134="","",0.2*IF(Sigma!$J134&gt;AVERAGE(Sigma!$J125:$J134),1,-1))</f>
        <v/>
      </c>
      <c r="AY134" s="20" t="str">
        <f>IF($A134="","",0.2*IF(Sigma!$J134&gt;AVERAGE(Sigma!$J115:$J134),1,-1))</f>
        <v/>
      </c>
      <c r="AZ134" s="20" t="str">
        <f>IF($A134="","",0.2*IF(Sigma!$J134&gt;AVERAGE(Sigma!$J95:$J134),1,-1))</f>
        <v/>
      </c>
      <c r="BA134" s="20" t="str">
        <f>IF($A134="","",0.2*IF(Sigma!$J134&gt;AVERAGE(Sigma!$J75:$J134),1,-1))</f>
        <v/>
      </c>
      <c r="BB134" s="20" t="str">
        <f>IF($A134="","",0.2*IF(Sigma!$J134&gt;AVERAGE(Sigma!$J55:$J134),1,-1))</f>
        <v/>
      </c>
      <c r="BC134" s="17" t="str">
        <f t="shared" si="8"/>
        <v/>
      </c>
      <c r="BD134" s="20" t="str">
        <f>IF($A134="","",0.2*IF(Sigma!$K134&gt;AVERAGE(Sigma!$K125:$K134),1,-1))</f>
        <v/>
      </c>
      <c r="BE134" s="20" t="str">
        <f>IF($A134="","",0.2*IF(Sigma!$K134&gt;AVERAGE(Sigma!$K115:$K134),1,-1))</f>
        <v/>
      </c>
      <c r="BF134" s="20" t="str">
        <f>IF($A134="","",0.2*IF(Sigma!$K134&gt;AVERAGE(Sigma!$K95:$K134),1,-1))</f>
        <v/>
      </c>
      <c r="BG134" s="20" t="str">
        <f>IF($A134="","",0.2*IF(Sigma!$K134&gt;AVERAGE(Sigma!$K75:$K134),1,-1))</f>
        <v/>
      </c>
      <c r="BH134" s="20" t="str">
        <f>IF($A134="","",0.2*IF(Sigma!$K134&gt;AVERAGE(Sigma!$K55:$K134),1,-1))</f>
        <v/>
      </c>
      <c r="BI134" s="17" t="str">
        <f t="shared" si="9"/>
        <v/>
      </c>
      <c r="BJ134" s="20" t="str">
        <f>IF($A134="","",0.2*IF(Sigma!$L134&gt;AVERAGE(Sigma!$L125:$L134),1,-1))</f>
        <v/>
      </c>
      <c r="BK134" s="20" t="str">
        <f>IF($A134="","",0.2*IF(Sigma!$L134&gt;AVERAGE(Sigma!$L115:$L134),1,-1))</f>
        <v/>
      </c>
      <c r="BL134" s="20" t="str">
        <f>IF($A134="","",0.2*IF(Sigma!$L134&gt;AVERAGE(Sigma!$L95:$L134),1,-1))</f>
        <v/>
      </c>
      <c r="BM134" s="20" t="str">
        <f>IF($A134="","",0.2*IF(Sigma!$L134&gt;AVERAGE(Sigma!$L75:$L134),1,-1))</f>
        <v/>
      </c>
      <c r="BN134" s="20" t="str">
        <f>IF($A134="","",0.2*IF(Sigma!$L134&gt;AVERAGE(Sigma!$L55:$L134),1,-1))</f>
        <v/>
      </c>
      <c r="BO134" s="17" t="str">
        <f t="shared" si="10"/>
        <v/>
      </c>
    </row>
    <row r="135" spans="1:67" x14ac:dyDescent="0.15">
      <c r="A135" s="14" t="str">
        <f>IF(Sigma!A135="","",Sigma!A135)</f>
        <v/>
      </c>
      <c r="B135" s="20" t="str">
        <f>IF($A135="","",0.2*IF(Sigma!$B135&gt;AVERAGE(Sigma!$B126:$B135),1,-1))</f>
        <v/>
      </c>
      <c r="C135" s="20" t="str">
        <f>IF($A135="","",0.2*IF(Sigma!$B135&gt;AVERAGE(Sigma!$B116:$B135),1,-1))</f>
        <v/>
      </c>
      <c r="D135" s="20" t="str">
        <f>IF($A135="","",0.2*IF(Sigma!$B135&gt;AVERAGE(Sigma!$B96:$B135),1,-1))</f>
        <v/>
      </c>
      <c r="E135" s="20" t="str">
        <f>IF($A135="","",0.2*IF(Sigma!$B135&gt;AVERAGE(Sigma!$B76:$B135),1,-1))</f>
        <v/>
      </c>
      <c r="F135" s="20" t="str">
        <f>IF($A135="","",0.2*IF(Sigma!$B135&gt;AVERAGE(Sigma!$B56:$B135),1,-1))</f>
        <v/>
      </c>
      <c r="G135" s="17" t="str">
        <f t="shared" si="0"/>
        <v/>
      </c>
      <c r="H135" s="20" t="str">
        <f>IF($A135="","",0.2*IF(Sigma!$C135&gt;AVERAGE(Sigma!$C126:$C135),1,-1))</f>
        <v/>
      </c>
      <c r="I135" s="20" t="str">
        <f>IF($A135="","",0.2*IF(Sigma!$C135&gt;AVERAGE(Sigma!$C116:$C135),1,-1))</f>
        <v/>
      </c>
      <c r="J135" s="20" t="str">
        <f>IF($A135="","",0.2*IF(Sigma!$C135&gt;AVERAGE(Sigma!$C96:$C135),1,-1))</f>
        <v/>
      </c>
      <c r="K135" s="20" t="str">
        <f>IF($A135="","",0.2*IF(Sigma!$C135&gt;AVERAGE(Sigma!$C76:$C135),1,-1))</f>
        <v/>
      </c>
      <c r="L135" s="20" t="str">
        <f>IF($A135="","",0.2*IF(Sigma!$C135&gt;AVERAGE(Sigma!$C56:$C135),1,-1))</f>
        <v/>
      </c>
      <c r="M135" s="17" t="str">
        <f t="shared" si="1"/>
        <v/>
      </c>
      <c r="N135" s="20" t="str">
        <f>IF($A135="","",0.2*IF(Sigma!$D135&gt;AVERAGE(Sigma!$D126:$D135),1,-1))</f>
        <v/>
      </c>
      <c r="O135" s="20" t="str">
        <f>IF($A135="","",0.2*IF(Sigma!$D135&gt;AVERAGE(Sigma!$D116:$D135),1,-1))</f>
        <v/>
      </c>
      <c r="P135" s="20" t="str">
        <f>IF($A135="","",0.2*IF(Sigma!$D135&gt;AVERAGE(Sigma!$D96:$D135),1,-1))</f>
        <v/>
      </c>
      <c r="Q135" s="20" t="str">
        <f>IF($A135="","",0.2*IF(Sigma!$D135&gt;AVERAGE(Sigma!$D76:$D135),1,-1))</f>
        <v/>
      </c>
      <c r="R135" s="20" t="str">
        <f>IF($A135="","",0.2*IF(Sigma!$D135&gt;AVERAGE(Sigma!$D56:$D135),1,-1))</f>
        <v/>
      </c>
      <c r="S135" s="17" t="str">
        <f t="shared" si="2"/>
        <v/>
      </c>
      <c r="T135" s="20" t="str">
        <f>IF($A135="","",0.2*IF(Sigma!$E135&gt;AVERAGE(Sigma!$E126:$E135),1,-1))</f>
        <v/>
      </c>
      <c r="U135" s="20" t="str">
        <f>IF($A135="","",0.2*IF(Sigma!$E135&gt;AVERAGE(Sigma!$E116:$E135),1,-1))</f>
        <v/>
      </c>
      <c r="V135" s="20" t="str">
        <f>IF($A135="","",0.2*IF(Sigma!$E135&gt;AVERAGE(Sigma!$E96:$E135),1,-1))</f>
        <v/>
      </c>
      <c r="W135" s="20" t="str">
        <f>IF($A135="","",0.2*IF(Sigma!$E135&gt;AVERAGE(Sigma!$E76:$E135),1,-1))</f>
        <v/>
      </c>
      <c r="X135" s="20" t="str">
        <f>IF($A135="","",0.2*IF(Sigma!$E135&gt;AVERAGE(Sigma!$E56:$E135),1,-1))</f>
        <v/>
      </c>
      <c r="Y135" s="17" t="str">
        <f t="shared" si="3"/>
        <v/>
      </c>
      <c r="Z135" s="20" t="str">
        <f>IF($A135="","",0.2*IF(Sigma!$F135&gt;AVERAGE(Sigma!$F126:$F135),1,-1))</f>
        <v/>
      </c>
      <c r="AA135" s="20" t="str">
        <f>IF($A135="","",0.2*IF(Sigma!$F135&gt;AVERAGE(Sigma!$F116:$F135),1,-1))</f>
        <v/>
      </c>
      <c r="AB135" s="20" t="str">
        <f>IF($A135="","",0.2*IF(Sigma!$F135&gt;AVERAGE(Sigma!$F96:$F135),1,-1))</f>
        <v/>
      </c>
      <c r="AC135" s="20" t="str">
        <f>IF($A135="","",0.2*IF(Sigma!$F135&gt;AVERAGE(Sigma!$F76:$F135),1,-1))</f>
        <v/>
      </c>
      <c r="AD135" s="20" t="str">
        <f>IF($A135="","",0.2*IF(Sigma!$F135&gt;AVERAGE(Sigma!$F56:$F135),1,-1))</f>
        <v/>
      </c>
      <c r="AE135" s="17" t="str">
        <f t="shared" si="4"/>
        <v/>
      </c>
      <c r="AF135" s="20" t="str">
        <f>IF($A135="","",0.2*IF(Sigma!$G135&gt;AVERAGE(Sigma!$G126:$G135),1,-1))</f>
        <v/>
      </c>
      <c r="AG135" s="20" t="str">
        <f>IF($A135="","",0.2*IF(Sigma!$G135&gt;AVERAGE(Sigma!$G116:$G135),1,-1))</f>
        <v/>
      </c>
      <c r="AH135" s="20" t="str">
        <f>IF($A135="","",0.2*IF(Sigma!$G135&gt;AVERAGE(Sigma!$G96:$G135),1,-1))</f>
        <v/>
      </c>
      <c r="AI135" s="20" t="str">
        <f>IF($A135="","",0.2*IF(Sigma!$G135&gt;AVERAGE(Sigma!$G76:$G135),1,-1))</f>
        <v/>
      </c>
      <c r="AJ135" s="20" t="str">
        <f>IF($A135="","",0.2*IF(Sigma!$G135&gt;AVERAGE(Sigma!$G56:$G135),1,-1))</f>
        <v/>
      </c>
      <c r="AK135" s="17" t="str">
        <f t="shared" si="5"/>
        <v/>
      </c>
      <c r="AL135" s="20" t="str">
        <f>IF($A135="","",0.2*IF(Sigma!$H135&gt;AVERAGE(Sigma!$H126:$H135),1,-1))</f>
        <v/>
      </c>
      <c r="AM135" s="20" t="str">
        <f>IF($A135="","",0.2*IF(Sigma!$H135&gt;AVERAGE(Sigma!$H116:$H135),1,-1))</f>
        <v/>
      </c>
      <c r="AN135" s="20" t="str">
        <f>IF($A135="","",0.2*IF(Sigma!$H135&gt;AVERAGE(Sigma!$H96:$H135),1,-1))</f>
        <v/>
      </c>
      <c r="AO135" s="20" t="str">
        <f>IF($A135="","",0.2*IF(Sigma!$H135&gt;AVERAGE(Sigma!$H76:$H135),1,-1))</f>
        <v/>
      </c>
      <c r="AP135" s="20" t="str">
        <f>IF($A135="","",0.2*IF(Sigma!$H135&gt;AVERAGE(Sigma!$H56:$H135),1,-1))</f>
        <v/>
      </c>
      <c r="AQ135" s="17" t="str">
        <f t="shared" si="6"/>
        <v/>
      </c>
      <c r="AR135" s="20" t="str">
        <f>IF($A135="","",0.2*IF(Sigma!$I135&gt;AVERAGE(Sigma!$I126:$I135),1,-1))</f>
        <v/>
      </c>
      <c r="AS135" s="20" t="str">
        <f>IF($A135="","",0.2*IF(Sigma!$I135&gt;AVERAGE(Sigma!$I116:$I135),1,-1))</f>
        <v/>
      </c>
      <c r="AT135" s="20" t="str">
        <f>IF($A135="","",0.2*IF(Sigma!$I135&gt;AVERAGE(Sigma!$I96:$I135),1,-1))</f>
        <v/>
      </c>
      <c r="AU135" s="20" t="str">
        <f>IF($A135="","",0.2*IF(Sigma!$I135&gt;AVERAGE(Sigma!$I76:$I135),1,-1))</f>
        <v/>
      </c>
      <c r="AV135" s="20" t="str">
        <f>IF($A135="","",0.2*IF(Sigma!$I135&gt;AVERAGE(Sigma!$I56:$I135),1,-1))</f>
        <v/>
      </c>
      <c r="AW135" s="17" t="str">
        <f t="shared" si="7"/>
        <v/>
      </c>
      <c r="AX135" s="20" t="str">
        <f>IF($A135="","",0.2*IF(Sigma!$J135&gt;AVERAGE(Sigma!$J126:$J135),1,-1))</f>
        <v/>
      </c>
      <c r="AY135" s="20" t="str">
        <f>IF($A135="","",0.2*IF(Sigma!$J135&gt;AVERAGE(Sigma!$J116:$J135),1,-1))</f>
        <v/>
      </c>
      <c r="AZ135" s="20" t="str">
        <f>IF($A135="","",0.2*IF(Sigma!$J135&gt;AVERAGE(Sigma!$J96:$J135),1,-1))</f>
        <v/>
      </c>
      <c r="BA135" s="20" t="str">
        <f>IF($A135="","",0.2*IF(Sigma!$J135&gt;AVERAGE(Sigma!$J76:$J135),1,-1))</f>
        <v/>
      </c>
      <c r="BB135" s="20" t="str">
        <f>IF($A135="","",0.2*IF(Sigma!$J135&gt;AVERAGE(Sigma!$J56:$J135),1,-1))</f>
        <v/>
      </c>
      <c r="BC135" s="17" t="str">
        <f t="shared" si="8"/>
        <v/>
      </c>
      <c r="BD135" s="20" t="str">
        <f>IF($A135="","",0.2*IF(Sigma!$K135&gt;AVERAGE(Sigma!$K126:$K135),1,-1))</f>
        <v/>
      </c>
      <c r="BE135" s="20" t="str">
        <f>IF($A135="","",0.2*IF(Sigma!$K135&gt;AVERAGE(Sigma!$K116:$K135),1,-1))</f>
        <v/>
      </c>
      <c r="BF135" s="20" t="str">
        <f>IF($A135="","",0.2*IF(Sigma!$K135&gt;AVERAGE(Sigma!$K96:$K135),1,-1))</f>
        <v/>
      </c>
      <c r="BG135" s="20" t="str">
        <f>IF($A135="","",0.2*IF(Sigma!$K135&gt;AVERAGE(Sigma!$K76:$K135),1,-1))</f>
        <v/>
      </c>
      <c r="BH135" s="20" t="str">
        <f>IF($A135="","",0.2*IF(Sigma!$K135&gt;AVERAGE(Sigma!$K56:$K135),1,-1))</f>
        <v/>
      </c>
      <c r="BI135" s="17" t="str">
        <f t="shared" si="9"/>
        <v/>
      </c>
      <c r="BJ135" s="20" t="str">
        <f>IF($A135="","",0.2*IF(Sigma!$L135&gt;AVERAGE(Sigma!$L126:$L135),1,-1))</f>
        <v/>
      </c>
      <c r="BK135" s="20" t="str">
        <f>IF($A135="","",0.2*IF(Sigma!$L135&gt;AVERAGE(Sigma!$L116:$L135),1,-1))</f>
        <v/>
      </c>
      <c r="BL135" s="20" t="str">
        <f>IF($A135="","",0.2*IF(Sigma!$L135&gt;AVERAGE(Sigma!$L96:$L135),1,-1))</f>
        <v/>
      </c>
      <c r="BM135" s="20" t="str">
        <f>IF($A135="","",0.2*IF(Sigma!$L135&gt;AVERAGE(Sigma!$L76:$L135),1,-1))</f>
        <v/>
      </c>
      <c r="BN135" s="20" t="str">
        <f>IF($A135="","",0.2*IF(Sigma!$L135&gt;AVERAGE(Sigma!$L56:$L135),1,-1))</f>
        <v/>
      </c>
      <c r="BO135" s="17" t="str">
        <f t="shared" si="10"/>
        <v/>
      </c>
    </row>
    <row r="136" spans="1:67" x14ac:dyDescent="0.15">
      <c r="A136" s="14" t="str">
        <f>IF(Sigma!A136="","",Sigma!A136)</f>
        <v/>
      </c>
      <c r="B136" s="20" t="str">
        <f>IF($A136="","",0.2*IF(Sigma!$B136&gt;AVERAGE(Sigma!$B127:$B136),1,-1))</f>
        <v/>
      </c>
      <c r="C136" s="20" t="str">
        <f>IF($A136="","",0.2*IF(Sigma!$B136&gt;AVERAGE(Sigma!$B117:$B136),1,-1))</f>
        <v/>
      </c>
      <c r="D136" s="20" t="str">
        <f>IF($A136="","",0.2*IF(Sigma!$B136&gt;AVERAGE(Sigma!$B97:$B136),1,-1))</f>
        <v/>
      </c>
      <c r="E136" s="20" t="str">
        <f>IF($A136="","",0.2*IF(Sigma!$B136&gt;AVERAGE(Sigma!$B77:$B136),1,-1))</f>
        <v/>
      </c>
      <c r="F136" s="20" t="str">
        <f>IF($A136="","",0.2*IF(Sigma!$B136&gt;AVERAGE(Sigma!$B57:$B136),1,-1))</f>
        <v/>
      </c>
      <c r="G136" s="17" t="str">
        <f t="shared" si="0"/>
        <v/>
      </c>
      <c r="H136" s="20" t="str">
        <f>IF($A136="","",0.2*IF(Sigma!$C136&gt;AVERAGE(Sigma!$C127:$C136),1,-1))</f>
        <v/>
      </c>
      <c r="I136" s="20" t="str">
        <f>IF($A136="","",0.2*IF(Sigma!$C136&gt;AVERAGE(Sigma!$C117:$C136),1,-1))</f>
        <v/>
      </c>
      <c r="J136" s="20" t="str">
        <f>IF($A136="","",0.2*IF(Sigma!$C136&gt;AVERAGE(Sigma!$C97:$C136),1,-1))</f>
        <v/>
      </c>
      <c r="K136" s="20" t="str">
        <f>IF($A136="","",0.2*IF(Sigma!$C136&gt;AVERAGE(Sigma!$C77:$C136),1,-1))</f>
        <v/>
      </c>
      <c r="L136" s="20" t="str">
        <f>IF($A136="","",0.2*IF(Sigma!$C136&gt;AVERAGE(Sigma!$C57:$C136),1,-1))</f>
        <v/>
      </c>
      <c r="M136" s="17" t="str">
        <f t="shared" si="1"/>
        <v/>
      </c>
      <c r="N136" s="20" t="str">
        <f>IF($A136="","",0.2*IF(Sigma!$D136&gt;AVERAGE(Sigma!$D127:$D136),1,-1))</f>
        <v/>
      </c>
      <c r="O136" s="20" t="str">
        <f>IF($A136="","",0.2*IF(Sigma!$D136&gt;AVERAGE(Sigma!$D117:$D136),1,-1))</f>
        <v/>
      </c>
      <c r="P136" s="20" t="str">
        <f>IF($A136="","",0.2*IF(Sigma!$D136&gt;AVERAGE(Sigma!$D97:$D136),1,-1))</f>
        <v/>
      </c>
      <c r="Q136" s="20" t="str">
        <f>IF($A136="","",0.2*IF(Sigma!$D136&gt;AVERAGE(Sigma!$D77:$D136),1,-1))</f>
        <v/>
      </c>
      <c r="R136" s="20" t="str">
        <f>IF($A136="","",0.2*IF(Sigma!$D136&gt;AVERAGE(Sigma!$D57:$D136),1,-1))</f>
        <v/>
      </c>
      <c r="S136" s="17" t="str">
        <f t="shared" si="2"/>
        <v/>
      </c>
      <c r="T136" s="20" t="str">
        <f>IF($A136="","",0.2*IF(Sigma!$E136&gt;AVERAGE(Sigma!$E127:$E136),1,-1))</f>
        <v/>
      </c>
      <c r="U136" s="20" t="str">
        <f>IF($A136="","",0.2*IF(Sigma!$E136&gt;AVERAGE(Sigma!$E117:$E136),1,-1))</f>
        <v/>
      </c>
      <c r="V136" s="20" t="str">
        <f>IF($A136="","",0.2*IF(Sigma!$E136&gt;AVERAGE(Sigma!$E97:$E136),1,-1))</f>
        <v/>
      </c>
      <c r="W136" s="20" t="str">
        <f>IF($A136="","",0.2*IF(Sigma!$E136&gt;AVERAGE(Sigma!$E77:$E136),1,-1))</f>
        <v/>
      </c>
      <c r="X136" s="20" t="str">
        <f>IF($A136="","",0.2*IF(Sigma!$E136&gt;AVERAGE(Sigma!$E57:$E136),1,-1))</f>
        <v/>
      </c>
      <c r="Y136" s="17" t="str">
        <f t="shared" si="3"/>
        <v/>
      </c>
      <c r="Z136" s="20" t="str">
        <f>IF($A136="","",0.2*IF(Sigma!$F136&gt;AVERAGE(Sigma!$F127:$F136),1,-1))</f>
        <v/>
      </c>
      <c r="AA136" s="20" t="str">
        <f>IF($A136="","",0.2*IF(Sigma!$F136&gt;AVERAGE(Sigma!$F117:$F136),1,-1))</f>
        <v/>
      </c>
      <c r="AB136" s="20" t="str">
        <f>IF($A136="","",0.2*IF(Sigma!$F136&gt;AVERAGE(Sigma!$F97:$F136),1,-1))</f>
        <v/>
      </c>
      <c r="AC136" s="20" t="str">
        <f>IF($A136="","",0.2*IF(Sigma!$F136&gt;AVERAGE(Sigma!$F77:$F136),1,-1))</f>
        <v/>
      </c>
      <c r="AD136" s="20" t="str">
        <f>IF($A136="","",0.2*IF(Sigma!$F136&gt;AVERAGE(Sigma!$F57:$F136),1,-1))</f>
        <v/>
      </c>
      <c r="AE136" s="17" t="str">
        <f t="shared" si="4"/>
        <v/>
      </c>
      <c r="AF136" s="20" t="str">
        <f>IF($A136="","",0.2*IF(Sigma!$G136&gt;AVERAGE(Sigma!$G127:$G136),1,-1))</f>
        <v/>
      </c>
      <c r="AG136" s="20" t="str">
        <f>IF($A136="","",0.2*IF(Sigma!$G136&gt;AVERAGE(Sigma!$G117:$G136),1,-1))</f>
        <v/>
      </c>
      <c r="AH136" s="20" t="str">
        <f>IF($A136="","",0.2*IF(Sigma!$G136&gt;AVERAGE(Sigma!$G97:$G136),1,-1))</f>
        <v/>
      </c>
      <c r="AI136" s="20" t="str">
        <f>IF($A136="","",0.2*IF(Sigma!$G136&gt;AVERAGE(Sigma!$G77:$G136),1,-1))</f>
        <v/>
      </c>
      <c r="AJ136" s="20" t="str">
        <f>IF($A136="","",0.2*IF(Sigma!$G136&gt;AVERAGE(Sigma!$G57:$G136),1,-1))</f>
        <v/>
      </c>
      <c r="AK136" s="17" t="str">
        <f t="shared" si="5"/>
        <v/>
      </c>
      <c r="AL136" s="20" t="str">
        <f>IF($A136="","",0.2*IF(Sigma!$H136&gt;AVERAGE(Sigma!$H127:$H136),1,-1))</f>
        <v/>
      </c>
      <c r="AM136" s="20" t="str">
        <f>IF($A136="","",0.2*IF(Sigma!$H136&gt;AVERAGE(Sigma!$H117:$H136),1,-1))</f>
        <v/>
      </c>
      <c r="AN136" s="20" t="str">
        <f>IF($A136="","",0.2*IF(Sigma!$H136&gt;AVERAGE(Sigma!$H97:$H136),1,-1))</f>
        <v/>
      </c>
      <c r="AO136" s="20" t="str">
        <f>IF($A136="","",0.2*IF(Sigma!$H136&gt;AVERAGE(Sigma!$H77:$H136),1,-1))</f>
        <v/>
      </c>
      <c r="AP136" s="20" t="str">
        <f>IF($A136="","",0.2*IF(Sigma!$H136&gt;AVERAGE(Sigma!$H57:$H136),1,-1))</f>
        <v/>
      </c>
      <c r="AQ136" s="17" t="str">
        <f t="shared" si="6"/>
        <v/>
      </c>
      <c r="AR136" s="20" t="str">
        <f>IF($A136="","",0.2*IF(Sigma!$I136&gt;AVERAGE(Sigma!$I127:$I136),1,-1))</f>
        <v/>
      </c>
      <c r="AS136" s="20" t="str">
        <f>IF($A136="","",0.2*IF(Sigma!$I136&gt;AVERAGE(Sigma!$I117:$I136),1,-1))</f>
        <v/>
      </c>
      <c r="AT136" s="20" t="str">
        <f>IF($A136="","",0.2*IF(Sigma!$I136&gt;AVERAGE(Sigma!$I97:$I136),1,-1))</f>
        <v/>
      </c>
      <c r="AU136" s="20" t="str">
        <f>IF($A136="","",0.2*IF(Sigma!$I136&gt;AVERAGE(Sigma!$I77:$I136),1,-1))</f>
        <v/>
      </c>
      <c r="AV136" s="20" t="str">
        <f>IF($A136="","",0.2*IF(Sigma!$I136&gt;AVERAGE(Sigma!$I57:$I136),1,-1))</f>
        <v/>
      </c>
      <c r="AW136" s="17" t="str">
        <f t="shared" si="7"/>
        <v/>
      </c>
      <c r="AX136" s="20" t="str">
        <f>IF($A136="","",0.2*IF(Sigma!$J136&gt;AVERAGE(Sigma!$J127:$J136),1,-1))</f>
        <v/>
      </c>
      <c r="AY136" s="20" t="str">
        <f>IF($A136="","",0.2*IF(Sigma!$J136&gt;AVERAGE(Sigma!$J117:$J136),1,-1))</f>
        <v/>
      </c>
      <c r="AZ136" s="20" t="str">
        <f>IF($A136="","",0.2*IF(Sigma!$J136&gt;AVERAGE(Sigma!$J97:$J136),1,-1))</f>
        <v/>
      </c>
      <c r="BA136" s="20" t="str">
        <f>IF($A136="","",0.2*IF(Sigma!$J136&gt;AVERAGE(Sigma!$J77:$J136),1,-1))</f>
        <v/>
      </c>
      <c r="BB136" s="20" t="str">
        <f>IF($A136="","",0.2*IF(Sigma!$J136&gt;AVERAGE(Sigma!$J57:$J136),1,-1))</f>
        <v/>
      </c>
      <c r="BC136" s="17" t="str">
        <f t="shared" si="8"/>
        <v/>
      </c>
      <c r="BD136" s="20" t="str">
        <f>IF($A136="","",0.2*IF(Sigma!$K136&gt;AVERAGE(Sigma!$K127:$K136),1,-1))</f>
        <v/>
      </c>
      <c r="BE136" s="20" t="str">
        <f>IF($A136="","",0.2*IF(Sigma!$K136&gt;AVERAGE(Sigma!$K117:$K136),1,-1))</f>
        <v/>
      </c>
      <c r="BF136" s="20" t="str">
        <f>IF($A136="","",0.2*IF(Sigma!$K136&gt;AVERAGE(Sigma!$K97:$K136),1,-1))</f>
        <v/>
      </c>
      <c r="BG136" s="20" t="str">
        <f>IF($A136="","",0.2*IF(Sigma!$K136&gt;AVERAGE(Sigma!$K77:$K136),1,-1))</f>
        <v/>
      </c>
      <c r="BH136" s="20" t="str">
        <f>IF($A136="","",0.2*IF(Sigma!$K136&gt;AVERAGE(Sigma!$K57:$K136),1,-1))</f>
        <v/>
      </c>
      <c r="BI136" s="17" t="str">
        <f t="shared" si="9"/>
        <v/>
      </c>
      <c r="BJ136" s="20" t="str">
        <f>IF($A136="","",0.2*IF(Sigma!$L136&gt;AVERAGE(Sigma!$L127:$L136),1,-1))</f>
        <v/>
      </c>
      <c r="BK136" s="20" t="str">
        <f>IF($A136="","",0.2*IF(Sigma!$L136&gt;AVERAGE(Sigma!$L117:$L136),1,-1))</f>
        <v/>
      </c>
      <c r="BL136" s="20" t="str">
        <f>IF($A136="","",0.2*IF(Sigma!$L136&gt;AVERAGE(Sigma!$L97:$L136),1,-1))</f>
        <v/>
      </c>
      <c r="BM136" s="20" t="str">
        <f>IF($A136="","",0.2*IF(Sigma!$L136&gt;AVERAGE(Sigma!$L77:$L136),1,-1))</f>
        <v/>
      </c>
      <c r="BN136" s="20" t="str">
        <f>IF($A136="","",0.2*IF(Sigma!$L136&gt;AVERAGE(Sigma!$L57:$L136),1,-1))</f>
        <v/>
      </c>
      <c r="BO136" s="17" t="str">
        <f t="shared" si="10"/>
        <v/>
      </c>
    </row>
    <row r="137" spans="1:67" x14ac:dyDescent="0.15">
      <c r="A137" s="14" t="str">
        <f>IF(Sigma!A137="","",Sigma!A137)</f>
        <v/>
      </c>
      <c r="B137" s="20" t="str">
        <f>IF($A137="","",0.2*IF(Sigma!$B137&gt;AVERAGE(Sigma!$B128:$B137),1,-1))</f>
        <v/>
      </c>
      <c r="C137" s="20" t="str">
        <f>IF($A137="","",0.2*IF(Sigma!$B137&gt;AVERAGE(Sigma!$B118:$B137),1,-1))</f>
        <v/>
      </c>
      <c r="D137" s="20" t="str">
        <f>IF($A137="","",0.2*IF(Sigma!$B137&gt;AVERAGE(Sigma!$B98:$B137),1,-1))</f>
        <v/>
      </c>
      <c r="E137" s="20" t="str">
        <f>IF($A137="","",0.2*IF(Sigma!$B137&gt;AVERAGE(Sigma!$B78:$B137),1,-1))</f>
        <v/>
      </c>
      <c r="F137" s="20" t="str">
        <f>IF($A137="","",0.2*IF(Sigma!$B137&gt;AVERAGE(Sigma!$B58:$B137),1,-1))</f>
        <v/>
      </c>
      <c r="G137" s="17" t="str">
        <f t="shared" si="0"/>
        <v/>
      </c>
      <c r="H137" s="20" t="str">
        <f>IF($A137="","",0.2*IF(Sigma!$C137&gt;AVERAGE(Sigma!$C128:$C137),1,-1))</f>
        <v/>
      </c>
      <c r="I137" s="20" t="str">
        <f>IF($A137="","",0.2*IF(Sigma!$C137&gt;AVERAGE(Sigma!$C118:$C137),1,-1))</f>
        <v/>
      </c>
      <c r="J137" s="20" t="str">
        <f>IF($A137="","",0.2*IF(Sigma!$C137&gt;AVERAGE(Sigma!$C98:$C137),1,-1))</f>
        <v/>
      </c>
      <c r="K137" s="20" t="str">
        <f>IF($A137="","",0.2*IF(Sigma!$C137&gt;AVERAGE(Sigma!$C78:$C137),1,-1))</f>
        <v/>
      </c>
      <c r="L137" s="20" t="str">
        <f>IF($A137="","",0.2*IF(Sigma!$C137&gt;AVERAGE(Sigma!$C58:$C137),1,-1))</f>
        <v/>
      </c>
      <c r="M137" s="17" t="str">
        <f t="shared" si="1"/>
        <v/>
      </c>
      <c r="N137" s="20" t="str">
        <f>IF($A137="","",0.2*IF(Sigma!$D137&gt;AVERAGE(Sigma!$D128:$D137),1,-1))</f>
        <v/>
      </c>
      <c r="O137" s="20" t="str">
        <f>IF($A137="","",0.2*IF(Sigma!$D137&gt;AVERAGE(Sigma!$D118:$D137),1,-1))</f>
        <v/>
      </c>
      <c r="P137" s="20" t="str">
        <f>IF($A137="","",0.2*IF(Sigma!$D137&gt;AVERAGE(Sigma!$D98:$D137),1,-1))</f>
        <v/>
      </c>
      <c r="Q137" s="20" t="str">
        <f>IF($A137="","",0.2*IF(Sigma!$D137&gt;AVERAGE(Sigma!$D78:$D137),1,-1))</f>
        <v/>
      </c>
      <c r="R137" s="20" t="str">
        <f>IF($A137="","",0.2*IF(Sigma!$D137&gt;AVERAGE(Sigma!$D58:$D137),1,-1))</f>
        <v/>
      </c>
      <c r="S137" s="17" t="str">
        <f t="shared" si="2"/>
        <v/>
      </c>
      <c r="T137" s="20" t="str">
        <f>IF($A137="","",0.2*IF(Sigma!$E137&gt;AVERAGE(Sigma!$E128:$E137),1,-1))</f>
        <v/>
      </c>
      <c r="U137" s="20" t="str">
        <f>IF($A137="","",0.2*IF(Sigma!$E137&gt;AVERAGE(Sigma!$E118:$E137),1,-1))</f>
        <v/>
      </c>
      <c r="V137" s="20" t="str">
        <f>IF($A137="","",0.2*IF(Sigma!$E137&gt;AVERAGE(Sigma!$E98:$E137),1,-1))</f>
        <v/>
      </c>
      <c r="W137" s="20" t="str">
        <f>IF($A137="","",0.2*IF(Sigma!$E137&gt;AVERAGE(Sigma!$E78:$E137),1,-1))</f>
        <v/>
      </c>
      <c r="X137" s="20" t="str">
        <f>IF($A137="","",0.2*IF(Sigma!$E137&gt;AVERAGE(Sigma!$E58:$E137),1,-1))</f>
        <v/>
      </c>
      <c r="Y137" s="17" t="str">
        <f t="shared" si="3"/>
        <v/>
      </c>
      <c r="Z137" s="20" t="str">
        <f>IF($A137="","",0.2*IF(Sigma!$F137&gt;AVERAGE(Sigma!$F128:$F137),1,-1))</f>
        <v/>
      </c>
      <c r="AA137" s="20" t="str">
        <f>IF($A137="","",0.2*IF(Sigma!$F137&gt;AVERAGE(Sigma!$F118:$F137),1,-1))</f>
        <v/>
      </c>
      <c r="AB137" s="20" t="str">
        <f>IF($A137="","",0.2*IF(Sigma!$F137&gt;AVERAGE(Sigma!$F98:$F137),1,-1))</f>
        <v/>
      </c>
      <c r="AC137" s="20" t="str">
        <f>IF($A137="","",0.2*IF(Sigma!$F137&gt;AVERAGE(Sigma!$F78:$F137),1,-1))</f>
        <v/>
      </c>
      <c r="AD137" s="20" t="str">
        <f>IF($A137="","",0.2*IF(Sigma!$F137&gt;AVERAGE(Sigma!$F58:$F137),1,-1))</f>
        <v/>
      </c>
      <c r="AE137" s="17" t="str">
        <f t="shared" si="4"/>
        <v/>
      </c>
      <c r="AF137" s="20" t="str">
        <f>IF($A137="","",0.2*IF(Sigma!$G137&gt;AVERAGE(Sigma!$G128:$G137),1,-1))</f>
        <v/>
      </c>
      <c r="AG137" s="20" t="str">
        <f>IF($A137="","",0.2*IF(Sigma!$G137&gt;AVERAGE(Sigma!$G118:$G137),1,-1))</f>
        <v/>
      </c>
      <c r="AH137" s="20" t="str">
        <f>IF($A137="","",0.2*IF(Sigma!$G137&gt;AVERAGE(Sigma!$G98:$G137),1,-1))</f>
        <v/>
      </c>
      <c r="AI137" s="20" t="str">
        <f>IF($A137="","",0.2*IF(Sigma!$G137&gt;AVERAGE(Sigma!$G78:$G137),1,-1))</f>
        <v/>
      </c>
      <c r="AJ137" s="20" t="str">
        <f>IF($A137="","",0.2*IF(Sigma!$G137&gt;AVERAGE(Sigma!$G58:$G137),1,-1))</f>
        <v/>
      </c>
      <c r="AK137" s="17" t="str">
        <f t="shared" si="5"/>
        <v/>
      </c>
      <c r="AL137" s="20" t="str">
        <f>IF($A137="","",0.2*IF(Sigma!$H137&gt;AVERAGE(Sigma!$H128:$H137),1,-1))</f>
        <v/>
      </c>
      <c r="AM137" s="20" t="str">
        <f>IF($A137="","",0.2*IF(Sigma!$H137&gt;AVERAGE(Sigma!$H118:$H137),1,-1))</f>
        <v/>
      </c>
      <c r="AN137" s="20" t="str">
        <f>IF($A137="","",0.2*IF(Sigma!$H137&gt;AVERAGE(Sigma!$H98:$H137),1,-1))</f>
        <v/>
      </c>
      <c r="AO137" s="20" t="str">
        <f>IF($A137="","",0.2*IF(Sigma!$H137&gt;AVERAGE(Sigma!$H78:$H137),1,-1))</f>
        <v/>
      </c>
      <c r="AP137" s="20" t="str">
        <f>IF($A137="","",0.2*IF(Sigma!$H137&gt;AVERAGE(Sigma!$H58:$H137),1,-1))</f>
        <v/>
      </c>
      <c r="AQ137" s="17" t="str">
        <f t="shared" si="6"/>
        <v/>
      </c>
      <c r="AR137" s="20" t="str">
        <f>IF($A137="","",0.2*IF(Sigma!$I137&gt;AVERAGE(Sigma!$I128:$I137),1,-1))</f>
        <v/>
      </c>
      <c r="AS137" s="20" t="str">
        <f>IF($A137="","",0.2*IF(Sigma!$I137&gt;AVERAGE(Sigma!$I118:$I137),1,-1))</f>
        <v/>
      </c>
      <c r="AT137" s="20" t="str">
        <f>IF($A137="","",0.2*IF(Sigma!$I137&gt;AVERAGE(Sigma!$I98:$I137),1,-1))</f>
        <v/>
      </c>
      <c r="AU137" s="20" t="str">
        <f>IF($A137="","",0.2*IF(Sigma!$I137&gt;AVERAGE(Sigma!$I78:$I137),1,-1))</f>
        <v/>
      </c>
      <c r="AV137" s="20" t="str">
        <f>IF($A137="","",0.2*IF(Sigma!$I137&gt;AVERAGE(Sigma!$I58:$I137),1,-1))</f>
        <v/>
      </c>
      <c r="AW137" s="17" t="str">
        <f t="shared" si="7"/>
        <v/>
      </c>
      <c r="AX137" s="20" t="str">
        <f>IF($A137="","",0.2*IF(Sigma!$J137&gt;AVERAGE(Sigma!$J128:$J137),1,-1))</f>
        <v/>
      </c>
      <c r="AY137" s="20" t="str">
        <f>IF($A137="","",0.2*IF(Sigma!$J137&gt;AVERAGE(Sigma!$J118:$J137),1,-1))</f>
        <v/>
      </c>
      <c r="AZ137" s="20" t="str">
        <f>IF($A137="","",0.2*IF(Sigma!$J137&gt;AVERAGE(Sigma!$J98:$J137),1,-1))</f>
        <v/>
      </c>
      <c r="BA137" s="20" t="str">
        <f>IF($A137="","",0.2*IF(Sigma!$J137&gt;AVERAGE(Sigma!$J78:$J137),1,-1))</f>
        <v/>
      </c>
      <c r="BB137" s="20" t="str">
        <f>IF($A137="","",0.2*IF(Sigma!$J137&gt;AVERAGE(Sigma!$J58:$J137),1,-1))</f>
        <v/>
      </c>
      <c r="BC137" s="17" t="str">
        <f t="shared" si="8"/>
        <v/>
      </c>
      <c r="BD137" s="20" t="str">
        <f>IF($A137="","",0.2*IF(Sigma!$K137&gt;AVERAGE(Sigma!$K128:$K137),1,-1))</f>
        <v/>
      </c>
      <c r="BE137" s="20" t="str">
        <f>IF($A137="","",0.2*IF(Sigma!$K137&gt;AVERAGE(Sigma!$K118:$K137),1,-1))</f>
        <v/>
      </c>
      <c r="BF137" s="20" t="str">
        <f>IF($A137="","",0.2*IF(Sigma!$K137&gt;AVERAGE(Sigma!$K98:$K137),1,-1))</f>
        <v/>
      </c>
      <c r="BG137" s="20" t="str">
        <f>IF($A137="","",0.2*IF(Sigma!$K137&gt;AVERAGE(Sigma!$K78:$K137),1,-1))</f>
        <v/>
      </c>
      <c r="BH137" s="20" t="str">
        <f>IF($A137="","",0.2*IF(Sigma!$K137&gt;AVERAGE(Sigma!$K58:$K137),1,-1))</f>
        <v/>
      </c>
      <c r="BI137" s="17" t="str">
        <f t="shared" si="9"/>
        <v/>
      </c>
      <c r="BJ137" s="20" t="str">
        <f>IF($A137="","",0.2*IF(Sigma!$L137&gt;AVERAGE(Sigma!$L128:$L137),1,-1))</f>
        <v/>
      </c>
      <c r="BK137" s="20" t="str">
        <f>IF($A137="","",0.2*IF(Sigma!$L137&gt;AVERAGE(Sigma!$L118:$L137),1,-1))</f>
        <v/>
      </c>
      <c r="BL137" s="20" t="str">
        <f>IF($A137="","",0.2*IF(Sigma!$L137&gt;AVERAGE(Sigma!$L98:$L137),1,-1))</f>
        <v/>
      </c>
      <c r="BM137" s="20" t="str">
        <f>IF($A137="","",0.2*IF(Sigma!$L137&gt;AVERAGE(Sigma!$L78:$L137),1,-1))</f>
        <v/>
      </c>
      <c r="BN137" s="20" t="str">
        <f>IF($A137="","",0.2*IF(Sigma!$L137&gt;AVERAGE(Sigma!$L58:$L137),1,-1))</f>
        <v/>
      </c>
      <c r="BO137" s="17" t="str">
        <f t="shared" si="10"/>
        <v/>
      </c>
    </row>
    <row r="138" spans="1:67" x14ac:dyDescent="0.15">
      <c r="A138" s="14" t="str">
        <f>IF(Sigma!A138="","",Sigma!A138)</f>
        <v/>
      </c>
      <c r="B138" s="20" t="str">
        <f>IF($A138="","",0.2*IF(Sigma!$B138&gt;AVERAGE(Sigma!$B129:$B138),1,-1))</f>
        <v/>
      </c>
      <c r="C138" s="20" t="str">
        <f>IF($A138="","",0.2*IF(Sigma!$B138&gt;AVERAGE(Sigma!$B119:$B138),1,-1))</f>
        <v/>
      </c>
      <c r="D138" s="20" t="str">
        <f>IF($A138="","",0.2*IF(Sigma!$B138&gt;AVERAGE(Sigma!$B99:$B138),1,-1))</f>
        <v/>
      </c>
      <c r="E138" s="20" t="str">
        <f>IF($A138="","",0.2*IF(Sigma!$B138&gt;AVERAGE(Sigma!$B79:$B138),1,-1))</f>
        <v/>
      </c>
      <c r="F138" s="20" t="str">
        <f>IF($A138="","",0.2*IF(Sigma!$B138&gt;AVERAGE(Sigma!$B59:$B138),1,-1))</f>
        <v/>
      </c>
      <c r="G138" s="17" t="str">
        <f t="shared" si="0"/>
        <v/>
      </c>
      <c r="H138" s="20" t="str">
        <f>IF($A138="","",0.2*IF(Sigma!$C138&gt;AVERAGE(Sigma!$C129:$C138),1,-1))</f>
        <v/>
      </c>
      <c r="I138" s="20" t="str">
        <f>IF($A138="","",0.2*IF(Sigma!$C138&gt;AVERAGE(Sigma!$C119:$C138),1,-1))</f>
        <v/>
      </c>
      <c r="J138" s="20" t="str">
        <f>IF($A138="","",0.2*IF(Sigma!$C138&gt;AVERAGE(Sigma!$C99:$C138),1,-1))</f>
        <v/>
      </c>
      <c r="K138" s="20" t="str">
        <f>IF($A138="","",0.2*IF(Sigma!$C138&gt;AVERAGE(Sigma!$C79:$C138),1,-1))</f>
        <v/>
      </c>
      <c r="L138" s="20" t="str">
        <f>IF($A138="","",0.2*IF(Sigma!$C138&gt;AVERAGE(Sigma!$C59:$C138),1,-1))</f>
        <v/>
      </c>
      <c r="M138" s="17" t="str">
        <f t="shared" si="1"/>
        <v/>
      </c>
      <c r="N138" s="20" t="str">
        <f>IF($A138="","",0.2*IF(Sigma!$D138&gt;AVERAGE(Sigma!$D129:$D138),1,-1))</f>
        <v/>
      </c>
      <c r="O138" s="20" t="str">
        <f>IF($A138="","",0.2*IF(Sigma!$D138&gt;AVERAGE(Sigma!$D119:$D138),1,-1))</f>
        <v/>
      </c>
      <c r="P138" s="20" t="str">
        <f>IF($A138="","",0.2*IF(Sigma!$D138&gt;AVERAGE(Sigma!$D99:$D138),1,-1))</f>
        <v/>
      </c>
      <c r="Q138" s="20" t="str">
        <f>IF($A138="","",0.2*IF(Sigma!$D138&gt;AVERAGE(Sigma!$D79:$D138),1,-1))</f>
        <v/>
      </c>
      <c r="R138" s="20" t="str">
        <f>IF($A138="","",0.2*IF(Sigma!$D138&gt;AVERAGE(Sigma!$D59:$D138),1,-1))</f>
        <v/>
      </c>
      <c r="S138" s="17" t="str">
        <f t="shared" si="2"/>
        <v/>
      </c>
      <c r="T138" s="20" t="str">
        <f>IF($A138="","",0.2*IF(Sigma!$E138&gt;AVERAGE(Sigma!$E129:$E138),1,-1))</f>
        <v/>
      </c>
      <c r="U138" s="20" t="str">
        <f>IF($A138="","",0.2*IF(Sigma!$E138&gt;AVERAGE(Sigma!$E119:$E138),1,-1))</f>
        <v/>
      </c>
      <c r="V138" s="20" t="str">
        <f>IF($A138="","",0.2*IF(Sigma!$E138&gt;AVERAGE(Sigma!$E99:$E138),1,-1))</f>
        <v/>
      </c>
      <c r="W138" s="20" t="str">
        <f>IF($A138="","",0.2*IF(Sigma!$E138&gt;AVERAGE(Sigma!$E79:$E138),1,-1))</f>
        <v/>
      </c>
      <c r="X138" s="20" t="str">
        <f>IF($A138="","",0.2*IF(Sigma!$E138&gt;AVERAGE(Sigma!$E59:$E138),1,-1))</f>
        <v/>
      </c>
      <c r="Y138" s="17" t="str">
        <f t="shared" si="3"/>
        <v/>
      </c>
      <c r="Z138" s="20" t="str">
        <f>IF($A138="","",0.2*IF(Sigma!$F138&gt;AVERAGE(Sigma!$F129:$F138),1,-1))</f>
        <v/>
      </c>
      <c r="AA138" s="20" t="str">
        <f>IF($A138="","",0.2*IF(Sigma!$F138&gt;AVERAGE(Sigma!$F119:$F138),1,-1))</f>
        <v/>
      </c>
      <c r="AB138" s="20" t="str">
        <f>IF($A138="","",0.2*IF(Sigma!$F138&gt;AVERAGE(Sigma!$F99:$F138),1,-1))</f>
        <v/>
      </c>
      <c r="AC138" s="20" t="str">
        <f>IF($A138="","",0.2*IF(Sigma!$F138&gt;AVERAGE(Sigma!$F79:$F138),1,-1))</f>
        <v/>
      </c>
      <c r="AD138" s="20" t="str">
        <f>IF($A138="","",0.2*IF(Sigma!$F138&gt;AVERAGE(Sigma!$F59:$F138),1,-1))</f>
        <v/>
      </c>
      <c r="AE138" s="17" t="str">
        <f t="shared" si="4"/>
        <v/>
      </c>
      <c r="AF138" s="20" t="str">
        <f>IF($A138="","",0.2*IF(Sigma!$G138&gt;AVERAGE(Sigma!$G129:$G138),1,-1))</f>
        <v/>
      </c>
      <c r="AG138" s="20" t="str">
        <f>IF($A138="","",0.2*IF(Sigma!$G138&gt;AVERAGE(Sigma!$G119:$G138),1,-1))</f>
        <v/>
      </c>
      <c r="AH138" s="20" t="str">
        <f>IF($A138="","",0.2*IF(Sigma!$G138&gt;AVERAGE(Sigma!$G99:$G138),1,-1))</f>
        <v/>
      </c>
      <c r="AI138" s="20" t="str">
        <f>IF($A138="","",0.2*IF(Sigma!$G138&gt;AVERAGE(Sigma!$G79:$G138),1,-1))</f>
        <v/>
      </c>
      <c r="AJ138" s="20" t="str">
        <f>IF($A138="","",0.2*IF(Sigma!$G138&gt;AVERAGE(Sigma!$G59:$G138),1,-1))</f>
        <v/>
      </c>
      <c r="AK138" s="17" t="str">
        <f t="shared" si="5"/>
        <v/>
      </c>
      <c r="AL138" s="20" t="str">
        <f>IF($A138="","",0.2*IF(Sigma!$H138&gt;AVERAGE(Sigma!$H129:$H138),1,-1))</f>
        <v/>
      </c>
      <c r="AM138" s="20" t="str">
        <f>IF($A138="","",0.2*IF(Sigma!$H138&gt;AVERAGE(Sigma!$H119:$H138),1,-1))</f>
        <v/>
      </c>
      <c r="AN138" s="20" t="str">
        <f>IF($A138="","",0.2*IF(Sigma!$H138&gt;AVERAGE(Sigma!$H99:$H138),1,-1))</f>
        <v/>
      </c>
      <c r="AO138" s="20" t="str">
        <f>IF($A138="","",0.2*IF(Sigma!$H138&gt;AVERAGE(Sigma!$H79:$H138),1,-1))</f>
        <v/>
      </c>
      <c r="AP138" s="20" t="str">
        <f>IF($A138="","",0.2*IF(Sigma!$H138&gt;AVERAGE(Sigma!$H59:$H138),1,-1))</f>
        <v/>
      </c>
      <c r="AQ138" s="17" t="str">
        <f t="shared" si="6"/>
        <v/>
      </c>
      <c r="AR138" s="20" t="str">
        <f>IF($A138="","",0.2*IF(Sigma!$I138&gt;AVERAGE(Sigma!$I129:$I138),1,-1))</f>
        <v/>
      </c>
      <c r="AS138" s="20" t="str">
        <f>IF($A138="","",0.2*IF(Sigma!$I138&gt;AVERAGE(Sigma!$I119:$I138),1,-1))</f>
        <v/>
      </c>
      <c r="AT138" s="20" t="str">
        <f>IF($A138="","",0.2*IF(Sigma!$I138&gt;AVERAGE(Sigma!$I99:$I138),1,-1))</f>
        <v/>
      </c>
      <c r="AU138" s="20" t="str">
        <f>IF($A138="","",0.2*IF(Sigma!$I138&gt;AVERAGE(Sigma!$I79:$I138),1,-1))</f>
        <v/>
      </c>
      <c r="AV138" s="20" t="str">
        <f>IF($A138="","",0.2*IF(Sigma!$I138&gt;AVERAGE(Sigma!$I59:$I138),1,-1))</f>
        <v/>
      </c>
      <c r="AW138" s="17" t="str">
        <f t="shared" si="7"/>
        <v/>
      </c>
      <c r="AX138" s="20" t="str">
        <f>IF($A138="","",0.2*IF(Sigma!$J138&gt;AVERAGE(Sigma!$J129:$J138),1,-1))</f>
        <v/>
      </c>
      <c r="AY138" s="20" t="str">
        <f>IF($A138="","",0.2*IF(Sigma!$J138&gt;AVERAGE(Sigma!$J119:$J138),1,-1))</f>
        <v/>
      </c>
      <c r="AZ138" s="20" t="str">
        <f>IF($A138="","",0.2*IF(Sigma!$J138&gt;AVERAGE(Sigma!$J99:$J138),1,-1))</f>
        <v/>
      </c>
      <c r="BA138" s="20" t="str">
        <f>IF($A138="","",0.2*IF(Sigma!$J138&gt;AVERAGE(Sigma!$J79:$J138),1,-1))</f>
        <v/>
      </c>
      <c r="BB138" s="20" t="str">
        <f>IF($A138="","",0.2*IF(Sigma!$J138&gt;AVERAGE(Sigma!$J59:$J138),1,-1))</f>
        <v/>
      </c>
      <c r="BC138" s="17" t="str">
        <f t="shared" si="8"/>
        <v/>
      </c>
      <c r="BD138" s="20" t="str">
        <f>IF($A138="","",0.2*IF(Sigma!$K138&gt;AVERAGE(Sigma!$K129:$K138),1,-1))</f>
        <v/>
      </c>
      <c r="BE138" s="20" t="str">
        <f>IF($A138="","",0.2*IF(Sigma!$K138&gt;AVERAGE(Sigma!$K119:$K138),1,-1))</f>
        <v/>
      </c>
      <c r="BF138" s="20" t="str">
        <f>IF($A138="","",0.2*IF(Sigma!$K138&gt;AVERAGE(Sigma!$K99:$K138),1,-1))</f>
        <v/>
      </c>
      <c r="BG138" s="20" t="str">
        <f>IF($A138="","",0.2*IF(Sigma!$K138&gt;AVERAGE(Sigma!$K79:$K138),1,-1))</f>
        <v/>
      </c>
      <c r="BH138" s="20" t="str">
        <f>IF($A138="","",0.2*IF(Sigma!$K138&gt;AVERAGE(Sigma!$K59:$K138),1,-1))</f>
        <v/>
      </c>
      <c r="BI138" s="17" t="str">
        <f t="shared" si="9"/>
        <v/>
      </c>
      <c r="BJ138" s="20" t="str">
        <f>IF($A138="","",0.2*IF(Sigma!$L138&gt;AVERAGE(Sigma!$L129:$L138),1,-1))</f>
        <v/>
      </c>
      <c r="BK138" s="20" t="str">
        <f>IF($A138="","",0.2*IF(Sigma!$L138&gt;AVERAGE(Sigma!$L119:$L138),1,-1))</f>
        <v/>
      </c>
      <c r="BL138" s="20" t="str">
        <f>IF($A138="","",0.2*IF(Sigma!$L138&gt;AVERAGE(Sigma!$L99:$L138),1,-1))</f>
        <v/>
      </c>
      <c r="BM138" s="20" t="str">
        <f>IF($A138="","",0.2*IF(Sigma!$L138&gt;AVERAGE(Sigma!$L79:$L138),1,-1))</f>
        <v/>
      </c>
      <c r="BN138" s="20" t="str">
        <f>IF($A138="","",0.2*IF(Sigma!$L138&gt;AVERAGE(Sigma!$L59:$L138),1,-1))</f>
        <v/>
      </c>
      <c r="BO138" s="17" t="str">
        <f t="shared" si="10"/>
        <v/>
      </c>
    </row>
    <row r="139" spans="1:67" x14ac:dyDescent="0.15">
      <c r="A139" s="14" t="str">
        <f>IF(Sigma!A139="","",Sigma!A139)</f>
        <v/>
      </c>
      <c r="B139" s="20" t="str">
        <f>IF($A139="","",0.2*IF(Sigma!$B139&gt;AVERAGE(Sigma!$B130:$B139),1,-1))</f>
        <v/>
      </c>
      <c r="C139" s="20" t="str">
        <f>IF($A139="","",0.2*IF(Sigma!$B139&gt;AVERAGE(Sigma!$B120:$B139),1,-1))</f>
        <v/>
      </c>
      <c r="D139" s="20" t="str">
        <f>IF($A139="","",0.2*IF(Sigma!$B139&gt;AVERAGE(Sigma!$B100:$B139),1,-1))</f>
        <v/>
      </c>
      <c r="E139" s="20" t="str">
        <f>IF($A139="","",0.2*IF(Sigma!$B139&gt;AVERAGE(Sigma!$B80:$B139),1,-1))</f>
        <v/>
      </c>
      <c r="F139" s="20" t="str">
        <f>IF($A139="","",0.2*IF(Sigma!$B139&gt;AVERAGE(Sigma!$B60:$B139),1,-1))</f>
        <v/>
      </c>
      <c r="G139" s="17" t="str">
        <f t="shared" si="0"/>
        <v/>
      </c>
      <c r="H139" s="20" t="str">
        <f>IF($A139="","",0.2*IF(Sigma!$C139&gt;AVERAGE(Sigma!$C130:$C139),1,-1))</f>
        <v/>
      </c>
      <c r="I139" s="20" t="str">
        <f>IF($A139="","",0.2*IF(Sigma!$C139&gt;AVERAGE(Sigma!$C120:$C139),1,-1))</f>
        <v/>
      </c>
      <c r="J139" s="20" t="str">
        <f>IF($A139="","",0.2*IF(Sigma!$C139&gt;AVERAGE(Sigma!$C100:$C139),1,-1))</f>
        <v/>
      </c>
      <c r="K139" s="20" t="str">
        <f>IF($A139="","",0.2*IF(Sigma!$C139&gt;AVERAGE(Sigma!$C80:$C139),1,-1))</f>
        <v/>
      </c>
      <c r="L139" s="20" t="str">
        <f>IF($A139="","",0.2*IF(Sigma!$C139&gt;AVERAGE(Sigma!$C60:$C139),1,-1))</f>
        <v/>
      </c>
      <c r="M139" s="17" t="str">
        <f t="shared" si="1"/>
        <v/>
      </c>
      <c r="N139" s="20" t="str">
        <f>IF($A139="","",0.2*IF(Sigma!$D139&gt;AVERAGE(Sigma!$D130:$D139),1,-1))</f>
        <v/>
      </c>
      <c r="O139" s="20" t="str">
        <f>IF($A139="","",0.2*IF(Sigma!$D139&gt;AVERAGE(Sigma!$D120:$D139),1,-1))</f>
        <v/>
      </c>
      <c r="P139" s="20" t="str">
        <f>IF($A139="","",0.2*IF(Sigma!$D139&gt;AVERAGE(Sigma!$D100:$D139),1,-1))</f>
        <v/>
      </c>
      <c r="Q139" s="20" t="str">
        <f>IF($A139="","",0.2*IF(Sigma!$D139&gt;AVERAGE(Sigma!$D80:$D139),1,-1))</f>
        <v/>
      </c>
      <c r="R139" s="20" t="str">
        <f>IF($A139="","",0.2*IF(Sigma!$D139&gt;AVERAGE(Sigma!$D60:$D139),1,-1))</f>
        <v/>
      </c>
      <c r="S139" s="17" t="str">
        <f t="shared" si="2"/>
        <v/>
      </c>
      <c r="T139" s="20" t="str">
        <f>IF($A139="","",0.2*IF(Sigma!$E139&gt;AVERAGE(Sigma!$E130:$E139),1,-1))</f>
        <v/>
      </c>
      <c r="U139" s="20" t="str">
        <f>IF($A139="","",0.2*IF(Sigma!$E139&gt;AVERAGE(Sigma!$E120:$E139),1,-1))</f>
        <v/>
      </c>
      <c r="V139" s="20" t="str">
        <f>IF($A139="","",0.2*IF(Sigma!$E139&gt;AVERAGE(Sigma!$E100:$E139),1,-1))</f>
        <v/>
      </c>
      <c r="W139" s="20" t="str">
        <f>IF($A139="","",0.2*IF(Sigma!$E139&gt;AVERAGE(Sigma!$E80:$E139),1,-1))</f>
        <v/>
      </c>
      <c r="X139" s="20" t="str">
        <f>IF($A139="","",0.2*IF(Sigma!$E139&gt;AVERAGE(Sigma!$E60:$E139),1,-1))</f>
        <v/>
      </c>
      <c r="Y139" s="17" t="str">
        <f t="shared" si="3"/>
        <v/>
      </c>
      <c r="Z139" s="20" t="str">
        <f>IF($A139="","",0.2*IF(Sigma!$F139&gt;AVERAGE(Sigma!$F130:$F139),1,-1))</f>
        <v/>
      </c>
      <c r="AA139" s="20" t="str">
        <f>IF($A139="","",0.2*IF(Sigma!$F139&gt;AVERAGE(Sigma!$F120:$F139),1,-1))</f>
        <v/>
      </c>
      <c r="AB139" s="20" t="str">
        <f>IF($A139="","",0.2*IF(Sigma!$F139&gt;AVERAGE(Sigma!$F100:$F139),1,-1))</f>
        <v/>
      </c>
      <c r="AC139" s="20" t="str">
        <f>IF($A139="","",0.2*IF(Sigma!$F139&gt;AVERAGE(Sigma!$F80:$F139),1,-1))</f>
        <v/>
      </c>
      <c r="AD139" s="20" t="str">
        <f>IF($A139="","",0.2*IF(Sigma!$F139&gt;AVERAGE(Sigma!$F60:$F139),1,-1))</f>
        <v/>
      </c>
      <c r="AE139" s="17" t="str">
        <f t="shared" si="4"/>
        <v/>
      </c>
      <c r="AF139" s="20" t="str">
        <f>IF($A139="","",0.2*IF(Sigma!$G139&gt;AVERAGE(Sigma!$G130:$G139),1,-1))</f>
        <v/>
      </c>
      <c r="AG139" s="20" t="str">
        <f>IF($A139="","",0.2*IF(Sigma!$G139&gt;AVERAGE(Sigma!$G120:$G139),1,-1))</f>
        <v/>
      </c>
      <c r="AH139" s="20" t="str">
        <f>IF($A139="","",0.2*IF(Sigma!$G139&gt;AVERAGE(Sigma!$G100:$G139),1,-1))</f>
        <v/>
      </c>
      <c r="AI139" s="20" t="str">
        <f>IF($A139="","",0.2*IF(Sigma!$G139&gt;AVERAGE(Sigma!$G80:$G139),1,-1))</f>
        <v/>
      </c>
      <c r="AJ139" s="20" t="str">
        <f>IF($A139="","",0.2*IF(Sigma!$G139&gt;AVERAGE(Sigma!$G60:$G139),1,-1))</f>
        <v/>
      </c>
      <c r="AK139" s="17" t="str">
        <f t="shared" si="5"/>
        <v/>
      </c>
      <c r="AL139" s="20" t="str">
        <f>IF($A139="","",0.2*IF(Sigma!$H139&gt;AVERAGE(Sigma!$H130:$H139),1,-1))</f>
        <v/>
      </c>
      <c r="AM139" s="20" t="str">
        <f>IF($A139="","",0.2*IF(Sigma!$H139&gt;AVERAGE(Sigma!$H120:$H139),1,-1))</f>
        <v/>
      </c>
      <c r="AN139" s="20" t="str">
        <f>IF($A139="","",0.2*IF(Sigma!$H139&gt;AVERAGE(Sigma!$H100:$H139),1,-1))</f>
        <v/>
      </c>
      <c r="AO139" s="20" t="str">
        <f>IF($A139="","",0.2*IF(Sigma!$H139&gt;AVERAGE(Sigma!$H80:$H139),1,-1))</f>
        <v/>
      </c>
      <c r="AP139" s="20" t="str">
        <f>IF($A139="","",0.2*IF(Sigma!$H139&gt;AVERAGE(Sigma!$H60:$H139),1,-1))</f>
        <v/>
      </c>
      <c r="AQ139" s="17" t="str">
        <f t="shared" si="6"/>
        <v/>
      </c>
      <c r="AR139" s="20" t="str">
        <f>IF($A139="","",0.2*IF(Sigma!$I139&gt;AVERAGE(Sigma!$I130:$I139),1,-1))</f>
        <v/>
      </c>
      <c r="AS139" s="20" t="str">
        <f>IF($A139="","",0.2*IF(Sigma!$I139&gt;AVERAGE(Sigma!$I120:$I139),1,-1))</f>
        <v/>
      </c>
      <c r="AT139" s="20" t="str">
        <f>IF($A139="","",0.2*IF(Sigma!$I139&gt;AVERAGE(Sigma!$I100:$I139),1,-1))</f>
        <v/>
      </c>
      <c r="AU139" s="20" t="str">
        <f>IF($A139="","",0.2*IF(Sigma!$I139&gt;AVERAGE(Sigma!$I80:$I139),1,-1))</f>
        <v/>
      </c>
      <c r="AV139" s="20" t="str">
        <f>IF($A139="","",0.2*IF(Sigma!$I139&gt;AVERAGE(Sigma!$I60:$I139),1,-1))</f>
        <v/>
      </c>
      <c r="AW139" s="17" t="str">
        <f t="shared" si="7"/>
        <v/>
      </c>
      <c r="AX139" s="20" t="str">
        <f>IF($A139="","",0.2*IF(Sigma!$J139&gt;AVERAGE(Sigma!$J130:$J139),1,-1))</f>
        <v/>
      </c>
      <c r="AY139" s="20" t="str">
        <f>IF($A139="","",0.2*IF(Sigma!$J139&gt;AVERAGE(Sigma!$J120:$J139),1,-1))</f>
        <v/>
      </c>
      <c r="AZ139" s="20" t="str">
        <f>IF($A139="","",0.2*IF(Sigma!$J139&gt;AVERAGE(Sigma!$J100:$J139),1,-1))</f>
        <v/>
      </c>
      <c r="BA139" s="20" t="str">
        <f>IF($A139="","",0.2*IF(Sigma!$J139&gt;AVERAGE(Sigma!$J80:$J139),1,-1))</f>
        <v/>
      </c>
      <c r="BB139" s="20" t="str">
        <f>IF($A139="","",0.2*IF(Sigma!$J139&gt;AVERAGE(Sigma!$J60:$J139),1,-1))</f>
        <v/>
      </c>
      <c r="BC139" s="17" t="str">
        <f t="shared" si="8"/>
        <v/>
      </c>
      <c r="BD139" s="20" t="str">
        <f>IF($A139="","",0.2*IF(Sigma!$K139&gt;AVERAGE(Sigma!$K130:$K139),1,-1))</f>
        <v/>
      </c>
      <c r="BE139" s="20" t="str">
        <f>IF($A139="","",0.2*IF(Sigma!$K139&gt;AVERAGE(Sigma!$K120:$K139),1,-1))</f>
        <v/>
      </c>
      <c r="BF139" s="20" t="str">
        <f>IF($A139="","",0.2*IF(Sigma!$K139&gt;AVERAGE(Sigma!$K100:$K139),1,-1))</f>
        <v/>
      </c>
      <c r="BG139" s="20" t="str">
        <f>IF($A139="","",0.2*IF(Sigma!$K139&gt;AVERAGE(Sigma!$K80:$K139),1,-1))</f>
        <v/>
      </c>
      <c r="BH139" s="20" t="str">
        <f>IF($A139="","",0.2*IF(Sigma!$K139&gt;AVERAGE(Sigma!$K60:$K139),1,-1))</f>
        <v/>
      </c>
      <c r="BI139" s="17" t="str">
        <f t="shared" si="9"/>
        <v/>
      </c>
      <c r="BJ139" s="20" t="str">
        <f>IF($A139="","",0.2*IF(Sigma!$L139&gt;AVERAGE(Sigma!$L130:$L139),1,-1))</f>
        <v/>
      </c>
      <c r="BK139" s="20" t="str">
        <f>IF($A139="","",0.2*IF(Sigma!$L139&gt;AVERAGE(Sigma!$L120:$L139),1,-1))</f>
        <v/>
      </c>
      <c r="BL139" s="20" t="str">
        <f>IF($A139="","",0.2*IF(Sigma!$L139&gt;AVERAGE(Sigma!$L100:$L139),1,-1))</f>
        <v/>
      </c>
      <c r="BM139" s="20" t="str">
        <f>IF($A139="","",0.2*IF(Sigma!$L139&gt;AVERAGE(Sigma!$L80:$L139),1,-1))</f>
        <v/>
      </c>
      <c r="BN139" s="20" t="str">
        <f>IF($A139="","",0.2*IF(Sigma!$L139&gt;AVERAGE(Sigma!$L60:$L139),1,-1))</f>
        <v/>
      </c>
      <c r="BO139" s="17" t="str">
        <f t="shared" si="10"/>
        <v/>
      </c>
    </row>
    <row r="140" spans="1:67" x14ac:dyDescent="0.15">
      <c r="A140" s="14" t="str">
        <f>IF(Sigma!A140="","",Sigma!A140)</f>
        <v/>
      </c>
      <c r="B140" s="20" t="str">
        <f>IF($A140="","",0.2*IF(Sigma!$B140&gt;AVERAGE(Sigma!$B131:$B140),1,-1))</f>
        <v/>
      </c>
      <c r="C140" s="20" t="str">
        <f>IF($A140="","",0.2*IF(Sigma!$B140&gt;AVERAGE(Sigma!$B121:$B140),1,-1))</f>
        <v/>
      </c>
      <c r="D140" s="20" t="str">
        <f>IF($A140="","",0.2*IF(Sigma!$B140&gt;AVERAGE(Sigma!$B101:$B140),1,-1))</f>
        <v/>
      </c>
      <c r="E140" s="20" t="str">
        <f>IF($A140="","",0.2*IF(Sigma!$B140&gt;AVERAGE(Sigma!$B81:$B140),1,-1))</f>
        <v/>
      </c>
      <c r="F140" s="20" t="str">
        <f>IF($A140="","",0.2*IF(Sigma!$B140&gt;AVERAGE(Sigma!$B61:$B140),1,-1))</f>
        <v/>
      </c>
      <c r="G140" s="17" t="str">
        <f t="shared" si="0"/>
        <v/>
      </c>
      <c r="H140" s="20" t="str">
        <f>IF($A140="","",0.2*IF(Sigma!$C140&gt;AVERAGE(Sigma!$C131:$C140),1,-1))</f>
        <v/>
      </c>
      <c r="I140" s="20" t="str">
        <f>IF($A140="","",0.2*IF(Sigma!$C140&gt;AVERAGE(Sigma!$C121:$C140),1,-1))</f>
        <v/>
      </c>
      <c r="J140" s="20" t="str">
        <f>IF($A140="","",0.2*IF(Sigma!$C140&gt;AVERAGE(Sigma!$C101:$C140),1,-1))</f>
        <v/>
      </c>
      <c r="K140" s="20" t="str">
        <f>IF($A140="","",0.2*IF(Sigma!$C140&gt;AVERAGE(Sigma!$C81:$C140),1,-1))</f>
        <v/>
      </c>
      <c r="L140" s="20" t="str">
        <f>IF($A140="","",0.2*IF(Sigma!$C140&gt;AVERAGE(Sigma!$C61:$C140),1,-1))</f>
        <v/>
      </c>
      <c r="M140" s="17" t="str">
        <f t="shared" si="1"/>
        <v/>
      </c>
      <c r="N140" s="20" t="str">
        <f>IF($A140="","",0.2*IF(Sigma!$D140&gt;AVERAGE(Sigma!$D131:$D140),1,-1))</f>
        <v/>
      </c>
      <c r="O140" s="20" t="str">
        <f>IF($A140="","",0.2*IF(Sigma!$D140&gt;AVERAGE(Sigma!$D121:$D140),1,-1))</f>
        <v/>
      </c>
      <c r="P140" s="20" t="str">
        <f>IF($A140="","",0.2*IF(Sigma!$D140&gt;AVERAGE(Sigma!$D101:$D140),1,-1))</f>
        <v/>
      </c>
      <c r="Q140" s="20" t="str">
        <f>IF($A140="","",0.2*IF(Sigma!$D140&gt;AVERAGE(Sigma!$D81:$D140),1,-1))</f>
        <v/>
      </c>
      <c r="R140" s="20" t="str">
        <f>IF($A140="","",0.2*IF(Sigma!$D140&gt;AVERAGE(Sigma!$D61:$D140),1,-1))</f>
        <v/>
      </c>
      <c r="S140" s="17" t="str">
        <f t="shared" si="2"/>
        <v/>
      </c>
      <c r="T140" s="20" t="str">
        <f>IF($A140="","",0.2*IF(Sigma!$E140&gt;AVERAGE(Sigma!$E131:$E140),1,-1))</f>
        <v/>
      </c>
      <c r="U140" s="20" t="str">
        <f>IF($A140="","",0.2*IF(Sigma!$E140&gt;AVERAGE(Sigma!$E121:$E140),1,-1))</f>
        <v/>
      </c>
      <c r="V140" s="20" t="str">
        <f>IF($A140="","",0.2*IF(Sigma!$E140&gt;AVERAGE(Sigma!$E101:$E140),1,-1))</f>
        <v/>
      </c>
      <c r="W140" s="20" t="str">
        <f>IF($A140="","",0.2*IF(Sigma!$E140&gt;AVERAGE(Sigma!$E81:$E140),1,-1))</f>
        <v/>
      </c>
      <c r="X140" s="20" t="str">
        <f>IF($A140="","",0.2*IF(Sigma!$E140&gt;AVERAGE(Sigma!$E61:$E140),1,-1))</f>
        <v/>
      </c>
      <c r="Y140" s="17" t="str">
        <f t="shared" si="3"/>
        <v/>
      </c>
      <c r="Z140" s="20" t="str">
        <f>IF($A140="","",0.2*IF(Sigma!$F140&gt;AVERAGE(Sigma!$F131:$F140),1,-1))</f>
        <v/>
      </c>
      <c r="AA140" s="20" t="str">
        <f>IF($A140="","",0.2*IF(Sigma!$F140&gt;AVERAGE(Sigma!$F121:$F140),1,-1))</f>
        <v/>
      </c>
      <c r="AB140" s="20" t="str">
        <f>IF($A140="","",0.2*IF(Sigma!$F140&gt;AVERAGE(Sigma!$F101:$F140),1,-1))</f>
        <v/>
      </c>
      <c r="AC140" s="20" t="str">
        <f>IF($A140="","",0.2*IF(Sigma!$F140&gt;AVERAGE(Sigma!$F81:$F140),1,-1))</f>
        <v/>
      </c>
      <c r="AD140" s="20" t="str">
        <f>IF($A140="","",0.2*IF(Sigma!$F140&gt;AVERAGE(Sigma!$F61:$F140),1,-1))</f>
        <v/>
      </c>
      <c r="AE140" s="17" t="str">
        <f t="shared" si="4"/>
        <v/>
      </c>
      <c r="AF140" s="20" t="str">
        <f>IF($A140="","",0.2*IF(Sigma!$G140&gt;AVERAGE(Sigma!$G131:$G140),1,-1))</f>
        <v/>
      </c>
      <c r="AG140" s="20" t="str">
        <f>IF($A140="","",0.2*IF(Sigma!$G140&gt;AVERAGE(Sigma!$G121:$G140),1,-1))</f>
        <v/>
      </c>
      <c r="AH140" s="20" t="str">
        <f>IF($A140="","",0.2*IF(Sigma!$G140&gt;AVERAGE(Sigma!$G101:$G140),1,-1))</f>
        <v/>
      </c>
      <c r="AI140" s="20" t="str">
        <f>IF($A140="","",0.2*IF(Sigma!$G140&gt;AVERAGE(Sigma!$G81:$G140),1,-1))</f>
        <v/>
      </c>
      <c r="AJ140" s="20" t="str">
        <f>IF($A140="","",0.2*IF(Sigma!$G140&gt;AVERAGE(Sigma!$G61:$G140),1,-1))</f>
        <v/>
      </c>
      <c r="AK140" s="17" t="str">
        <f t="shared" si="5"/>
        <v/>
      </c>
      <c r="AL140" s="20" t="str">
        <f>IF($A140="","",0.2*IF(Sigma!$H140&gt;AVERAGE(Sigma!$H131:$H140),1,-1))</f>
        <v/>
      </c>
      <c r="AM140" s="20" t="str">
        <f>IF($A140="","",0.2*IF(Sigma!$H140&gt;AVERAGE(Sigma!$H121:$H140),1,-1))</f>
        <v/>
      </c>
      <c r="AN140" s="20" t="str">
        <f>IF($A140="","",0.2*IF(Sigma!$H140&gt;AVERAGE(Sigma!$H101:$H140),1,-1))</f>
        <v/>
      </c>
      <c r="AO140" s="20" t="str">
        <f>IF($A140="","",0.2*IF(Sigma!$H140&gt;AVERAGE(Sigma!$H81:$H140),1,-1))</f>
        <v/>
      </c>
      <c r="AP140" s="20" t="str">
        <f>IF($A140="","",0.2*IF(Sigma!$H140&gt;AVERAGE(Sigma!$H61:$H140),1,-1))</f>
        <v/>
      </c>
      <c r="AQ140" s="17" t="str">
        <f t="shared" si="6"/>
        <v/>
      </c>
      <c r="AR140" s="20" t="str">
        <f>IF($A140="","",0.2*IF(Sigma!$I140&gt;AVERAGE(Sigma!$I131:$I140),1,-1))</f>
        <v/>
      </c>
      <c r="AS140" s="20" t="str">
        <f>IF($A140="","",0.2*IF(Sigma!$I140&gt;AVERAGE(Sigma!$I121:$I140),1,-1))</f>
        <v/>
      </c>
      <c r="AT140" s="20" t="str">
        <f>IF($A140="","",0.2*IF(Sigma!$I140&gt;AVERAGE(Sigma!$I101:$I140),1,-1))</f>
        <v/>
      </c>
      <c r="AU140" s="20" t="str">
        <f>IF($A140="","",0.2*IF(Sigma!$I140&gt;AVERAGE(Sigma!$I81:$I140),1,-1))</f>
        <v/>
      </c>
      <c r="AV140" s="20" t="str">
        <f>IF($A140="","",0.2*IF(Sigma!$I140&gt;AVERAGE(Sigma!$I61:$I140),1,-1))</f>
        <v/>
      </c>
      <c r="AW140" s="17" t="str">
        <f t="shared" si="7"/>
        <v/>
      </c>
      <c r="AX140" s="20" t="str">
        <f>IF($A140="","",0.2*IF(Sigma!$J140&gt;AVERAGE(Sigma!$J131:$J140),1,-1))</f>
        <v/>
      </c>
      <c r="AY140" s="20" t="str">
        <f>IF($A140="","",0.2*IF(Sigma!$J140&gt;AVERAGE(Sigma!$J121:$J140),1,-1))</f>
        <v/>
      </c>
      <c r="AZ140" s="20" t="str">
        <f>IF($A140="","",0.2*IF(Sigma!$J140&gt;AVERAGE(Sigma!$J101:$J140),1,-1))</f>
        <v/>
      </c>
      <c r="BA140" s="20" t="str">
        <f>IF($A140="","",0.2*IF(Sigma!$J140&gt;AVERAGE(Sigma!$J81:$J140),1,-1))</f>
        <v/>
      </c>
      <c r="BB140" s="20" t="str">
        <f>IF($A140="","",0.2*IF(Sigma!$J140&gt;AVERAGE(Sigma!$J61:$J140),1,-1))</f>
        <v/>
      </c>
      <c r="BC140" s="17" t="str">
        <f t="shared" si="8"/>
        <v/>
      </c>
      <c r="BD140" s="20" t="str">
        <f>IF($A140="","",0.2*IF(Sigma!$K140&gt;AVERAGE(Sigma!$K131:$K140),1,-1))</f>
        <v/>
      </c>
      <c r="BE140" s="20" t="str">
        <f>IF($A140="","",0.2*IF(Sigma!$K140&gt;AVERAGE(Sigma!$K121:$K140),1,-1))</f>
        <v/>
      </c>
      <c r="BF140" s="20" t="str">
        <f>IF($A140="","",0.2*IF(Sigma!$K140&gt;AVERAGE(Sigma!$K101:$K140),1,-1))</f>
        <v/>
      </c>
      <c r="BG140" s="20" t="str">
        <f>IF($A140="","",0.2*IF(Sigma!$K140&gt;AVERAGE(Sigma!$K81:$K140),1,-1))</f>
        <v/>
      </c>
      <c r="BH140" s="20" t="str">
        <f>IF($A140="","",0.2*IF(Sigma!$K140&gt;AVERAGE(Sigma!$K61:$K140),1,-1))</f>
        <v/>
      </c>
      <c r="BI140" s="17" t="str">
        <f t="shared" si="9"/>
        <v/>
      </c>
      <c r="BJ140" s="20" t="str">
        <f>IF($A140="","",0.2*IF(Sigma!$L140&gt;AVERAGE(Sigma!$L131:$L140),1,-1))</f>
        <v/>
      </c>
      <c r="BK140" s="20" t="str">
        <f>IF($A140="","",0.2*IF(Sigma!$L140&gt;AVERAGE(Sigma!$L121:$L140),1,-1))</f>
        <v/>
      </c>
      <c r="BL140" s="20" t="str">
        <f>IF($A140="","",0.2*IF(Sigma!$L140&gt;AVERAGE(Sigma!$L101:$L140),1,-1))</f>
        <v/>
      </c>
      <c r="BM140" s="20" t="str">
        <f>IF($A140="","",0.2*IF(Sigma!$L140&gt;AVERAGE(Sigma!$L81:$L140),1,-1))</f>
        <v/>
      </c>
      <c r="BN140" s="20" t="str">
        <f>IF($A140="","",0.2*IF(Sigma!$L140&gt;AVERAGE(Sigma!$L61:$L140),1,-1))</f>
        <v/>
      </c>
      <c r="BO140" s="17" t="str">
        <f t="shared" si="10"/>
        <v/>
      </c>
    </row>
    <row r="141" spans="1:67" x14ac:dyDescent="0.15">
      <c r="A141" s="14" t="str">
        <f>IF(Sigma!A141="","",Sigma!A141)</f>
        <v/>
      </c>
      <c r="B141" s="20" t="str">
        <f>IF($A141="","",0.2*IF(Sigma!$B141&gt;AVERAGE(Sigma!$B132:$B141),1,-1))</f>
        <v/>
      </c>
      <c r="C141" s="20" t="str">
        <f>IF($A141="","",0.2*IF(Sigma!$B141&gt;AVERAGE(Sigma!$B122:$B141),1,-1))</f>
        <v/>
      </c>
      <c r="D141" s="20" t="str">
        <f>IF($A141="","",0.2*IF(Sigma!$B141&gt;AVERAGE(Sigma!$B102:$B141),1,-1))</f>
        <v/>
      </c>
      <c r="E141" s="20" t="str">
        <f>IF($A141="","",0.2*IF(Sigma!$B141&gt;AVERAGE(Sigma!$B82:$B141),1,-1))</f>
        <v/>
      </c>
      <c r="F141" s="20" t="str">
        <f>IF($A141="","",0.2*IF(Sigma!$B141&gt;AVERAGE(Sigma!$B62:$B141),1,-1))</f>
        <v/>
      </c>
      <c r="G141" s="17" t="str">
        <f t="shared" si="0"/>
        <v/>
      </c>
      <c r="H141" s="20" t="str">
        <f>IF($A141="","",0.2*IF(Sigma!$C141&gt;AVERAGE(Sigma!$C132:$C141),1,-1))</f>
        <v/>
      </c>
      <c r="I141" s="20" t="str">
        <f>IF($A141="","",0.2*IF(Sigma!$C141&gt;AVERAGE(Sigma!$C122:$C141),1,-1))</f>
        <v/>
      </c>
      <c r="J141" s="20" t="str">
        <f>IF($A141="","",0.2*IF(Sigma!$C141&gt;AVERAGE(Sigma!$C102:$C141),1,-1))</f>
        <v/>
      </c>
      <c r="K141" s="20" t="str">
        <f>IF($A141="","",0.2*IF(Sigma!$C141&gt;AVERAGE(Sigma!$C82:$C141),1,-1))</f>
        <v/>
      </c>
      <c r="L141" s="20" t="str">
        <f>IF($A141="","",0.2*IF(Sigma!$C141&gt;AVERAGE(Sigma!$C62:$C141),1,-1))</f>
        <v/>
      </c>
      <c r="M141" s="17" t="str">
        <f t="shared" si="1"/>
        <v/>
      </c>
      <c r="N141" s="20" t="str">
        <f>IF($A141="","",0.2*IF(Sigma!$D141&gt;AVERAGE(Sigma!$D132:$D141),1,-1))</f>
        <v/>
      </c>
      <c r="O141" s="20" t="str">
        <f>IF($A141="","",0.2*IF(Sigma!$D141&gt;AVERAGE(Sigma!$D122:$D141),1,-1))</f>
        <v/>
      </c>
      <c r="P141" s="20" t="str">
        <f>IF($A141="","",0.2*IF(Sigma!$D141&gt;AVERAGE(Sigma!$D102:$D141),1,-1))</f>
        <v/>
      </c>
      <c r="Q141" s="20" t="str">
        <f>IF($A141="","",0.2*IF(Sigma!$D141&gt;AVERAGE(Sigma!$D82:$D141),1,-1))</f>
        <v/>
      </c>
      <c r="R141" s="20" t="str">
        <f>IF($A141="","",0.2*IF(Sigma!$D141&gt;AVERAGE(Sigma!$D62:$D141),1,-1))</f>
        <v/>
      </c>
      <c r="S141" s="17" t="str">
        <f t="shared" si="2"/>
        <v/>
      </c>
      <c r="T141" s="20" t="str">
        <f>IF($A141="","",0.2*IF(Sigma!$E141&gt;AVERAGE(Sigma!$E132:$E141),1,-1))</f>
        <v/>
      </c>
      <c r="U141" s="20" t="str">
        <f>IF($A141="","",0.2*IF(Sigma!$E141&gt;AVERAGE(Sigma!$E122:$E141),1,-1))</f>
        <v/>
      </c>
      <c r="V141" s="20" t="str">
        <f>IF($A141="","",0.2*IF(Sigma!$E141&gt;AVERAGE(Sigma!$E102:$E141),1,-1))</f>
        <v/>
      </c>
      <c r="W141" s="20" t="str">
        <f>IF($A141="","",0.2*IF(Sigma!$E141&gt;AVERAGE(Sigma!$E82:$E141),1,-1))</f>
        <v/>
      </c>
      <c r="X141" s="20" t="str">
        <f>IF($A141="","",0.2*IF(Sigma!$E141&gt;AVERAGE(Sigma!$E62:$E141),1,-1))</f>
        <v/>
      </c>
      <c r="Y141" s="17" t="str">
        <f t="shared" si="3"/>
        <v/>
      </c>
      <c r="Z141" s="20" t="str">
        <f>IF($A141="","",0.2*IF(Sigma!$F141&gt;AVERAGE(Sigma!$F132:$F141),1,-1))</f>
        <v/>
      </c>
      <c r="AA141" s="20" t="str">
        <f>IF($A141="","",0.2*IF(Sigma!$F141&gt;AVERAGE(Sigma!$F122:$F141),1,-1))</f>
        <v/>
      </c>
      <c r="AB141" s="20" t="str">
        <f>IF($A141="","",0.2*IF(Sigma!$F141&gt;AVERAGE(Sigma!$F102:$F141),1,-1))</f>
        <v/>
      </c>
      <c r="AC141" s="20" t="str">
        <f>IF($A141="","",0.2*IF(Sigma!$F141&gt;AVERAGE(Sigma!$F82:$F141),1,-1))</f>
        <v/>
      </c>
      <c r="AD141" s="20" t="str">
        <f>IF($A141="","",0.2*IF(Sigma!$F141&gt;AVERAGE(Sigma!$F62:$F141),1,-1))</f>
        <v/>
      </c>
      <c r="AE141" s="17" t="str">
        <f t="shared" si="4"/>
        <v/>
      </c>
      <c r="AF141" s="20" t="str">
        <f>IF($A141="","",0.2*IF(Sigma!$G141&gt;AVERAGE(Sigma!$G132:$G141),1,-1))</f>
        <v/>
      </c>
      <c r="AG141" s="20" t="str">
        <f>IF($A141="","",0.2*IF(Sigma!$G141&gt;AVERAGE(Sigma!$G122:$G141),1,-1))</f>
        <v/>
      </c>
      <c r="AH141" s="20" t="str">
        <f>IF($A141="","",0.2*IF(Sigma!$G141&gt;AVERAGE(Sigma!$G102:$G141),1,-1))</f>
        <v/>
      </c>
      <c r="AI141" s="20" t="str">
        <f>IF($A141="","",0.2*IF(Sigma!$G141&gt;AVERAGE(Sigma!$G82:$G141),1,-1))</f>
        <v/>
      </c>
      <c r="AJ141" s="20" t="str">
        <f>IF($A141="","",0.2*IF(Sigma!$G141&gt;AVERAGE(Sigma!$G62:$G141),1,-1))</f>
        <v/>
      </c>
      <c r="AK141" s="17" t="str">
        <f t="shared" si="5"/>
        <v/>
      </c>
      <c r="AL141" s="20" t="str">
        <f>IF($A141="","",0.2*IF(Sigma!$H141&gt;AVERAGE(Sigma!$H132:$H141),1,-1))</f>
        <v/>
      </c>
      <c r="AM141" s="20" t="str">
        <f>IF($A141="","",0.2*IF(Sigma!$H141&gt;AVERAGE(Sigma!$H122:$H141),1,-1))</f>
        <v/>
      </c>
      <c r="AN141" s="20" t="str">
        <f>IF($A141="","",0.2*IF(Sigma!$H141&gt;AVERAGE(Sigma!$H102:$H141),1,-1))</f>
        <v/>
      </c>
      <c r="AO141" s="20" t="str">
        <f>IF($A141="","",0.2*IF(Sigma!$H141&gt;AVERAGE(Sigma!$H82:$H141),1,-1))</f>
        <v/>
      </c>
      <c r="AP141" s="20" t="str">
        <f>IF($A141="","",0.2*IF(Sigma!$H141&gt;AVERAGE(Sigma!$H62:$H141),1,-1))</f>
        <v/>
      </c>
      <c r="AQ141" s="17" t="str">
        <f t="shared" si="6"/>
        <v/>
      </c>
      <c r="AR141" s="20" t="str">
        <f>IF($A141="","",0.2*IF(Sigma!$I141&gt;AVERAGE(Sigma!$I132:$I141),1,-1))</f>
        <v/>
      </c>
      <c r="AS141" s="20" t="str">
        <f>IF($A141="","",0.2*IF(Sigma!$I141&gt;AVERAGE(Sigma!$I122:$I141),1,-1))</f>
        <v/>
      </c>
      <c r="AT141" s="20" t="str">
        <f>IF($A141="","",0.2*IF(Sigma!$I141&gt;AVERAGE(Sigma!$I102:$I141),1,-1))</f>
        <v/>
      </c>
      <c r="AU141" s="20" t="str">
        <f>IF($A141="","",0.2*IF(Sigma!$I141&gt;AVERAGE(Sigma!$I82:$I141),1,-1))</f>
        <v/>
      </c>
      <c r="AV141" s="20" t="str">
        <f>IF($A141="","",0.2*IF(Sigma!$I141&gt;AVERAGE(Sigma!$I62:$I141),1,-1))</f>
        <v/>
      </c>
      <c r="AW141" s="17" t="str">
        <f t="shared" si="7"/>
        <v/>
      </c>
      <c r="AX141" s="20" t="str">
        <f>IF($A141="","",0.2*IF(Sigma!$J141&gt;AVERAGE(Sigma!$J132:$J141),1,-1))</f>
        <v/>
      </c>
      <c r="AY141" s="20" t="str">
        <f>IF($A141="","",0.2*IF(Sigma!$J141&gt;AVERAGE(Sigma!$J122:$J141),1,-1))</f>
        <v/>
      </c>
      <c r="AZ141" s="20" t="str">
        <f>IF($A141="","",0.2*IF(Sigma!$J141&gt;AVERAGE(Sigma!$J102:$J141),1,-1))</f>
        <v/>
      </c>
      <c r="BA141" s="20" t="str">
        <f>IF($A141="","",0.2*IF(Sigma!$J141&gt;AVERAGE(Sigma!$J82:$J141),1,-1))</f>
        <v/>
      </c>
      <c r="BB141" s="20" t="str">
        <f>IF($A141="","",0.2*IF(Sigma!$J141&gt;AVERAGE(Sigma!$J62:$J141),1,-1))</f>
        <v/>
      </c>
      <c r="BC141" s="17" t="str">
        <f t="shared" si="8"/>
        <v/>
      </c>
      <c r="BD141" s="20" t="str">
        <f>IF($A141="","",0.2*IF(Sigma!$K141&gt;AVERAGE(Sigma!$K132:$K141),1,-1))</f>
        <v/>
      </c>
      <c r="BE141" s="20" t="str">
        <f>IF($A141="","",0.2*IF(Sigma!$K141&gt;AVERAGE(Sigma!$K122:$K141),1,-1))</f>
        <v/>
      </c>
      <c r="BF141" s="20" t="str">
        <f>IF($A141="","",0.2*IF(Sigma!$K141&gt;AVERAGE(Sigma!$K102:$K141),1,-1))</f>
        <v/>
      </c>
      <c r="BG141" s="20" t="str">
        <f>IF($A141="","",0.2*IF(Sigma!$K141&gt;AVERAGE(Sigma!$K82:$K141),1,-1))</f>
        <v/>
      </c>
      <c r="BH141" s="20" t="str">
        <f>IF($A141="","",0.2*IF(Sigma!$K141&gt;AVERAGE(Sigma!$K62:$K141),1,-1))</f>
        <v/>
      </c>
      <c r="BI141" s="17" t="str">
        <f t="shared" si="9"/>
        <v/>
      </c>
      <c r="BJ141" s="20" t="str">
        <f>IF($A141="","",0.2*IF(Sigma!$L141&gt;AVERAGE(Sigma!$L132:$L141),1,-1))</f>
        <v/>
      </c>
      <c r="BK141" s="20" t="str">
        <f>IF($A141="","",0.2*IF(Sigma!$L141&gt;AVERAGE(Sigma!$L122:$L141),1,-1))</f>
        <v/>
      </c>
      <c r="BL141" s="20" t="str">
        <f>IF($A141="","",0.2*IF(Sigma!$L141&gt;AVERAGE(Sigma!$L102:$L141),1,-1))</f>
        <v/>
      </c>
      <c r="BM141" s="20" t="str">
        <f>IF($A141="","",0.2*IF(Sigma!$L141&gt;AVERAGE(Sigma!$L82:$L141),1,-1))</f>
        <v/>
      </c>
      <c r="BN141" s="20" t="str">
        <f>IF($A141="","",0.2*IF(Sigma!$L141&gt;AVERAGE(Sigma!$L62:$L141),1,-1))</f>
        <v/>
      </c>
      <c r="BO141" s="17" t="str">
        <f t="shared" si="10"/>
        <v/>
      </c>
    </row>
    <row r="142" spans="1:67" x14ac:dyDescent="0.15">
      <c r="A142" s="14" t="str">
        <f>IF(Sigma!A142="","",Sigma!A142)</f>
        <v/>
      </c>
      <c r="B142" s="20" t="str">
        <f>IF($A142="","",0.2*IF(Sigma!$B142&gt;AVERAGE(Sigma!$B133:$B142),1,-1))</f>
        <v/>
      </c>
      <c r="C142" s="20" t="str">
        <f>IF($A142="","",0.2*IF(Sigma!$B142&gt;AVERAGE(Sigma!$B123:$B142),1,-1))</f>
        <v/>
      </c>
      <c r="D142" s="20" t="str">
        <f>IF($A142="","",0.2*IF(Sigma!$B142&gt;AVERAGE(Sigma!$B103:$B142),1,-1))</f>
        <v/>
      </c>
      <c r="E142" s="20" t="str">
        <f>IF($A142="","",0.2*IF(Sigma!$B142&gt;AVERAGE(Sigma!$B83:$B142),1,-1))</f>
        <v/>
      </c>
      <c r="F142" s="20" t="str">
        <f>IF($A142="","",0.2*IF(Sigma!$B142&gt;AVERAGE(Sigma!$B63:$B142),1,-1))</f>
        <v/>
      </c>
      <c r="G142" s="17" t="str">
        <f t="shared" si="0"/>
        <v/>
      </c>
      <c r="H142" s="20" t="str">
        <f>IF($A142="","",0.2*IF(Sigma!$C142&gt;AVERAGE(Sigma!$C133:$C142),1,-1))</f>
        <v/>
      </c>
      <c r="I142" s="20" t="str">
        <f>IF($A142="","",0.2*IF(Sigma!$C142&gt;AVERAGE(Sigma!$C123:$C142),1,-1))</f>
        <v/>
      </c>
      <c r="J142" s="20" t="str">
        <f>IF($A142="","",0.2*IF(Sigma!$C142&gt;AVERAGE(Sigma!$C103:$C142),1,-1))</f>
        <v/>
      </c>
      <c r="K142" s="20" t="str">
        <f>IF($A142="","",0.2*IF(Sigma!$C142&gt;AVERAGE(Sigma!$C83:$C142),1,-1))</f>
        <v/>
      </c>
      <c r="L142" s="20" t="str">
        <f>IF($A142="","",0.2*IF(Sigma!$C142&gt;AVERAGE(Sigma!$C63:$C142),1,-1))</f>
        <v/>
      </c>
      <c r="M142" s="17" t="str">
        <f t="shared" si="1"/>
        <v/>
      </c>
      <c r="N142" s="20" t="str">
        <f>IF($A142="","",0.2*IF(Sigma!$D142&gt;AVERAGE(Sigma!$D133:$D142),1,-1))</f>
        <v/>
      </c>
      <c r="O142" s="20" t="str">
        <f>IF($A142="","",0.2*IF(Sigma!$D142&gt;AVERAGE(Sigma!$D123:$D142),1,-1))</f>
        <v/>
      </c>
      <c r="P142" s="20" t="str">
        <f>IF($A142="","",0.2*IF(Sigma!$D142&gt;AVERAGE(Sigma!$D103:$D142),1,-1))</f>
        <v/>
      </c>
      <c r="Q142" s="20" t="str">
        <f>IF($A142="","",0.2*IF(Sigma!$D142&gt;AVERAGE(Sigma!$D83:$D142),1,-1))</f>
        <v/>
      </c>
      <c r="R142" s="20" t="str">
        <f>IF($A142="","",0.2*IF(Sigma!$D142&gt;AVERAGE(Sigma!$D63:$D142),1,-1))</f>
        <v/>
      </c>
      <c r="S142" s="17" t="str">
        <f t="shared" si="2"/>
        <v/>
      </c>
      <c r="T142" s="20" t="str">
        <f>IF($A142="","",0.2*IF(Sigma!$E142&gt;AVERAGE(Sigma!$E133:$E142),1,-1))</f>
        <v/>
      </c>
      <c r="U142" s="20" t="str">
        <f>IF($A142="","",0.2*IF(Sigma!$E142&gt;AVERAGE(Sigma!$E123:$E142),1,-1))</f>
        <v/>
      </c>
      <c r="V142" s="20" t="str">
        <f>IF($A142="","",0.2*IF(Sigma!$E142&gt;AVERAGE(Sigma!$E103:$E142),1,-1))</f>
        <v/>
      </c>
      <c r="W142" s="20" t="str">
        <f>IF($A142="","",0.2*IF(Sigma!$E142&gt;AVERAGE(Sigma!$E83:$E142),1,-1))</f>
        <v/>
      </c>
      <c r="X142" s="20" t="str">
        <f>IF($A142="","",0.2*IF(Sigma!$E142&gt;AVERAGE(Sigma!$E63:$E142),1,-1))</f>
        <v/>
      </c>
      <c r="Y142" s="17" t="str">
        <f t="shared" si="3"/>
        <v/>
      </c>
      <c r="Z142" s="20" t="str">
        <f>IF($A142="","",0.2*IF(Sigma!$F142&gt;AVERAGE(Sigma!$F133:$F142),1,-1))</f>
        <v/>
      </c>
      <c r="AA142" s="20" t="str">
        <f>IF($A142="","",0.2*IF(Sigma!$F142&gt;AVERAGE(Sigma!$F123:$F142),1,-1))</f>
        <v/>
      </c>
      <c r="AB142" s="20" t="str">
        <f>IF($A142="","",0.2*IF(Sigma!$F142&gt;AVERAGE(Sigma!$F103:$F142),1,-1))</f>
        <v/>
      </c>
      <c r="AC142" s="20" t="str">
        <f>IF($A142="","",0.2*IF(Sigma!$F142&gt;AVERAGE(Sigma!$F83:$F142),1,-1))</f>
        <v/>
      </c>
      <c r="AD142" s="20" t="str">
        <f>IF($A142="","",0.2*IF(Sigma!$F142&gt;AVERAGE(Sigma!$F63:$F142),1,-1))</f>
        <v/>
      </c>
      <c r="AE142" s="17" t="str">
        <f t="shared" si="4"/>
        <v/>
      </c>
      <c r="AF142" s="20" t="str">
        <f>IF($A142="","",0.2*IF(Sigma!$G142&gt;AVERAGE(Sigma!$G133:$G142),1,-1))</f>
        <v/>
      </c>
      <c r="AG142" s="20" t="str">
        <f>IF($A142="","",0.2*IF(Sigma!$G142&gt;AVERAGE(Sigma!$G123:$G142),1,-1))</f>
        <v/>
      </c>
      <c r="AH142" s="20" t="str">
        <f>IF($A142="","",0.2*IF(Sigma!$G142&gt;AVERAGE(Sigma!$G103:$G142),1,-1))</f>
        <v/>
      </c>
      <c r="AI142" s="20" t="str">
        <f>IF($A142="","",0.2*IF(Sigma!$G142&gt;AVERAGE(Sigma!$G83:$G142),1,-1))</f>
        <v/>
      </c>
      <c r="AJ142" s="20" t="str">
        <f>IF($A142="","",0.2*IF(Sigma!$G142&gt;AVERAGE(Sigma!$G63:$G142),1,-1))</f>
        <v/>
      </c>
      <c r="AK142" s="17" t="str">
        <f t="shared" si="5"/>
        <v/>
      </c>
      <c r="AL142" s="20" t="str">
        <f>IF($A142="","",0.2*IF(Sigma!$H142&gt;AVERAGE(Sigma!$H133:$H142),1,-1))</f>
        <v/>
      </c>
      <c r="AM142" s="20" t="str">
        <f>IF($A142="","",0.2*IF(Sigma!$H142&gt;AVERAGE(Sigma!$H123:$H142),1,-1))</f>
        <v/>
      </c>
      <c r="AN142" s="20" t="str">
        <f>IF($A142="","",0.2*IF(Sigma!$H142&gt;AVERAGE(Sigma!$H103:$H142),1,-1))</f>
        <v/>
      </c>
      <c r="AO142" s="20" t="str">
        <f>IF($A142="","",0.2*IF(Sigma!$H142&gt;AVERAGE(Sigma!$H83:$H142),1,-1))</f>
        <v/>
      </c>
      <c r="AP142" s="20" t="str">
        <f>IF($A142="","",0.2*IF(Sigma!$H142&gt;AVERAGE(Sigma!$H63:$H142),1,-1))</f>
        <v/>
      </c>
      <c r="AQ142" s="17" t="str">
        <f t="shared" si="6"/>
        <v/>
      </c>
      <c r="AR142" s="20" t="str">
        <f>IF($A142="","",0.2*IF(Sigma!$I142&gt;AVERAGE(Sigma!$I133:$I142),1,-1))</f>
        <v/>
      </c>
      <c r="AS142" s="20" t="str">
        <f>IF($A142="","",0.2*IF(Sigma!$I142&gt;AVERAGE(Sigma!$I123:$I142),1,-1))</f>
        <v/>
      </c>
      <c r="AT142" s="20" t="str">
        <f>IF($A142="","",0.2*IF(Sigma!$I142&gt;AVERAGE(Sigma!$I103:$I142),1,-1))</f>
        <v/>
      </c>
      <c r="AU142" s="20" t="str">
        <f>IF($A142="","",0.2*IF(Sigma!$I142&gt;AVERAGE(Sigma!$I83:$I142),1,-1))</f>
        <v/>
      </c>
      <c r="AV142" s="20" t="str">
        <f>IF($A142="","",0.2*IF(Sigma!$I142&gt;AVERAGE(Sigma!$I63:$I142),1,-1))</f>
        <v/>
      </c>
      <c r="AW142" s="17" t="str">
        <f t="shared" si="7"/>
        <v/>
      </c>
      <c r="AX142" s="20" t="str">
        <f>IF($A142="","",0.2*IF(Sigma!$J142&gt;AVERAGE(Sigma!$J133:$J142),1,-1))</f>
        <v/>
      </c>
      <c r="AY142" s="20" t="str">
        <f>IF($A142="","",0.2*IF(Sigma!$J142&gt;AVERAGE(Sigma!$J123:$J142),1,-1))</f>
        <v/>
      </c>
      <c r="AZ142" s="20" t="str">
        <f>IF($A142="","",0.2*IF(Sigma!$J142&gt;AVERAGE(Sigma!$J103:$J142),1,-1))</f>
        <v/>
      </c>
      <c r="BA142" s="20" t="str">
        <f>IF($A142="","",0.2*IF(Sigma!$J142&gt;AVERAGE(Sigma!$J83:$J142),1,-1))</f>
        <v/>
      </c>
      <c r="BB142" s="20" t="str">
        <f>IF($A142="","",0.2*IF(Sigma!$J142&gt;AVERAGE(Sigma!$J63:$J142),1,-1))</f>
        <v/>
      </c>
      <c r="BC142" s="17" t="str">
        <f t="shared" si="8"/>
        <v/>
      </c>
      <c r="BD142" s="20" t="str">
        <f>IF($A142="","",0.2*IF(Sigma!$K142&gt;AVERAGE(Sigma!$K133:$K142),1,-1))</f>
        <v/>
      </c>
      <c r="BE142" s="20" t="str">
        <f>IF($A142="","",0.2*IF(Sigma!$K142&gt;AVERAGE(Sigma!$K123:$K142),1,-1))</f>
        <v/>
      </c>
      <c r="BF142" s="20" t="str">
        <f>IF($A142="","",0.2*IF(Sigma!$K142&gt;AVERAGE(Sigma!$K103:$K142),1,-1))</f>
        <v/>
      </c>
      <c r="BG142" s="20" t="str">
        <f>IF($A142="","",0.2*IF(Sigma!$K142&gt;AVERAGE(Sigma!$K83:$K142),1,-1))</f>
        <v/>
      </c>
      <c r="BH142" s="20" t="str">
        <f>IF($A142="","",0.2*IF(Sigma!$K142&gt;AVERAGE(Sigma!$K63:$K142),1,-1))</f>
        <v/>
      </c>
      <c r="BI142" s="17" t="str">
        <f t="shared" si="9"/>
        <v/>
      </c>
      <c r="BJ142" s="20" t="str">
        <f>IF($A142="","",0.2*IF(Sigma!$L142&gt;AVERAGE(Sigma!$L133:$L142),1,-1))</f>
        <v/>
      </c>
      <c r="BK142" s="20" t="str">
        <f>IF($A142="","",0.2*IF(Sigma!$L142&gt;AVERAGE(Sigma!$L123:$L142),1,-1))</f>
        <v/>
      </c>
      <c r="BL142" s="20" t="str">
        <f>IF($A142="","",0.2*IF(Sigma!$L142&gt;AVERAGE(Sigma!$L103:$L142),1,-1))</f>
        <v/>
      </c>
      <c r="BM142" s="20" t="str">
        <f>IF($A142="","",0.2*IF(Sigma!$L142&gt;AVERAGE(Sigma!$L83:$L142),1,-1))</f>
        <v/>
      </c>
      <c r="BN142" s="20" t="str">
        <f>IF($A142="","",0.2*IF(Sigma!$L142&gt;AVERAGE(Sigma!$L63:$L142),1,-1))</f>
        <v/>
      </c>
      <c r="BO142" s="17" t="str">
        <f t="shared" si="10"/>
        <v/>
      </c>
    </row>
    <row r="143" spans="1:67" x14ac:dyDescent="0.15">
      <c r="A143" s="14" t="str">
        <f>IF(Sigma!A143="","",Sigma!A143)</f>
        <v/>
      </c>
      <c r="B143" s="20" t="str">
        <f>IF($A143="","",0.2*IF(Sigma!$B143&gt;AVERAGE(Sigma!$B134:$B143),1,-1))</f>
        <v/>
      </c>
      <c r="C143" s="20" t="str">
        <f>IF($A143="","",0.2*IF(Sigma!$B143&gt;AVERAGE(Sigma!$B124:$B143),1,-1))</f>
        <v/>
      </c>
      <c r="D143" s="20" t="str">
        <f>IF($A143="","",0.2*IF(Sigma!$B143&gt;AVERAGE(Sigma!$B104:$B143),1,-1))</f>
        <v/>
      </c>
      <c r="E143" s="20" t="str">
        <f>IF($A143="","",0.2*IF(Sigma!$B143&gt;AVERAGE(Sigma!$B84:$B143),1,-1))</f>
        <v/>
      </c>
      <c r="F143" s="20" t="str">
        <f>IF($A143="","",0.2*IF(Sigma!$B143&gt;AVERAGE(Sigma!$B64:$B143),1,-1))</f>
        <v/>
      </c>
      <c r="G143" s="17" t="str">
        <f t="shared" si="0"/>
        <v/>
      </c>
      <c r="H143" s="20" t="str">
        <f>IF($A143="","",0.2*IF(Sigma!$C143&gt;AVERAGE(Sigma!$C134:$C143),1,-1))</f>
        <v/>
      </c>
      <c r="I143" s="20" t="str">
        <f>IF($A143="","",0.2*IF(Sigma!$C143&gt;AVERAGE(Sigma!$C124:$C143),1,-1))</f>
        <v/>
      </c>
      <c r="J143" s="20" t="str">
        <f>IF($A143="","",0.2*IF(Sigma!$C143&gt;AVERAGE(Sigma!$C104:$C143),1,-1))</f>
        <v/>
      </c>
      <c r="K143" s="20" t="str">
        <f>IF($A143="","",0.2*IF(Sigma!$C143&gt;AVERAGE(Sigma!$C84:$C143),1,-1))</f>
        <v/>
      </c>
      <c r="L143" s="20" t="str">
        <f>IF($A143="","",0.2*IF(Sigma!$C143&gt;AVERAGE(Sigma!$C64:$C143),1,-1))</f>
        <v/>
      </c>
      <c r="M143" s="17" t="str">
        <f t="shared" si="1"/>
        <v/>
      </c>
      <c r="N143" s="20" t="str">
        <f>IF($A143="","",0.2*IF(Sigma!$D143&gt;AVERAGE(Sigma!$D134:$D143),1,-1))</f>
        <v/>
      </c>
      <c r="O143" s="20" t="str">
        <f>IF($A143="","",0.2*IF(Sigma!$D143&gt;AVERAGE(Sigma!$D124:$D143),1,-1))</f>
        <v/>
      </c>
      <c r="P143" s="20" t="str">
        <f>IF($A143="","",0.2*IF(Sigma!$D143&gt;AVERAGE(Sigma!$D104:$D143),1,-1))</f>
        <v/>
      </c>
      <c r="Q143" s="20" t="str">
        <f>IF($A143="","",0.2*IF(Sigma!$D143&gt;AVERAGE(Sigma!$D84:$D143),1,-1))</f>
        <v/>
      </c>
      <c r="R143" s="20" t="str">
        <f>IF($A143="","",0.2*IF(Sigma!$D143&gt;AVERAGE(Sigma!$D64:$D143),1,-1))</f>
        <v/>
      </c>
      <c r="S143" s="17" t="str">
        <f t="shared" si="2"/>
        <v/>
      </c>
      <c r="T143" s="20" t="str">
        <f>IF($A143="","",0.2*IF(Sigma!$E143&gt;AVERAGE(Sigma!$E134:$E143),1,-1))</f>
        <v/>
      </c>
      <c r="U143" s="20" t="str">
        <f>IF($A143="","",0.2*IF(Sigma!$E143&gt;AVERAGE(Sigma!$E124:$E143),1,-1))</f>
        <v/>
      </c>
      <c r="V143" s="20" t="str">
        <f>IF($A143="","",0.2*IF(Sigma!$E143&gt;AVERAGE(Sigma!$E104:$E143),1,-1))</f>
        <v/>
      </c>
      <c r="W143" s="20" t="str">
        <f>IF($A143="","",0.2*IF(Sigma!$E143&gt;AVERAGE(Sigma!$E84:$E143),1,-1))</f>
        <v/>
      </c>
      <c r="X143" s="20" t="str">
        <f>IF($A143="","",0.2*IF(Sigma!$E143&gt;AVERAGE(Sigma!$E64:$E143),1,-1))</f>
        <v/>
      </c>
      <c r="Y143" s="17" t="str">
        <f t="shared" si="3"/>
        <v/>
      </c>
      <c r="Z143" s="20" t="str">
        <f>IF($A143="","",0.2*IF(Sigma!$F143&gt;AVERAGE(Sigma!$F134:$F143),1,-1))</f>
        <v/>
      </c>
      <c r="AA143" s="20" t="str">
        <f>IF($A143="","",0.2*IF(Sigma!$F143&gt;AVERAGE(Sigma!$F124:$F143),1,-1))</f>
        <v/>
      </c>
      <c r="AB143" s="20" t="str">
        <f>IF($A143="","",0.2*IF(Sigma!$F143&gt;AVERAGE(Sigma!$F104:$F143),1,-1))</f>
        <v/>
      </c>
      <c r="AC143" s="20" t="str">
        <f>IF($A143="","",0.2*IF(Sigma!$F143&gt;AVERAGE(Sigma!$F84:$F143),1,-1))</f>
        <v/>
      </c>
      <c r="AD143" s="20" t="str">
        <f>IF($A143="","",0.2*IF(Sigma!$F143&gt;AVERAGE(Sigma!$F64:$F143),1,-1))</f>
        <v/>
      </c>
      <c r="AE143" s="17" t="str">
        <f t="shared" si="4"/>
        <v/>
      </c>
      <c r="AF143" s="20" t="str">
        <f>IF($A143="","",0.2*IF(Sigma!$G143&gt;AVERAGE(Sigma!$G134:$G143),1,-1))</f>
        <v/>
      </c>
      <c r="AG143" s="20" t="str">
        <f>IF($A143="","",0.2*IF(Sigma!$G143&gt;AVERAGE(Sigma!$G124:$G143),1,-1))</f>
        <v/>
      </c>
      <c r="AH143" s="20" t="str">
        <f>IF($A143="","",0.2*IF(Sigma!$G143&gt;AVERAGE(Sigma!$G104:$G143),1,-1))</f>
        <v/>
      </c>
      <c r="AI143" s="20" t="str">
        <f>IF($A143="","",0.2*IF(Sigma!$G143&gt;AVERAGE(Sigma!$G84:$G143),1,-1))</f>
        <v/>
      </c>
      <c r="AJ143" s="20" t="str">
        <f>IF($A143="","",0.2*IF(Sigma!$G143&gt;AVERAGE(Sigma!$G64:$G143),1,-1))</f>
        <v/>
      </c>
      <c r="AK143" s="17" t="str">
        <f t="shared" si="5"/>
        <v/>
      </c>
      <c r="AL143" s="20" t="str">
        <f>IF($A143="","",0.2*IF(Sigma!$H143&gt;AVERAGE(Sigma!$H134:$H143),1,-1))</f>
        <v/>
      </c>
      <c r="AM143" s="20" t="str">
        <f>IF($A143="","",0.2*IF(Sigma!$H143&gt;AVERAGE(Sigma!$H124:$H143),1,-1))</f>
        <v/>
      </c>
      <c r="AN143" s="20" t="str">
        <f>IF($A143="","",0.2*IF(Sigma!$H143&gt;AVERAGE(Sigma!$H104:$H143),1,-1))</f>
        <v/>
      </c>
      <c r="AO143" s="20" t="str">
        <f>IF($A143="","",0.2*IF(Sigma!$H143&gt;AVERAGE(Sigma!$H84:$H143),1,-1))</f>
        <v/>
      </c>
      <c r="AP143" s="20" t="str">
        <f>IF($A143="","",0.2*IF(Sigma!$H143&gt;AVERAGE(Sigma!$H64:$H143),1,-1))</f>
        <v/>
      </c>
      <c r="AQ143" s="17" t="str">
        <f t="shared" si="6"/>
        <v/>
      </c>
      <c r="AR143" s="20" t="str">
        <f>IF($A143="","",0.2*IF(Sigma!$I143&gt;AVERAGE(Sigma!$I134:$I143),1,-1))</f>
        <v/>
      </c>
      <c r="AS143" s="20" t="str">
        <f>IF($A143="","",0.2*IF(Sigma!$I143&gt;AVERAGE(Sigma!$I124:$I143),1,-1))</f>
        <v/>
      </c>
      <c r="AT143" s="20" t="str">
        <f>IF($A143="","",0.2*IF(Sigma!$I143&gt;AVERAGE(Sigma!$I104:$I143),1,-1))</f>
        <v/>
      </c>
      <c r="AU143" s="20" t="str">
        <f>IF($A143="","",0.2*IF(Sigma!$I143&gt;AVERAGE(Sigma!$I84:$I143),1,-1))</f>
        <v/>
      </c>
      <c r="AV143" s="20" t="str">
        <f>IF($A143="","",0.2*IF(Sigma!$I143&gt;AVERAGE(Sigma!$I64:$I143),1,-1))</f>
        <v/>
      </c>
      <c r="AW143" s="17" t="str">
        <f t="shared" si="7"/>
        <v/>
      </c>
      <c r="AX143" s="20" t="str">
        <f>IF($A143="","",0.2*IF(Sigma!$J143&gt;AVERAGE(Sigma!$J134:$J143),1,-1))</f>
        <v/>
      </c>
      <c r="AY143" s="20" t="str">
        <f>IF($A143="","",0.2*IF(Sigma!$J143&gt;AVERAGE(Sigma!$J124:$J143),1,-1))</f>
        <v/>
      </c>
      <c r="AZ143" s="20" t="str">
        <f>IF($A143="","",0.2*IF(Sigma!$J143&gt;AVERAGE(Sigma!$J104:$J143),1,-1))</f>
        <v/>
      </c>
      <c r="BA143" s="20" t="str">
        <f>IF($A143="","",0.2*IF(Sigma!$J143&gt;AVERAGE(Sigma!$J84:$J143),1,-1))</f>
        <v/>
      </c>
      <c r="BB143" s="20" t="str">
        <f>IF($A143="","",0.2*IF(Sigma!$J143&gt;AVERAGE(Sigma!$J64:$J143),1,-1))</f>
        <v/>
      </c>
      <c r="BC143" s="17" t="str">
        <f t="shared" si="8"/>
        <v/>
      </c>
      <c r="BD143" s="20" t="str">
        <f>IF($A143="","",0.2*IF(Sigma!$K143&gt;AVERAGE(Sigma!$K134:$K143),1,-1))</f>
        <v/>
      </c>
      <c r="BE143" s="20" t="str">
        <f>IF($A143="","",0.2*IF(Sigma!$K143&gt;AVERAGE(Sigma!$K124:$K143),1,-1))</f>
        <v/>
      </c>
      <c r="BF143" s="20" t="str">
        <f>IF($A143="","",0.2*IF(Sigma!$K143&gt;AVERAGE(Sigma!$K104:$K143),1,-1))</f>
        <v/>
      </c>
      <c r="BG143" s="20" t="str">
        <f>IF($A143="","",0.2*IF(Sigma!$K143&gt;AVERAGE(Sigma!$K84:$K143),1,-1))</f>
        <v/>
      </c>
      <c r="BH143" s="20" t="str">
        <f>IF($A143="","",0.2*IF(Sigma!$K143&gt;AVERAGE(Sigma!$K64:$K143),1,-1))</f>
        <v/>
      </c>
      <c r="BI143" s="17" t="str">
        <f t="shared" si="9"/>
        <v/>
      </c>
      <c r="BJ143" s="20" t="str">
        <f>IF($A143="","",0.2*IF(Sigma!$L143&gt;AVERAGE(Sigma!$L134:$L143),1,-1))</f>
        <v/>
      </c>
      <c r="BK143" s="20" t="str">
        <f>IF($A143="","",0.2*IF(Sigma!$L143&gt;AVERAGE(Sigma!$L124:$L143),1,-1))</f>
        <v/>
      </c>
      <c r="BL143" s="20" t="str">
        <f>IF($A143="","",0.2*IF(Sigma!$L143&gt;AVERAGE(Sigma!$L104:$L143),1,-1))</f>
        <v/>
      </c>
      <c r="BM143" s="20" t="str">
        <f>IF($A143="","",0.2*IF(Sigma!$L143&gt;AVERAGE(Sigma!$L84:$L143),1,-1))</f>
        <v/>
      </c>
      <c r="BN143" s="20" t="str">
        <f>IF($A143="","",0.2*IF(Sigma!$L143&gt;AVERAGE(Sigma!$L64:$L143),1,-1))</f>
        <v/>
      </c>
      <c r="BO143" s="17" t="str">
        <f t="shared" si="10"/>
        <v/>
      </c>
    </row>
    <row r="144" spans="1:67" x14ac:dyDescent="0.15">
      <c r="A144" s="14" t="str">
        <f>IF(Sigma!A144="","",Sigma!A144)</f>
        <v/>
      </c>
      <c r="B144" s="20" t="str">
        <f>IF($A144="","",0.2*IF(Sigma!$B144&gt;AVERAGE(Sigma!$B135:$B144),1,-1))</f>
        <v/>
      </c>
      <c r="C144" s="20" t="str">
        <f>IF($A144="","",0.2*IF(Sigma!$B144&gt;AVERAGE(Sigma!$B125:$B144),1,-1))</f>
        <v/>
      </c>
      <c r="D144" s="20" t="str">
        <f>IF($A144="","",0.2*IF(Sigma!$B144&gt;AVERAGE(Sigma!$B105:$B144),1,-1))</f>
        <v/>
      </c>
      <c r="E144" s="20" t="str">
        <f>IF($A144="","",0.2*IF(Sigma!$B144&gt;AVERAGE(Sigma!$B85:$B144),1,-1))</f>
        <v/>
      </c>
      <c r="F144" s="20" t="str">
        <f>IF($A144="","",0.2*IF(Sigma!$B144&gt;AVERAGE(Sigma!$B65:$B144),1,-1))</f>
        <v/>
      </c>
      <c r="G144" s="17" t="str">
        <f t="shared" si="0"/>
        <v/>
      </c>
      <c r="H144" s="20" t="str">
        <f>IF($A144="","",0.2*IF(Sigma!$C144&gt;AVERAGE(Sigma!$C135:$C144),1,-1))</f>
        <v/>
      </c>
      <c r="I144" s="20" t="str">
        <f>IF($A144="","",0.2*IF(Sigma!$C144&gt;AVERAGE(Sigma!$C125:$C144),1,-1))</f>
        <v/>
      </c>
      <c r="J144" s="20" t="str">
        <f>IF($A144="","",0.2*IF(Sigma!$C144&gt;AVERAGE(Sigma!$C105:$C144),1,-1))</f>
        <v/>
      </c>
      <c r="K144" s="20" t="str">
        <f>IF($A144="","",0.2*IF(Sigma!$C144&gt;AVERAGE(Sigma!$C85:$C144),1,-1))</f>
        <v/>
      </c>
      <c r="L144" s="20" t="str">
        <f>IF($A144="","",0.2*IF(Sigma!$C144&gt;AVERAGE(Sigma!$C65:$C144),1,-1))</f>
        <v/>
      </c>
      <c r="M144" s="17" t="str">
        <f t="shared" si="1"/>
        <v/>
      </c>
      <c r="N144" s="20" t="str">
        <f>IF($A144="","",0.2*IF(Sigma!$D144&gt;AVERAGE(Sigma!$D135:$D144),1,-1))</f>
        <v/>
      </c>
      <c r="O144" s="20" t="str">
        <f>IF($A144="","",0.2*IF(Sigma!$D144&gt;AVERAGE(Sigma!$D125:$D144),1,-1))</f>
        <v/>
      </c>
      <c r="P144" s="20" t="str">
        <f>IF($A144="","",0.2*IF(Sigma!$D144&gt;AVERAGE(Sigma!$D105:$D144),1,-1))</f>
        <v/>
      </c>
      <c r="Q144" s="20" t="str">
        <f>IF($A144="","",0.2*IF(Sigma!$D144&gt;AVERAGE(Sigma!$D85:$D144),1,-1))</f>
        <v/>
      </c>
      <c r="R144" s="20" t="str">
        <f>IF($A144="","",0.2*IF(Sigma!$D144&gt;AVERAGE(Sigma!$D65:$D144),1,-1))</f>
        <v/>
      </c>
      <c r="S144" s="17" t="str">
        <f t="shared" si="2"/>
        <v/>
      </c>
      <c r="T144" s="20" t="str">
        <f>IF($A144="","",0.2*IF(Sigma!$E144&gt;AVERAGE(Sigma!$E135:$E144),1,-1))</f>
        <v/>
      </c>
      <c r="U144" s="20" t="str">
        <f>IF($A144="","",0.2*IF(Sigma!$E144&gt;AVERAGE(Sigma!$E125:$E144),1,-1))</f>
        <v/>
      </c>
      <c r="V144" s="20" t="str">
        <f>IF($A144="","",0.2*IF(Sigma!$E144&gt;AVERAGE(Sigma!$E105:$E144),1,-1))</f>
        <v/>
      </c>
      <c r="W144" s="20" t="str">
        <f>IF($A144="","",0.2*IF(Sigma!$E144&gt;AVERAGE(Sigma!$E85:$E144),1,-1))</f>
        <v/>
      </c>
      <c r="X144" s="20" t="str">
        <f>IF($A144="","",0.2*IF(Sigma!$E144&gt;AVERAGE(Sigma!$E65:$E144),1,-1))</f>
        <v/>
      </c>
      <c r="Y144" s="17" t="str">
        <f t="shared" si="3"/>
        <v/>
      </c>
      <c r="Z144" s="20" t="str">
        <f>IF($A144="","",0.2*IF(Sigma!$F144&gt;AVERAGE(Sigma!$F135:$F144),1,-1))</f>
        <v/>
      </c>
      <c r="AA144" s="20" t="str">
        <f>IF($A144="","",0.2*IF(Sigma!$F144&gt;AVERAGE(Sigma!$F125:$F144),1,-1))</f>
        <v/>
      </c>
      <c r="AB144" s="20" t="str">
        <f>IF($A144="","",0.2*IF(Sigma!$F144&gt;AVERAGE(Sigma!$F105:$F144),1,-1))</f>
        <v/>
      </c>
      <c r="AC144" s="20" t="str">
        <f>IF($A144="","",0.2*IF(Sigma!$F144&gt;AVERAGE(Sigma!$F85:$F144),1,-1))</f>
        <v/>
      </c>
      <c r="AD144" s="20" t="str">
        <f>IF($A144="","",0.2*IF(Sigma!$F144&gt;AVERAGE(Sigma!$F65:$F144),1,-1))</f>
        <v/>
      </c>
      <c r="AE144" s="17" t="str">
        <f t="shared" si="4"/>
        <v/>
      </c>
      <c r="AF144" s="20" t="str">
        <f>IF($A144="","",0.2*IF(Sigma!$G144&gt;AVERAGE(Sigma!$G135:$G144),1,-1))</f>
        <v/>
      </c>
      <c r="AG144" s="20" t="str">
        <f>IF($A144="","",0.2*IF(Sigma!$G144&gt;AVERAGE(Sigma!$G125:$G144),1,-1))</f>
        <v/>
      </c>
      <c r="AH144" s="20" t="str">
        <f>IF($A144="","",0.2*IF(Sigma!$G144&gt;AVERAGE(Sigma!$G105:$G144),1,-1))</f>
        <v/>
      </c>
      <c r="AI144" s="20" t="str">
        <f>IF($A144="","",0.2*IF(Sigma!$G144&gt;AVERAGE(Sigma!$G85:$G144),1,-1))</f>
        <v/>
      </c>
      <c r="AJ144" s="20" t="str">
        <f>IF($A144="","",0.2*IF(Sigma!$G144&gt;AVERAGE(Sigma!$G65:$G144),1,-1))</f>
        <v/>
      </c>
      <c r="AK144" s="17" t="str">
        <f t="shared" si="5"/>
        <v/>
      </c>
      <c r="AL144" s="20" t="str">
        <f>IF($A144="","",0.2*IF(Sigma!$H144&gt;AVERAGE(Sigma!$H135:$H144),1,-1))</f>
        <v/>
      </c>
      <c r="AM144" s="20" t="str">
        <f>IF($A144="","",0.2*IF(Sigma!$H144&gt;AVERAGE(Sigma!$H125:$H144),1,-1))</f>
        <v/>
      </c>
      <c r="AN144" s="20" t="str">
        <f>IF($A144="","",0.2*IF(Sigma!$H144&gt;AVERAGE(Sigma!$H105:$H144),1,-1))</f>
        <v/>
      </c>
      <c r="AO144" s="20" t="str">
        <f>IF($A144="","",0.2*IF(Sigma!$H144&gt;AVERAGE(Sigma!$H85:$H144),1,-1))</f>
        <v/>
      </c>
      <c r="AP144" s="20" t="str">
        <f>IF($A144="","",0.2*IF(Sigma!$H144&gt;AVERAGE(Sigma!$H65:$H144),1,-1))</f>
        <v/>
      </c>
      <c r="AQ144" s="17" t="str">
        <f t="shared" si="6"/>
        <v/>
      </c>
      <c r="AR144" s="20" t="str">
        <f>IF($A144="","",0.2*IF(Sigma!$I144&gt;AVERAGE(Sigma!$I135:$I144),1,-1))</f>
        <v/>
      </c>
      <c r="AS144" s="20" t="str">
        <f>IF($A144="","",0.2*IF(Sigma!$I144&gt;AVERAGE(Sigma!$I125:$I144),1,-1))</f>
        <v/>
      </c>
      <c r="AT144" s="20" t="str">
        <f>IF($A144="","",0.2*IF(Sigma!$I144&gt;AVERAGE(Sigma!$I105:$I144),1,-1))</f>
        <v/>
      </c>
      <c r="AU144" s="20" t="str">
        <f>IF($A144="","",0.2*IF(Sigma!$I144&gt;AVERAGE(Sigma!$I85:$I144),1,-1))</f>
        <v/>
      </c>
      <c r="AV144" s="20" t="str">
        <f>IF($A144="","",0.2*IF(Sigma!$I144&gt;AVERAGE(Sigma!$I65:$I144),1,-1))</f>
        <v/>
      </c>
      <c r="AW144" s="17" t="str">
        <f t="shared" si="7"/>
        <v/>
      </c>
      <c r="AX144" s="20" t="str">
        <f>IF($A144="","",0.2*IF(Sigma!$J144&gt;AVERAGE(Sigma!$J135:$J144),1,-1))</f>
        <v/>
      </c>
      <c r="AY144" s="20" t="str">
        <f>IF($A144="","",0.2*IF(Sigma!$J144&gt;AVERAGE(Sigma!$J125:$J144),1,-1))</f>
        <v/>
      </c>
      <c r="AZ144" s="20" t="str">
        <f>IF($A144="","",0.2*IF(Sigma!$J144&gt;AVERAGE(Sigma!$J105:$J144),1,-1))</f>
        <v/>
      </c>
      <c r="BA144" s="20" t="str">
        <f>IF($A144="","",0.2*IF(Sigma!$J144&gt;AVERAGE(Sigma!$J85:$J144),1,-1))</f>
        <v/>
      </c>
      <c r="BB144" s="20" t="str">
        <f>IF($A144="","",0.2*IF(Sigma!$J144&gt;AVERAGE(Sigma!$J65:$J144),1,-1))</f>
        <v/>
      </c>
      <c r="BC144" s="17" t="str">
        <f t="shared" si="8"/>
        <v/>
      </c>
      <c r="BD144" s="20" t="str">
        <f>IF($A144="","",0.2*IF(Sigma!$K144&gt;AVERAGE(Sigma!$K135:$K144),1,-1))</f>
        <v/>
      </c>
      <c r="BE144" s="20" t="str">
        <f>IF($A144="","",0.2*IF(Sigma!$K144&gt;AVERAGE(Sigma!$K125:$K144),1,-1))</f>
        <v/>
      </c>
      <c r="BF144" s="20" t="str">
        <f>IF($A144="","",0.2*IF(Sigma!$K144&gt;AVERAGE(Sigma!$K105:$K144),1,-1))</f>
        <v/>
      </c>
      <c r="BG144" s="20" t="str">
        <f>IF($A144="","",0.2*IF(Sigma!$K144&gt;AVERAGE(Sigma!$K85:$K144),1,-1))</f>
        <v/>
      </c>
      <c r="BH144" s="20" t="str">
        <f>IF($A144="","",0.2*IF(Sigma!$K144&gt;AVERAGE(Sigma!$K65:$K144),1,-1))</f>
        <v/>
      </c>
      <c r="BI144" s="17" t="str">
        <f t="shared" si="9"/>
        <v/>
      </c>
      <c r="BJ144" s="20" t="str">
        <f>IF($A144="","",0.2*IF(Sigma!$L144&gt;AVERAGE(Sigma!$L135:$L144),1,-1))</f>
        <v/>
      </c>
      <c r="BK144" s="20" t="str">
        <f>IF($A144="","",0.2*IF(Sigma!$L144&gt;AVERAGE(Sigma!$L125:$L144),1,-1))</f>
        <v/>
      </c>
      <c r="BL144" s="20" t="str">
        <f>IF($A144="","",0.2*IF(Sigma!$L144&gt;AVERAGE(Sigma!$L105:$L144),1,-1))</f>
        <v/>
      </c>
      <c r="BM144" s="20" t="str">
        <f>IF($A144="","",0.2*IF(Sigma!$L144&gt;AVERAGE(Sigma!$L85:$L144),1,-1))</f>
        <v/>
      </c>
      <c r="BN144" s="20" t="str">
        <f>IF($A144="","",0.2*IF(Sigma!$L144&gt;AVERAGE(Sigma!$L65:$L144),1,-1))</f>
        <v/>
      </c>
      <c r="BO144" s="17" t="str">
        <f t="shared" si="10"/>
        <v/>
      </c>
    </row>
    <row r="145" spans="1:67" x14ac:dyDescent="0.15">
      <c r="A145" s="14" t="str">
        <f>IF(Sigma!A145="","",Sigma!A145)</f>
        <v/>
      </c>
      <c r="B145" s="20" t="str">
        <f>IF($A145="","",0.2*IF(Sigma!$B145&gt;AVERAGE(Sigma!$B136:$B145),1,-1))</f>
        <v/>
      </c>
      <c r="C145" s="20" t="str">
        <f>IF($A145="","",0.2*IF(Sigma!$B145&gt;AVERAGE(Sigma!$B126:$B145),1,-1))</f>
        <v/>
      </c>
      <c r="D145" s="20" t="str">
        <f>IF($A145="","",0.2*IF(Sigma!$B145&gt;AVERAGE(Sigma!$B106:$B145),1,-1))</f>
        <v/>
      </c>
      <c r="E145" s="20" t="str">
        <f>IF($A145="","",0.2*IF(Sigma!$B145&gt;AVERAGE(Sigma!$B86:$B145),1,-1))</f>
        <v/>
      </c>
      <c r="F145" s="20" t="str">
        <f>IF($A145="","",0.2*IF(Sigma!$B145&gt;AVERAGE(Sigma!$B66:$B145),1,-1))</f>
        <v/>
      </c>
      <c r="G145" s="17" t="str">
        <f t="shared" si="0"/>
        <v/>
      </c>
      <c r="H145" s="20" t="str">
        <f>IF($A145="","",0.2*IF(Sigma!$C145&gt;AVERAGE(Sigma!$C136:$C145),1,-1))</f>
        <v/>
      </c>
      <c r="I145" s="20" t="str">
        <f>IF($A145="","",0.2*IF(Sigma!$C145&gt;AVERAGE(Sigma!$C126:$C145),1,-1))</f>
        <v/>
      </c>
      <c r="J145" s="20" t="str">
        <f>IF($A145="","",0.2*IF(Sigma!$C145&gt;AVERAGE(Sigma!$C106:$C145),1,-1))</f>
        <v/>
      </c>
      <c r="K145" s="20" t="str">
        <f>IF($A145="","",0.2*IF(Sigma!$C145&gt;AVERAGE(Sigma!$C86:$C145),1,-1))</f>
        <v/>
      </c>
      <c r="L145" s="20" t="str">
        <f>IF($A145="","",0.2*IF(Sigma!$C145&gt;AVERAGE(Sigma!$C66:$C145),1,-1))</f>
        <v/>
      </c>
      <c r="M145" s="17" t="str">
        <f t="shared" si="1"/>
        <v/>
      </c>
      <c r="N145" s="20" t="str">
        <f>IF($A145="","",0.2*IF(Sigma!$D145&gt;AVERAGE(Sigma!$D136:$D145),1,-1))</f>
        <v/>
      </c>
      <c r="O145" s="20" t="str">
        <f>IF($A145="","",0.2*IF(Sigma!$D145&gt;AVERAGE(Sigma!$D126:$D145),1,-1))</f>
        <v/>
      </c>
      <c r="P145" s="20" t="str">
        <f>IF($A145="","",0.2*IF(Sigma!$D145&gt;AVERAGE(Sigma!$D106:$D145),1,-1))</f>
        <v/>
      </c>
      <c r="Q145" s="20" t="str">
        <f>IF($A145="","",0.2*IF(Sigma!$D145&gt;AVERAGE(Sigma!$D86:$D145),1,-1))</f>
        <v/>
      </c>
      <c r="R145" s="20" t="str">
        <f>IF($A145="","",0.2*IF(Sigma!$D145&gt;AVERAGE(Sigma!$D66:$D145),1,-1))</f>
        <v/>
      </c>
      <c r="S145" s="17" t="str">
        <f t="shared" si="2"/>
        <v/>
      </c>
      <c r="T145" s="20" t="str">
        <f>IF($A145="","",0.2*IF(Sigma!$E145&gt;AVERAGE(Sigma!$E136:$E145),1,-1))</f>
        <v/>
      </c>
      <c r="U145" s="20" t="str">
        <f>IF($A145="","",0.2*IF(Sigma!$E145&gt;AVERAGE(Sigma!$E126:$E145),1,-1))</f>
        <v/>
      </c>
      <c r="V145" s="20" t="str">
        <f>IF($A145="","",0.2*IF(Sigma!$E145&gt;AVERAGE(Sigma!$E106:$E145),1,-1))</f>
        <v/>
      </c>
      <c r="W145" s="20" t="str">
        <f>IF($A145="","",0.2*IF(Sigma!$E145&gt;AVERAGE(Sigma!$E86:$E145),1,-1))</f>
        <v/>
      </c>
      <c r="X145" s="20" t="str">
        <f>IF($A145="","",0.2*IF(Sigma!$E145&gt;AVERAGE(Sigma!$E66:$E145),1,-1))</f>
        <v/>
      </c>
      <c r="Y145" s="17" t="str">
        <f t="shared" si="3"/>
        <v/>
      </c>
      <c r="Z145" s="20" t="str">
        <f>IF($A145="","",0.2*IF(Sigma!$F145&gt;AVERAGE(Sigma!$F136:$F145),1,-1))</f>
        <v/>
      </c>
      <c r="AA145" s="20" t="str">
        <f>IF($A145="","",0.2*IF(Sigma!$F145&gt;AVERAGE(Sigma!$F126:$F145),1,-1))</f>
        <v/>
      </c>
      <c r="AB145" s="20" t="str">
        <f>IF($A145="","",0.2*IF(Sigma!$F145&gt;AVERAGE(Sigma!$F106:$F145),1,-1))</f>
        <v/>
      </c>
      <c r="AC145" s="20" t="str">
        <f>IF($A145="","",0.2*IF(Sigma!$F145&gt;AVERAGE(Sigma!$F86:$F145),1,-1))</f>
        <v/>
      </c>
      <c r="AD145" s="20" t="str">
        <f>IF($A145="","",0.2*IF(Sigma!$F145&gt;AVERAGE(Sigma!$F66:$F145),1,-1))</f>
        <v/>
      </c>
      <c r="AE145" s="17" t="str">
        <f t="shared" si="4"/>
        <v/>
      </c>
      <c r="AF145" s="20" t="str">
        <f>IF($A145="","",0.2*IF(Sigma!$G145&gt;AVERAGE(Sigma!$G136:$G145),1,-1))</f>
        <v/>
      </c>
      <c r="AG145" s="20" t="str">
        <f>IF($A145="","",0.2*IF(Sigma!$G145&gt;AVERAGE(Sigma!$G126:$G145),1,-1))</f>
        <v/>
      </c>
      <c r="AH145" s="20" t="str">
        <f>IF($A145="","",0.2*IF(Sigma!$G145&gt;AVERAGE(Sigma!$G106:$G145),1,-1))</f>
        <v/>
      </c>
      <c r="AI145" s="20" t="str">
        <f>IF($A145="","",0.2*IF(Sigma!$G145&gt;AVERAGE(Sigma!$G86:$G145),1,-1))</f>
        <v/>
      </c>
      <c r="AJ145" s="20" t="str">
        <f>IF($A145="","",0.2*IF(Sigma!$G145&gt;AVERAGE(Sigma!$G66:$G145),1,-1))</f>
        <v/>
      </c>
      <c r="AK145" s="17" t="str">
        <f t="shared" si="5"/>
        <v/>
      </c>
      <c r="AL145" s="20" t="str">
        <f>IF($A145="","",0.2*IF(Sigma!$H145&gt;AVERAGE(Sigma!$H136:$H145),1,-1))</f>
        <v/>
      </c>
      <c r="AM145" s="20" t="str">
        <f>IF($A145="","",0.2*IF(Sigma!$H145&gt;AVERAGE(Sigma!$H126:$H145),1,-1))</f>
        <v/>
      </c>
      <c r="AN145" s="20" t="str">
        <f>IF($A145="","",0.2*IF(Sigma!$H145&gt;AVERAGE(Sigma!$H106:$H145),1,-1))</f>
        <v/>
      </c>
      <c r="AO145" s="20" t="str">
        <f>IF($A145="","",0.2*IF(Sigma!$H145&gt;AVERAGE(Sigma!$H86:$H145),1,-1))</f>
        <v/>
      </c>
      <c r="AP145" s="20" t="str">
        <f>IF($A145="","",0.2*IF(Sigma!$H145&gt;AVERAGE(Sigma!$H66:$H145),1,-1))</f>
        <v/>
      </c>
      <c r="AQ145" s="17" t="str">
        <f t="shared" si="6"/>
        <v/>
      </c>
      <c r="AR145" s="20" t="str">
        <f>IF($A145="","",0.2*IF(Sigma!$I145&gt;AVERAGE(Sigma!$I136:$I145),1,-1))</f>
        <v/>
      </c>
      <c r="AS145" s="20" t="str">
        <f>IF($A145="","",0.2*IF(Sigma!$I145&gt;AVERAGE(Sigma!$I126:$I145),1,-1))</f>
        <v/>
      </c>
      <c r="AT145" s="20" t="str">
        <f>IF($A145="","",0.2*IF(Sigma!$I145&gt;AVERAGE(Sigma!$I106:$I145),1,-1))</f>
        <v/>
      </c>
      <c r="AU145" s="20" t="str">
        <f>IF($A145="","",0.2*IF(Sigma!$I145&gt;AVERAGE(Sigma!$I86:$I145),1,-1))</f>
        <v/>
      </c>
      <c r="AV145" s="20" t="str">
        <f>IF($A145="","",0.2*IF(Sigma!$I145&gt;AVERAGE(Sigma!$I66:$I145),1,-1))</f>
        <v/>
      </c>
      <c r="AW145" s="17" t="str">
        <f t="shared" si="7"/>
        <v/>
      </c>
      <c r="AX145" s="20" t="str">
        <f>IF($A145="","",0.2*IF(Sigma!$J145&gt;AVERAGE(Sigma!$J136:$J145),1,-1))</f>
        <v/>
      </c>
      <c r="AY145" s="20" t="str">
        <f>IF($A145="","",0.2*IF(Sigma!$J145&gt;AVERAGE(Sigma!$J126:$J145),1,-1))</f>
        <v/>
      </c>
      <c r="AZ145" s="20" t="str">
        <f>IF($A145="","",0.2*IF(Sigma!$J145&gt;AVERAGE(Sigma!$J106:$J145),1,-1))</f>
        <v/>
      </c>
      <c r="BA145" s="20" t="str">
        <f>IF($A145="","",0.2*IF(Sigma!$J145&gt;AVERAGE(Sigma!$J86:$J145),1,-1))</f>
        <v/>
      </c>
      <c r="BB145" s="20" t="str">
        <f>IF($A145="","",0.2*IF(Sigma!$J145&gt;AVERAGE(Sigma!$J66:$J145),1,-1))</f>
        <v/>
      </c>
      <c r="BC145" s="17" t="str">
        <f t="shared" si="8"/>
        <v/>
      </c>
      <c r="BD145" s="20" t="str">
        <f>IF($A145="","",0.2*IF(Sigma!$K145&gt;AVERAGE(Sigma!$K136:$K145),1,-1))</f>
        <v/>
      </c>
      <c r="BE145" s="20" t="str">
        <f>IF($A145="","",0.2*IF(Sigma!$K145&gt;AVERAGE(Sigma!$K126:$K145),1,-1))</f>
        <v/>
      </c>
      <c r="BF145" s="20" t="str">
        <f>IF($A145="","",0.2*IF(Sigma!$K145&gt;AVERAGE(Sigma!$K106:$K145),1,-1))</f>
        <v/>
      </c>
      <c r="BG145" s="20" t="str">
        <f>IF($A145="","",0.2*IF(Sigma!$K145&gt;AVERAGE(Sigma!$K86:$K145),1,-1))</f>
        <v/>
      </c>
      <c r="BH145" s="20" t="str">
        <f>IF($A145="","",0.2*IF(Sigma!$K145&gt;AVERAGE(Sigma!$K66:$K145),1,-1))</f>
        <v/>
      </c>
      <c r="BI145" s="17" t="str">
        <f t="shared" si="9"/>
        <v/>
      </c>
      <c r="BJ145" s="20" t="str">
        <f>IF($A145="","",0.2*IF(Sigma!$L145&gt;AVERAGE(Sigma!$L136:$L145),1,-1))</f>
        <v/>
      </c>
      <c r="BK145" s="20" t="str">
        <f>IF($A145="","",0.2*IF(Sigma!$L145&gt;AVERAGE(Sigma!$L126:$L145),1,-1))</f>
        <v/>
      </c>
      <c r="BL145" s="20" t="str">
        <f>IF($A145="","",0.2*IF(Sigma!$L145&gt;AVERAGE(Sigma!$L106:$L145),1,-1))</f>
        <v/>
      </c>
      <c r="BM145" s="20" t="str">
        <f>IF($A145="","",0.2*IF(Sigma!$L145&gt;AVERAGE(Sigma!$L86:$L145),1,-1))</f>
        <v/>
      </c>
      <c r="BN145" s="20" t="str">
        <f>IF($A145="","",0.2*IF(Sigma!$L145&gt;AVERAGE(Sigma!$L66:$L145),1,-1))</f>
        <v/>
      </c>
      <c r="BO145" s="17" t="str">
        <f t="shared" si="10"/>
        <v/>
      </c>
    </row>
    <row r="146" spans="1:67" x14ac:dyDescent="0.15">
      <c r="A146" s="14" t="str">
        <f>IF(Sigma!A146="","",Sigma!A146)</f>
        <v/>
      </c>
      <c r="B146" s="20" t="str">
        <f>IF($A146="","",0.2*IF(Sigma!$B146&gt;AVERAGE(Sigma!$B137:$B146),1,-1))</f>
        <v/>
      </c>
      <c r="C146" s="20" t="str">
        <f>IF($A146="","",0.2*IF(Sigma!$B146&gt;AVERAGE(Sigma!$B127:$B146),1,-1))</f>
        <v/>
      </c>
      <c r="D146" s="20" t="str">
        <f>IF($A146="","",0.2*IF(Sigma!$B146&gt;AVERAGE(Sigma!$B107:$B146),1,-1))</f>
        <v/>
      </c>
      <c r="E146" s="20" t="str">
        <f>IF($A146="","",0.2*IF(Sigma!$B146&gt;AVERAGE(Sigma!$B87:$B146),1,-1))</f>
        <v/>
      </c>
      <c r="F146" s="20" t="str">
        <f>IF($A146="","",0.2*IF(Sigma!$B146&gt;AVERAGE(Sigma!$B67:$B146),1,-1))</f>
        <v/>
      </c>
      <c r="G146" s="17" t="str">
        <f t="shared" si="0"/>
        <v/>
      </c>
      <c r="H146" s="20" t="str">
        <f>IF($A146="","",0.2*IF(Sigma!$C146&gt;AVERAGE(Sigma!$C137:$C146),1,-1))</f>
        <v/>
      </c>
      <c r="I146" s="20" t="str">
        <f>IF($A146="","",0.2*IF(Sigma!$C146&gt;AVERAGE(Sigma!$C127:$C146),1,-1))</f>
        <v/>
      </c>
      <c r="J146" s="20" t="str">
        <f>IF($A146="","",0.2*IF(Sigma!$C146&gt;AVERAGE(Sigma!$C107:$C146),1,-1))</f>
        <v/>
      </c>
      <c r="K146" s="20" t="str">
        <f>IF($A146="","",0.2*IF(Sigma!$C146&gt;AVERAGE(Sigma!$C87:$C146),1,-1))</f>
        <v/>
      </c>
      <c r="L146" s="20" t="str">
        <f>IF($A146="","",0.2*IF(Sigma!$C146&gt;AVERAGE(Sigma!$C67:$C146),1,-1))</f>
        <v/>
      </c>
      <c r="M146" s="17" t="str">
        <f t="shared" si="1"/>
        <v/>
      </c>
      <c r="N146" s="20" t="str">
        <f>IF($A146="","",0.2*IF(Sigma!$D146&gt;AVERAGE(Sigma!$D137:$D146),1,-1))</f>
        <v/>
      </c>
      <c r="O146" s="20" t="str">
        <f>IF($A146="","",0.2*IF(Sigma!$D146&gt;AVERAGE(Sigma!$D127:$D146),1,-1))</f>
        <v/>
      </c>
      <c r="P146" s="20" t="str">
        <f>IF($A146="","",0.2*IF(Sigma!$D146&gt;AVERAGE(Sigma!$D107:$D146),1,-1))</f>
        <v/>
      </c>
      <c r="Q146" s="20" t="str">
        <f>IF($A146="","",0.2*IF(Sigma!$D146&gt;AVERAGE(Sigma!$D87:$D146),1,-1))</f>
        <v/>
      </c>
      <c r="R146" s="20" t="str">
        <f>IF($A146="","",0.2*IF(Sigma!$D146&gt;AVERAGE(Sigma!$D67:$D146),1,-1))</f>
        <v/>
      </c>
      <c r="S146" s="17" t="str">
        <f t="shared" si="2"/>
        <v/>
      </c>
      <c r="T146" s="20" t="str">
        <f>IF($A146="","",0.2*IF(Sigma!$E146&gt;AVERAGE(Sigma!$E137:$E146),1,-1))</f>
        <v/>
      </c>
      <c r="U146" s="20" t="str">
        <f>IF($A146="","",0.2*IF(Sigma!$E146&gt;AVERAGE(Sigma!$E127:$E146),1,-1))</f>
        <v/>
      </c>
      <c r="V146" s="20" t="str">
        <f>IF($A146="","",0.2*IF(Sigma!$E146&gt;AVERAGE(Sigma!$E107:$E146),1,-1))</f>
        <v/>
      </c>
      <c r="W146" s="20" t="str">
        <f>IF($A146="","",0.2*IF(Sigma!$E146&gt;AVERAGE(Sigma!$E87:$E146),1,-1))</f>
        <v/>
      </c>
      <c r="X146" s="20" t="str">
        <f>IF($A146="","",0.2*IF(Sigma!$E146&gt;AVERAGE(Sigma!$E67:$E146),1,-1))</f>
        <v/>
      </c>
      <c r="Y146" s="17" t="str">
        <f t="shared" si="3"/>
        <v/>
      </c>
      <c r="Z146" s="20" t="str">
        <f>IF($A146="","",0.2*IF(Sigma!$F146&gt;AVERAGE(Sigma!$F137:$F146),1,-1))</f>
        <v/>
      </c>
      <c r="AA146" s="20" t="str">
        <f>IF($A146="","",0.2*IF(Sigma!$F146&gt;AVERAGE(Sigma!$F127:$F146),1,-1))</f>
        <v/>
      </c>
      <c r="AB146" s="20" t="str">
        <f>IF($A146="","",0.2*IF(Sigma!$F146&gt;AVERAGE(Sigma!$F107:$F146),1,-1))</f>
        <v/>
      </c>
      <c r="AC146" s="20" t="str">
        <f>IF($A146="","",0.2*IF(Sigma!$F146&gt;AVERAGE(Sigma!$F87:$F146),1,-1))</f>
        <v/>
      </c>
      <c r="AD146" s="20" t="str">
        <f>IF($A146="","",0.2*IF(Sigma!$F146&gt;AVERAGE(Sigma!$F67:$F146),1,-1))</f>
        <v/>
      </c>
      <c r="AE146" s="17" t="str">
        <f t="shared" si="4"/>
        <v/>
      </c>
      <c r="AF146" s="20" t="str">
        <f>IF($A146="","",0.2*IF(Sigma!$G146&gt;AVERAGE(Sigma!$G137:$G146),1,-1))</f>
        <v/>
      </c>
      <c r="AG146" s="20" t="str">
        <f>IF($A146="","",0.2*IF(Sigma!$G146&gt;AVERAGE(Sigma!$G127:$G146),1,-1))</f>
        <v/>
      </c>
      <c r="AH146" s="20" t="str">
        <f>IF($A146="","",0.2*IF(Sigma!$G146&gt;AVERAGE(Sigma!$G107:$G146),1,-1))</f>
        <v/>
      </c>
      <c r="AI146" s="20" t="str">
        <f>IF($A146="","",0.2*IF(Sigma!$G146&gt;AVERAGE(Sigma!$G87:$G146),1,-1))</f>
        <v/>
      </c>
      <c r="AJ146" s="20" t="str">
        <f>IF($A146="","",0.2*IF(Sigma!$G146&gt;AVERAGE(Sigma!$G67:$G146),1,-1))</f>
        <v/>
      </c>
      <c r="AK146" s="17" t="str">
        <f t="shared" si="5"/>
        <v/>
      </c>
      <c r="AL146" s="20" t="str">
        <f>IF($A146="","",0.2*IF(Sigma!$H146&gt;AVERAGE(Sigma!$H137:$H146),1,-1))</f>
        <v/>
      </c>
      <c r="AM146" s="20" t="str">
        <f>IF($A146="","",0.2*IF(Sigma!$H146&gt;AVERAGE(Sigma!$H127:$H146),1,-1))</f>
        <v/>
      </c>
      <c r="AN146" s="20" t="str">
        <f>IF($A146="","",0.2*IF(Sigma!$H146&gt;AVERAGE(Sigma!$H107:$H146),1,-1))</f>
        <v/>
      </c>
      <c r="AO146" s="20" t="str">
        <f>IF($A146="","",0.2*IF(Sigma!$H146&gt;AVERAGE(Sigma!$H87:$H146),1,-1))</f>
        <v/>
      </c>
      <c r="AP146" s="20" t="str">
        <f>IF($A146="","",0.2*IF(Sigma!$H146&gt;AVERAGE(Sigma!$H67:$H146),1,-1))</f>
        <v/>
      </c>
      <c r="AQ146" s="17" t="str">
        <f t="shared" si="6"/>
        <v/>
      </c>
      <c r="AR146" s="20" t="str">
        <f>IF($A146="","",0.2*IF(Sigma!$I146&gt;AVERAGE(Sigma!$I137:$I146),1,-1))</f>
        <v/>
      </c>
      <c r="AS146" s="20" t="str">
        <f>IF($A146="","",0.2*IF(Sigma!$I146&gt;AVERAGE(Sigma!$I127:$I146),1,-1))</f>
        <v/>
      </c>
      <c r="AT146" s="20" t="str">
        <f>IF($A146="","",0.2*IF(Sigma!$I146&gt;AVERAGE(Sigma!$I107:$I146),1,-1))</f>
        <v/>
      </c>
      <c r="AU146" s="20" t="str">
        <f>IF($A146="","",0.2*IF(Sigma!$I146&gt;AVERAGE(Sigma!$I87:$I146),1,-1))</f>
        <v/>
      </c>
      <c r="AV146" s="20" t="str">
        <f>IF($A146="","",0.2*IF(Sigma!$I146&gt;AVERAGE(Sigma!$I67:$I146),1,-1))</f>
        <v/>
      </c>
      <c r="AW146" s="17" t="str">
        <f t="shared" si="7"/>
        <v/>
      </c>
      <c r="AX146" s="20" t="str">
        <f>IF($A146="","",0.2*IF(Sigma!$J146&gt;AVERAGE(Sigma!$J137:$J146),1,-1))</f>
        <v/>
      </c>
      <c r="AY146" s="20" t="str">
        <f>IF($A146="","",0.2*IF(Sigma!$J146&gt;AVERAGE(Sigma!$J127:$J146),1,-1))</f>
        <v/>
      </c>
      <c r="AZ146" s="20" t="str">
        <f>IF($A146="","",0.2*IF(Sigma!$J146&gt;AVERAGE(Sigma!$J107:$J146),1,-1))</f>
        <v/>
      </c>
      <c r="BA146" s="20" t="str">
        <f>IF($A146="","",0.2*IF(Sigma!$J146&gt;AVERAGE(Sigma!$J87:$J146),1,-1))</f>
        <v/>
      </c>
      <c r="BB146" s="20" t="str">
        <f>IF($A146="","",0.2*IF(Sigma!$J146&gt;AVERAGE(Sigma!$J67:$J146),1,-1))</f>
        <v/>
      </c>
      <c r="BC146" s="17" t="str">
        <f t="shared" si="8"/>
        <v/>
      </c>
      <c r="BD146" s="20" t="str">
        <f>IF($A146="","",0.2*IF(Sigma!$K146&gt;AVERAGE(Sigma!$K137:$K146),1,-1))</f>
        <v/>
      </c>
      <c r="BE146" s="20" t="str">
        <f>IF($A146="","",0.2*IF(Sigma!$K146&gt;AVERAGE(Sigma!$K127:$K146),1,-1))</f>
        <v/>
      </c>
      <c r="BF146" s="20" t="str">
        <f>IF($A146="","",0.2*IF(Sigma!$K146&gt;AVERAGE(Sigma!$K107:$K146),1,-1))</f>
        <v/>
      </c>
      <c r="BG146" s="20" t="str">
        <f>IF($A146="","",0.2*IF(Sigma!$K146&gt;AVERAGE(Sigma!$K87:$K146),1,-1))</f>
        <v/>
      </c>
      <c r="BH146" s="20" t="str">
        <f>IF($A146="","",0.2*IF(Sigma!$K146&gt;AVERAGE(Sigma!$K67:$K146),1,-1))</f>
        <v/>
      </c>
      <c r="BI146" s="17" t="str">
        <f t="shared" si="9"/>
        <v/>
      </c>
      <c r="BJ146" s="20" t="str">
        <f>IF($A146="","",0.2*IF(Sigma!$L146&gt;AVERAGE(Sigma!$L137:$L146),1,-1))</f>
        <v/>
      </c>
      <c r="BK146" s="20" t="str">
        <f>IF($A146="","",0.2*IF(Sigma!$L146&gt;AVERAGE(Sigma!$L127:$L146),1,-1))</f>
        <v/>
      </c>
      <c r="BL146" s="20" t="str">
        <f>IF($A146="","",0.2*IF(Sigma!$L146&gt;AVERAGE(Sigma!$L107:$L146),1,-1))</f>
        <v/>
      </c>
      <c r="BM146" s="20" t="str">
        <f>IF($A146="","",0.2*IF(Sigma!$L146&gt;AVERAGE(Sigma!$L87:$L146),1,-1))</f>
        <v/>
      </c>
      <c r="BN146" s="20" t="str">
        <f>IF($A146="","",0.2*IF(Sigma!$L146&gt;AVERAGE(Sigma!$L67:$L146),1,-1))</f>
        <v/>
      </c>
      <c r="BO146" s="17" t="str">
        <f t="shared" si="10"/>
        <v/>
      </c>
    </row>
    <row r="147" spans="1:67" x14ac:dyDescent="0.15">
      <c r="A147" s="14" t="str">
        <f>IF(Sigma!A147="","",Sigma!A147)</f>
        <v/>
      </c>
      <c r="B147" s="20" t="str">
        <f>IF($A147="","",0.2*IF(Sigma!$B147&gt;AVERAGE(Sigma!$B138:$B147),1,-1))</f>
        <v/>
      </c>
      <c r="C147" s="20" t="str">
        <f>IF($A147="","",0.2*IF(Sigma!$B147&gt;AVERAGE(Sigma!$B128:$B147),1,-1))</f>
        <v/>
      </c>
      <c r="D147" s="20" t="str">
        <f>IF($A147="","",0.2*IF(Sigma!$B147&gt;AVERAGE(Sigma!$B108:$B147),1,-1))</f>
        <v/>
      </c>
      <c r="E147" s="20" t="str">
        <f>IF($A147="","",0.2*IF(Sigma!$B147&gt;AVERAGE(Sigma!$B88:$B147),1,-1))</f>
        <v/>
      </c>
      <c r="F147" s="20" t="str">
        <f>IF($A147="","",0.2*IF(Sigma!$B147&gt;AVERAGE(Sigma!$B68:$B147),1,-1))</f>
        <v/>
      </c>
      <c r="G147" s="17" t="str">
        <f t="shared" si="0"/>
        <v/>
      </c>
      <c r="H147" s="20" t="str">
        <f>IF($A147="","",0.2*IF(Sigma!$C147&gt;AVERAGE(Sigma!$C138:$C147),1,-1))</f>
        <v/>
      </c>
      <c r="I147" s="20" t="str">
        <f>IF($A147="","",0.2*IF(Sigma!$C147&gt;AVERAGE(Sigma!$C128:$C147),1,-1))</f>
        <v/>
      </c>
      <c r="J147" s="20" t="str">
        <f>IF($A147="","",0.2*IF(Sigma!$C147&gt;AVERAGE(Sigma!$C108:$C147),1,-1))</f>
        <v/>
      </c>
      <c r="K147" s="20" t="str">
        <f>IF($A147="","",0.2*IF(Sigma!$C147&gt;AVERAGE(Sigma!$C88:$C147),1,-1))</f>
        <v/>
      </c>
      <c r="L147" s="20" t="str">
        <f>IF($A147="","",0.2*IF(Sigma!$C147&gt;AVERAGE(Sigma!$C68:$C147),1,-1))</f>
        <v/>
      </c>
      <c r="M147" s="17" t="str">
        <f t="shared" si="1"/>
        <v/>
      </c>
      <c r="N147" s="20" t="str">
        <f>IF($A147="","",0.2*IF(Sigma!$D147&gt;AVERAGE(Sigma!$D138:$D147),1,-1))</f>
        <v/>
      </c>
      <c r="O147" s="20" t="str">
        <f>IF($A147="","",0.2*IF(Sigma!$D147&gt;AVERAGE(Sigma!$D128:$D147),1,-1))</f>
        <v/>
      </c>
      <c r="P147" s="20" t="str">
        <f>IF($A147="","",0.2*IF(Sigma!$D147&gt;AVERAGE(Sigma!$D108:$D147),1,-1))</f>
        <v/>
      </c>
      <c r="Q147" s="20" t="str">
        <f>IF($A147="","",0.2*IF(Sigma!$D147&gt;AVERAGE(Sigma!$D88:$D147),1,-1))</f>
        <v/>
      </c>
      <c r="R147" s="20" t="str">
        <f>IF($A147="","",0.2*IF(Sigma!$D147&gt;AVERAGE(Sigma!$D68:$D147),1,-1))</f>
        <v/>
      </c>
      <c r="S147" s="17" t="str">
        <f t="shared" si="2"/>
        <v/>
      </c>
      <c r="T147" s="20" t="str">
        <f>IF($A147="","",0.2*IF(Sigma!$E147&gt;AVERAGE(Sigma!$E138:$E147),1,-1))</f>
        <v/>
      </c>
      <c r="U147" s="20" t="str">
        <f>IF($A147="","",0.2*IF(Sigma!$E147&gt;AVERAGE(Sigma!$E128:$E147),1,-1))</f>
        <v/>
      </c>
      <c r="V147" s="20" t="str">
        <f>IF($A147="","",0.2*IF(Sigma!$E147&gt;AVERAGE(Sigma!$E108:$E147),1,-1))</f>
        <v/>
      </c>
      <c r="W147" s="20" t="str">
        <f>IF($A147="","",0.2*IF(Sigma!$E147&gt;AVERAGE(Sigma!$E88:$E147),1,-1))</f>
        <v/>
      </c>
      <c r="X147" s="20" t="str">
        <f>IF($A147="","",0.2*IF(Sigma!$E147&gt;AVERAGE(Sigma!$E68:$E147),1,-1))</f>
        <v/>
      </c>
      <c r="Y147" s="17" t="str">
        <f t="shared" si="3"/>
        <v/>
      </c>
      <c r="Z147" s="20" t="str">
        <f>IF($A147="","",0.2*IF(Sigma!$F147&gt;AVERAGE(Sigma!$F138:$F147),1,-1))</f>
        <v/>
      </c>
      <c r="AA147" s="20" t="str">
        <f>IF($A147="","",0.2*IF(Sigma!$F147&gt;AVERAGE(Sigma!$F128:$F147),1,-1))</f>
        <v/>
      </c>
      <c r="AB147" s="20" t="str">
        <f>IF($A147="","",0.2*IF(Sigma!$F147&gt;AVERAGE(Sigma!$F108:$F147),1,-1))</f>
        <v/>
      </c>
      <c r="AC147" s="20" t="str">
        <f>IF($A147="","",0.2*IF(Sigma!$F147&gt;AVERAGE(Sigma!$F88:$F147),1,-1))</f>
        <v/>
      </c>
      <c r="AD147" s="20" t="str">
        <f>IF($A147="","",0.2*IF(Sigma!$F147&gt;AVERAGE(Sigma!$F68:$F147),1,-1))</f>
        <v/>
      </c>
      <c r="AE147" s="17" t="str">
        <f t="shared" si="4"/>
        <v/>
      </c>
      <c r="AF147" s="20" t="str">
        <f>IF($A147="","",0.2*IF(Sigma!$G147&gt;AVERAGE(Sigma!$G138:$G147),1,-1))</f>
        <v/>
      </c>
      <c r="AG147" s="20" t="str">
        <f>IF($A147="","",0.2*IF(Sigma!$G147&gt;AVERAGE(Sigma!$G128:$G147),1,-1))</f>
        <v/>
      </c>
      <c r="AH147" s="20" t="str">
        <f>IF($A147="","",0.2*IF(Sigma!$G147&gt;AVERAGE(Sigma!$G108:$G147),1,-1))</f>
        <v/>
      </c>
      <c r="AI147" s="20" t="str">
        <f>IF($A147="","",0.2*IF(Sigma!$G147&gt;AVERAGE(Sigma!$G88:$G147),1,-1))</f>
        <v/>
      </c>
      <c r="AJ147" s="20" t="str">
        <f>IF($A147="","",0.2*IF(Sigma!$G147&gt;AVERAGE(Sigma!$G68:$G147),1,-1))</f>
        <v/>
      </c>
      <c r="AK147" s="17" t="str">
        <f t="shared" si="5"/>
        <v/>
      </c>
      <c r="AL147" s="20" t="str">
        <f>IF($A147="","",0.2*IF(Sigma!$H147&gt;AVERAGE(Sigma!$H138:$H147),1,-1))</f>
        <v/>
      </c>
      <c r="AM147" s="20" t="str">
        <f>IF($A147="","",0.2*IF(Sigma!$H147&gt;AVERAGE(Sigma!$H128:$H147),1,-1))</f>
        <v/>
      </c>
      <c r="AN147" s="20" t="str">
        <f>IF($A147="","",0.2*IF(Sigma!$H147&gt;AVERAGE(Sigma!$H108:$H147),1,-1))</f>
        <v/>
      </c>
      <c r="AO147" s="20" t="str">
        <f>IF($A147="","",0.2*IF(Sigma!$H147&gt;AVERAGE(Sigma!$H88:$H147),1,-1))</f>
        <v/>
      </c>
      <c r="AP147" s="20" t="str">
        <f>IF($A147="","",0.2*IF(Sigma!$H147&gt;AVERAGE(Sigma!$H68:$H147),1,-1))</f>
        <v/>
      </c>
      <c r="AQ147" s="17" t="str">
        <f t="shared" si="6"/>
        <v/>
      </c>
      <c r="AR147" s="20" t="str">
        <f>IF($A147="","",0.2*IF(Sigma!$I147&gt;AVERAGE(Sigma!$I138:$I147),1,-1))</f>
        <v/>
      </c>
      <c r="AS147" s="20" t="str">
        <f>IF($A147="","",0.2*IF(Sigma!$I147&gt;AVERAGE(Sigma!$I128:$I147),1,-1))</f>
        <v/>
      </c>
      <c r="AT147" s="20" t="str">
        <f>IF($A147="","",0.2*IF(Sigma!$I147&gt;AVERAGE(Sigma!$I108:$I147),1,-1))</f>
        <v/>
      </c>
      <c r="AU147" s="20" t="str">
        <f>IF($A147="","",0.2*IF(Sigma!$I147&gt;AVERAGE(Sigma!$I88:$I147),1,-1))</f>
        <v/>
      </c>
      <c r="AV147" s="20" t="str">
        <f>IF($A147="","",0.2*IF(Sigma!$I147&gt;AVERAGE(Sigma!$I68:$I147),1,-1))</f>
        <v/>
      </c>
      <c r="AW147" s="17" t="str">
        <f t="shared" si="7"/>
        <v/>
      </c>
      <c r="AX147" s="20" t="str">
        <f>IF($A147="","",0.2*IF(Sigma!$J147&gt;AVERAGE(Sigma!$J138:$J147),1,-1))</f>
        <v/>
      </c>
      <c r="AY147" s="20" t="str">
        <f>IF($A147="","",0.2*IF(Sigma!$J147&gt;AVERAGE(Sigma!$J128:$J147),1,-1))</f>
        <v/>
      </c>
      <c r="AZ147" s="20" t="str">
        <f>IF($A147="","",0.2*IF(Sigma!$J147&gt;AVERAGE(Sigma!$J108:$J147),1,-1))</f>
        <v/>
      </c>
      <c r="BA147" s="20" t="str">
        <f>IF($A147="","",0.2*IF(Sigma!$J147&gt;AVERAGE(Sigma!$J88:$J147),1,-1))</f>
        <v/>
      </c>
      <c r="BB147" s="20" t="str">
        <f>IF($A147="","",0.2*IF(Sigma!$J147&gt;AVERAGE(Sigma!$J68:$J147),1,-1))</f>
        <v/>
      </c>
      <c r="BC147" s="17" t="str">
        <f t="shared" si="8"/>
        <v/>
      </c>
      <c r="BD147" s="20" t="str">
        <f>IF($A147="","",0.2*IF(Sigma!$K147&gt;AVERAGE(Sigma!$K138:$K147),1,-1))</f>
        <v/>
      </c>
      <c r="BE147" s="20" t="str">
        <f>IF($A147="","",0.2*IF(Sigma!$K147&gt;AVERAGE(Sigma!$K128:$K147),1,-1))</f>
        <v/>
      </c>
      <c r="BF147" s="20" t="str">
        <f>IF($A147="","",0.2*IF(Sigma!$K147&gt;AVERAGE(Sigma!$K108:$K147),1,-1))</f>
        <v/>
      </c>
      <c r="BG147" s="20" t="str">
        <f>IF($A147="","",0.2*IF(Sigma!$K147&gt;AVERAGE(Sigma!$K88:$K147),1,-1))</f>
        <v/>
      </c>
      <c r="BH147" s="20" t="str">
        <f>IF($A147="","",0.2*IF(Sigma!$K147&gt;AVERAGE(Sigma!$K68:$K147),1,-1))</f>
        <v/>
      </c>
      <c r="BI147" s="17" t="str">
        <f t="shared" si="9"/>
        <v/>
      </c>
      <c r="BJ147" s="20" t="str">
        <f>IF($A147="","",0.2*IF(Sigma!$L147&gt;AVERAGE(Sigma!$L138:$L147),1,-1))</f>
        <v/>
      </c>
      <c r="BK147" s="20" t="str">
        <f>IF($A147="","",0.2*IF(Sigma!$L147&gt;AVERAGE(Sigma!$L128:$L147),1,-1))</f>
        <v/>
      </c>
      <c r="BL147" s="20" t="str">
        <f>IF($A147="","",0.2*IF(Sigma!$L147&gt;AVERAGE(Sigma!$L108:$L147),1,-1))</f>
        <v/>
      </c>
      <c r="BM147" s="20" t="str">
        <f>IF($A147="","",0.2*IF(Sigma!$L147&gt;AVERAGE(Sigma!$L88:$L147),1,-1))</f>
        <v/>
      </c>
      <c r="BN147" s="20" t="str">
        <f>IF($A147="","",0.2*IF(Sigma!$L147&gt;AVERAGE(Sigma!$L68:$L147),1,-1))</f>
        <v/>
      </c>
      <c r="BO147" s="17" t="str">
        <f t="shared" si="10"/>
        <v/>
      </c>
    </row>
    <row r="148" spans="1:67" x14ac:dyDescent="0.15">
      <c r="A148" s="14" t="str">
        <f>IF(Sigma!A148="","",Sigma!A148)</f>
        <v/>
      </c>
      <c r="B148" s="20" t="str">
        <f>IF($A148="","",0.2*IF(Sigma!$B148&gt;AVERAGE(Sigma!$B139:$B148),1,-1))</f>
        <v/>
      </c>
      <c r="C148" s="20" t="str">
        <f>IF($A148="","",0.2*IF(Sigma!$B148&gt;AVERAGE(Sigma!$B129:$B148),1,-1))</f>
        <v/>
      </c>
      <c r="D148" s="20" t="str">
        <f>IF($A148="","",0.2*IF(Sigma!$B148&gt;AVERAGE(Sigma!$B109:$B148),1,-1))</f>
        <v/>
      </c>
      <c r="E148" s="20" t="str">
        <f>IF($A148="","",0.2*IF(Sigma!$B148&gt;AVERAGE(Sigma!$B89:$B148),1,-1))</f>
        <v/>
      </c>
      <c r="F148" s="20" t="str">
        <f>IF($A148="","",0.2*IF(Sigma!$B148&gt;AVERAGE(Sigma!$B69:$B148),1,-1))</f>
        <v/>
      </c>
      <c r="G148" s="17" t="str">
        <f t="shared" ref="G148:G180" si="11">IF($A148="","",SUM(B148:F148))</f>
        <v/>
      </c>
      <c r="H148" s="20" t="str">
        <f>IF($A148="","",0.2*IF(Sigma!$C148&gt;AVERAGE(Sigma!$C139:$C148),1,-1))</f>
        <v/>
      </c>
      <c r="I148" s="20" t="str">
        <f>IF($A148="","",0.2*IF(Sigma!$C148&gt;AVERAGE(Sigma!$C129:$C148),1,-1))</f>
        <v/>
      </c>
      <c r="J148" s="20" t="str">
        <f>IF($A148="","",0.2*IF(Sigma!$C148&gt;AVERAGE(Sigma!$C109:$C148),1,-1))</f>
        <v/>
      </c>
      <c r="K148" s="20" t="str">
        <f>IF($A148="","",0.2*IF(Sigma!$C148&gt;AVERAGE(Sigma!$C89:$C148),1,-1))</f>
        <v/>
      </c>
      <c r="L148" s="20" t="str">
        <f>IF($A148="","",0.2*IF(Sigma!$C148&gt;AVERAGE(Sigma!$C69:$C148),1,-1))</f>
        <v/>
      </c>
      <c r="M148" s="17" t="str">
        <f t="shared" ref="M148:M180" si="12">IF($A148="","",SUM(H148:L148))</f>
        <v/>
      </c>
      <c r="N148" s="20" t="str">
        <f>IF($A148="","",0.2*IF(Sigma!$D148&gt;AVERAGE(Sigma!$D139:$D148),1,-1))</f>
        <v/>
      </c>
      <c r="O148" s="20" t="str">
        <f>IF($A148="","",0.2*IF(Sigma!$D148&gt;AVERAGE(Sigma!$D129:$D148),1,-1))</f>
        <v/>
      </c>
      <c r="P148" s="20" t="str">
        <f>IF($A148="","",0.2*IF(Sigma!$D148&gt;AVERAGE(Sigma!$D109:$D148),1,-1))</f>
        <v/>
      </c>
      <c r="Q148" s="20" t="str">
        <f>IF($A148="","",0.2*IF(Sigma!$D148&gt;AVERAGE(Sigma!$D89:$D148),1,-1))</f>
        <v/>
      </c>
      <c r="R148" s="20" t="str">
        <f>IF($A148="","",0.2*IF(Sigma!$D148&gt;AVERAGE(Sigma!$D69:$D148),1,-1))</f>
        <v/>
      </c>
      <c r="S148" s="17" t="str">
        <f t="shared" ref="S148:S180" si="13">IF($A148="","",SUM(N148:R148))</f>
        <v/>
      </c>
      <c r="T148" s="20" t="str">
        <f>IF($A148="","",0.2*IF(Sigma!$E148&gt;AVERAGE(Sigma!$E139:$E148),1,-1))</f>
        <v/>
      </c>
      <c r="U148" s="20" t="str">
        <f>IF($A148="","",0.2*IF(Sigma!$E148&gt;AVERAGE(Sigma!$E129:$E148),1,-1))</f>
        <v/>
      </c>
      <c r="V148" s="20" t="str">
        <f>IF($A148="","",0.2*IF(Sigma!$E148&gt;AVERAGE(Sigma!$E109:$E148),1,-1))</f>
        <v/>
      </c>
      <c r="W148" s="20" t="str">
        <f>IF($A148="","",0.2*IF(Sigma!$E148&gt;AVERAGE(Sigma!$E89:$E148),1,-1))</f>
        <v/>
      </c>
      <c r="X148" s="20" t="str">
        <f>IF($A148="","",0.2*IF(Sigma!$E148&gt;AVERAGE(Sigma!$E69:$E148),1,-1))</f>
        <v/>
      </c>
      <c r="Y148" s="17" t="str">
        <f t="shared" ref="Y148:Y180" si="14">IF($A148="","",SUM(T148:X148))</f>
        <v/>
      </c>
      <c r="Z148" s="20" t="str">
        <f>IF($A148="","",0.2*IF(Sigma!$F148&gt;AVERAGE(Sigma!$F139:$F148),1,-1))</f>
        <v/>
      </c>
      <c r="AA148" s="20" t="str">
        <f>IF($A148="","",0.2*IF(Sigma!$F148&gt;AVERAGE(Sigma!$F129:$F148),1,-1))</f>
        <v/>
      </c>
      <c r="AB148" s="20" t="str">
        <f>IF($A148="","",0.2*IF(Sigma!$F148&gt;AVERAGE(Sigma!$F109:$F148),1,-1))</f>
        <v/>
      </c>
      <c r="AC148" s="20" t="str">
        <f>IF($A148="","",0.2*IF(Sigma!$F148&gt;AVERAGE(Sigma!$F89:$F148),1,-1))</f>
        <v/>
      </c>
      <c r="AD148" s="20" t="str">
        <f>IF($A148="","",0.2*IF(Sigma!$F148&gt;AVERAGE(Sigma!$F69:$F148),1,-1))</f>
        <v/>
      </c>
      <c r="AE148" s="17" t="str">
        <f t="shared" ref="AE148:AE180" si="15">IF($A148="","",SUM(Z148:AD148))</f>
        <v/>
      </c>
      <c r="AF148" s="20" t="str">
        <f>IF($A148="","",0.2*IF(Sigma!$G148&gt;AVERAGE(Sigma!$G139:$G148),1,-1))</f>
        <v/>
      </c>
      <c r="AG148" s="20" t="str">
        <f>IF($A148="","",0.2*IF(Sigma!$G148&gt;AVERAGE(Sigma!$G129:$G148),1,-1))</f>
        <v/>
      </c>
      <c r="AH148" s="20" t="str">
        <f>IF($A148="","",0.2*IF(Sigma!$G148&gt;AVERAGE(Sigma!$G109:$G148),1,-1))</f>
        <v/>
      </c>
      <c r="AI148" s="20" t="str">
        <f>IF($A148="","",0.2*IF(Sigma!$G148&gt;AVERAGE(Sigma!$G89:$G148),1,-1))</f>
        <v/>
      </c>
      <c r="AJ148" s="20" t="str">
        <f>IF($A148="","",0.2*IF(Sigma!$G148&gt;AVERAGE(Sigma!$G69:$G148),1,-1))</f>
        <v/>
      </c>
      <c r="AK148" s="17" t="str">
        <f t="shared" ref="AK148:AK180" si="16">IF($A148="","",SUM(AF148:AJ148))</f>
        <v/>
      </c>
      <c r="AL148" s="20" t="str">
        <f>IF($A148="","",0.2*IF(Sigma!$H148&gt;AVERAGE(Sigma!$H139:$H148),1,-1))</f>
        <v/>
      </c>
      <c r="AM148" s="20" t="str">
        <f>IF($A148="","",0.2*IF(Sigma!$H148&gt;AVERAGE(Sigma!$H129:$H148),1,-1))</f>
        <v/>
      </c>
      <c r="AN148" s="20" t="str">
        <f>IF($A148="","",0.2*IF(Sigma!$H148&gt;AVERAGE(Sigma!$H109:$H148),1,-1))</f>
        <v/>
      </c>
      <c r="AO148" s="20" t="str">
        <f>IF($A148="","",0.2*IF(Sigma!$H148&gt;AVERAGE(Sigma!$H89:$H148),1,-1))</f>
        <v/>
      </c>
      <c r="AP148" s="20" t="str">
        <f>IF($A148="","",0.2*IF(Sigma!$H148&gt;AVERAGE(Sigma!$H69:$H148),1,-1))</f>
        <v/>
      </c>
      <c r="AQ148" s="17" t="str">
        <f t="shared" ref="AQ148:AQ180" si="17">IF($A148="","",SUM(AL148:AP148))</f>
        <v/>
      </c>
      <c r="AR148" s="20" t="str">
        <f>IF($A148="","",0.2*IF(Sigma!$I148&gt;AVERAGE(Sigma!$I139:$I148),1,-1))</f>
        <v/>
      </c>
      <c r="AS148" s="20" t="str">
        <f>IF($A148="","",0.2*IF(Sigma!$I148&gt;AVERAGE(Sigma!$I129:$I148),1,-1))</f>
        <v/>
      </c>
      <c r="AT148" s="20" t="str">
        <f>IF($A148="","",0.2*IF(Sigma!$I148&gt;AVERAGE(Sigma!$I109:$I148),1,-1))</f>
        <v/>
      </c>
      <c r="AU148" s="20" t="str">
        <f>IF($A148="","",0.2*IF(Sigma!$I148&gt;AVERAGE(Sigma!$I89:$I148),1,-1))</f>
        <v/>
      </c>
      <c r="AV148" s="20" t="str">
        <f>IF($A148="","",0.2*IF(Sigma!$I148&gt;AVERAGE(Sigma!$I69:$I148),1,-1))</f>
        <v/>
      </c>
      <c r="AW148" s="17" t="str">
        <f t="shared" ref="AW148:AW180" si="18">IF($A148="","",SUM(AR148:AV148))</f>
        <v/>
      </c>
      <c r="AX148" s="20" t="str">
        <f>IF($A148="","",0.2*IF(Sigma!$J148&gt;AVERAGE(Sigma!$J139:$J148),1,-1))</f>
        <v/>
      </c>
      <c r="AY148" s="20" t="str">
        <f>IF($A148="","",0.2*IF(Sigma!$J148&gt;AVERAGE(Sigma!$J129:$J148),1,-1))</f>
        <v/>
      </c>
      <c r="AZ148" s="20" t="str">
        <f>IF($A148="","",0.2*IF(Sigma!$J148&gt;AVERAGE(Sigma!$J109:$J148),1,-1))</f>
        <v/>
      </c>
      <c r="BA148" s="20" t="str">
        <f>IF($A148="","",0.2*IF(Sigma!$J148&gt;AVERAGE(Sigma!$J89:$J148),1,-1))</f>
        <v/>
      </c>
      <c r="BB148" s="20" t="str">
        <f>IF($A148="","",0.2*IF(Sigma!$J148&gt;AVERAGE(Sigma!$J69:$J148),1,-1))</f>
        <v/>
      </c>
      <c r="BC148" s="17" t="str">
        <f t="shared" ref="BC148:BC180" si="19">IF($A148="","",SUM(AX148:BB148))</f>
        <v/>
      </c>
      <c r="BD148" s="20" t="str">
        <f>IF($A148="","",0.2*IF(Sigma!$K148&gt;AVERAGE(Sigma!$K139:$K148),1,-1))</f>
        <v/>
      </c>
      <c r="BE148" s="20" t="str">
        <f>IF($A148="","",0.2*IF(Sigma!$K148&gt;AVERAGE(Sigma!$K129:$K148),1,-1))</f>
        <v/>
      </c>
      <c r="BF148" s="20" t="str">
        <f>IF($A148="","",0.2*IF(Sigma!$K148&gt;AVERAGE(Sigma!$K109:$K148),1,-1))</f>
        <v/>
      </c>
      <c r="BG148" s="20" t="str">
        <f>IF($A148="","",0.2*IF(Sigma!$K148&gt;AVERAGE(Sigma!$K89:$K148),1,-1))</f>
        <v/>
      </c>
      <c r="BH148" s="20" t="str">
        <f>IF($A148="","",0.2*IF(Sigma!$K148&gt;AVERAGE(Sigma!$K69:$K148),1,-1))</f>
        <v/>
      </c>
      <c r="BI148" s="17" t="str">
        <f t="shared" ref="BI148:BI180" si="20">IF($A148="","",SUM(BD148:BH148))</f>
        <v/>
      </c>
      <c r="BJ148" s="20" t="str">
        <f>IF($A148="","",0.2*IF(Sigma!$L148&gt;AVERAGE(Sigma!$L139:$L148),1,-1))</f>
        <v/>
      </c>
      <c r="BK148" s="20" t="str">
        <f>IF($A148="","",0.2*IF(Sigma!$L148&gt;AVERAGE(Sigma!$L129:$L148),1,-1))</f>
        <v/>
      </c>
      <c r="BL148" s="20" t="str">
        <f>IF($A148="","",0.2*IF(Sigma!$L148&gt;AVERAGE(Sigma!$L109:$L148),1,-1))</f>
        <v/>
      </c>
      <c r="BM148" s="20" t="str">
        <f>IF($A148="","",0.2*IF(Sigma!$L148&gt;AVERAGE(Sigma!$L89:$L148),1,-1))</f>
        <v/>
      </c>
      <c r="BN148" s="20" t="str">
        <f>IF($A148="","",0.2*IF(Sigma!$L148&gt;AVERAGE(Sigma!$L69:$L148),1,-1))</f>
        <v/>
      </c>
      <c r="BO148" s="17" t="str">
        <f t="shared" ref="BO148:BO180" si="21">IF($A148="","",SUM(BJ148:BN148))</f>
        <v/>
      </c>
    </row>
    <row r="149" spans="1:67" x14ac:dyDescent="0.15">
      <c r="A149" s="14" t="str">
        <f>IF(Sigma!A149="","",Sigma!A149)</f>
        <v/>
      </c>
      <c r="B149" s="20" t="str">
        <f>IF($A149="","",0.2*IF(Sigma!$B149&gt;AVERAGE(Sigma!$B140:$B149),1,-1))</f>
        <v/>
      </c>
      <c r="C149" s="20" t="str">
        <f>IF($A149="","",0.2*IF(Sigma!$B149&gt;AVERAGE(Sigma!$B130:$B149),1,-1))</f>
        <v/>
      </c>
      <c r="D149" s="20" t="str">
        <f>IF($A149="","",0.2*IF(Sigma!$B149&gt;AVERAGE(Sigma!$B110:$B149),1,-1))</f>
        <v/>
      </c>
      <c r="E149" s="20" t="str">
        <f>IF($A149="","",0.2*IF(Sigma!$B149&gt;AVERAGE(Sigma!$B90:$B149),1,-1))</f>
        <v/>
      </c>
      <c r="F149" s="20" t="str">
        <f>IF($A149="","",0.2*IF(Sigma!$B149&gt;AVERAGE(Sigma!$B70:$B149),1,-1))</f>
        <v/>
      </c>
      <c r="G149" s="17" t="str">
        <f t="shared" si="11"/>
        <v/>
      </c>
      <c r="H149" s="20" t="str">
        <f>IF($A149="","",0.2*IF(Sigma!$C149&gt;AVERAGE(Sigma!$C140:$C149),1,-1))</f>
        <v/>
      </c>
      <c r="I149" s="20" t="str">
        <f>IF($A149="","",0.2*IF(Sigma!$C149&gt;AVERAGE(Sigma!$C130:$C149),1,-1))</f>
        <v/>
      </c>
      <c r="J149" s="20" t="str">
        <f>IF($A149="","",0.2*IF(Sigma!$C149&gt;AVERAGE(Sigma!$C110:$C149),1,-1))</f>
        <v/>
      </c>
      <c r="K149" s="20" t="str">
        <f>IF($A149="","",0.2*IF(Sigma!$C149&gt;AVERAGE(Sigma!$C90:$C149),1,-1))</f>
        <v/>
      </c>
      <c r="L149" s="20" t="str">
        <f>IF($A149="","",0.2*IF(Sigma!$C149&gt;AVERAGE(Sigma!$C70:$C149),1,-1))</f>
        <v/>
      </c>
      <c r="M149" s="17" t="str">
        <f t="shared" si="12"/>
        <v/>
      </c>
      <c r="N149" s="20" t="str">
        <f>IF($A149="","",0.2*IF(Sigma!$D149&gt;AVERAGE(Sigma!$D140:$D149),1,-1))</f>
        <v/>
      </c>
      <c r="O149" s="20" t="str">
        <f>IF($A149="","",0.2*IF(Sigma!$D149&gt;AVERAGE(Sigma!$D130:$D149),1,-1))</f>
        <v/>
      </c>
      <c r="P149" s="20" t="str">
        <f>IF($A149="","",0.2*IF(Sigma!$D149&gt;AVERAGE(Sigma!$D110:$D149),1,-1))</f>
        <v/>
      </c>
      <c r="Q149" s="20" t="str">
        <f>IF($A149="","",0.2*IF(Sigma!$D149&gt;AVERAGE(Sigma!$D90:$D149),1,-1))</f>
        <v/>
      </c>
      <c r="R149" s="20" t="str">
        <f>IF($A149="","",0.2*IF(Sigma!$D149&gt;AVERAGE(Sigma!$D70:$D149),1,-1))</f>
        <v/>
      </c>
      <c r="S149" s="17" t="str">
        <f t="shared" si="13"/>
        <v/>
      </c>
      <c r="T149" s="20" t="str">
        <f>IF($A149="","",0.2*IF(Sigma!$E149&gt;AVERAGE(Sigma!$E140:$E149),1,-1))</f>
        <v/>
      </c>
      <c r="U149" s="20" t="str">
        <f>IF($A149="","",0.2*IF(Sigma!$E149&gt;AVERAGE(Sigma!$E130:$E149),1,-1))</f>
        <v/>
      </c>
      <c r="V149" s="20" t="str">
        <f>IF($A149="","",0.2*IF(Sigma!$E149&gt;AVERAGE(Sigma!$E110:$E149),1,-1))</f>
        <v/>
      </c>
      <c r="W149" s="20" t="str">
        <f>IF($A149="","",0.2*IF(Sigma!$E149&gt;AVERAGE(Sigma!$E90:$E149),1,-1))</f>
        <v/>
      </c>
      <c r="X149" s="20" t="str">
        <f>IF($A149="","",0.2*IF(Sigma!$E149&gt;AVERAGE(Sigma!$E70:$E149),1,-1))</f>
        <v/>
      </c>
      <c r="Y149" s="17" t="str">
        <f t="shared" si="14"/>
        <v/>
      </c>
      <c r="Z149" s="20" t="str">
        <f>IF($A149="","",0.2*IF(Sigma!$F149&gt;AVERAGE(Sigma!$F140:$F149),1,-1))</f>
        <v/>
      </c>
      <c r="AA149" s="20" t="str">
        <f>IF($A149="","",0.2*IF(Sigma!$F149&gt;AVERAGE(Sigma!$F130:$F149),1,-1))</f>
        <v/>
      </c>
      <c r="AB149" s="20" t="str">
        <f>IF($A149="","",0.2*IF(Sigma!$F149&gt;AVERAGE(Sigma!$F110:$F149),1,-1))</f>
        <v/>
      </c>
      <c r="AC149" s="20" t="str">
        <f>IF($A149="","",0.2*IF(Sigma!$F149&gt;AVERAGE(Sigma!$F90:$F149),1,-1))</f>
        <v/>
      </c>
      <c r="AD149" s="20" t="str">
        <f>IF($A149="","",0.2*IF(Sigma!$F149&gt;AVERAGE(Sigma!$F70:$F149),1,-1))</f>
        <v/>
      </c>
      <c r="AE149" s="17" t="str">
        <f t="shared" si="15"/>
        <v/>
      </c>
      <c r="AF149" s="20" t="str">
        <f>IF($A149="","",0.2*IF(Sigma!$G149&gt;AVERAGE(Sigma!$G140:$G149),1,-1))</f>
        <v/>
      </c>
      <c r="AG149" s="20" t="str">
        <f>IF($A149="","",0.2*IF(Sigma!$G149&gt;AVERAGE(Sigma!$G130:$G149),1,-1))</f>
        <v/>
      </c>
      <c r="AH149" s="20" t="str">
        <f>IF($A149="","",0.2*IF(Sigma!$G149&gt;AVERAGE(Sigma!$G110:$G149),1,-1))</f>
        <v/>
      </c>
      <c r="AI149" s="20" t="str">
        <f>IF($A149="","",0.2*IF(Sigma!$G149&gt;AVERAGE(Sigma!$G90:$G149),1,-1))</f>
        <v/>
      </c>
      <c r="AJ149" s="20" t="str">
        <f>IF($A149="","",0.2*IF(Sigma!$G149&gt;AVERAGE(Sigma!$G70:$G149),1,-1))</f>
        <v/>
      </c>
      <c r="AK149" s="17" t="str">
        <f t="shared" si="16"/>
        <v/>
      </c>
      <c r="AL149" s="20" t="str">
        <f>IF($A149="","",0.2*IF(Sigma!$H149&gt;AVERAGE(Sigma!$H140:$H149),1,-1))</f>
        <v/>
      </c>
      <c r="AM149" s="20" t="str">
        <f>IF($A149="","",0.2*IF(Sigma!$H149&gt;AVERAGE(Sigma!$H130:$H149),1,-1))</f>
        <v/>
      </c>
      <c r="AN149" s="20" t="str">
        <f>IF($A149="","",0.2*IF(Sigma!$H149&gt;AVERAGE(Sigma!$H110:$H149),1,-1))</f>
        <v/>
      </c>
      <c r="AO149" s="20" t="str">
        <f>IF($A149="","",0.2*IF(Sigma!$H149&gt;AVERAGE(Sigma!$H90:$H149),1,-1))</f>
        <v/>
      </c>
      <c r="AP149" s="20" t="str">
        <f>IF($A149="","",0.2*IF(Sigma!$H149&gt;AVERAGE(Sigma!$H70:$H149),1,-1))</f>
        <v/>
      </c>
      <c r="AQ149" s="17" t="str">
        <f t="shared" si="17"/>
        <v/>
      </c>
      <c r="AR149" s="20" t="str">
        <f>IF($A149="","",0.2*IF(Sigma!$I149&gt;AVERAGE(Sigma!$I140:$I149),1,-1))</f>
        <v/>
      </c>
      <c r="AS149" s="20" t="str">
        <f>IF($A149="","",0.2*IF(Sigma!$I149&gt;AVERAGE(Sigma!$I130:$I149),1,-1))</f>
        <v/>
      </c>
      <c r="AT149" s="20" t="str">
        <f>IF($A149="","",0.2*IF(Sigma!$I149&gt;AVERAGE(Sigma!$I110:$I149),1,-1))</f>
        <v/>
      </c>
      <c r="AU149" s="20" t="str">
        <f>IF($A149="","",0.2*IF(Sigma!$I149&gt;AVERAGE(Sigma!$I90:$I149),1,-1))</f>
        <v/>
      </c>
      <c r="AV149" s="20" t="str">
        <f>IF($A149="","",0.2*IF(Sigma!$I149&gt;AVERAGE(Sigma!$I70:$I149),1,-1))</f>
        <v/>
      </c>
      <c r="AW149" s="17" t="str">
        <f t="shared" si="18"/>
        <v/>
      </c>
      <c r="AX149" s="20" t="str">
        <f>IF($A149="","",0.2*IF(Sigma!$J149&gt;AVERAGE(Sigma!$J140:$J149),1,-1))</f>
        <v/>
      </c>
      <c r="AY149" s="20" t="str">
        <f>IF($A149="","",0.2*IF(Sigma!$J149&gt;AVERAGE(Sigma!$J130:$J149),1,-1))</f>
        <v/>
      </c>
      <c r="AZ149" s="20" t="str">
        <f>IF($A149="","",0.2*IF(Sigma!$J149&gt;AVERAGE(Sigma!$J110:$J149),1,-1))</f>
        <v/>
      </c>
      <c r="BA149" s="20" t="str">
        <f>IF($A149="","",0.2*IF(Sigma!$J149&gt;AVERAGE(Sigma!$J90:$J149),1,-1))</f>
        <v/>
      </c>
      <c r="BB149" s="20" t="str">
        <f>IF($A149="","",0.2*IF(Sigma!$J149&gt;AVERAGE(Sigma!$J70:$J149),1,-1))</f>
        <v/>
      </c>
      <c r="BC149" s="17" t="str">
        <f t="shared" si="19"/>
        <v/>
      </c>
      <c r="BD149" s="20" t="str">
        <f>IF($A149="","",0.2*IF(Sigma!$K149&gt;AVERAGE(Sigma!$K140:$K149),1,-1))</f>
        <v/>
      </c>
      <c r="BE149" s="20" t="str">
        <f>IF($A149="","",0.2*IF(Sigma!$K149&gt;AVERAGE(Sigma!$K130:$K149),1,-1))</f>
        <v/>
      </c>
      <c r="BF149" s="20" t="str">
        <f>IF($A149="","",0.2*IF(Sigma!$K149&gt;AVERAGE(Sigma!$K110:$K149),1,-1))</f>
        <v/>
      </c>
      <c r="BG149" s="20" t="str">
        <f>IF($A149="","",0.2*IF(Sigma!$K149&gt;AVERAGE(Sigma!$K90:$K149),1,-1))</f>
        <v/>
      </c>
      <c r="BH149" s="20" t="str">
        <f>IF($A149="","",0.2*IF(Sigma!$K149&gt;AVERAGE(Sigma!$K70:$K149),1,-1))</f>
        <v/>
      </c>
      <c r="BI149" s="17" t="str">
        <f t="shared" si="20"/>
        <v/>
      </c>
      <c r="BJ149" s="20" t="str">
        <f>IF($A149="","",0.2*IF(Sigma!$L149&gt;AVERAGE(Sigma!$L140:$L149),1,-1))</f>
        <v/>
      </c>
      <c r="BK149" s="20" t="str">
        <f>IF($A149="","",0.2*IF(Sigma!$L149&gt;AVERAGE(Sigma!$L130:$L149),1,-1))</f>
        <v/>
      </c>
      <c r="BL149" s="20" t="str">
        <f>IF($A149="","",0.2*IF(Sigma!$L149&gt;AVERAGE(Sigma!$L110:$L149),1,-1))</f>
        <v/>
      </c>
      <c r="BM149" s="20" t="str">
        <f>IF($A149="","",0.2*IF(Sigma!$L149&gt;AVERAGE(Sigma!$L90:$L149),1,-1))</f>
        <v/>
      </c>
      <c r="BN149" s="20" t="str">
        <f>IF($A149="","",0.2*IF(Sigma!$L149&gt;AVERAGE(Sigma!$L70:$L149),1,-1))</f>
        <v/>
      </c>
      <c r="BO149" s="17" t="str">
        <f t="shared" si="21"/>
        <v/>
      </c>
    </row>
    <row r="150" spans="1:67" x14ac:dyDescent="0.15">
      <c r="A150" s="14" t="str">
        <f>IF(Sigma!A150="","",Sigma!A150)</f>
        <v/>
      </c>
      <c r="B150" s="20" t="str">
        <f>IF($A150="","",0.2*IF(Sigma!$B150&gt;AVERAGE(Sigma!$B141:$B150),1,-1))</f>
        <v/>
      </c>
      <c r="C150" s="20" t="str">
        <f>IF($A150="","",0.2*IF(Sigma!$B150&gt;AVERAGE(Sigma!$B131:$B150),1,-1))</f>
        <v/>
      </c>
      <c r="D150" s="20" t="str">
        <f>IF($A150="","",0.2*IF(Sigma!$B150&gt;AVERAGE(Sigma!$B111:$B150),1,-1))</f>
        <v/>
      </c>
      <c r="E150" s="20" t="str">
        <f>IF($A150="","",0.2*IF(Sigma!$B150&gt;AVERAGE(Sigma!$B91:$B150),1,-1))</f>
        <v/>
      </c>
      <c r="F150" s="20" t="str">
        <f>IF($A150="","",0.2*IF(Sigma!$B150&gt;AVERAGE(Sigma!$B71:$B150),1,-1))</f>
        <v/>
      </c>
      <c r="G150" s="17" t="str">
        <f t="shared" si="11"/>
        <v/>
      </c>
      <c r="H150" s="20" t="str">
        <f>IF($A150="","",0.2*IF(Sigma!$C150&gt;AVERAGE(Sigma!$C141:$C150),1,-1))</f>
        <v/>
      </c>
      <c r="I150" s="20" t="str">
        <f>IF($A150="","",0.2*IF(Sigma!$C150&gt;AVERAGE(Sigma!$C131:$C150),1,-1))</f>
        <v/>
      </c>
      <c r="J150" s="20" t="str">
        <f>IF($A150="","",0.2*IF(Sigma!$C150&gt;AVERAGE(Sigma!$C111:$C150),1,-1))</f>
        <v/>
      </c>
      <c r="K150" s="20" t="str">
        <f>IF($A150="","",0.2*IF(Sigma!$C150&gt;AVERAGE(Sigma!$C91:$C150),1,-1))</f>
        <v/>
      </c>
      <c r="L150" s="20" t="str">
        <f>IF($A150="","",0.2*IF(Sigma!$C150&gt;AVERAGE(Sigma!$C71:$C150),1,-1))</f>
        <v/>
      </c>
      <c r="M150" s="17" t="str">
        <f t="shared" si="12"/>
        <v/>
      </c>
      <c r="N150" s="20" t="str">
        <f>IF($A150="","",0.2*IF(Sigma!$D150&gt;AVERAGE(Sigma!$D141:$D150),1,-1))</f>
        <v/>
      </c>
      <c r="O150" s="20" t="str">
        <f>IF($A150="","",0.2*IF(Sigma!$D150&gt;AVERAGE(Sigma!$D131:$D150),1,-1))</f>
        <v/>
      </c>
      <c r="P150" s="20" t="str">
        <f>IF($A150="","",0.2*IF(Sigma!$D150&gt;AVERAGE(Sigma!$D111:$D150),1,-1))</f>
        <v/>
      </c>
      <c r="Q150" s="20" t="str">
        <f>IF($A150="","",0.2*IF(Sigma!$D150&gt;AVERAGE(Sigma!$D91:$D150),1,-1))</f>
        <v/>
      </c>
      <c r="R150" s="20" t="str">
        <f>IF($A150="","",0.2*IF(Sigma!$D150&gt;AVERAGE(Sigma!$D71:$D150),1,-1))</f>
        <v/>
      </c>
      <c r="S150" s="17" t="str">
        <f t="shared" si="13"/>
        <v/>
      </c>
      <c r="T150" s="20" t="str">
        <f>IF($A150="","",0.2*IF(Sigma!$E150&gt;AVERAGE(Sigma!$E141:$E150),1,-1))</f>
        <v/>
      </c>
      <c r="U150" s="20" t="str">
        <f>IF($A150="","",0.2*IF(Sigma!$E150&gt;AVERAGE(Sigma!$E131:$E150),1,-1))</f>
        <v/>
      </c>
      <c r="V150" s="20" t="str">
        <f>IF($A150="","",0.2*IF(Sigma!$E150&gt;AVERAGE(Sigma!$E111:$E150),1,-1))</f>
        <v/>
      </c>
      <c r="W150" s="20" t="str">
        <f>IF($A150="","",0.2*IF(Sigma!$E150&gt;AVERAGE(Sigma!$E91:$E150),1,-1))</f>
        <v/>
      </c>
      <c r="X150" s="20" t="str">
        <f>IF($A150="","",0.2*IF(Sigma!$E150&gt;AVERAGE(Sigma!$E71:$E150),1,-1))</f>
        <v/>
      </c>
      <c r="Y150" s="17" t="str">
        <f t="shared" si="14"/>
        <v/>
      </c>
      <c r="Z150" s="20" t="str">
        <f>IF($A150="","",0.2*IF(Sigma!$F150&gt;AVERAGE(Sigma!$F141:$F150),1,-1))</f>
        <v/>
      </c>
      <c r="AA150" s="20" t="str">
        <f>IF($A150="","",0.2*IF(Sigma!$F150&gt;AVERAGE(Sigma!$F131:$F150),1,-1))</f>
        <v/>
      </c>
      <c r="AB150" s="20" t="str">
        <f>IF($A150="","",0.2*IF(Sigma!$F150&gt;AVERAGE(Sigma!$F111:$F150),1,-1))</f>
        <v/>
      </c>
      <c r="AC150" s="20" t="str">
        <f>IF($A150="","",0.2*IF(Sigma!$F150&gt;AVERAGE(Sigma!$F91:$F150),1,-1))</f>
        <v/>
      </c>
      <c r="AD150" s="20" t="str">
        <f>IF($A150="","",0.2*IF(Sigma!$F150&gt;AVERAGE(Sigma!$F71:$F150),1,-1))</f>
        <v/>
      </c>
      <c r="AE150" s="17" t="str">
        <f t="shared" si="15"/>
        <v/>
      </c>
      <c r="AF150" s="20" t="str">
        <f>IF($A150="","",0.2*IF(Sigma!$G150&gt;AVERAGE(Sigma!$G141:$G150),1,-1))</f>
        <v/>
      </c>
      <c r="AG150" s="20" t="str">
        <f>IF($A150="","",0.2*IF(Sigma!$G150&gt;AVERAGE(Sigma!$G131:$G150),1,-1))</f>
        <v/>
      </c>
      <c r="AH150" s="20" t="str">
        <f>IF($A150="","",0.2*IF(Sigma!$G150&gt;AVERAGE(Sigma!$G111:$G150),1,-1))</f>
        <v/>
      </c>
      <c r="AI150" s="20" t="str">
        <f>IF($A150="","",0.2*IF(Sigma!$G150&gt;AVERAGE(Sigma!$G91:$G150),1,-1))</f>
        <v/>
      </c>
      <c r="AJ150" s="20" t="str">
        <f>IF($A150="","",0.2*IF(Sigma!$G150&gt;AVERAGE(Sigma!$G71:$G150),1,-1))</f>
        <v/>
      </c>
      <c r="AK150" s="17" t="str">
        <f t="shared" si="16"/>
        <v/>
      </c>
      <c r="AL150" s="20" t="str">
        <f>IF($A150="","",0.2*IF(Sigma!$H150&gt;AVERAGE(Sigma!$H141:$H150),1,-1))</f>
        <v/>
      </c>
      <c r="AM150" s="20" t="str">
        <f>IF($A150="","",0.2*IF(Sigma!$H150&gt;AVERAGE(Sigma!$H131:$H150),1,-1))</f>
        <v/>
      </c>
      <c r="AN150" s="20" t="str">
        <f>IF($A150="","",0.2*IF(Sigma!$H150&gt;AVERAGE(Sigma!$H111:$H150),1,-1))</f>
        <v/>
      </c>
      <c r="AO150" s="20" t="str">
        <f>IF($A150="","",0.2*IF(Sigma!$H150&gt;AVERAGE(Sigma!$H91:$H150),1,-1))</f>
        <v/>
      </c>
      <c r="AP150" s="20" t="str">
        <f>IF($A150="","",0.2*IF(Sigma!$H150&gt;AVERAGE(Sigma!$H71:$H150),1,-1))</f>
        <v/>
      </c>
      <c r="AQ150" s="17" t="str">
        <f t="shared" si="17"/>
        <v/>
      </c>
      <c r="AR150" s="20" t="str">
        <f>IF($A150="","",0.2*IF(Sigma!$I150&gt;AVERAGE(Sigma!$I141:$I150),1,-1))</f>
        <v/>
      </c>
      <c r="AS150" s="20" t="str">
        <f>IF($A150="","",0.2*IF(Sigma!$I150&gt;AVERAGE(Sigma!$I131:$I150),1,-1))</f>
        <v/>
      </c>
      <c r="AT150" s="20" t="str">
        <f>IF($A150="","",0.2*IF(Sigma!$I150&gt;AVERAGE(Sigma!$I111:$I150),1,-1))</f>
        <v/>
      </c>
      <c r="AU150" s="20" t="str">
        <f>IF($A150="","",0.2*IF(Sigma!$I150&gt;AVERAGE(Sigma!$I91:$I150),1,-1))</f>
        <v/>
      </c>
      <c r="AV150" s="20" t="str">
        <f>IF($A150="","",0.2*IF(Sigma!$I150&gt;AVERAGE(Sigma!$I71:$I150),1,-1))</f>
        <v/>
      </c>
      <c r="AW150" s="17" t="str">
        <f t="shared" si="18"/>
        <v/>
      </c>
      <c r="AX150" s="20" t="str">
        <f>IF($A150="","",0.2*IF(Sigma!$J150&gt;AVERAGE(Sigma!$J141:$J150),1,-1))</f>
        <v/>
      </c>
      <c r="AY150" s="20" t="str">
        <f>IF($A150="","",0.2*IF(Sigma!$J150&gt;AVERAGE(Sigma!$J131:$J150),1,-1))</f>
        <v/>
      </c>
      <c r="AZ150" s="20" t="str">
        <f>IF($A150="","",0.2*IF(Sigma!$J150&gt;AVERAGE(Sigma!$J111:$J150),1,-1))</f>
        <v/>
      </c>
      <c r="BA150" s="20" t="str">
        <f>IF($A150="","",0.2*IF(Sigma!$J150&gt;AVERAGE(Sigma!$J91:$J150),1,-1))</f>
        <v/>
      </c>
      <c r="BB150" s="20" t="str">
        <f>IF($A150="","",0.2*IF(Sigma!$J150&gt;AVERAGE(Sigma!$J71:$J150),1,-1))</f>
        <v/>
      </c>
      <c r="BC150" s="17" t="str">
        <f t="shared" si="19"/>
        <v/>
      </c>
      <c r="BD150" s="20" t="str">
        <f>IF($A150="","",0.2*IF(Sigma!$K150&gt;AVERAGE(Sigma!$K141:$K150),1,-1))</f>
        <v/>
      </c>
      <c r="BE150" s="20" t="str">
        <f>IF($A150="","",0.2*IF(Sigma!$K150&gt;AVERAGE(Sigma!$K131:$K150),1,-1))</f>
        <v/>
      </c>
      <c r="BF150" s="20" t="str">
        <f>IF($A150="","",0.2*IF(Sigma!$K150&gt;AVERAGE(Sigma!$K111:$K150),1,-1))</f>
        <v/>
      </c>
      <c r="BG150" s="20" t="str">
        <f>IF($A150="","",0.2*IF(Sigma!$K150&gt;AVERAGE(Sigma!$K91:$K150),1,-1))</f>
        <v/>
      </c>
      <c r="BH150" s="20" t="str">
        <f>IF($A150="","",0.2*IF(Sigma!$K150&gt;AVERAGE(Sigma!$K71:$K150),1,-1))</f>
        <v/>
      </c>
      <c r="BI150" s="17" t="str">
        <f t="shared" si="20"/>
        <v/>
      </c>
      <c r="BJ150" s="20" t="str">
        <f>IF($A150="","",0.2*IF(Sigma!$L150&gt;AVERAGE(Sigma!$L141:$L150),1,-1))</f>
        <v/>
      </c>
      <c r="BK150" s="20" t="str">
        <f>IF($A150="","",0.2*IF(Sigma!$L150&gt;AVERAGE(Sigma!$L131:$L150),1,-1))</f>
        <v/>
      </c>
      <c r="BL150" s="20" t="str">
        <f>IF($A150="","",0.2*IF(Sigma!$L150&gt;AVERAGE(Sigma!$L111:$L150),1,-1))</f>
        <v/>
      </c>
      <c r="BM150" s="20" t="str">
        <f>IF($A150="","",0.2*IF(Sigma!$L150&gt;AVERAGE(Sigma!$L91:$L150),1,-1))</f>
        <v/>
      </c>
      <c r="BN150" s="20" t="str">
        <f>IF($A150="","",0.2*IF(Sigma!$L150&gt;AVERAGE(Sigma!$L71:$L150),1,-1))</f>
        <v/>
      </c>
      <c r="BO150" s="17" t="str">
        <f t="shared" si="21"/>
        <v/>
      </c>
    </row>
    <row r="151" spans="1:67" x14ac:dyDescent="0.15">
      <c r="A151" s="14" t="str">
        <f>IF(Sigma!A151="","",Sigma!A151)</f>
        <v/>
      </c>
      <c r="B151" s="20" t="str">
        <f>IF($A151="","",0.2*IF(Sigma!$B151&gt;AVERAGE(Sigma!$B142:$B151),1,-1))</f>
        <v/>
      </c>
      <c r="C151" s="20" t="str">
        <f>IF($A151="","",0.2*IF(Sigma!$B151&gt;AVERAGE(Sigma!$B132:$B151),1,-1))</f>
        <v/>
      </c>
      <c r="D151" s="20" t="str">
        <f>IF($A151="","",0.2*IF(Sigma!$B151&gt;AVERAGE(Sigma!$B112:$B151),1,-1))</f>
        <v/>
      </c>
      <c r="E151" s="20" t="str">
        <f>IF($A151="","",0.2*IF(Sigma!$B151&gt;AVERAGE(Sigma!$B92:$B151),1,-1))</f>
        <v/>
      </c>
      <c r="F151" s="20" t="str">
        <f>IF($A151="","",0.2*IF(Sigma!$B151&gt;AVERAGE(Sigma!$B72:$B151),1,-1))</f>
        <v/>
      </c>
      <c r="G151" s="17" t="str">
        <f t="shared" si="11"/>
        <v/>
      </c>
      <c r="H151" s="20" t="str">
        <f>IF($A151="","",0.2*IF(Sigma!$C151&gt;AVERAGE(Sigma!$C142:$C151),1,-1))</f>
        <v/>
      </c>
      <c r="I151" s="20" t="str">
        <f>IF($A151="","",0.2*IF(Sigma!$C151&gt;AVERAGE(Sigma!$C132:$C151),1,-1))</f>
        <v/>
      </c>
      <c r="J151" s="20" t="str">
        <f>IF($A151="","",0.2*IF(Sigma!$C151&gt;AVERAGE(Sigma!$C112:$C151),1,-1))</f>
        <v/>
      </c>
      <c r="K151" s="20" t="str">
        <f>IF($A151="","",0.2*IF(Sigma!$C151&gt;AVERAGE(Sigma!$C92:$C151),1,-1))</f>
        <v/>
      </c>
      <c r="L151" s="20" t="str">
        <f>IF($A151="","",0.2*IF(Sigma!$C151&gt;AVERAGE(Sigma!$C72:$C151),1,-1))</f>
        <v/>
      </c>
      <c r="M151" s="17" t="str">
        <f t="shared" si="12"/>
        <v/>
      </c>
      <c r="N151" s="20" t="str">
        <f>IF($A151="","",0.2*IF(Sigma!$D151&gt;AVERAGE(Sigma!$D142:$D151),1,-1))</f>
        <v/>
      </c>
      <c r="O151" s="20" t="str">
        <f>IF($A151="","",0.2*IF(Sigma!$D151&gt;AVERAGE(Sigma!$D132:$D151),1,-1))</f>
        <v/>
      </c>
      <c r="P151" s="20" t="str">
        <f>IF($A151="","",0.2*IF(Sigma!$D151&gt;AVERAGE(Sigma!$D112:$D151),1,-1))</f>
        <v/>
      </c>
      <c r="Q151" s="20" t="str">
        <f>IF($A151="","",0.2*IF(Sigma!$D151&gt;AVERAGE(Sigma!$D92:$D151),1,-1))</f>
        <v/>
      </c>
      <c r="R151" s="20" t="str">
        <f>IF($A151="","",0.2*IF(Sigma!$D151&gt;AVERAGE(Sigma!$D72:$D151),1,-1))</f>
        <v/>
      </c>
      <c r="S151" s="17" t="str">
        <f t="shared" si="13"/>
        <v/>
      </c>
      <c r="T151" s="20" t="str">
        <f>IF($A151="","",0.2*IF(Sigma!$E151&gt;AVERAGE(Sigma!$E142:$E151),1,-1))</f>
        <v/>
      </c>
      <c r="U151" s="20" t="str">
        <f>IF($A151="","",0.2*IF(Sigma!$E151&gt;AVERAGE(Sigma!$E132:$E151),1,-1))</f>
        <v/>
      </c>
      <c r="V151" s="20" t="str">
        <f>IF($A151="","",0.2*IF(Sigma!$E151&gt;AVERAGE(Sigma!$E112:$E151),1,-1))</f>
        <v/>
      </c>
      <c r="W151" s="20" t="str">
        <f>IF($A151="","",0.2*IF(Sigma!$E151&gt;AVERAGE(Sigma!$E92:$E151),1,-1))</f>
        <v/>
      </c>
      <c r="X151" s="20" t="str">
        <f>IF($A151="","",0.2*IF(Sigma!$E151&gt;AVERAGE(Sigma!$E72:$E151),1,-1))</f>
        <v/>
      </c>
      <c r="Y151" s="17" t="str">
        <f t="shared" si="14"/>
        <v/>
      </c>
      <c r="Z151" s="20" t="str">
        <f>IF($A151="","",0.2*IF(Sigma!$F151&gt;AVERAGE(Sigma!$F142:$F151),1,-1))</f>
        <v/>
      </c>
      <c r="AA151" s="20" t="str">
        <f>IF($A151="","",0.2*IF(Sigma!$F151&gt;AVERAGE(Sigma!$F132:$F151),1,-1))</f>
        <v/>
      </c>
      <c r="AB151" s="20" t="str">
        <f>IF($A151="","",0.2*IF(Sigma!$F151&gt;AVERAGE(Sigma!$F112:$F151),1,-1))</f>
        <v/>
      </c>
      <c r="AC151" s="20" t="str">
        <f>IF($A151="","",0.2*IF(Sigma!$F151&gt;AVERAGE(Sigma!$F92:$F151),1,-1))</f>
        <v/>
      </c>
      <c r="AD151" s="20" t="str">
        <f>IF($A151="","",0.2*IF(Sigma!$F151&gt;AVERAGE(Sigma!$F72:$F151),1,-1))</f>
        <v/>
      </c>
      <c r="AE151" s="17" t="str">
        <f t="shared" si="15"/>
        <v/>
      </c>
      <c r="AF151" s="20" t="str">
        <f>IF($A151="","",0.2*IF(Sigma!$G151&gt;AVERAGE(Sigma!$G142:$G151),1,-1))</f>
        <v/>
      </c>
      <c r="AG151" s="20" t="str">
        <f>IF($A151="","",0.2*IF(Sigma!$G151&gt;AVERAGE(Sigma!$G132:$G151),1,-1))</f>
        <v/>
      </c>
      <c r="AH151" s="20" t="str">
        <f>IF($A151="","",0.2*IF(Sigma!$G151&gt;AVERAGE(Sigma!$G112:$G151),1,-1))</f>
        <v/>
      </c>
      <c r="AI151" s="20" t="str">
        <f>IF($A151="","",0.2*IF(Sigma!$G151&gt;AVERAGE(Sigma!$G92:$G151),1,-1))</f>
        <v/>
      </c>
      <c r="AJ151" s="20" t="str">
        <f>IF($A151="","",0.2*IF(Sigma!$G151&gt;AVERAGE(Sigma!$G72:$G151),1,-1))</f>
        <v/>
      </c>
      <c r="AK151" s="17" t="str">
        <f t="shared" si="16"/>
        <v/>
      </c>
      <c r="AL151" s="20" t="str">
        <f>IF($A151="","",0.2*IF(Sigma!$H151&gt;AVERAGE(Sigma!$H142:$H151),1,-1))</f>
        <v/>
      </c>
      <c r="AM151" s="20" t="str">
        <f>IF($A151="","",0.2*IF(Sigma!$H151&gt;AVERAGE(Sigma!$H132:$H151),1,-1))</f>
        <v/>
      </c>
      <c r="AN151" s="20" t="str">
        <f>IF($A151="","",0.2*IF(Sigma!$H151&gt;AVERAGE(Sigma!$H112:$H151),1,-1))</f>
        <v/>
      </c>
      <c r="AO151" s="20" t="str">
        <f>IF($A151="","",0.2*IF(Sigma!$H151&gt;AVERAGE(Sigma!$H92:$H151),1,-1))</f>
        <v/>
      </c>
      <c r="AP151" s="20" t="str">
        <f>IF($A151="","",0.2*IF(Sigma!$H151&gt;AVERAGE(Sigma!$H72:$H151),1,-1))</f>
        <v/>
      </c>
      <c r="AQ151" s="17" t="str">
        <f t="shared" si="17"/>
        <v/>
      </c>
      <c r="AR151" s="20" t="str">
        <f>IF($A151="","",0.2*IF(Sigma!$I151&gt;AVERAGE(Sigma!$I142:$I151),1,-1))</f>
        <v/>
      </c>
      <c r="AS151" s="20" t="str">
        <f>IF($A151="","",0.2*IF(Sigma!$I151&gt;AVERAGE(Sigma!$I132:$I151),1,-1))</f>
        <v/>
      </c>
      <c r="AT151" s="20" t="str">
        <f>IF($A151="","",0.2*IF(Sigma!$I151&gt;AVERAGE(Sigma!$I112:$I151),1,-1))</f>
        <v/>
      </c>
      <c r="AU151" s="20" t="str">
        <f>IF($A151="","",0.2*IF(Sigma!$I151&gt;AVERAGE(Sigma!$I92:$I151),1,-1))</f>
        <v/>
      </c>
      <c r="AV151" s="20" t="str">
        <f>IF($A151="","",0.2*IF(Sigma!$I151&gt;AVERAGE(Sigma!$I72:$I151),1,-1))</f>
        <v/>
      </c>
      <c r="AW151" s="17" t="str">
        <f t="shared" si="18"/>
        <v/>
      </c>
      <c r="AX151" s="20" t="str">
        <f>IF($A151="","",0.2*IF(Sigma!$J151&gt;AVERAGE(Sigma!$J142:$J151),1,-1))</f>
        <v/>
      </c>
      <c r="AY151" s="20" t="str">
        <f>IF($A151="","",0.2*IF(Sigma!$J151&gt;AVERAGE(Sigma!$J132:$J151),1,-1))</f>
        <v/>
      </c>
      <c r="AZ151" s="20" t="str">
        <f>IF($A151="","",0.2*IF(Sigma!$J151&gt;AVERAGE(Sigma!$J112:$J151),1,-1))</f>
        <v/>
      </c>
      <c r="BA151" s="20" t="str">
        <f>IF($A151="","",0.2*IF(Sigma!$J151&gt;AVERAGE(Sigma!$J92:$J151),1,-1))</f>
        <v/>
      </c>
      <c r="BB151" s="20" t="str">
        <f>IF($A151="","",0.2*IF(Sigma!$J151&gt;AVERAGE(Sigma!$J72:$J151),1,-1))</f>
        <v/>
      </c>
      <c r="BC151" s="17" t="str">
        <f t="shared" si="19"/>
        <v/>
      </c>
      <c r="BD151" s="20" t="str">
        <f>IF($A151="","",0.2*IF(Sigma!$K151&gt;AVERAGE(Sigma!$K142:$K151),1,-1))</f>
        <v/>
      </c>
      <c r="BE151" s="20" t="str">
        <f>IF($A151="","",0.2*IF(Sigma!$K151&gt;AVERAGE(Sigma!$K132:$K151),1,-1))</f>
        <v/>
      </c>
      <c r="BF151" s="20" t="str">
        <f>IF($A151="","",0.2*IF(Sigma!$K151&gt;AVERAGE(Sigma!$K112:$K151),1,-1))</f>
        <v/>
      </c>
      <c r="BG151" s="20" t="str">
        <f>IF($A151="","",0.2*IF(Sigma!$K151&gt;AVERAGE(Sigma!$K92:$K151),1,-1))</f>
        <v/>
      </c>
      <c r="BH151" s="20" t="str">
        <f>IF($A151="","",0.2*IF(Sigma!$K151&gt;AVERAGE(Sigma!$K72:$K151),1,-1))</f>
        <v/>
      </c>
      <c r="BI151" s="17" t="str">
        <f t="shared" si="20"/>
        <v/>
      </c>
      <c r="BJ151" s="20" t="str">
        <f>IF($A151="","",0.2*IF(Sigma!$L151&gt;AVERAGE(Sigma!$L142:$L151),1,-1))</f>
        <v/>
      </c>
      <c r="BK151" s="20" t="str">
        <f>IF($A151="","",0.2*IF(Sigma!$L151&gt;AVERAGE(Sigma!$L132:$L151),1,-1))</f>
        <v/>
      </c>
      <c r="BL151" s="20" t="str">
        <f>IF($A151="","",0.2*IF(Sigma!$L151&gt;AVERAGE(Sigma!$L112:$L151),1,-1))</f>
        <v/>
      </c>
      <c r="BM151" s="20" t="str">
        <f>IF($A151="","",0.2*IF(Sigma!$L151&gt;AVERAGE(Sigma!$L92:$L151),1,-1))</f>
        <v/>
      </c>
      <c r="BN151" s="20" t="str">
        <f>IF($A151="","",0.2*IF(Sigma!$L151&gt;AVERAGE(Sigma!$L72:$L151),1,-1))</f>
        <v/>
      </c>
      <c r="BO151" s="17" t="str">
        <f t="shared" si="21"/>
        <v/>
      </c>
    </row>
    <row r="152" spans="1:67" x14ac:dyDescent="0.15">
      <c r="A152" s="14" t="str">
        <f>IF(Sigma!A152="","",Sigma!A152)</f>
        <v/>
      </c>
      <c r="B152" s="20" t="str">
        <f>IF($A152="","",0.2*IF(Sigma!$B152&gt;AVERAGE(Sigma!$B143:$B152),1,-1))</f>
        <v/>
      </c>
      <c r="C152" s="20" t="str">
        <f>IF($A152="","",0.2*IF(Sigma!$B152&gt;AVERAGE(Sigma!$B133:$B152),1,-1))</f>
        <v/>
      </c>
      <c r="D152" s="20" t="str">
        <f>IF($A152="","",0.2*IF(Sigma!$B152&gt;AVERAGE(Sigma!$B113:$B152),1,-1))</f>
        <v/>
      </c>
      <c r="E152" s="20" t="str">
        <f>IF($A152="","",0.2*IF(Sigma!$B152&gt;AVERAGE(Sigma!$B93:$B152),1,-1))</f>
        <v/>
      </c>
      <c r="F152" s="20" t="str">
        <f>IF($A152="","",0.2*IF(Sigma!$B152&gt;AVERAGE(Sigma!$B73:$B152),1,-1))</f>
        <v/>
      </c>
      <c r="G152" s="17" t="str">
        <f t="shared" si="11"/>
        <v/>
      </c>
      <c r="H152" s="20" t="str">
        <f>IF($A152="","",0.2*IF(Sigma!$C152&gt;AVERAGE(Sigma!$C143:$C152),1,-1))</f>
        <v/>
      </c>
      <c r="I152" s="20" t="str">
        <f>IF($A152="","",0.2*IF(Sigma!$C152&gt;AVERAGE(Sigma!$C133:$C152),1,-1))</f>
        <v/>
      </c>
      <c r="J152" s="20" t="str">
        <f>IF($A152="","",0.2*IF(Sigma!$C152&gt;AVERAGE(Sigma!$C113:$C152),1,-1))</f>
        <v/>
      </c>
      <c r="K152" s="20" t="str">
        <f>IF($A152="","",0.2*IF(Sigma!$C152&gt;AVERAGE(Sigma!$C93:$C152),1,-1))</f>
        <v/>
      </c>
      <c r="L152" s="20" t="str">
        <f>IF($A152="","",0.2*IF(Sigma!$C152&gt;AVERAGE(Sigma!$C73:$C152),1,-1))</f>
        <v/>
      </c>
      <c r="M152" s="17" t="str">
        <f t="shared" si="12"/>
        <v/>
      </c>
      <c r="N152" s="20" t="str">
        <f>IF($A152="","",0.2*IF(Sigma!$D152&gt;AVERAGE(Sigma!$D143:$D152),1,-1))</f>
        <v/>
      </c>
      <c r="O152" s="20" t="str">
        <f>IF($A152="","",0.2*IF(Sigma!$D152&gt;AVERAGE(Sigma!$D133:$D152),1,-1))</f>
        <v/>
      </c>
      <c r="P152" s="20" t="str">
        <f>IF($A152="","",0.2*IF(Sigma!$D152&gt;AVERAGE(Sigma!$D113:$D152),1,-1))</f>
        <v/>
      </c>
      <c r="Q152" s="20" t="str">
        <f>IF($A152="","",0.2*IF(Sigma!$D152&gt;AVERAGE(Sigma!$D93:$D152),1,-1))</f>
        <v/>
      </c>
      <c r="R152" s="20" t="str">
        <f>IF($A152="","",0.2*IF(Sigma!$D152&gt;AVERAGE(Sigma!$D73:$D152),1,-1))</f>
        <v/>
      </c>
      <c r="S152" s="17" t="str">
        <f t="shared" si="13"/>
        <v/>
      </c>
      <c r="T152" s="20" t="str">
        <f>IF($A152="","",0.2*IF(Sigma!$E152&gt;AVERAGE(Sigma!$E143:$E152),1,-1))</f>
        <v/>
      </c>
      <c r="U152" s="20" t="str">
        <f>IF($A152="","",0.2*IF(Sigma!$E152&gt;AVERAGE(Sigma!$E133:$E152),1,-1))</f>
        <v/>
      </c>
      <c r="V152" s="20" t="str">
        <f>IF($A152="","",0.2*IF(Sigma!$E152&gt;AVERAGE(Sigma!$E113:$E152),1,-1))</f>
        <v/>
      </c>
      <c r="W152" s="20" t="str">
        <f>IF($A152="","",0.2*IF(Sigma!$E152&gt;AVERAGE(Sigma!$E93:$E152),1,-1))</f>
        <v/>
      </c>
      <c r="X152" s="20" t="str">
        <f>IF($A152="","",0.2*IF(Sigma!$E152&gt;AVERAGE(Sigma!$E73:$E152),1,-1))</f>
        <v/>
      </c>
      <c r="Y152" s="17" t="str">
        <f t="shared" si="14"/>
        <v/>
      </c>
      <c r="Z152" s="20" t="str">
        <f>IF($A152="","",0.2*IF(Sigma!$F152&gt;AVERAGE(Sigma!$F143:$F152),1,-1))</f>
        <v/>
      </c>
      <c r="AA152" s="20" t="str">
        <f>IF($A152="","",0.2*IF(Sigma!$F152&gt;AVERAGE(Sigma!$F133:$F152),1,-1))</f>
        <v/>
      </c>
      <c r="AB152" s="20" t="str">
        <f>IF($A152="","",0.2*IF(Sigma!$F152&gt;AVERAGE(Sigma!$F113:$F152),1,-1))</f>
        <v/>
      </c>
      <c r="AC152" s="20" t="str">
        <f>IF($A152="","",0.2*IF(Sigma!$F152&gt;AVERAGE(Sigma!$F93:$F152),1,-1))</f>
        <v/>
      </c>
      <c r="AD152" s="20" t="str">
        <f>IF($A152="","",0.2*IF(Sigma!$F152&gt;AVERAGE(Sigma!$F73:$F152),1,-1))</f>
        <v/>
      </c>
      <c r="AE152" s="17" t="str">
        <f t="shared" si="15"/>
        <v/>
      </c>
      <c r="AF152" s="20" t="str">
        <f>IF($A152="","",0.2*IF(Sigma!$G152&gt;AVERAGE(Sigma!$G143:$G152),1,-1))</f>
        <v/>
      </c>
      <c r="AG152" s="20" t="str">
        <f>IF($A152="","",0.2*IF(Sigma!$G152&gt;AVERAGE(Sigma!$G133:$G152),1,-1))</f>
        <v/>
      </c>
      <c r="AH152" s="20" t="str">
        <f>IF($A152="","",0.2*IF(Sigma!$G152&gt;AVERAGE(Sigma!$G113:$G152),1,-1))</f>
        <v/>
      </c>
      <c r="AI152" s="20" t="str">
        <f>IF($A152="","",0.2*IF(Sigma!$G152&gt;AVERAGE(Sigma!$G93:$G152),1,-1))</f>
        <v/>
      </c>
      <c r="AJ152" s="20" t="str">
        <f>IF($A152="","",0.2*IF(Sigma!$G152&gt;AVERAGE(Sigma!$G73:$G152),1,-1))</f>
        <v/>
      </c>
      <c r="AK152" s="17" t="str">
        <f t="shared" si="16"/>
        <v/>
      </c>
      <c r="AL152" s="20" t="str">
        <f>IF($A152="","",0.2*IF(Sigma!$H152&gt;AVERAGE(Sigma!$H143:$H152),1,-1))</f>
        <v/>
      </c>
      <c r="AM152" s="20" t="str">
        <f>IF($A152="","",0.2*IF(Sigma!$H152&gt;AVERAGE(Sigma!$H133:$H152),1,-1))</f>
        <v/>
      </c>
      <c r="AN152" s="20" t="str">
        <f>IF($A152="","",0.2*IF(Sigma!$H152&gt;AVERAGE(Sigma!$H113:$H152),1,-1))</f>
        <v/>
      </c>
      <c r="AO152" s="20" t="str">
        <f>IF($A152="","",0.2*IF(Sigma!$H152&gt;AVERAGE(Sigma!$H93:$H152),1,-1))</f>
        <v/>
      </c>
      <c r="AP152" s="20" t="str">
        <f>IF($A152="","",0.2*IF(Sigma!$H152&gt;AVERAGE(Sigma!$H73:$H152),1,-1))</f>
        <v/>
      </c>
      <c r="AQ152" s="17" t="str">
        <f t="shared" si="17"/>
        <v/>
      </c>
      <c r="AR152" s="20" t="str">
        <f>IF($A152="","",0.2*IF(Sigma!$I152&gt;AVERAGE(Sigma!$I143:$I152),1,-1))</f>
        <v/>
      </c>
      <c r="AS152" s="20" t="str">
        <f>IF($A152="","",0.2*IF(Sigma!$I152&gt;AVERAGE(Sigma!$I133:$I152),1,-1))</f>
        <v/>
      </c>
      <c r="AT152" s="20" t="str">
        <f>IF($A152="","",0.2*IF(Sigma!$I152&gt;AVERAGE(Sigma!$I113:$I152),1,-1))</f>
        <v/>
      </c>
      <c r="AU152" s="20" t="str">
        <f>IF($A152="","",0.2*IF(Sigma!$I152&gt;AVERAGE(Sigma!$I93:$I152),1,-1))</f>
        <v/>
      </c>
      <c r="AV152" s="20" t="str">
        <f>IF($A152="","",0.2*IF(Sigma!$I152&gt;AVERAGE(Sigma!$I73:$I152),1,-1))</f>
        <v/>
      </c>
      <c r="AW152" s="17" t="str">
        <f t="shared" si="18"/>
        <v/>
      </c>
      <c r="AX152" s="20" t="str">
        <f>IF($A152="","",0.2*IF(Sigma!$J152&gt;AVERAGE(Sigma!$J143:$J152),1,-1))</f>
        <v/>
      </c>
      <c r="AY152" s="20" t="str">
        <f>IF($A152="","",0.2*IF(Sigma!$J152&gt;AVERAGE(Sigma!$J133:$J152),1,-1))</f>
        <v/>
      </c>
      <c r="AZ152" s="20" t="str">
        <f>IF($A152="","",0.2*IF(Sigma!$J152&gt;AVERAGE(Sigma!$J113:$J152),1,-1))</f>
        <v/>
      </c>
      <c r="BA152" s="20" t="str">
        <f>IF($A152="","",0.2*IF(Sigma!$J152&gt;AVERAGE(Sigma!$J93:$J152),1,-1))</f>
        <v/>
      </c>
      <c r="BB152" s="20" t="str">
        <f>IF($A152="","",0.2*IF(Sigma!$J152&gt;AVERAGE(Sigma!$J73:$J152),1,-1))</f>
        <v/>
      </c>
      <c r="BC152" s="17" t="str">
        <f t="shared" si="19"/>
        <v/>
      </c>
      <c r="BD152" s="20" t="str">
        <f>IF($A152="","",0.2*IF(Sigma!$K152&gt;AVERAGE(Sigma!$K143:$K152),1,-1))</f>
        <v/>
      </c>
      <c r="BE152" s="20" t="str">
        <f>IF($A152="","",0.2*IF(Sigma!$K152&gt;AVERAGE(Sigma!$K133:$K152),1,-1))</f>
        <v/>
      </c>
      <c r="BF152" s="20" t="str">
        <f>IF($A152="","",0.2*IF(Sigma!$K152&gt;AVERAGE(Sigma!$K113:$K152),1,-1))</f>
        <v/>
      </c>
      <c r="BG152" s="20" t="str">
        <f>IF($A152="","",0.2*IF(Sigma!$K152&gt;AVERAGE(Sigma!$K93:$K152),1,-1))</f>
        <v/>
      </c>
      <c r="BH152" s="20" t="str">
        <f>IF($A152="","",0.2*IF(Sigma!$K152&gt;AVERAGE(Sigma!$K73:$K152),1,-1))</f>
        <v/>
      </c>
      <c r="BI152" s="17" t="str">
        <f t="shared" si="20"/>
        <v/>
      </c>
      <c r="BJ152" s="20" t="str">
        <f>IF($A152="","",0.2*IF(Sigma!$L152&gt;AVERAGE(Sigma!$L143:$L152),1,-1))</f>
        <v/>
      </c>
      <c r="BK152" s="20" t="str">
        <f>IF($A152="","",0.2*IF(Sigma!$L152&gt;AVERAGE(Sigma!$L133:$L152),1,-1))</f>
        <v/>
      </c>
      <c r="BL152" s="20" t="str">
        <f>IF($A152="","",0.2*IF(Sigma!$L152&gt;AVERAGE(Sigma!$L113:$L152),1,-1))</f>
        <v/>
      </c>
      <c r="BM152" s="20" t="str">
        <f>IF($A152="","",0.2*IF(Sigma!$L152&gt;AVERAGE(Sigma!$L93:$L152),1,-1))</f>
        <v/>
      </c>
      <c r="BN152" s="20" t="str">
        <f>IF($A152="","",0.2*IF(Sigma!$L152&gt;AVERAGE(Sigma!$L73:$L152),1,-1))</f>
        <v/>
      </c>
      <c r="BO152" s="17" t="str">
        <f t="shared" si="21"/>
        <v/>
      </c>
    </row>
    <row r="153" spans="1:67" x14ac:dyDescent="0.15">
      <c r="A153" s="14" t="str">
        <f>IF(Sigma!A153="","",Sigma!A153)</f>
        <v/>
      </c>
      <c r="B153" s="20" t="str">
        <f>IF($A153="","",0.2*IF(Sigma!$B153&gt;AVERAGE(Sigma!$B144:$B153),1,-1))</f>
        <v/>
      </c>
      <c r="C153" s="20" t="str">
        <f>IF($A153="","",0.2*IF(Sigma!$B153&gt;AVERAGE(Sigma!$B134:$B153),1,-1))</f>
        <v/>
      </c>
      <c r="D153" s="20" t="str">
        <f>IF($A153="","",0.2*IF(Sigma!$B153&gt;AVERAGE(Sigma!$B114:$B153),1,-1))</f>
        <v/>
      </c>
      <c r="E153" s="20" t="str">
        <f>IF($A153="","",0.2*IF(Sigma!$B153&gt;AVERAGE(Sigma!$B94:$B153),1,-1))</f>
        <v/>
      </c>
      <c r="F153" s="20" t="str">
        <f>IF($A153="","",0.2*IF(Sigma!$B153&gt;AVERAGE(Sigma!$B74:$B153),1,-1))</f>
        <v/>
      </c>
      <c r="G153" s="17" t="str">
        <f t="shared" si="11"/>
        <v/>
      </c>
      <c r="H153" s="20" t="str">
        <f>IF($A153="","",0.2*IF(Sigma!$C153&gt;AVERAGE(Sigma!$C144:$C153),1,-1))</f>
        <v/>
      </c>
      <c r="I153" s="20" t="str">
        <f>IF($A153="","",0.2*IF(Sigma!$C153&gt;AVERAGE(Sigma!$C134:$C153),1,-1))</f>
        <v/>
      </c>
      <c r="J153" s="20" t="str">
        <f>IF($A153="","",0.2*IF(Sigma!$C153&gt;AVERAGE(Sigma!$C114:$C153),1,-1))</f>
        <v/>
      </c>
      <c r="K153" s="20" t="str">
        <f>IF($A153="","",0.2*IF(Sigma!$C153&gt;AVERAGE(Sigma!$C94:$C153),1,-1))</f>
        <v/>
      </c>
      <c r="L153" s="20" t="str">
        <f>IF($A153="","",0.2*IF(Sigma!$C153&gt;AVERAGE(Sigma!$C74:$C153),1,-1))</f>
        <v/>
      </c>
      <c r="M153" s="17" t="str">
        <f t="shared" si="12"/>
        <v/>
      </c>
      <c r="N153" s="20" t="str">
        <f>IF($A153="","",0.2*IF(Sigma!$D153&gt;AVERAGE(Sigma!$D144:$D153),1,-1))</f>
        <v/>
      </c>
      <c r="O153" s="20" t="str">
        <f>IF($A153="","",0.2*IF(Sigma!$D153&gt;AVERAGE(Sigma!$D134:$D153),1,-1))</f>
        <v/>
      </c>
      <c r="P153" s="20" t="str">
        <f>IF($A153="","",0.2*IF(Sigma!$D153&gt;AVERAGE(Sigma!$D114:$D153),1,-1))</f>
        <v/>
      </c>
      <c r="Q153" s="20" t="str">
        <f>IF($A153="","",0.2*IF(Sigma!$D153&gt;AVERAGE(Sigma!$D94:$D153),1,-1))</f>
        <v/>
      </c>
      <c r="R153" s="20" t="str">
        <f>IF($A153="","",0.2*IF(Sigma!$D153&gt;AVERAGE(Sigma!$D74:$D153),1,-1))</f>
        <v/>
      </c>
      <c r="S153" s="17" t="str">
        <f t="shared" si="13"/>
        <v/>
      </c>
      <c r="T153" s="20" t="str">
        <f>IF($A153="","",0.2*IF(Sigma!$E153&gt;AVERAGE(Sigma!$E144:$E153),1,-1))</f>
        <v/>
      </c>
      <c r="U153" s="20" t="str">
        <f>IF($A153="","",0.2*IF(Sigma!$E153&gt;AVERAGE(Sigma!$E134:$E153),1,-1))</f>
        <v/>
      </c>
      <c r="V153" s="20" t="str">
        <f>IF($A153="","",0.2*IF(Sigma!$E153&gt;AVERAGE(Sigma!$E114:$E153),1,-1))</f>
        <v/>
      </c>
      <c r="W153" s="20" t="str">
        <f>IF($A153="","",0.2*IF(Sigma!$E153&gt;AVERAGE(Sigma!$E94:$E153),1,-1))</f>
        <v/>
      </c>
      <c r="X153" s="20" t="str">
        <f>IF($A153="","",0.2*IF(Sigma!$E153&gt;AVERAGE(Sigma!$E74:$E153),1,-1))</f>
        <v/>
      </c>
      <c r="Y153" s="17" t="str">
        <f t="shared" si="14"/>
        <v/>
      </c>
      <c r="Z153" s="20" t="str">
        <f>IF($A153="","",0.2*IF(Sigma!$F153&gt;AVERAGE(Sigma!$F144:$F153),1,-1))</f>
        <v/>
      </c>
      <c r="AA153" s="20" t="str">
        <f>IF($A153="","",0.2*IF(Sigma!$F153&gt;AVERAGE(Sigma!$F134:$F153),1,-1))</f>
        <v/>
      </c>
      <c r="AB153" s="20" t="str">
        <f>IF($A153="","",0.2*IF(Sigma!$F153&gt;AVERAGE(Sigma!$F114:$F153),1,-1))</f>
        <v/>
      </c>
      <c r="AC153" s="20" t="str">
        <f>IF($A153="","",0.2*IF(Sigma!$F153&gt;AVERAGE(Sigma!$F94:$F153),1,-1))</f>
        <v/>
      </c>
      <c r="AD153" s="20" t="str">
        <f>IF($A153="","",0.2*IF(Sigma!$F153&gt;AVERAGE(Sigma!$F74:$F153),1,-1))</f>
        <v/>
      </c>
      <c r="AE153" s="17" t="str">
        <f t="shared" si="15"/>
        <v/>
      </c>
      <c r="AF153" s="20" t="str">
        <f>IF($A153="","",0.2*IF(Sigma!$G153&gt;AVERAGE(Sigma!$G144:$G153),1,-1))</f>
        <v/>
      </c>
      <c r="AG153" s="20" t="str">
        <f>IF($A153="","",0.2*IF(Sigma!$G153&gt;AVERAGE(Sigma!$G134:$G153),1,-1))</f>
        <v/>
      </c>
      <c r="AH153" s="20" t="str">
        <f>IF($A153="","",0.2*IF(Sigma!$G153&gt;AVERAGE(Sigma!$G114:$G153),1,-1))</f>
        <v/>
      </c>
      <c r="AI153" s="20" t="str">
        <f>IF($A153="","",0.2*IF(Sigma!$G153&gt;AVERAGE(Sigma!$G94:$G153),1,-1))</f>
        <v/>
      </c>
      <c r="AJ153" s="20" t="str">
        <f>IF($A153="","",0.2*IF(Sigma!$G153&gt;AVERAGE(Sigma!$G74:$G153),1,-1))</f>
        <v/>
      </c>
      <c r="AK153" s="17" t="str">
        <f t="shared" si="16"/>
        <v/>
      </c>
      <c r="AL153" s="20" t="str">
        <f>IF($A153="","",0.2*IF(Sigma!$H153&gt;AVERAGE(Sigma!$H144:$H153),1,-1))</f>
        <v/>
      </c>
      <c r="AM153" s="20" t="str">
        <f>IF($A153="","",0.2*IF(Sigma!$H153&gt;AVERAGE(Sigma!$H134:$H153),1,-1))</f>
        <v/>
      </c>
      <c r="AN153" s="20" t="str">
        <f>IF($A153="","",0.2*IF(Sigma!$H153&gt;AVERAGE(Sigma!$H114:$H153),1,-1))</f>
        <v/>
      </c>
      <c r="AO153" s="20" t="str">
        <f>IF($A153="","",0.2*IF(Sigma!$H153&gt;AVERAGE(Sigma!$H94:$H153),1,-1))</f>
        <v/>
      </c>
      <c r="AP153" s="20" t="str">
        <f>IF($A153="","",0.2*IF(Sigma!$H153&gt;AVERAGE(Sigma!$H74:$H153),1,-1))</f>
        <v/>
      </c>
      <c r="AQ153" s="17" t="str">
        <f t="shared" si="17"/>
        <v/>
      </c>
      <c r="AR153" s="20" t="str">
        <f>IF($A153="","",0.2*IF(Sigma!$I153&gt;AVERAGE(Sigma!$I144:$I153),1,-1))</f>
        <v/>
      </c>
      <c r="AS153" s="20" t="str">
        <f>IF($A153="","",0.2*IF(Sigma!$I153&gt;AVERAGE(Sigma!$I134:$I153),1,-1))</f>
        <v/>
      </c>
      <c r="AT153" s="20" t="str">
        <f>IF($A153="","",0.2*IF(Sigma!$I153&gt;AVERAGE(Sigma!$I114:$I153),1,-1))</f>
        <v/>
      </c>
      <c r="AU153" s="20" t="str">
        <f>IF($A153="","",0.2*IF(Sigma!$I153&gt;AVERAGE(Sigma!$I94:$I153),1,-1))</f>
        <v/>
      </c>
      <c r="AV153" s="20" t="str">
        <f>IF($A153="","",0.2*IF(Sigma!$I153&gt;AVERAGE(Sigma!$I74:$I153),1,-1))</f>
        <v/>
      </c>
      <c r="AW153" s="17" t="str">
        <f t="shared" si="18"/>
        <v/>
      </c>
      <c r="AX153" s="20" t="str">
        <f>IF($A153="","",0.2*IF(Sigma!$J153&gt;AVERAGE(Sigma!$J144:$J153),1,-1))</f>
        <v/>
      </c>
      <c r="AY153" s="20" t="str">
        <f>IF($A153="","",0.2*IF(Sigma!$J153&gt;AVERAGE(Sigma!$J134:$J153),1,-1))</f>
        <v/>
      </c>
      <c r="AZ153" s="20" t="str">
        <f>IF($A153="","",0.2*IF(Sigma!$J153&gt;AVERAGE(Sigma!$J114:$J153),1,-1))</f>
        <v/>
      </c>
      <c r="BA153" s="20" t="str">
        <f>IF($A153="","",0.2*IF(Sigma!$J153&gt;AVERAGE(Sigma!$J94:$J153),1,-1))</f>
        <v/>
      </c>
      <c r="BB153" s="20" t="str">
        <f>IF($A153="","",0.2*IF(Sigma!$J153&gt;AVERAGE(Sigma!$J74:$J153),1,-1))</f>
        <v/>
      </c>
      <c r="BC153" s="17" t="str">
        <f t="shared" si="19"/>
        <v/>
      </c>
      <c r="BD153" s="20" t="str">
        <f>IF($A153="","",0.2*IF(Sigma!$K153&gt;AVERAGE(Sigma!$K144:$K153),1,-1))</f>
        <v/>
      </c>
      <c r="BE153" s="20" t="str">
        <f>IF($A153="","",0.2*IF(Sigma!$K153&gt;AVERAGE(Sigma!$K134:$K153),1,-1))</f>
        <v/>
      </c>
      <c r="BF153" s="20" t="str">
        <f>IF($A153="","",0.2*IF(Sigma!$K153&gt;AVERAGE(Sigma!$K114:$K153),1,-1))</f>
        <v/>
      </c>
      <c r="BG153" s="20" t="str">
        <f>IF($A153="","",0.2*IF(Sigma!$K153&gt;AVERAGE(Sigma!$K94:$K153),1,-1))</f>
        <v/>
      </c>
      <c r="BH153" s="20" t="str">
        <f>IF($A153="","",0.2*IF(Sigma!$K153&gt;AVERAGE(Sigma!$K74:$K153),1,-1))</f>
        <v/>
      </c>
      <c r="BI153" s="17" t="str">
        <f t="shared" si="20"/>
        <v/>
      </c>
      <c r="BJ153" s="20" t="str">
        <f>IF($A153="","",0.2*IF(Sigma!$L153&gt;AVERAGE(Sigma!$L144:$L153),1,-1))</f>
        <v/>
      </c>
      <c r="BK153" s="20" t="str">
        <f>IF($A153="","",0.2*IF(Sigma!$L153&gt;AVERAGE(Sigma!$L134:$L153),1,-1))</f>
        <v/>
      </c>
      <c r="BL153" s="20" t="str">
        <f>IF($A153="","",0.2*IF(Sigma!$L153&gt;AVERAGE(Sigma!$L114:$L153),1,-1))</f>
        <v/>
      </c>
      <c r="BM153" s="20" t="str">
        <f>IF($A153="","",0.2*IF(Sigma!$L153&gt;AVERAGE(Sigma!$L94:$L153),1,-1))</f>
        <v/>
      </c>
      <c r="BN153" s="20" t="str">
        <f>IF($A153="","",0.2*IF(Sigma!$L153&gt;AVERAGE(Sigma!$L74:$L153),1,-1))</f>
        <v/>
      </c>
      <c r="BO153" s="17" t="str">
        <f t="shared" si="21"/>
        <v/>
      </c>
    </row>
    <row r="154" spans="1:67" x14ac:dyDescent="0.15">
      <c r="A154" s="14" t="str">
        <f>IF(Sigma!A154="","",Sigma!A154)</f>
        <v/>
      </c>
      <c r="B154" s="20" t="str">
        <f>IF($A154="","",0.2*IF(Sigma!$B154&gt;AVERAGE(Sigma!$B145:$B154),1,-1))</f>
        <v/>
      </c>
      <c r="C154" s="20" t="str">
        <f>IF($A154="","",0.2*IF(Sigma!$B154&gt;AVERAGE(Sigma!$B135:$B154),1,-1))</f>
        <v/>
      </c>
      <c r="D154" s="20" t="str">
        <f>IF($A154="","",0.2*IF(Sigma!$B154&gt;AVERAGE(Sigma!$B115:$B154),1,-1))</f>
        <v/>
      </c>
      <c r="E154" s="20" t="str">
        <f>IF($A154="","",0.2*IF(Sigma!$B154&gt;AVERAGE(Sigma!$B95:$B154),1,-1))</f>
        <v/>
      </c>
      <c r="F154" s="20" t="str">
        <f>IF($A154="","",0.2*IF(Sigma!$B154&gt;AVERAGE(Sigma!$B75:$B154),1,-1))</f>
        <v/>
      </c>
      <c r="G154" s="17" t="str">
        <f t="shared" si="11"/>
        <v/>
      </c>
      <c r="H154" s="20" t="str">
        <f>IF($A154="","",0.2*IF(Sigma!$C154&gt;AVERAGE(Sigma!$C145:$C154),1,-1))</f>
        <v/>
      </c>
      <c r="I154" s="20" t="str">
        <f>IF($A154="","",0.2*IF(Sigma!$C154&gt;AVERAGE(Sigma!$C135:$C154),1,-1))</f>
        <v/>
      </c>
      <c r="J154" s="20" t="str">
        <f>IF($A154="","",0.2*IF(Sigma!$C154&gt;AVERAGE(Sigma!$C115:$C154),1,-1))</f>
        <v/>
      </c>
      <c r="K154" s="20" t="str">
        <f>IF($A154="","",0.2*IF(Sigma!$C154&gt;AVERAGE(Sigma!$C95:$C154),1,-1))</f>
        <v/>
      </c>
      <c r="L154" s="20" t="str">
        <f>IF($A154="","",0.2*IF(Sigma!$C154&gt;AVERAGE(Sigma!$C75:$C154),1,-1))</f>
        <v/>
      </c>
      <c r="M154" s="17" t="str">
        <f t="shared" si="12"/>
        <v/>
      </c>
      <c r="N154" s="20" t="str">
        <f>IF($A154="","",0.2*IF(Sigma!$D154&gt;AVERAGE(Sigma!$D145:$D154),1,-1))</f>
        <v/>
      </c>
      <c r="O154" s="20" t="str">
        <f>IF($A154="","",0.2*IF(Sigma!$D154&gt;AVERAGE(Sigma!$D135:$D154),1,-1))</f>
        <v/>
      </c>
      <c r="P154" s="20" t="str">
        <f>IF($A154="","",0.2*IF(Sigma!$D154&gt;AVERAGE(Sigma!$D115:$D154),1,-1))</f>
        <v/>
      </c>
      <c r="Q154" s="20" t="str">
        <f>IF($A154="","",0.2*IF(Sigma!$D154&gt;AVERAGE(Sigma!$D95:$D154),1,-1))</f>
        <v/>
      </c>
      <c r="R154" s="20" t="str">
        <f>IF($A154="","",0.2*IF(Sigma!$D154&gt;AVERAGE(Sigma!$D75:$D154),1,-1))</f>
        <v/>
      </c>
      <c r="S154" s="17" t="str">
        <f t="shared" si="13"/>
        <v/>
      </c>
      <c r="T154" s="20" t="str">
        <f>IF($A154="","",0.2*IF(Sigma!$E154&gt;AVERAGE(Sigma!$E145:$E154),1,-1))</f>
        <v/>
      </c>
      <c r="U154" s="20" t="str">
        <f>IF($A154="","",0.2*IF(Sigma!$E154&gt;AVERAGE(Sigma!$E135:$E154),1,-1))</f>
        <v/>
      </c>
      <c r="V154" s="20" t="str">
        <f>IF($A154="","",0.2*IF(Sigma!$E154&gt;AVERAGE(Sigma!$E115:$E154),1,-1))</f>
        <v/>
      </c>
      <c r="W154" s="20" t="str">
        <f>IF($A154="","",0.2*IF(Sigma!$E154&gt;AVERAGE(Sigma!$E95:$E154),1,-1))</f>
        <v/>
      </c>
      <c r="X154" s="20" t="str">
        <f>IF($A154="","",0.2*IF(Sigma!$E154&gt;AVERAGE(Sigma!$E75:$E154),1,-1))</f>
        <v/>
      </c>
      <c r="Y154" s="17" t="str">
        <f t="shared" si="14"/>
        <v/>
      </c>
      <c r="Z154" s="20" t="str">
        <f>IF($A154="","",0.2*IF(Sigma!$F154&gt;AVERAGE(Sigma!$F145:$F154),1,-1))</f>
        <v/>
      </c>
      <c r="AA154" s="20" t="str">
        <f>IF($A154="","",0.2*IF(Sigma!$F154&gt;AVERAGE(Sigma!$F135:$F154),1,-1))</f>
        <v/>
      </c>
      <c r="AB154" s="20" t="str">
        <f>IF($A154="","",0.2*IF(Sigma!$F154&gt;AVERAGE(Sigma!$F115:$F154),1,-1))</f>
        <v/>
      </c>
      <c r="AC154" s="20" t="str">
        <f>IF($A154="","",0.2*IF(Sigma!$F154&gt;AVERAGE(Sigma!$F95:$F154),1,-1))</f>
        <v/>
      </c>
      <c r="AD154" s="20" t="str">
        <f>IF($A154="","",0.2*IF(Sigma!$F154&gt;AVERAGE(Sigma!$F75:$F154),1,-1))</f>
        <v/>
      </c>
      <c r="AE154" s="17" t="str">
        <f t="shared" si="15"/>
        <v/>
      </c>
      <c r="AF154" s="20" t="str">
        <f>IF($A154="","",0.2*IF(Sigma!$G154&gt;AVERAGE(Sigma!$G145:$G154),1,-1))</f>
        <v/>
      </c>
      <c r="AG154" s="20" t="str">
        <f>IF($A154="","",0.2*IF(Sigma!$G154&gt;AVERAGE(Sigma!$G135:$G154),1,-1))</f>
        <v/>
      </c>
      <c r="AH154" s="20" t="str">
        <f>IF($A154="","",0.2*IF(Sigma!$G154&gt;AVERAGE(Sigma!$G115:$G154),1,-1))</f>
        <v/>
      </c>
      <c r="AI154" s="20" t="str">
        <f>IF($A154="","",0.2*IF(Sigma!$G154&gt;AVERAGE(Sigma!$G95:$G154),1,-1))</f>
        <v/>
      </c>
      <c r="AJ154" s="20" t="str">
        <f>IF($A154="","",0.2*IF(Sigma!$G154&gt;AVERAGE(Sigma!$G75:$G154),1,-1))</f>
        <v/>
      </c>
      <c r="AK154" s="17" t="str">
        <f t="shared" si="16"/>
        <v/>
      </c>
      <c r="AL154" s="20" t="str">
        <f>IF($A154="","",0.2*IF(Sigma!$H154&gt;AVERAGE(Sigma!$H145:$H154),1,-1))</f>
        <v/>
      </c>
      <c r="AM154" s="20" t="str">
        <f>IF($A154="","",0.2*IF(Sigma!$H154&gt;AVERAGE(Sigma!$H135:$H154),1,-1))</f>
        <v/>
      </c>
      <c r="AN154" s="20" t="str">
        <f>IF($A154="","",0.2*IF(Sigma!$H154&gt;AVERAGE(Sigma!$H115:$H154),1,-1))</f>
        <v/>
      </c>
      <c r="AO154" s="20" t="str">
        <f>IF($A154="","",0.2*IF(Sigma!$H154&gt;AVERAGE(Sigma!$H95:$H154),1,-1))</f>
        <v/>
      </c>
      <c r="AP154" s="20" t="str">
        <f>IF($A154="","",0.2*IF(Sigma!$H154&gt;AVERAGE(Sigma!$H75:$H154),1,-1))</f>
        <v/>
      </c>
      <c r="AQ154" s="17" t="str">
        <f t="shared" si="17"/>
        <v/>
      </c>
      <c r="AR154" s="20" t="str">
        <f>IF($A154="","",0.2*IF(Sigma!$I154&gt;AVERAGE(Sigma!$I145:$I154),1,-1))</f>
        <v/>
      </c>
      <c r="AS154" s="20" t="str">
        <f>IF($A154="","",0.2*IF(Sigma!$I154&gt;AVERAGE(Sigma!$I135:$I154),1,-1))</f>
        <v/>
      </c>
      <c r="AT154" s="20" t="str">
        <f>IF($A154="","",0.2*IF(Sigma!$I154&gt;AVERAGE(Sigma!$I115:$I154),1,-1))</f>
        <v/>
      </c>
      <c r="AU154" s="20" t="str">
        <f>IF($A154="","",0.2*IF(Sigma!$I154&gt;AVERAGE(Sigma!$I95:$I154),1,-1))</f>
        <v/>
      </c>
      <c r="AV154" s="20" t="str">
        <f>IF($A154="","",0.2*IF(Sigma!$I154&gt;AVERAGE(Sigma!$I75:$I154),1,-1))</f>
        <v/>
      </c>
      <c r="AW154" s="17" t="str">
        <f t="shared" si="18"/>
        <v/>
      </c>
      <c r="AX154" s="20" t="str">
        <f>IF($A154="","",0.2*IF(Sigma!$J154&gt;AVERAGE(Sigma!$J145:$J154),1,-1))</f>
        <v/>
      </c>
      <c r="AY154" s="20" t="str">
        <f>IF($A154="","",0.2*IF(Sigma!$J154&gt;AVERAGE(Sigma!$J135:$J154),1,-1))</f>
        <v/>
      </c>
      <c r="AZ154" s="20" t="str">
        <f>IF($A154="","",0.2*IF(Sigma!$J154&gt;AVERAGE(Sigma!$J115:$J154),1,-1))</f>
        <v/>
      </c>
      <c r="BA154" s="20" t="str">
        <f>IF($A154="","",0.2*IF(Sigma!$J154&gt;AVERAGE(Sigma!$J95:$J154),1,-1))</f>
        <v/>
      </c>
      <c r="BB154" s="20" t="str">
        <f>IF($A154="","",0.2*IF(Sigma!$J154&gt;AVERAGE(Sigma!$J75:$J154),1,-1))</f>
        <v/>
      </c>
      <c r="BC154" s="17" t="str">
        <f t="shared" si="19"/>
        <v/>
      </c>
      <c r="BD154" s="20" t="str">
        <f>IF($A154="","",0.2*IF(Sigma!$K154&gt;AVERAGE(Sigma!$K145:$K154),1,-1))</f>
        <v/>
      </c>
      <c r="BE154" s="20" t="str">
        <f>IF($A154="","",0.2*IF(Sigma!$K154&gt;AVERAGE(Sigma!$K135:$K154),1,-1))</f>
        <v/>
      </c>
      <c r="BF154" s="20" t="str">
        <f>IF($A154="","",0.2*IF(Sigma!$K154&gt;AVERAGE(Sigma!$K115:$K154),1,-1))</f>
        <v/>
      </c>
      <c r="BG154" s="20" t="str">
        <f>IF($A154="","",0.2*IF(Sigma!$K154&gt;AVERAGE(Sigma!$K95:$K154),1,-1))</f>
        <v/>
      </c>
      <c r="BH154" s="20" t="str">
        <f>IF($A154="","",0.2*IF(Sigma!$K154&gt;AVERAGE(Sigma!$K75:$K154),1,-1))</f>
        <v/>
      </c>
      <c r="BI154" s="17" t="str">
        <f t="shared" si="20"/>
        <v/>
      </c>
      <c r="BJ154" s="20" t="str">
        <f>IF($A154="","",0.2*IF(Sigma!$L154&gt;AVERAGE(Sigma!$L145:$L154),1,-1))</f>
        <v/>
      </c>
      <c r="BK154" s="20" t="str">
        <f>IF($A154="","",0.2*IF(Sigma!$L154&gt;AVERAGE(Sigma!$L135:$L154),1,-1))</f>
        <v/>
      </c>
      <c r="BL154" s="20" t="str">
        <f>IF($A154="","",0.2*IF(Sigma!$L154&gt;AVERAGE(Sigma!$L115:$L154),1,-1))</f>
        <v/>
      </c>
      <c r="BM154" s="20" t="str">
        <f>IF($A154="","",0.2*IF(Sigma!$L154&gt;AVERAGE(Sigma!$L95:$L154),1,-1))</f>
        <v/>
      </c>
      <c r="BN154" s="20" t="str">
        <f>IF($A154="","",0.2*IF(Sigma!$L154&gt;AVERAGE(Sigma!$L75:$L154),1,-1))</f>
        <v/>
      </c>
      <c r="BO154" s="17" t="str">
        <f t="shared" si="21"/>
        <v/>
      </c>
    </row>
    <row r="155" spans="1:67" x14ac:dyDescent="0.15">
      <c r="A155" s="14" t="str">
        <f>IF(Sigma!A155="","",Sigma!A155)</f>
        <v/>
      </c>
      <c r="B155" s="20" t="str">
        <f>IF($A155="","",0.2*IF(Sigma!$B155&gt;AVERAGE(Sigma!$B146:$B155),1,-1))</f>
        <v/>
      </c>
      <c r="C155" s="20" t="str">
        <f>IF($A155="","",0.2*IF(Sigma!$B155&gt;AVERAGE(Sigma!$B136:$B155),1,-1))</f>
        <v/>
      </c>
      <c r="D155" s="20" t="str">
        <f>IF($A155="","",0.2*IF(Sigma!$B155&gt;AVERAGE(Sigma!$B116:$B155),1,-1))</f>
        <v/>
      </c>
      <c r="E155" s="20" t="str">
        <f>IF($A155="","",0.2*IF(Sigma!$B155&gt;AVERAGE(Sigma!$B96:$B155),1,-1))</f>
        <v/>
      </c>
      <c r="F155" s="20" t="str">
        <f>IF($A155="","",0.2*IF(Sigma!$B155&gt;AVERAGE(Sigma!$B76:$B155),1,-1))</f>
        <v/>
      </c>
      <c r="G155" s="17" t="str">
        <f t="shared" si="11"/>
        <v/>
      </c>
      <c r="H155" s="20" t="str">
        <f>IF($A155="","",0.2*IF(Sigma!$C155&gt;AVERAGE(Sigma!$C146:$C155),1,-1))</f>
        <v/>
      </c>
      <c r="I155" s="20" t="str">
        <f>IF($A155="","",0.2*IF(Sigma!$C155&gt;AVERAGE(Sigma!$C136:$C155),1,-1))</f>
        <v/>
      </c>
      <c r="J155" s="20" t="str">
        <f>IF($A155="","",0.2*IF(Sigma!$C155&gt;AVERAGE(Sigma!$C116:$C155),1,-1))</f>
        <v/>
      </c>
      <c r="K155" s="20" t="str">
        <f>IF($A155="","",0.2*IF(Sigma!$C155&gt;AVERAGE(Sigma!$C96:$C155),1,-1))</f>
        <v/>
      </c>
      <c r="L155" s="20" t="str">
        <f>IF($A155="","",0.2*IF(Sigma!$C155&gt;AVERAGE(Sigma!$C76:$C155),1,-1))</f>
        <v/>
      </c>
      <c r="M155" s="17" t="str">
        <f t="shared" si="12"/>
        <v/>
      </c>
      <c r="N155" s="20" t="str">
        <f>IF($A155="","",0.2*IF(Sigma!$D155&gt;AVERAGE(Sigma!$D146:$D155),1,-1))</f>
        <v/>
      </c>
      <c r="O155" s="20" t="str">
        <f>IF($A155="","",0.2*IF(Sigma!$D155&gt;AVERAGE(Sigma!$D136:$D155),1,-1))</f>
        <v/>
      </c>
      <c r="P155" s="20" t="str">
        <f>IF($A155="","",0.2*IF(Sigma!$D155&gt;AVERAGE(Sigma!$D116:$D155),1,-1))</f>
        <v/>
      </c>
      <c r="Q155" s="20" t="str">
        <f>IF($A155="","",0.2*IF(Sigma!$D155&gt;AVERAGE(Sigma!$D96:$D155),1,-1))</f>
        <v/>
      </c>
      <c r="R155" s="20" t="str">
        <f>IF($A155="","",0.2*IF(Sigma!$D155&gt;AVERAGE(Sigma!$D76:$D155),1,-1))</f>
        <v/>
      </c>
      <c r="S155" s="17" t="str">
        <f t="shared" si="13"/>
        <v/>
      </c>
      <c r="T155" s="20" t="str">
        <f>IF($A155="","",0.2*IF(Sigma!$E155&gt;AVERAGE(Sigma!$E146:$E155),1,-1))</f>
        <v/>
      </c>
      <c r="U155" s="20" t="str">
        <f>IF($A155="","",0.2*IF(Sigma!$E155&gt;AVERAGE(Sigma!$E136:$E155),1,-1))</f>
        <v/>
      </c>
      <c r="V155" s="20" t="str">
        <f>IF($A155="","",0.2*IF(Sigma!$E155&gt;AVERAGE(Sigma!$E116:$E155),1,-1))</f>
        <v/>
      </c>
      <c r="W155" s="20" t="str">
        <f>IF($A155="","",0.2*IF(Sigma!$E155&gt;AVERAGE(Sigma!$E96:$E155),1,-1))</f>
        <v/>
      </c>
      <c r="X155" s="20" t="str">
        <f>IF($A155="","",0.2*IF(Sigma!$E155&gt;AVERAGE(Sigma!$E76:$E155),1,-1))</f>
        <v/>
      </c>
      <c r="Y155" s="17" t="str">
        <f t="shared" si="14"/>
        <v/>
      </c>
      <c r="Z155" s="20" t="str">
        <f>IF($A155="","",0.2*IF(Sigma!$F155&gt;AVERAGE(Sigma!$F146:$F155),1,-1))</f>
        <v/>
      </c>
      <c r="AA155" s="20" t="str">
        <f>IF($A155="","",0.2*IF(Sigma!$F155&gt;AVERAGE(Sigma!$F136:$F155),1,-1))</f>
        <v/>
      </c>
      <c r="AB155" s="20" t="str">
        <f>IF($A155="","",0.2*IF(Sigma!$F155&gt;AVERAGE(Sigma!$F116:$F155),1,-1))</f>
        <v/>
      </c>
      <c r="AC155" s="20" t="str">
        <f>IF($A155="","",0.2*IF(Sigma!$F155&gt;AVERAGE(Sigma!$F96:$F155),1,-1))</f>
        <v/>
      </c>
      <c r="AD155" s="20" t="str">
        <f>IF($A155="","",0.2*IF(Sigma!$F155&gt;AVERAGE(Sigma!$F76:$F155),1,-1))</f>
        <v/>
      </c>
      <c r="AE155" s="17" t="str">
        <f t="shared" si="15"/>
        <v/>
      </c>
      <c r="AF155" s="20" t="str">
        <f>IF($A155="","",0.2*IF(Sigma!$G155&gt;AVERAGE(Sigma!$G146:$G155),1,-1))</f>
        <v/>
      </c>
      <c r="AG155" s="20" t="str">
        <f>IF($A155="","",0.2*IF(Sigma!$G155&gt;AVERAGE(Sigma!$G136:$G155),1,-1))</f>
        <v/>
      </c>
      <c r="AH155" s="20" t="str">
        <f>IF($A155="","",0.2*IF(Sigma!$G155&gt;AVERAGE(Sigma!$G116:$G155),1,-1))</f>
        <v/>
      </c>
      <c r="AI155" s="20" t="str">
        <f>IF($A155="","",0.2*IF(Sigma!$G155&gt;AVERAGE(Sigma!$G96:$G155),1,-1))</f>
        <v/>
      </c>
      <c r="AJ155" s="20" t="str">
        <f>IF($A155="","",0.2*IF(Sigma!$G155&gt;AVERAGE(Sigma!$G76:$G155),1,-1))</f>
        <v/>
      </c>
      <c r="AK155" s="17" t="str">
        <f t="shared" si="16"/>
        <v/>
      </c>
      <c r="AL155" s="20" t="str">
        <f>IF($A155="","",0.2*IF(Sigma!$H155&gt;AVERAGE(Sigma!$H146:$H155),1,-1))</f>
        <v/>
      </c>
      <c r="AM155" s="20" t="str">
        <f>IF($A155="","",0.2*IF(Sigma!$H155&gt;AVERAGE(Sigma!$H136:$H155),1,-1))</f>
        <v/>
      </c>
      <c r="AN155" s="20" t="str">
        <f>IF($A155="","",0.2*IF(Sigma!$H155&gt;AVERAGE(Sigma!$H116:$H155),1,-1))</f>
        <v/>
      </c>
      <c r="AO155" s="20" t="str">
        <f>IF($A155="","",0.2*IF(Sigma!$H155&gt;AVERAGE(Sigma!$H96:$H155),1,-1))</f>
        <v/>
      </c>
      <c r="AP155" s="20" t="str">
        <f>IF($A155="","",0.2*IF(Sigma!$H155&gt;AVERAGE(Sigma!$H76:$H155),1,-1))</f>
        <v/>
      </c>
      <c r="AQ155" s="17" t="str">
        <f t="shared" si="17"/>
        <v/>
      </c>
      <c r="AR155" s="20" t="str">
        <f>IF($A155="","",0.2*IF(Sigma!$I155&gt;AVERAGE(Sigma!$I146:$I155),1,-1))</f>
        <v/>
      </c>
      <c r="AS155" s="20" t="str">
        <f>IF($A155="","",0.2*IF(Sigma!$I155&gt;AVERAGE(Sigma!$I136:$I155),1,-1))</f>
        <v/>
      </c>
      <c r="AT155" s="20" t="str">
        <f>IF($A155="","",0.2*IF(Sigma!$I155&gt;AVERAGE(Sigma!$I116:$I155),1,-1))</f>
        <v/>
      </c>
      <c r="AU155" s="20" t="str">
        <f>IF($A155="","",0.2*IF(Sigma!$I155&gt;AVERAGE(Sigma!$I96:$I155),1,-1))</f>
        <v/>
      </c>
      <c r="AV155" s="20" t="str">
        <f>IF($A155="","",0.2*IF(Sigma!$I155&gt;AVERAGE(Sigma!$I76:$I155),1,-1))</f>
        <v/>
      </c>
      <c r="AW155" s="17" t="str">
        <f t="shared" si="18"/>
        <v/>
      </c>
      <c r="AX155" s="20" t="str">
        <f>IF($A155="","",0.2*IF(Sigma!$J155&gt;AVERAGE(Sigma!$J146:$J155),1,-1))</f>
        <v/>
      </c>
      <c r="AY155" s="20" t="str">
        <f>IF($A155="","",0.2*IF(Sigma!$J155&gt;AVERAGE(Sigma!$J136:$J155),1,-1))</f>
        <v/>
      </c>
      <c r="AZ155" s="20" t="str">
        <f>IF($A155="","",0.2*IF(Sigma!$J155&gt;AVERAGE(Sigma!$J116:$J155),1,-1))</f>
        <v/>
      </c>
      <c r="BA155" s="20" t="str">
        <f>IF($A155="","",0.2*IF(Sigma!$J155&gt;AVERAGE(Sigma!$J96:$J155),1,-1))</f>
        <v/>
      </c>
      <c r="BB155" s="20" t="str">
        <f>IF($A155="","",0.2*IF(Sigma!$J155&gt;AVERAGE(Sigma!$J76:$J155),1,-1))</f>
        <v/>
      </c>
      <c r="BC155" s="17" t="str">
        <f t="shared" si="19"/>
        <v/>
      </c>
      <c r="BD155" s="20" t="str">
        <f>IF($A155="","",0.2*IF(Sigma!$K155&gt;AVERAGE(Sigma!$K146:$K155),1,-1))</f>
        <v/>
      </c>
      <c r="BE155" s="20" t="str">
        <f>IF($A155="","",0.2*IF(Sigma!$K155&gt;AVERAGE(Sigma!$K136:$K155),1,-1))</f>
        <v/>
      </c>
      <c r="BF155" s="20" t="str">
        <f>IF($A155="","",0.2*IF(Sigma!$K155&gt;AVERAGE(Sigma!$K116:$K155),1,-1))</f>
        <v/>
      </c>
      <c r="BG155" s="20" t="str">
        <f>IF($A155="","",0.2*IF(Sigma!$K155&gt;AVERAGE(Sigma!$K96:$K155),1,-1))</f>
        <v/>
      </c>
      <c r="BH155" s="20" t="str">
        <f>IF($A155="","",0.2*IF(Sigma!$K155&gt;AVERAGE(Sigma!$K76:$K155),1,-1))</f>
        <v/>
      </c>
      <c r="BI155" s="17" t="str">
        <f t="shared" si="20"/>
        <v/>
      </c>
      <c r="BJ155" s="20" t="str">
        <f>IF($A155="","",0.2*IF(Sigma!$L155&gt;AVERAGE(Sigma!$L146:$L155),1,-1))</f>
        <v/>
      </c>
      <c r="BK155" s="20" t="str">
        <f>IF($A155="","",0.2*IF(Sigma!$L155&gt;AVERAGE(Sigma!$L136:$L155),1,-1))</f>
        <v/>
      </c>
      <c r="BL155" s="20" t="str">
        <f>IF($A155="","",0.2*IF(Sigma!$L155&gt;AVERAGE(Sigma!$L116:$L155),1,-1))</f>
        <v/>
      </c>
      <c r="BM155" s="20" t="str">
        <f>IF($A155="","",0.2*IF(Sigma!$L155&gt;AVERAGE(Sigma!$L96:$L155),1,-1))</f>
        <v/>
      </c>
      <c r="BN155" s="20" t="str">
        <f>IF($A155="","",0.2*IF(Sigma!$L155&gt;AVERAGE(Sigma!$L76:$L155),1,-1))</f>
        <v/>
      </c>
      <c r="BO155" s="17" t="str">
        <f t="shared" si="21"/>
        <v/>
      </c>
    </row>
    <row r="156" spans="1:67" x14ac:dyDescent="0.15">
      <c r="A156" s="14" t="str">
        <f>IF(Sigma!A156="","",Sigma!A156)</f>
        <v/>
      </c>
      <c r="B156" s="20" t="str">
        <f>IF($A156="","",0.2*IF(Sigma!$B156&gt;AVERAGE(Sigma!$B147:$B156),1,-1))</f>
        <v/>
      </c>
      <c r="C156" s="20" t="str">
        <f>IF($A156="","",0.2*IF(Sigma!$B156&gt;AVERAGE(Sigma!$B137:$B156),1,-1))</f>
        <v/>
      </c>
      <c r="D156" s="20" t="str">
        <f>IF($A156="","",0.2*IF(Sigma!$B156&gt;AVERAGE(Sigma!$B117:$B156),1,-1))</f>
        <v/>
      </c>
      <c r="E156" s="20" t="str">
        <f>IF($A156="","",0.2*IF(Sigma!$B156&gt;AVERAGE(Sigma!$B97:$B156),1,-1))</f>
        <v/>
      </c>
      <c r="F156" s="20" t="str">
        <f>IF($A156="","",0.2*IF(Sigma!$B156&gt;AVERAGE(Sigma!$B77:$B156),1,-1))</f>
        <v/>
      </c>
      <c r="G156" s="17" t="str">
        <f t="shared" si="11"/>
        <v/>
      </c>
      <c r="H156" s="20" t="str">
        <f>IF($A156="","",0.2*IF(Sigma!$C156&gt;AVERAGE(Sigma!$C147:$C156),1,-1))</f>
        <v/>
      </c>
      <c r="I156" s="20" t="str">
        <f>IF($A156="","",0.2*IF(Sigma!$C156&gt;AVERAGE(Sigma!$C137:$C156),1,-1))</f>
        <v/>
      </c>
      <c r="J156" s="20" t="str">
        <f>IF($A156="","",0.2*IF(Sigma!$C156&gt;AVERAGE(Sigma!$C117:$C156),1,-1))</f>
        <v/>
      </c>
      <c r="K156" s="20" t="str">
        <f>IF($A156="","",0.2*IF(Sigma!$C156&gt;AVERAGE(Sigma!$C97:$C156),1,-1))</f>
        <v/>
      </c>
      <c r="L156" s="20" t="str">
        <f>IF($A156="","",0.2*IF(Sigma!$C156&gt;AVERAGE(Sigma!$C77:$C156),1,-1))</f>
        <v/>
      </c>
      <c r="M156" s="17" t="str">
        <f t="shared" si="12"/>
        <v/>
      </c>
      <c r="N156" s="20" t="str">
        <f>IF($A156="","",0.2*IF(Sigma!$D156&gt;AVERAGE(Sigma!$D147:$D156),1,-1))</f>
        <v/>
      </c>
      <c r="O156" s="20" t="str">
        <f>IF($A156="","",0.2*IF(Sigma!$D156&gt;AVERAGE(Sigma!$D137:$D156),1,-1))</f>
        <v/>
      </c>
      <c r="P156" s="20" t="str">
        <f>IF($A156="","",0.2*IF(Sigma!$D156&gt;AVERAGE(Sigma!$D117:$D156),1,-1))</f>
        <v/>
      </c>
      <c r="Q156" s="20" t="str">
        <f>IF($A156="","",0.2*IF(Sigma!$D156&gt;AVERAGE(Sigma!$D97:$D156),1,-1))</f>
        <v/>
      </c>
      <c r="R156" s="20" t="str">
        <f>IF($A156="","",0.2*IF(Sigma!$D156&gt;AVERAGE(Sigma!$D77:$D156),1,-1))</f>
        <v/>
      </c>
      <c r="S156" s="17" t="str">
        <f t="shared" si="13"/>
        <v/>
      </c>
      <c r="T156" s="20" t="str">
        <f>IF($A156="","",0.2*IF(Sigma!$E156&gt;AVERAGE(Sigma!$E147:$E156),1,-1))</f>
        <v/>
      </c>
      <c r="U156" s="20" t="str">
        <f>IF($A156="","",0.2*IF(Sigma!$E156&gt;AVERAGE(Sigma!$E137:$E156),1,-1))</f>
        <v/>
      </c>
      <c r="V156" s="20" t="str">
        <f>IF($A156="","",0.2*IF(Sigma!$E156&gt;AVERAGE(Sigma!$E117:$E156),1,-1))</f>
        <v/>
      </c>
      <c r="W156" s="20" t="str">
        <f>IF($A156="","",0.2*IF(Sigma!$E156&gt;AVERAGE(Sigma!$E97:$E156),1,-1))</f>
        <v/>
      </c>
      <c r="X156" s="20" t="str">
        <f>IF($A156="","",0.2*IF(Sigma!$E156&gt;AVERAGE(Sigma!$E77:$E156),1,-1))</f>
        <v/>
      </c>
      <c r="Y156" s="17" t="str">
        <f t="shared" si="14"/>
        <v/>
      </c>
      <c r="Z156" s="20" t="str">
        <f>IF($A156="","",0.2*IF(Sigma!$F156&gt;AVERAGE(Sigma!$F147:$F156),1,-1))</f>
        <v/>
      </c>
      <c r="AA156" s="20" t="str">
        <f>IF($A156="","",0.2*IF(Sigma!$F156&gt;AVERAGE(Sigma!$F137:$F156),1,-1))</f>
        <v/>
      </c>
      <c r="AB156" s="20" t="str">
        <f>IF($A156="","",0.2*IF(Sigma!$F156&gt;AVERAGE(Sigma!$F117:$F156),1,-1))</f>
        <v/>
      </c>
      <c r="AC156" s="20" t="str">
        <f>IF($A156="","",0.2*IF(Sigma!$F156&gt;AVERAGE(Sigma!$F97:$F156),1,-1))</f>
        <v/>
      </c>
      <c r="AD156" s="20" t="str">
        <f>IF($A156="","",0.2*IF(Sigma!$F156&gt;AVERAGE(Sigma!$F77:$F156),1,-1))</f>
        <v/>
      </c>
      <c r="AE156" s="17" t="str">
        <f t="shared" si="15"/>
        <v/>
      </c>
      <c r="AF156" s="20" t="str">
        <f>IF($A156="","",0.2*IF(Sigma!$G156&gt;AVERAGE(Sigma!$G147:$G156),1,-1))</f>
        <v/>
      </c>
      <c r="AG156" s="20" t="str">
        <f>IF($A156="","",0.2*IF(Sigma!$G156&gt;AVERAGE(Sigma!$G137:$G156),1,-1))</f>
        <v/>
      </c>
      <c r="AH156" s="20" t="str">
        <f>IF($A156="","",0.2*IF(Sigma!$G156&gt;AVERAGE(Sigma!$G117:$G156),1,-1))</f>
        <v/>
      </c>
      <c r="AI156" s="20" t="str">
        <f>IF($A156="","",0.2*IF(Sigma!$G156&gt;AVERAGE(Sigma!$G97:$G156),1,-1))</f>
        <v/>
      </c>
      <c r="AJ156" s="20" t="str">
        <f>IF($A156="","",0.2*IF(Sigma!$G156&gt;AVERAGE(Sigma!$G77:$G156),1,-1))</f>
        <v/>
      </c>
      <c r="AK156" s="17" t="str">
        <f t="shared" si="16"/>
        <v/>
      </c>
      <c r="AL156" s="20" t="str">
        <f>IF($A156="","",0.2*IF(Sigma!$H156&gt;AVERAGE(Sigma!$H147:$H156),1,-1))</f>
        <v/>
      </c>
      <c r="AM156" s="20" t="str">
        <f>IF($A156="","",0.2*IF(Sigma!$H156&gt;AVERAGE(Sigma!$H137:$H156),1,-1))</f>
        <v/>
      </c>
      <c r="AN156" s="20" t="str">
        <f>IF($A156="","",0.2*IF(Sigma!$H156&gt;AVERAGE(Sigma!$H117:$H156),1,-1))</f>
        <v/>
      </c>
      <c r="AO156" s="20" t="str">
        <f>IF($A156="","",0.2*IF(Sigma!$H156&gt;AVERAGE(Sigma!$H97:$H156),1,-1))</f>
        <v/>
      </c>
      <c r="AP156" s="20" t="str">
        <f>IF($A156="","",0.2*IF(Sigma!$H156&gt;AVERAGE(Sigma!$H77:$H156),1,-1))</f>
        <v/>
      </c>
      <c r="AQ156" s="17" t="str">
        <f t="shared" si="17"/>
        <v/>
      </c>
      <c r="AR156" s="20" t="str">
        <f>IF($A156="","",0.2*IF(Sigma!$I156&gt;AVERAGE(Sigma!$I147:$I156),1,-1))</f>
        <v/>
      </c>
      <c r="AS156" s="20" t="str">
        <f>IF($A156="","",0.2*IF(Sigma!$I156&gt;AVERAGE(Sigma!$I137:$I156),1,-1))</f>
        <v/>
      </c>
      <c r="AT156" s="20" t="str">
        <f>IF($A156="","",0.2*IF(Sigma!$I156&gt;AVERAGE(Sigma!$I117:$I156),1,-1))</f>
        <v/>
      </c>
      <c r="AU156" s="20" t="str">
        <f>IF($A156="","",0.2*IF(Sigma!$I156&gt;AVERAGE(Sigma!$I97:$I156),1,-1))</f>
        <v/>
      </c>
      <c r="AV156" s="20" t="str">
        <f>IF($A156="","",0.2*IF(Sigma!$I156&gt;AVERAGE(Sigma!$I77:$I156),1,-1))</f>
        <v/>
      </c>
      <c r="AW156" s="17" t="str">
        <f t="shared" si="18"/>
        <v/>
      </c>
      <c r="AX156" s="20" t="str">
        <f>IF($A156="","",0.2*IF(Sigma!$J156&gt;AVERAGE(Sigma!$J147:$J156),1,-1))</f>
        <v/>
      </c>
      <c r="AY156" s="20" t="str">
        <f>IF($A156="","",0.2*IF(Sigma!$J156&gt;AVERAGE(Sigma!$J137:$J156),1,-1))</f>
        <v/>
      </c>
      <c r="AZ156" s="20" t="str">
        <f>IF($A156="","",0.2*IF(Sigma!$J156&gt;AVERAGE(Sigma!$J117:$J156),1,-1))</f>
        <v/>
      </c>
      <c r="BA156" s="20" t="str">
        <f>IF($A156="","",0.2*IF(Sigma!$J156&gt;AVERAGE(Sigma!$J97:$J156),1,-1))</f>
        <v/>
      </c>
      <c r="BB156" s="20" t="str">
        <f>IF($A156="","",0.2*IF(Sigma!$J156&gt;AVERAGE(Sigma!$J77:$J156),1,-1))</f>
        <v/>
      </c>
      <c r="BC156" s="17" t="str">
        <f t="shared" si="19"/>
        <v/>
      </c>
      <c r="BD156" s="20" t="str">
        <f>IF($A156="","",0.2*IF(Sigma!$K156&gt;AVERAGE(Sigma!$K147:$K156),1,-1))</f>
        <v/>
      </c>
      <c r="BE156" s="20" t="str">
        <f>IF($A156="","",0.2*IF(Sigma!$K156&gt;AVERAGE(Sigma!$K137:$K156),1,-1))</f>
        <v/>
      </c>
      <c r="BF156" s="20" t="str">
        <f>IF($A156="","",0.2*IF(Sigma!$K156&gt;AVERAGE(Sigma!$K117:$K156),1,-1))</f>
        <v/>
      </c>
      <c r="BG156" s="20" t="str">
        <f>IF($A156="","",0.2*IF(Sigma!$K156&gt;AVERAGE(Sigma!$K97:$K156),1,-1))</f>
        <v/>
      </c>
      <c r="BH156" s="20" t="str">
        <f>IF($A156="","",0.2*IF(Sigma!$K156&gt;AVERAGE(Sigma!$K77:$K156),1,-1))</f>
        <v/>
      </c>
      <c r="BI156" s="17" t="str">
        <f t="shared" si="20"/>
        <v/>
      </c>
      <c r="BJ156" s="20" t="str">
        <f>IF($A156="","",0.2*IF(Sigma!$L156&gt;AVERAGE(Sigma!$L147:$L156),1,-1))</f>
        <v/>
      </c>
      <c r="BK156" s="20" t="str">
        <f>IF($A156="","",0.2*IF(Sigma!$L156&gt;AVERAGE(Sigma!$L137:$L156),1,-1))</f>
        <v/>
      </c>
      <c r="BL156" s="20" t="str">
        <f>IF($A156="","",0.2*IF(Sigma!$L156&gt;AVERAGE(Sigma!$L117:$L156),1,-1))</f>
        <v/>
      </c>
      <c r="BM156" s="20" t="str">
        <f>IF($A156="","",0.2*IF(Sigma!$L156&gt;AVERAGE(Sigma!$L97:$L156),1,-1))</f>
        <v/>
      </c>
      <c r="BN156" s="20" t="str">
        <f>IF($A156="","",0.2*IF(Sigma!$L156&gt;AVERAGE(Sigma!$L77:$L156),1,-1))</f>
        <v/>
      </c>
      <c r="BO156" s="17" t="str">
        <f t="shared" si="21"/>
        <v/>
      </c>
    </row>
    <row r="157" spans="1:67" x14ac:dyDescent="0.15">
      <c r="A157" s="14" t="str">
        <f>IF(Sigma!A157="","",Sigma!A157)</f>
        <v/>
      </c>
      <c r="B157" s="20" t="str">
        <f>IF($A157="","",0.2*IF(Sigma!$B157&gt;AVERAGE(Sigma!$B148:$B157),1,-1))</f>
        <v/>
      </c>
      <c r="C157" s="20" t="str">
        <f>IF($A157="","",0.2*IF(Sigma!$B157&gt;AVERAGE(Sigma!$B138:$B157),1,-1))</f>
        <v/>
      </c>
      <c r="D157" s="20" t="str">
        <f>IF($A157="","",0.2*IF(Sigma!$B157&gt;AVERAGE(Sigma!$B118:$B157),1,-1))</f>
        <v/>
      </c>
      <c r="E157" s="20" t="str">
        <f>IF($A157="","",0.2*IF(Sigma!$B157&gt;AVERAGE(Sigma!$B98:$B157),1,-1))</f>
        <v/>
      </c>
      <c r="F157" s="20" t="str">
        <f>IF($A157="","",0.2*IF(Sigma!$B157&gt;AVERAGE(Sigma!$B78:$B157),1,-1))</f>
        <v/>
      </c>
      <c r="G157" s="17" t="str">
        <f t="shared" si="11"/>
        <v/>
      </c>
      <c r="H157" s="20" t="str">
        <f>IF($A157="","",0.2*IF(Sigma!$C157&gt;AVERAGE(Sigma!$C148:$C157),1,-1))</f>
        <v/>
      </c>
      <c r="I157" s="20" t="str">
        <f>IF($A157="","",0.2*IF(Sigma!$C157&gt;AVERAGE(Sigma!$C138:$C157),1,-1))</f>
        <v/>
      </c>
      <c r="J157" s="20" t="str">
        <f>IF($A157="","",0.2*IF(Sigma!$C157&gt;AVERAGE(Sigma!$C118:$C157),1,-1))</f>
        <v/>
      </c>
      <c r="K157" s="20" t="str">
        <f>IF($A157="","",0.2*IF(Sigma!$C157&gt;AVERAGE(Sigma!$C98:$C157),1,-1))</f>
        <v/>
      </c>
      <c r="L157" s="20" t="str">
        <f>IF($A157="","",0.2*IF(Sigma!$C157&gt;AVERAGE(Sigma!$C78:$C157),1,-1))</f>
        <v/>
      </c>
      <c r="M157" s="17" t="str">
        <f t="shared" si="12"/>
        <v/>
      </c>
      <c r="N157" s="20" t="str">
        <f>IF($A157="","",0.2*IF(Sigma!$D157&gt;AVERAGE(Sigma!$D148:$D157),1,-1))</f>
        <v/>
      </c>
      <c r="O157" s="20" t="str">
        <f>IF($A157="","",0.2*IF(Sigma!$D157&gt;AVERAGE(Sigma!$D138:$D157),1,-1))</f>
        <v/>
      </c>
      <c r="P157" s="20" t="str">
        <f>IF($A157="","",0.2*IF(Sigma!$D157&gt;AVERAGE(Sigma!$D118:$D157),1,-1))</f>
        <v/>
      </c>
      <c r="Q157" s="20" t="str">
        <f>IF($A157="","",0.2*IF(Sigma!$D157&gt;AVERAGE(Sigma!$D98:$D157),1,-1))</f>
        <v/>
      </c>
      <c r="R157" s="20" t="str">
        <f>IF($A157="","",0.2*IF(Sigma!$D157&gt;AVERAGE(Sigma!$D78:$D157),1,-1))</f>
        <v/>
      </c>
      <c r="S157" s="17" t="str">
        <f t="shared" si="13"/>
        <v/>
      </c>
      <c r="T157" s="20" t="str">
        <f>IF($A157="","",0.2*IF(Sigma!$E157&gt;AVERAGE(Sigma!$E148:$E157),1,-1))</f>
        <v/>
      </c>
      <c r="U157" s="20" t="str">
        <f>IF($A157="","",0.2*IF(Sigma!$E157&gt;AVERAGE(Sigma!$E138:$E157),1,-1))</f>
        <v/>
      </c>
      <c r="V157" s="20" t="str">
        <f>IF($A157="","",0.2*IF(Sigma!$E157&gt;AVERAGE(Sigma!$E118:$E157),1,-1))</f>
        <v/>
      </c>
      <c r="W157" s="20" t="str">
        <f>IF($A157="","",0.2*IF(Sigma!$E157&gt;AVERAGE(Sigma!$E98:$E157),1,-1))</f>
        <v/>
      </c>
      <c r="X157" s="20" t="str">
        <f>IF($A157="","",0.2*IF(Sigma!$E157&gt;AVERAGE(Sigma!$E78:$E157),1,-1))</f>
        <v/>
      </c>
      <c r="Y157" s="17" t="str">
        <f t="shared" si="14"/>
        <v/>
      </c>
      <c r="Z157" s="20" t="str">
        <f>IF($A157="","",0.2*IF(Sigma!$F157&gt;AVERAGE(Sigma!$F148:$F157),1,-1))</f>
        <v/>
      </c>
      <c r="AA157" s="20" t="str">
        <f>IF($A157="","",0.2*IF(Sigma!$F157&gt;AVERAGE(Sigma!$F138:$F157),1,-1))</f>
        <v/>
      </c>
      <c r="AB157" s="20" t="str">
        <f>IF($A157="","",0.2*IF(Sigma!$F157&gt;AVERAGE(Sigma!$F118:$F157),1,-1))</f>
        <v/>
      </c>
      <c r="AC157" s="20" t="str">
        <f>IF($A157="","",0.2*IF(Sigma!$F157&gt;AVERAGE(Sigma!$F98:$F157),1,-1))</f>
        <v/>
      </c>
      <c r="AD157" s="20" t="str">
        <f>IF($A157="","",0.2*IF(Sigma!$F157&gt;AVERAGE(Sigma!$F78:$F157),1,-1))</f>
        <v/>
      </c>
      <c r="AE157" s="17" t="str">
        <f t="shared" si="15"/>
        <v/>
      </c>
      <c r="AF157" s="20" t="str">
        <f>IF($A157="","",0.2*IF(Sigma!$G157&gt;AVERAGE(Sigma!$G148:$G157),1,-1))</f>
        <v/>
      </c>
      <c r="AG157" s="20" t="str">
        <f>IF($A157="","",0.2*IF(Sigma!$G157&gt;AVERAGE(Sigma!$G138:$G157),1,-1))</f>
        <v/>
      </c>
      <c r="AH157" s="20" t="str">
        <f>IF($A157="","",0.2*IF(Sigma!$G157&gt;AVERAGE(Sigma!$G118:$G157),1,-1))</f>
        <v/>
      </c>
      <c r="AI157" s="20" t="str">
        <f>IF($A157="","",0.2*IF(Sigma!$G157&gt;AVERAGE(Sigma!$G98:$G157),1,-1))</f>
        <v/>
      </c>
      <c r="AJ157" s="20" t="str">
        <f>IF($A157="","",0.2*IF(Sigma!$G157&gt;AVERAGE(Sigma!$G78:$G157),1,-1))</f>
        <v/>
      </c>
      <c r="AK157" s="17" t="str">
        <f t="shared" si="16"/>
        <v/>
      </c>
      <c r="AL157" s="20" t="str">
        <f>IF($A157="","",0.2*IF(Sigma!$H157&gt;AVERAGE(Sigma!$H148:$H157),1,-1))</f>
        <v/>
      </c>
      <c r="AM157" s="20" t="str">
        <f>IF($A157="","",0.2*IF(Sigma!$H157&gt;AVERAGE(Sigma!$H138:$H157),1,-1))</f>
        <v/>
      </c>
      <c r="AN157" s="20" t="str">
        <f>IF($A157="","",0.2*IF(Sigma!$H157&gt;AVERAGE(Sigma!$H118:$H157),1,-1))</f>
        <v/>
      </c>
      <c r="AO157" s="20" t="str">
        <f>IF($A157="","",0.2*IF(Sigma!$H157&gt;AVERAGE(Sigma!$H98:$H157),1,-1))</f>
        <v/>
      </c>
      <c r="AP157" s="20" t="str">
        <f>IF($A157="","",0.2*IF(Sigma!$H157&gt;AVERAGE(Sigma!$H78:$H157),1,-1))</f>
        <v/>
      </c>
      <c r="AQ157" s="17" t="str">
        <f t="shared" si="17"/>
        <v/>
      </c>
      <c r="AR157" s="20" t="str">
        <f>IF($A157="","",0.2*IF(Sigma!$I157&gt;AVERAGE(Sigma!$I148:$I157),1,-1))</f>
        <v/>
      </c>
      <c r="AS157" s="20" t="str">
        <f>IF($A157="","",0.2*IF(Sigma!$I157&gt;AVERAGE(Sigma!$I138:$I157),1,-1))</f>
        <v/>
      </c>
      <c r="AT157" s="20" t="str">
        <f>IF($A157="","",0.2*IF(Sigma!$I157&gt;AVERAGE(Sigma!$I118:$I157),1,-1))</f>
        <v/>
      </c>
      <c r="AU157" s="20" t="str">
        <f>IF($A157="","",0.2*IF(Sigma!$I157&gt;AVERAGE(Sigma!$I98:$I157),1,-1))</f>
        <v/>
      </c>
      <c r="AV157" s="20" t="str">
        <f>IF($A157="","",0.2*IF(Sigma!$I157&gt;AVERAGE(Sigma!$I78:$I157),1,-1))</f>
        <v/>
      </c>
      <c r="AW157" s="17" t="str">
        <f t="shared" si="18"/>
        <v/>
      </c>
      <c r="AX157" s="20" t="str">
        <f>IF($A157="","",0.2*IF(Sigma!$J157&gt;AVERAGE(Sigma!$J148:$J157),1,-1))</f>
        <v/>
      </c>
      <c r="AY157" s="20" t="str">
        <f>IF($A157="","",0.2*IF(Sigma!$J157&gt;AVERAGE(Sigma!$J138:$J157),1,-1))</f>
        <v/>
      </c>
      <c r="AZ157" s="20" t="str">
        <f>IF($A157="","",0.2*IF(Sigma!$J157&gt;AVERAGE(Sigma!$J118:$J157),1,-1))</f>
        <v/>
      </c>
      <c r="BA157" s="20" t="str">
        <f>IF($A157="","",0.2*IF(Sigma!$J157&gt;AVERAGE(Sigma!$J98:$J157),1,-1))</f>
        <v/>
      </c>
      <c r="BB157" s="20" t="str">
        <f>IF($A157="","",0.2*IF(Sigma!$J157&gt;AVERAGE(Sigma!$J78:$J157),1,-1))</f>
        <v/>
      </c>
      <c r="BC157" s="17" t="str">
        <f t="shared" si="19"/>
        <v/>
      </c>
      <c r="BD157" s="20" t="str">
        <f>IF($A157="","",0.2*IF(Sigma!$K157&gt;AVERAGE(Sigma!$K148:$K157),1,-1))</f>
        <v/>
      </c>
      <c r="BE157" s="20" t="str">
        <f>IF($A157="","",0.2*IF(Sigma!$K157&gt;AVERAGE(Sigma!$K138:$K157),1,-1))</f>
        <v/>
      </c>
      <c r="BF157" s="20" t="str">
        <f>IF($A157="","",0.2*IF(Sigma!$K157&gt;AVERAGE(Sigma!$K118:$K157),1,-1))</f>
        <v/>
      </c>
      <c r="BG157" s="20" t="str">
        <f>IF($A157="","",0.2*IF(Sigma!$K157&gt;AVERAGE(Sigma!$K98:$K157),1,-1))</f>
        <v/>
      </c>
      <c r="BH157" s="20" t="str">
        <f>IF($A157="","",0.2*IF(Sigma!$K157&gt;AVERAGE(Sigma!$K78:$K157),1,-1))</f>
        <v/>
      </c>
      <c r="BI157" s="17" t="str">
        <f t="shared" si="20"/>
        <v/>
      </c>
      <c r="BJ157" s="20" t="str">
        <f>IF($A157="","",0.2*IF(Sigma!$L157&gt;AVERAGE(Sigma!$L148:$L157),1,-1))</f>
        <v/>
      </c>
      <c r="BK157" s="20" t="str">
        <f>IF($A157="","",0.2*IF(Sigma!$L157&gt;AVERAGE(Sigma!$L138:$L157),1,-1))</f>
        <v/>
      </c>
      <c r="BL157" s="20" t="str">
        <f>IF($A157="","",0.2*IF(Sigma!$L157&gt;AVERAGE(Sigma!$L118:$L157),1,-1))</f>
        <v/>
      </c>
      <c r="BM157" s="20" t="str">
        <f>IF($A157="","",0.2*IF(Sigma!$L157&gt;AVERAGE(Sigma!$L98:$L157),1,-1))</f>
        <v/>
      </c>
      <c r="BN157" s="20" t="str">
        <f>IF($A157="","",0.2*IF(Sigma!$L157&gt;AVERAGE(Sigma!$L78:$L157),1,-1))</f>
        <v/>
      </c>
      <c r="BO157" s="17" t="str">
        <f t="shared" si="21"/>
        <v/>
      </c>
    </row>
    <row r="158" spans="1:67" x14ac:dyDescent="0.15">
      <c r="A158" s="14" t="str">
        <f>IF(Sigma!A158="","",Sigma!A158)</f>
        <v/>
      </c>
      <c r="B158" s="20" t="str">
        <f>IF($A158="","",0.2*IF(Sigma!$B158&gt;AVERAGE(Sigma!$B149:$B158),1,-1))</f>
        <v/>
      </c>
      <c r="C158" s="20" t="str">
        <f>IF($A158="","",0.2*IF(Sigma!$B158&gt;AVERAGE(Sigma!$B139:$B158),1,-1))</f>
        <v/>
      </c>
      <c r="D158" s="20" t="str">
        <f>IF($A158="","",0.2*IF(Sigma!$B158&gt;AVERAGE(Sigma!$B119:$B158),1,-1))</f>
        <v/>
      </c>
      <c r="E158" s="20" t="str">
        <f>IF($A158="","",0.2*IF(Sigma!$B158&gt;AVERAGE(Sigma!$B99:$B158),1,-1))</f>
        <v/>
      </c>
      <c r="F158" s="20" t="str">
        <f>IF($A158="","",0.2*IF(Sigma!$B158&gt;AVERAGE(Sigma!$B79:$B158),1,-1))</f>
        <v/>
      </c>
      <c r="G158" s="17" t="str">
        <f t="shared" si="11"/>
        <v/>
      </c>
      <c r="H158" s="20" t="str">
        <f>IF($A158="","",0.2*IF(Sigma!$C158&gt;AVERAGE(Sigma!$C149:$C158),1,-1))</f>
        <v/>
      </c>
      <c r="I158" s="20" t="str">
        <f>IF($A158="","",0.2*IF(Sigma!$C158&gt;AVERAGE(Sigma!$C139:$C158),1,-1))</f>
        <v/>
      </c>
      <c r="J158" s="20" t="str">
        <f>IF($A158="","",0.2*IF(Sigma!$C158&gt;AVERAGE(Sigma!$C119:$C158),1,-1))</f>
        <v/>
      </c>
      <c r="K158" s="20" t="str">
        <f>IF($A158="","",0.2*IF(Sigma!$C158&gt;AVERAGE(Sigma!$C99:$C158),1,-1))</f>
        <v/>
      </c>
      <c r="L158" s="20" t="str">
        <f>IF($A158="","",0.2*IF(Sigma!$C158&gt;AVERAGE(Sigma!$C79:$C158),1,-1))</f>
        <v/>
      </c>
      <c r="M158" s="17" t="str">
        <f t="shared" si="12"/>
        <v/>
      </c>
      <c r="N158" s="20" t="str">
        <f>IF($A158="","",0.2*IF(Sigma!$D158&gt;AVERAGE(Sigma!$D149:$D158),1,-1))</f>
        <v/>
      </c>
      <c r="O158" s="20" t="str">
        <f>IF($A158="","",0.2*IF(Sigma!$D158&gt;AVERAGE(Sigma!$D139:$D158),1,-1))</f>
        <v/>
      </c>
      <c r="P158" s="20" t="str">
        <f>IF($A158="","",0.2*IF(Sigma!$D158&gt;AVERAGE(Sigma!$D119:$D158),1,-1))</f>
        <v/>
      </c>
      <c r="Q158" s="20" t="str">
        <f>IF($A158="","",0.2*IF(Sigma!$D158&gt;AVERAGE(Sigma!$D99:$D158),1,-1))</f>
        <v/>
      </c>
      <c r="R158" s="20" t="str">
        <f>IF($A158="","",0.2*IF(Sigma!$D158&gt;AVERAGE(Sigma!$D79:$D158),1,-1))</f>
        <v/>
      </c>
      <c r="S158" s="17" t="str">
        <f t="shared" si="13"/>
        <v/>
      </c>
      <c r="T158" s="20" t="str">
        <f>IF($A158="","",0.2*IF(Sigma!$E158&gt;AVERAGE(Sigma!$E149:$E158),1,-1))</f>
        <v/>
      </c>
      <c r="U158" s="20" t="str">
        <f>IF($A158="","",0.2*IF(Sigma!$E158&gt;AVERAGE(Sigma!$E139:$E158),1,-1))</f>
        <v/>
      </c>
      <c r="V158" s="20" t="str">
        <f>IF($A158="","",0.2*IF(Sigma!$E158&gt;AVERAGE(Sigma!$E119:$E158),1,-1))</f>
        <v/>
      </c>
      <c r="W158" s="20" t="str">
        <f>IF($A158="","",0.2*IF(Sigma!$E158&gt;AVERAGE(Sigma!$E99:$E158),1,-1))</f>
        <v/>
      </c>
      <c r="X158" s="20" t="str">
        <f>IF($A158="","",0.2*IF(Sigma!$E158&gt;AVERAGE(Sigma!$E79:$E158),1,-1))</f>
        <v/>
      </c>
      <c r="Y158" s="17" t="str">
        <f t="shared" si="14"/>
        <v/>
      </c>
      <c r="Z158" s="20" t="str">
        <f>IF($A158="","",0.2*IF(Sigma!$F158&gt;AVERAGE(Sigma!$F149:$F158),1,-1))</f>
        <v/>
      </c>
      <c r="AA158" s="20" t="str">
        <f>IF($A158="","",0.2*IF(Sigma!$F158&gt;AVERAGE(Sigma!$F139:$F158),1,-1))</f>
        <v/>
      </c>
      <c r="AB158" s="20" t="str">
        <f>IF($A158="","",0.2*IF(Sigma!$F158&gt;AVERAGE(Sigma!$F119:$F158),1,-1))</f>
        <v/>
      </c>
      <c r="AC158" s="20" t="str">
        <f>IF($A158="","",0.2*IF(Sigma!$F158&gt;AVERAGE(Sigma!$F99:$F158),1,-1))</f>
        <v/>
      </c>
      <c r="AD158" s="20" t="str">
        <f>IF($A158="","",0.2*IF(Sigma!$F158&gt;AVERAGE(Sigma!$F79:$F158),1,-1))</f>
        <v/>
      </c>
      <c r="AE158" s="17" t="str">
        <f t="shared" si="15"/>
        <v/>
      </c>
      <c r="AF158" s="20" t="str">
        <f>IF($A158="","",0.2*IF(Sigma!$G158&gt;AVERAGE(Sigma!$G149:$G158),1,-1))</f>
        <v/>
      </c>
      <c r="AG158" s="20" t="str">
        <f>IF($A158="","",0.2*IF(Sigma!$G158&gt;AVERAGE(Sigma!$G139:$G158),1,-1))</f>
        <v/>
      </c>
      <c r="AH158" s="20" t="str">
        <f>IF($A158="","",0.2*IF(Sigma!$G158&gt;AVERAGE(Sigma!$G119:$G158),1,-1))</f>
        <v/>
      </c>
      <c r="AI158" s="20" t="str">
        <f>IF($A158="","",0.2*IF(Sigma!$G158&gt;AVERAGE(Sigma!$G99:$G158),1,-1))</f>
        <v/>
      </c>
      <c r="AJ158" s="20" t="str">
        <f>IF($A158="","",0.2*IF(Sigma!$G158&gt;AVERAGE(Sigma!$G79:$G158),1,-1))</f>
        <v/>
      </c>
      <c r="AK158" s="17" t="str">
        <f t="shared" si="16"/>
        <v/>
      </c>
      <c r="AL158" s="20" t="str">
        <f>IF($A158="","",0.2*IF(Sigma!$H158&gt;AVERAGE(Sigma!$H149:$H158),1,-1))</f>
        <v/>
      </c>
      <c r="AM158" s="20" t="str">
        <f>IF($A158="","",0.2*IF(Sigma!$H158&gt;AVERAGE(Sigma!$H139:$H158),1,-1))</f>
        <v/>
      </c>
      <c r="AN158" s="20" t="str">
        <f>IF($A158="","",0.2*IF(Sigma!$H158&gt;AVERAGE(Sigma!$H119:$H158),1,-1))</f>
        <v/>
      </c>
      <c r="AO158" s="20" t="str">
        <f>IF($A158="","",0.2*IF(Sigma!$H158&gt;AVERAGE(Sigma!$H99:$H158),1,-1))</f>
        <v/>
      </c>
      <c r="AP158" s="20" t="str">
        <f>IF($A158="","",0.2*IF(Sigma!$H158&gt;AVERAGE(Sigma!$H79:$H158),1,-1))</f>
        <v/>
      </c>
      <c r="AQ158" s="17" t="str">
        <f t="shared" si="17"/>
        <v/>
      </c>
      <c r="AR158" s="20" t="str">
        <f>IF($A158="","",0.2*IF(Sigma!$I158&gt;AVERAGE(Sigma!$I149:$I158),1,-1))</f>
        <v/>
      </c>
      <c r="AS158" s="20" t="str">
        <f>IF($A158="","",0.2*IF(Sigma!$I158&gt;AVERAGE(Sigma!$I139:$I158),1,-1))</f>
        <v/>
      </c>
      <c r="AT158" s="20" t="str">
        <f>IF($A158="","",0.2*IF(Sigma!$I158&gt;AVERAGE(Sigma!$I119:$I158),1,-1))</f>
        <v/>
      </c>
      <c r="AU158" s="20" t="str">
        <f>IF($A158="","",0.2*IF(Sigma!$I158&gt;AVERAGE(Sigma!$I99:$I158),1,-1))</f>
        <v/>
      </c>
      <c r="AV158" s="20" t="str">
        <f>IF($A158="","",0.2*IF(Sigma!$I158&gt;AVERAGE(Sigma!$I79:$I158),1,-1))</f>
        <v/>
      </c>
      <c r="AW158" s="17" t="str">
        <f t="shared" si="18"/>
        <v/>
      </c>
      <c r="AX158" s="20" t="str">
        <f>IF($A158="","",0.2*IF(Sigma!$J158&gt;AVERAGE(Sigma!$J149:$J158),1,-1))</f>
        <v/>
      </c>
      <c r="AY158" s="20" t="str">
        <f>IF($A158="","",0.2*IF(Sigma!$J158&gt;AVERAGE(Sigma!$J139:$J158),1,-1))</f>
        <v/>
      </c>
      <c r="AZ158" s="20" t="str">
        <f>IF($A158="","",0.2*IF(Sigma!$J158&gt;AVERAGE(Sigma!$J119:$J158),1,-1))</f>
        <v/>
      </c>
      <c r="BA158" s="20" t="str">
        <f>IF($A158="","",0.2*IF(Sigma!$J158&gt;AVERAGE(Sigma!$J99:$J158),1,-1))</f>
        <v/>
      </c>
      <c r="BB158" s="20" t="str">
        <f>IF($A158="","",0.2*IF(Sigma!$J158&gt;AVERAGE(Sigma!$J79:$J158),1,-1))</f>
        <v/>
      </c>
      <c r="BC158" s="17" t="str">
        <f t="shared" si="19"/>
        <v/>
      </c>
      <c r="BD158" s="20" t="str">
        <f>IF($A158="","",0.2*IF(Sigma!$K158&gt;AVERAGE(Sigma!$K149:$K158),1,-1))</f>
        <v/>
      </c>
      <c r="BE158" s="20" t="str">
        <f>IF($A158="","",0.2*IF(Sigma!$K158&gt;AVERAGE(Sigma!$K139:$K158),1,-1))</f>
        <v/>
      </c>
      <c r="BF158" s="20" t="str">
        <f>IF($A158="","",0.2*IF(Sigma!$K158&gt;AVERAGE(Sigma!$K119:$K158),1,-1))</f>
        <v/>
      </c>
      <c r="BG158" s="20" t="str">
        <f>IF($A158="","",0.2*IF(Sigma!$K158&gt;AVERAGE(Sigma!$K99:$K158),1,-1))</f>
        <v/>
      </c>
      <c r="BH158" s="20" t="str">
        <f>IF($A158="","",0.2*IF(Sigma!$K158&gt;AVERAGE(Sigma!$K79:$K158),1,-1))</f>
        <v/>
      </c>
      <c r="BI158" s="17" t="str">
        <f t="shared" si="20"/>
        <v/>
      </c>
      <c r="BJ158" s="20" t="str">
        <f>IF($A158="","",0.2*IF(Sigma!$L158&gt;AVERAGE(Sigma!$L149:$L158),1,-1))</f>
        <v/>
      </c>
      <c r="BK158" s="20" t="str">
        <f>IF($A158="","",0.2*IF(Sigma!$L158&gt;AVERAGE(Sigma!$L139:$L158),1,-1))</f>
        <v/>
      </c>
      <c r="BL158" s="20" t="str">
        <f>IF($A158="","",0.2*IF(Sigma!$L158&gt;AVERAGE(Sigma!$L119:$L158),1,-1))</f>
        <v/>
      </c>
      <c r="BM158" s="20" t="str">
        <f>IF($A158="","",0.2*IF(Sigma!$L158&gt;AVERAGE(Sigma!$L99:$L158),1,-1))</f>
        <v/>
      </c>
      <c r="BN158" s="20" t="str">
        <f>IF($A158="","",0.2*IF(Sigma!$L158&gt;AVERAGE(Sigma!$L79:$L158),1,-1))</f>
        <v/>
      </c>
      <c r="BO158" s="17" t="str">
        <f t="shared" si="21"/>
        <v/>
      </c>
    </row>
    <row r="159" spans="1:67" x14ac:dyDescent="0.15">
      <c r="A159" s="14" t="str">
        <f>IF(Sigma!A159="","",Sigma!A159)</f>
        <v/>
      </c>
      <c r="B159" s="20" t="str">
        <f>IF($A159="","",0.2*IF(Sigma!$B159&gt;AVERAGE(Sigma!$B150:$B159),1,-1))</f>
        <v/>
      </c>
      <c r="C159" s="20" t="str">
        <f>IF($A159="","",0.2*IF(Sigma!$B159&gt;AVERAGE(Sigma!$B140:$B159),1,-1))</f>
        <v/>
      </c>
      <c r="D159" s="20" t="str">
        <f>IF($A159="","",0.2*IF(Sigma!$B159&gt;AVERAGE(Sigma!$B120:$B159),1,-1))</f>
        <v/>
      </c>
      <c r="E159" s="20" t="str">
        <f>IF($A159="","",0.2*IF(Sigma!$B159&gt;AVERAGE(Sigma!$B100:$B159),1,-1))</f>
        <v/>
      </c>
      <c r="F159" s="20" t="str">
        <f>IF($A159="","",0.2*IF(Sigma!$B159&gt;AVERAGE(Sigma!$B80:$B159),1,-1))</f>
        <v/>
      </c>
      <c r="G159" s="17" t="str">
        <f t="shared" si="11"/>
        <v/>
      </c>
      <c r="H159" s="20" t="str">
        <f>IF($A159="","",0.2*IF(Sigma!$C159&gt;AVERAGE(Sigma!$C150:$C159),1,-1))</f>
        <v/>
      </c>
      <c r="I159" s="20" t="str">
        <f>IF($A159="","",0.2*IF(Sigma!$C159&gt;AVERAGE(Sigma!$C140:$C159),1,-1))</f>
        <v/>
      </c>
      <c r="J159" s="20" t="str">
        <f>IF($A159="","",0.2*IF(Sigma!$C159&gt;AVERAGE(Sigma!$C120:$C159),1,-1))</f>
        <v/>
      </c>
      <c r="K159" s="20" t="str">
        <f>IF($A159="","",0.2*IF(Sigma!$C159&gt;AVERAGE(Sigma!$C100:$C159),1,-1))</f>
        <v/>
      </c>
      <c r="L159" s="20" t="str">
        <f>IF($A159="","",0.2*IF(Sigma!$C159&gt;AVERAGE(Sigma!$C80:$C159),1,-1))</f>
        <v/>
      </c>
      <c r="M159" s="17" t="str">
        <f t="shared" si="12"/>
        <v/>
      </c>
      <c r="N159" s="20" t="str">
        <f>IF($A159="","",0.2*IF(Sigma!$D159&gt;AVERAGE(Sigma!$D150:$D159),1,-1))</f>
        <v/>
      </c>
      <c r="O159" s="20" t="str">
        <f>IF($A159="","",0.2*IF(Sigma!$D159&gt;AVERAGE(Sigma!$D140:$D159),1,-1))</f>
        <v/>
      </c>
      <c r="P159" s="20" t="str">
        <f>IF($A159="","",0.2*IF(Sigma!$D159&gt;AVERAGE(Sigma!$D120:$D159),1,-1))</f>
        <v/>
      </c>
      <c r="Q159" s="20" t="str">
        <f>IF($A159="","",0.2*IF(Sigma!$D159&gt;AVERAGE(Sigma!$D100:$D159),1,-1))</f>
        <v/>
      </c>
      <c r="R159" s="20" t="str">
        <f>IF($A159="","",0.2*IF(Sigma!$D159&gt;AVERAGE(Sigma!$D80:$D159),1,-1))</f>
        <v/>
      </c>
      <c r="S159" s="17" t="str">
        <f t="shared" si="13"/>
        <v/>
      </c>
      <c r="T159" s="20" t="str">
        <f>IF($A159="","",0.2*IF(Sigma!$E159&gt;AVERAGE(Sigma!$E150:$E159),1,-1))</f>
        <v/>
      </c>
      <c r="U159" s="20" t="str">
        <f>IF($A159="","",0.2*IF(Sigma!$E159&gt;AVERAGE(Sigma!$E140:$E159),1,-1))</f>
        <v/>
      </c>
      <c r="V159" s="20" t="str">
        <f>IF($A159="","",0.2*IF(Sigma!$E159&gt;AVERAGE(Sigma!$E120:$E159),1,-1))</f>
        <v/>
      </c>
      <c r="W159" s="20" t="str">
        <f>IF($A159="","",0.2*IF(Sigma!$E159&gt;AVERAGE(Sigma!$E100:$E159),1,-1))</f>
        <v/>
      </c>
      <c r="X159" s="20" t="str">
        <f>IF($A159="","",0.2*IF(Sigma!$E159&gt;AVERAGE(Sigma!$E80:$E159),1,-1))</f>
        <v/>
      </c>
      <c r="Y159" s="17" t="str">
        <f t="shared" si="14"/>
        <v/>
      </c>
      <c r="Z159" s="20" t="str">
        <f>IF($A159="","",0.2*IF(Sigma!$F159&gt;AVERAGE(Sigma!$F150:$F159),1,-1))</f>
        <v/>
      </c>
      <c r="AA159" s="20" t="str">
        <f>IF($A159="","",0.2*IF(Sigma!$F159&gt;AVERAGE(Sigma!$F140:$F159),1,-1))</f>
        <v/>
      </c>
      <c r="AB159" s="20" t="str">
        <f>IF($A159="","",0.2*IF(Sigma!$F159&gt;AVERAGE(Sigma!$F120:$F159),1,-1))</f>
        <v/>
      </c>
      <c r="AC159" s="20" t="str">
        <f>IF($A159="","",0.2*IF(Sigma!$F159&gt;AVERAGE(Sigma!$F100:$F159),1,-1))</f>
        <v/>
      </c>
      <c r="AD159" s="20" t="str">
        <f>IF($A159="","",0.2*IF(Sigma!$F159&gt;AVERAGE(Sigma!$F80:$F159),1,-1))</f>
        <v/>
      </c>
      <c r="AE159" s="17" t="str">
        <f t="shared" si="15"/>
        <v/>
      </c>
      <c r="AF159" s="20" t="str">
        <f>IF($A159="","",0.2*IF(Sigma!$G159&gt;AVERAGE(Sigma!$G150:$G159),1,-1))</f>
        <v/>
      </c>
      <c r="AG159" s="20" t="str">
        <f>IF($A159="","",0.2*IF(Sigma!$G159&gt;AVERAGE(Sigma!$G140:$G159),1,-1))</f>
        <v/>
      </c>
      <c r="AH159" s="20" t="str">
        <f>IF($A159="","",0.2*IF(Sigma!$G159&gt;AVERAGE(Sigma!$G120:$G159),1,-1))</f>
        <v/>
      </c>
      <c r="AI159" s="20" t="str">
        <f>IF($A159="","",0.2*IF(Sigma!$G159&gt;AVERAGE(Sigma!$G100:$G159),1,-1))</f>
        <v/>
      </c>
      <c r="AJ159" s="20" t="str">
        <f>IF($A159="","",0.2*IF(Sigma!$G159&gt;AVERAGE(Sigma!$G80:$G159),1,-1))</f>
        <v/>
      </c>
      <c r="AK159" s="17" t="str">
        <f t="shared" si="16"/>
        <v/>
      </c>
      <c r="AL159" s="20" t="str">
        <f>IF($A159="","",0.2*IF(Sigma!$H159&gt;AVERAGE(Sigma!$H150:$H159),1,-1))</f>
        <v/>
      </c>
      <c r="AM159" s="20" t="str">
        <f>IF($A159="","",0.2*IF(Sigma!$H159&gt;AVERAGE(Sigma!$H140:$H159),1,-1))</f>
        <v/>
      </c>
      <c r="AN159" s="20" t="str">
        <f>IF($A159="","",0.2*IF(Sigma!$H159&gt;AVERAGE(Sigma!$H120:$H159),1,-1))</f>
        <v/>
      </c>
      <c r="AO159" s="20" t="str">
        <f>IF($A159="","",0.2*IF(Sigma!$H159&gt;AVERAGE(Sigma!$H100:$H159),1,-1))</f>
        <v/>
      </c>
      <c r="AP159" s="20" t="str">
        <f>IF($A159="","",0.2*IF(Sigma!$H159&gt;AVERAGE(Sigma!$H80:$H159),1,-1))</f>
        <v/>
      </c>
      <c r="AQ159" s="17" t="str">
        <f t="shared" si="17"/>
        <v/>
      </c>
      <c r="AR159" s="20" t="str">
        <f>IF($A159="","",0.2*IF(Sigma!$I159&gt;AVERAGE(Sigma!$I150:$I159),1,-1))</f>
        <v/>
      </c>
      <c r="AS159" s="20" t="str">
        <f>IF($A159="","",0.2*IF(Sigma!$I159&gt;AVERAGE(Sigma!$I140:$I159),1,-1))</f>
        <v/>
      </c>
      <c r="AT159" s="20" t="str">
        <f>IF($A159="","",0.2*IF(Sigma!$I159&gt;AVERAGE(Sigma!$I120:$I159),1,-1))</f>
        <v/>
      </c>
      <c r="AU159" s="20" t="str">
        <f>IF($A159="","",0.2*IF(Sigma!$I159&gt;AVERAGE(Sigma!$I100:$I159),1,-1))</f>
        <v/>
      </c>
      <c r="AV159" s="20" t="str">
        <f>IF($A159="","",0.2*IF(Sigma!$I159&gt;AVERAGE(Sigma!$I80:$I159),1,-1))</f>
        <v/>
      </c>
      <c r="AW159" s="17" t="str">
        <f t="shared" si="18"/>
        <v/>
      </c>
      <c r="AX159" s="20" t="str">
        <f>IF($A159="","",0.2*IF(Sigma!$J159&gt;AVERAGE(Sigma!$J150:$J159),1,-1))</f>
        <v/>
      </c>
      <c r="AY159" s="20" t="str">
        <f>IF($A159="","",0.2*IF(Sigma!$J159&gt;AVERAGE(Sigma!$J140:$J159),1,-1))</f>
        <v/>
      </c>
      <c r="AZ159" s="20" t="str">
        <f>IF($A159="","",0.2*IF(Sigma!$J159&gt;AVERAGE(Sigma!$J120:$J159),1,-1))</f>
        <v/>
      </c>
      <c r="BA159" s="20" t="str">
        <f>IF($A159="","",0.2*IF(Sigma!$J159&gt;AVERAGE(Sigma!$J100:$J159),1,-1))</f>
        <v/>
      </c>
      <c r="BB159" s="20" t="str">
        <f>IF($A159="","",0.2*IF(Sigma!$J159&gt;AVERAGE(Sigma!$J80:$J159),1,-1))</f>
        <v/>
      </c>
      <c r="BC159" s="17" t="str">
        <f t="shared" si="19"/>
        <v/>
      </c>
      <c r="BD159" s="20" t="str">
        <f>IF($A159="","",0.2*IF(Sigma!$K159&gt;AVERAGE(Sigma!$K150:$K159),1,-1))</f>
        <v/>
      </c>
      <c r="BE159" s="20" t="str">
        <f>IF($A159="","",0.2*IF(Sigma!$K159&gt;AVERAGE(Sigma!$K140:$K159),1,-1))</f>
        <v/>
      </c>
      <c r="BF159" s="20" t="str">
        <f>IF($A159="","",0.2*IF(Sigma!$K159&gt;AVERAGE(Sigma!$K120:$K159),1,-1))</f>
        <v/>
      </c>
      <c r="BG159" s="20" t="str">
        <f>IF($A159="","",0.2*IF(Sigma!$K159&gt;AVERAGE(Sigma!$K100:$K159),1,-1))</f>
        <v/>
      </c>
      <c r="BH159" s="20" t="str">
        <f>IF($A159="","",0.2*IF(Sigma!$K159&gt;AVERAGE(Sigma!$K80:$K159),1,-1))</f>
        <v/>
      </c>
      <c r="BI159" s="17" t="str">
        <f t="shared" si="20"/>
        <v/>
      </c>
      <c r="BJ159" s="20" t="str">
        <f>IF($A159="","",0.2*IF(Sigma!$L159&gt;AVERAGE(Sigma!$L150:$L159),1,-1))</f>
        <v/>
      </c>
      <c r="BK159" s="20" t="str">
        <f>IF($A159="","",0.2*IF(Sigma!$L159&gt;AVERAGE(Sigma!$L140:$L159),1,-1))</f>
        <v/>
      </c>
      <c r="BL159" s="20" t="str">
        <f>IF($A159="","",0.2*IF(Sigma!$L159&gt;AVERAGE(Sigma!$L120:$L159),1,-1))</f>
        <v/>
      </c>
      <c r="BM159" s="20" t="str">
        <f>IF($A159="","",0.2*IF(Sigma!$L159&gt;AVERAGE(Sigma!$L100:$L159),1,-1))</f>
        <v/>
      </c>
      <c r="BN159" s="20" t="str">
        <f>IF($A159="","",0.2*IF(Sigma!$L159&gt;AVERAGE(Sigma!$L80:$L159),1,-1))</f>
        <v/>
      </c>
      <c r="BO159" s="17" t="str">
        <f t="shared" si="21"/>
        <v/>
      </c>
    </row>
    <row r="160" spans="1:67" x14ac:dyDescent="0.15">
      <c r="A160" s="14" t="str">
        <f>IF(Sigma!A160="","",Sigma!A160)</f>
        <v/>
      </c>
      <c r="B160" s="20" t="str">
        <f>IF($A160="","",0.2*IF(Sigma!$B160&gt;AVERAGE(Sigma!$B151:$B160),1,-1))</f>
        <v/>
      </c>
      <c r="C160" s="20" t="str">
        <f>IF($A160="","",0.2*IF(Sigma!$B160&gt;AVERAGE(Sigma!$B141:$B160),1,-1))</f>
        <v/>
      </c>
      <c r="D160" s="20" t="str">
        <f>IF($A160="","",0.2*IF(Sigma!$B160&gt;AVERAGE(Sigma!$B121:$B160),1,-1))</f>
        <v/>
      </c>
      <c r="E160" s="20" t="str">
        <f>IF($A160="","",0.2*IF(Sigma!$B160&gt;AVERAGE(Sigma!$B101:$B160),1,-1))</f>
        <v/>
      </c>
      <c r="F160" s="20" t="str">
        <f>IF($A160="","",0.2*IF(Sigma!$B160&gt;AVERAGE(Sigma!$B81:$B160),1,-1))</f>
        <v/>
      </c>
      <c r="G160" s="17" t="str">
        <f t="shared" si="11"/>
        <v/>
      </c>
      <c r="H160" s="20" t="str">
        <f>IF($A160="","",0.2*IF(Sigma!$C160&gt;AVERAGE(Sigma!$C151:$C160),1,-1))</f>
        <v/>
      </c>
      <c r="I160" s="20" t="str">
        <f>IF($A160="","",0.2*IF(Sigma!$C160&gt;AVERAGE(Sigma!$C141:$C160),1,-1))</f>
        <v/>
      </c>
      <c r="J160" s="20" t="str">
        <f>IF($A160="","",0.2*IF(Sigma!$C160&gt;AVERAGE(Sigma!$C121:$C160),1,-1))</f>
        <v/>
      </c>
      <c r="K160" s="20" t="str">
        <f>IF($A160="","",0.2*IF(Sigma!$C160&gt;AVERAGE(Sigma!$C101:$C160),1,-1))</f>
        <v/>
      </c>
      <c r="L160" s="20" t="str">
        <f>IF($A160="","",0.2*IF(Sigma!$C160&gt;AVERAGE(Sigma!$C81:$C160),1,-1))</f>
        <v/>
      </c>
      <c r="M160" s="17" t="str">
        <f t="shared" si="12"/>
        <v/>
      </c>
      <c r="N160" s="20" t="str">
        <f>IF($A160="","",0.2*IF(Sigma!$D160&gt;AVERAGE(Sigma!$D151:$D160),1,-1))</f>
        <v/>
      </c>
      <c r="O160" s="20" t="str">
        <f>IF($A160="","",0.2*IF(Sigma!$D160&gt;AVERAGE(Sigma!$D141:$D160),1,-1))</f>
        <v/>
      </c>
      <c r="P160" s="20" t="str">
        <f>IF($A160="","",0.2*IF(Sigma!$D160&gt;AVERAGE(Sigma!$D121:$D160),1,-1))</f>
        <v/>
      </c>
      <c r="Q160" s="20" t="str">
        <f>IF($A160="","",0.2*IF(Sigma!$D160&gt;AVERAGE(Sigma!$D101:$D160),1,-1))</f>
        <v/>
      </c>
      <c r="R160" s="20" t="str">
        <f>IF($A160="","",0.2*IF(Sigma!$D160&gt;AVERAGE(Sigma!$D81:$D160),1,-1))</f>
        <v/>
      </c>
      <c r="S160" s="17" t="str">
        <f t="shared" si="13"/>
        <v/>
      </c>
      <c r="T160" s="20" t="str">
        <f>IF($A160="","",0.2*IF(Sigma!$E160&gt;AVERAGE(Sigma!$E151:$E160),1,-1))</f>
        <v/>
      </c>
      <c r="U160" s="20" t="str">
        <f>IF($A160="","",0.2*IF(Sigma!$E160&gt;AVERAGE(Sigma!$E141:$E160),1,-1))</f>
        <v/>
      </c>
      <c r="V160" s="20" t="str">
        <f>IF($A160="","",0.2*IF(Sigma!$E160&gt;AVERAGE(Sigma!$E121:$E160),1,-1))</f>
        <v/>
      </c>
      <c r="W160" s="20" t="str">
        <f>IF($A160="","",0.2*IF(Sigma!$E160&gt;AVERAGE(Sigma!$E101:$E160),1,-1))</f>
        <v/>
      </c>
      <c r="X160" s="20" t="str">
        <f>IF($A160="","",0.2*IF(Sigma!$E160&gt;AVERAGE(Sigma!$E81:$E160),1,-1))</f>
        <v/>
      </c>
      <c r="Y160" s="17" t="str">
        <f t="shared" si="14"/>
        <v/>
      </c>
      <c r="Z160" s="20" t="str">
        <f>IF($A160="","",0.2*IF(Sigma!$F160&gt;AVERAGE(Sigma!$F151:$F160),1,-1))</f>
        <v/>
      </c>
      <c r="AA160" s="20" t="str">
        <f>IF($A160="","",0.2*IF(Sigma!$F160&gt;AVERAGE(Sigma!$F141:$F160),1,-1))</f>
        <v/>
      </c>
      <c r="AB160" s="20" t="str">
        <f>IF($A160="","",0.2*IF(Sigma!$F160&gt;AVERAGE(Sigma!$F121:$F160),1,-1))</f>
        <v/>
      </c>
      <c r="AC160" s="20" t="str">
        <f>IF($A160="","",0.2*IF(Sigma!$F160&gt;AVERAGE(Sigma!$F101:$F160),1,-1))</f>
        <v/>
      </c>
      <c r="AD160" s="20" t="str">
        <f>IF($A160="","",0.2*IF(Sigma!$F160&gt;AVERAGE(Sigma!$F81:$F160),1,-1))</f>
        <v/>
      </c>
      <c r="AE160" s="17" t="str">
        <f t="shared" si="15"/>
        <v/>
      </c>
      <c r="AF160" s="20" t="str">
        <f>IF($A160="","",0.2*IF(Sigma!$G160&gt;AVERAGE(Sigma!$G151:$G160),1,-1))</f>
        <v/>
      </c>
      <c r="AG160" s="20" t="str">
        <f>IF($A160="","",0.2*IF(Sigma!$G160&gt;AVERAGE(Sigma!$G141:$G160),1,-1))</f>
        <v/>
      </c>
      <c r="AH160" s="20" t="str">
        <f>IF($A160="","",0.2*IF(Sigma!$G160&gt;AVERAGE(Sigma!$G121:$G160),1,-1))</f>
        <v/>
      </c>
      <c r="AI160" s="20" t="str">
        <f>IF($A160="","",0.2*IF(Sigma!$G160&gt;AVERAGE(Sigma!$G101:$G160),1,-1))</f>
        <v/>
      </c>
      <c r="AJ160" s="20" t="str">
        <f>IF($A160="","",0.2*IF(Sigma!$G160&gt;AVERAGE(Sigma!$G81:$G160),1,-1))</f>
        <v/>
      </c>
      <c r="AK160" s="17" t="str">
        <f t="shared" si="16"/>
        <v/>
      </c>
      <c r="AL160" s="20" t="str">
        <f>IF($A160="","",0.2*IF(Sigma!$H160&gt;AVERAGE(Sigma!$H151:$H160),1,-1))</f>
        <v/>
      </c>
      <c r="AM160" s="20" t="str">
        <f>IF($A160="","",0.2*IF(Sigma!$H160&gt;AVERAGE(Sigma!$H141:$H160),1,-1))</f>
        <v/>
      </c>
      <c r="AN160" s="20" t="str">
        <f>IF($A160="","",0.2*IF(Sigma!$H160&gt;AVERAGE(Sigma!$H121:$H160),1,-1))</f>
        <v/>
      </c>
      <c r="AO160" s="20" t="str">
        <f>IF($A160="","",0.2*IF(Sigma!$H160&gt;AVERAGE(Sigma!$H101:$H160),1,-1))</f>
        <v/>
      </c>
      <c r="AP160" s="20" t="str">
        <f>IF($A160="","",0.2*IF(Sigma!$H160&gt;AVERAGE(Sigma!$H81:$H160),1,-1))</f>
        <v/>
      </c>
      <c r="AQ160" s="17" t="str">
        <f t="shared" si="17"/>
        <v/>
      </c>
      <c r="AR160" s="20" t="str">
        <f>IF($A160="","",0.2*IF(Sigma!$I160&gt;AVERAGE(Sigma!$I151:$I160),1,-1))</f>
        <v/>
      </c>
      <c r="AS160" s="20" t="str">
        <f>IF($A160="","",0.2*IF(Sigma!$I160&gt;AVERAGE(Sigma!$I141:$I160),1,-1))</f>
        <v/>
      </c>
      <c r="AT160" s="20" t="str">
        <f>IF($A160="","",0.2*IF(Sigma!$I160&gt;AVERAGE(Sigma!$I121:$I160),1,-1))</f>
        <v/>
      </c>
      <c r="AU160" s="20" t="str">
        <f>IF($A160="","",0.2*IF(Sigma!$I160&gt;AVERAGE(Sigma!$I101:$I160),1,-1))</f>
        <v/>
      </c>
      <c r="AV160" s="20" t="str">
        <f>IF($A160="","",0.2*IF(Sigma!$I160&gt;AVERAGE(Sigma!$I81:$I160),1,-1))</f>
        <v/>
      </c>
      <c r="AW160" s="17" t="str">
        <f t="shared" si="18"/>
        <v/>
      </c>
      <c r="AX160" s="20" t="str">
        <f>IF($A160="","",0.2*IF(Sigma!$J160&gt;AVERAGE(Sigma!$J151:$J160),1,-1))</f>
        <v/>
      </c>
      <c r="AY160" s="20" t="str">
        <f>IF($A160="","",0.2*IF(Sigma!$J160&gt;AVERAGE(Sigma!$J141:$J160),1,-1))</f>
        <v/>
      </c>
      <c r="AZ160" s="20" t="str">
        <f>IF($A160="","",0.2*IF(Sigma!$J160&gt;AVERAGE(Sigma!$J121:$J160),1,-1))</f>
        <v/>
      </c>
      <c r="BA160" s="20" t="str">
        <f>IF($A160="","",0.2*IF(Sigma!$J160&gt;AVERAGE(Sigma!$J101:$J160),1,-1))</f>
        <v/>
      </c>
      <c r="BB160" s="20" t="str">
        <f>IF($A160="","",0.2*IF(Sigma!$J160&gt;AVERAGE(Sigma!$J81:$J160),1,-1))</f>
        <v/>
      </c>
      <c r="BC160" s="17" t="str">
        <f t="shared" si="19"/>
        <v/>
      </c>
      <c r="BD160" s="20" t="str">
        <f>IF($A160="","",0.2*IF(Sigma!$K160&gt;AVERAGE(Sigma!$K151:$K160),1,-1))</f>
        <v/>
      </c>
      <c r="BE160" s="20" t="str">
        <f>IF($A160="","",0.2*IF(Sigma!$K160&gt;AVERAGE(Sigma!$K141:$K160),1,-1))</f>
        <v/>
      </c>
      <c r="BF160" s="20" t="str">
        <f>IF($A160="","",0.2*IF(Sigma!$K160&gt;AVERAGE(Sigma!$K121:$K160),1,-1))</f>
        <v/>
      </c>
      <c r="BG160" s="20" t="str">
        <f>IF($A160="","",0.2*IF(Sigma!$K160&gt;AVERAGE(Sigma!$K101:$K160),1,-1))</f>
        <v/>
      </c>
      <c r="BH160" s="20" t="str">
        <f>IF($A160="","",0.2*IF(Sigma!$K160&gt;AVERAGE(Sigma!$K81:$K160),1,-1))</f>
        <v/>
      </c>
      <c r="BI160" s="17" t="str">
        <f t="shared" si="20"/>
        <v/>
      </c>
      <c r="BJ160" s="20" t="str">
        <f>IF($A160="","",0.2*IF(Sigma!$L160&gt;AVERAGE(Sigma!$L151:$L160),1,-1))</f>
        <v/>
      </c>
      <c r="BK160" s="20" t="str">
        <f>IF($A160="","",0.2*IF(Sigma!$L160&gt;AVERAGE(Sigma!$L141:$L160),1,-1))</f>
        <v/>
      </c>
      <c r="BL160" s="20" t="str">
        <f>IF($A160="","",0.2*IF(Sigma!$L160&gt;AVERAGE(Sigma!$L121:$L160),1,-1))</f>
        <v/>
      </c>
      <c r="BM160" s="20" t="str">
        <f>IF($A160="","",0.2*IF(Sigma!$L160&gt;AVERAGE(Sigma!$L101:$L160),1,-1))</f>
        <v/>
      </c>
      <c r="BN160" s="20" t="str">
        <f>IF($A160="","",0.2*IF(Sigma!$L160&gt;AVERAGE(Sigma!$L81:$L160),1,-1))</f>
        <v/>
      </c>
      <c r="BO160" s="17" t="str">
        <f t="shared" si="21"/>
        <v/>
      </c>
    </row>
    <row r="161" spans="1:67" x14ac:dyDescent="0.15">
      <c r="A161" s="14" t="str">
        <f>IF(Sigma!A161="","",Sigma!A161)</f>
        <v/>
      </c>
      <c r="B161" s="20" t="str">
        <f>IF($A161="","",0.2*IF(Sigma!$B161&gt;AVERAGE(Sigma!$B152:$B161),1,-1))</f>
        <v/>
      </c>
      <c r="C161" s="20" t="str">
        <f>IF($A161="","",0.2*IF(Sigma!$B161&gt;AVERAGE(Sigma!$B142:$B161),1,-1))</f>
        <v/>
      </c>
      <c r="D161" s="20" t="str">
        <f>IF($A161="","",0.2*IF(Sigma!$B161&gt;AVERAGE(Sigma!$B122:$B161),1,-1))</f>
        <v/>
      </c>
      <c r="E161" s="20" t="str">
        <f>IF($A161="","",0.2*IF(Sigma!$B161&gt;AVERAGE(Sigma!$B102:$B161),1,-1))</f>
        <v/>
      </c>
      <c r="F161" s="20" t="str">
        <f>IF($A161="","",0.2*IF(Sigma!$B161&gt;AVERAGE(Sigma!$B82:$B161),1,-1))</f>
        <v/>
      </c>
      <c r="G161" s="17" t="str">
        <f t="shared" si="11"/>
        <v/>
      </c>
      <c r="H161" s="20" t="str">
        <f>IF($A161="","",0.2*IF(Sigma!$C161&gt;AVERAGE(Sigma!$C152:$C161),1,-1))</f>
        <v/>
      </c>
      <c r="I161" s="20" t="str">
        <f>IF($A161="","",0.2*IF(Sigma!$C161&gt;AVERAGE(Sigma!$C142:$C161),1,-1))</f>
        <v/>
      </c>
      <c r="J161" s="20" t="str">
        <f>IF($A161="","",0.2*IF(Sigma!$C161&gt;AVERAGE(Sigma!$C122:$C161),1,-1))</f>
        <v/>
      </c>
      <c r="K161" s="20" t="str">
        <f>IF($A161="","",0.2*IF(Sigma!$C161&gt;AVERAGE(Sigma!$C102:$C161),1,-1))</f>
        <v/>
      </c>
      <c r="L161" s="20" t="str">
        <f>IF($A161="","",0.2*IF(Sigma!$C161&gt;AVERAGE(Sigma!$C82:$C161),1,-1))</f>
        <v/>
      </c>
      <c r="M161" s="17" t="str">
        <f t="shared" si="12"/>
        <v/>
      </c>
      <c r="N161" s="20" t="str">
        <f>IF($A161="","",0.2*IF(Sigma!$D161&gt;AVERAGE(Sigma!$D152:$D161),1,-1))</f>
        <v/>
      </c>
      <c r="O161" s="20" t="str">
        <f>IF($A161="","",0.2*IF(Sigma!$D161&gt;AVERAGE(Sigma!$D142:$D161),1,-1))</f>
        <v/>
      </c>
      <c r="P161" s="20" t="str">
        <f>IF($A161="","",0.2*IF(Sigma!$D161&gt;AVERAGE(Sigma!$D122:$D161),1,-1))</f>
        <v/>
      </c>
      <c r="Q161" s="20" t="str">
        <f>IF($A161="","",0.2*IF(Sigma!$D161&gt;AVERAGE(Sigma!$D102:$D161),1,-1))</f>
        <v/>
      </c>
      <c r="R161" s="20" t="str">
        <f>IF($A161="","",0.2*IF(Sigma!$D161&gt;AVERAGE(Sigma!$D82:$D161),1,-1))</f>
        <v/>
      </c>
      <c r="S161" s="17" t="str">
        <f t="shared" si="13"/>
        <v/>
      </c>
      <c r="T161" s="20" t="str">
        <f>IF($A161="","",0.2*IF(Sigma!$E161&gt;AVERAGE(Sigma!$E152:$E161),1,-1))</f>
        <v/>
      </c>
      <c r="U161" s="20" t="str">
        <f>IF($A161="","",0.2*IF(Sigma!$E161&gt;AVERAGE(Sigma!$E142:$E161),1,-1))</f>
        <v/>
      </c>
      <c r="V161" s="20" t="str">
        <f>IF($A161="","",0.2*IF(Sigma!$E161&gt;AVERAGE(Sigma!$E122:$E161),1,-1))</f>
        <v/>
      </c>
      <c r="W161" s="20" t="str">
        <f>IF($A161="","",0.2*IF(Sigma!$E161&gt;AVERAGE(Sigma!$E102:$E161),1,-1))</f>
        <v/>
      </c>
      <c r="X161" s="20" t="str">
        <f>IF($A161="","",0.2*IF(Sigma!$E161&gt;AVERAGE(Sigma!$E82:$E161),1,-1))</f>
        <v/>
      </c>
      <c r="Y161" s="17" t="str">
        <f t="shared" si="14"/>
        <v/>
      </c>
      <c r="Z161" s="20" t="str">
        <f>IF($A161="","",0.2*IF(Sigma!$F161&gt;AVERAGE(Sigma!$F152:$F161),1,-1))</f>
        <v/>
      </c>
      <c r="AA161" s="20" t="str">
        <f>IF($A161="","",0.2*IF(Sigma!$F161&gt;AVERAGE(Sigma!$F142:$F161),1,-1))</f>
        <v/>
      </c>
      <c r="AB161" s="20" t="str">
        <f>IF($A161="","",0.2*IF(Sigma!$F161&gt;AVERAGE(Sigma!$F122:$F161),1,-1))</f>
        <v/>
      </c>
      <c r="AC161" s="20" t="str">
        <f>IF($A161="","",0.2*IF(Sigma!$F161&gt;AVERAGE(Sigma!$F102:$F161),1,-1))</f>
        <v/>
      </c>
      <c r="AD161" s="20" t="str">
        <f>IF($A161="","",0.2*IF(Sigma!$F161&gt;AVERAGE(Sigma!$F82:$F161),1,-1))</f>
        <v/>
      </c>
      <c r="AE161" s="17" t="str">
        <f t="shared" si="15"/>
        <v/>
      </c>
      <c r="AF161" s="20" t="str">
        <f>IF($A161="","",0.2*IF(Sigma!$G161&gt;AVERAGE(Sigma!$G152:$G161),1,-1))</f>
        <v/>
      </c>
      <c r="AG161" s="20" t="str">
        <f>IF($A161="","",0.2*IF(Sigma!$G161&gt;AVERAGE(Sigma!$G142:$G161),1,-1))</f>
        <v/>
      </c>
      <c r="AH161" s="20" t="str">
        <f>IF($A161="","",0.2*IF(Sigma!$G161&gt;AVERAGE(Sigma!$G122:$G161),1,-1))</f>
        <v/>
      </c>
      <c r="AI161" s="20" t="str">
        <f>IF($A161="","",0.2*IF(Sigma!$G161&gt;AVERAGE(Sigma!$G102:$G161),1,-1))</f>
        <v/>
      </c>
      <c r="AJ161" s="20" t="str">
        <f>IF($A161="","",0.2*IF(Sigma!$G161&gt;AVERAGE(Sigma!$G82:$G161),1,-1))</f>
        <v/>
      </c>
      <c r="AK161" s="17" t="str">
        <f t="shared" si="16"/>
        <v/>
      </c>
      <c r="AL161" s="20" t="str">
        <f>IF($A161="","",0.2*IF(Sigma!$H161&gt;AVERAGE(Sigma!$H152:$H161),1,-1))</f>
        <v/>
      </c>
      <c r="AM161" s="20" t="str">
        <f>IF($A161="","",0.2*IF(Sigma!$H161&gt;AVERAGE(Sigma!$H142:$H161),1,-1))</f>
        <v/>
      </c>
      <c r="AN161" s="20" t="str">
        <f>IF($A161="","",0.2*IF(Sigma!$H161&gt;AVERAGE(Sigma!$H122:$H161),1,-1))</f>
        <v/>
      </c>
      <c r="AO161" s="20" t="str">
        <f>IF($A161="","",0.2*IF(Sigma!$H161&gt;AVERAGE(Sigma!$H102:$H161),1,-1))</f>
        <v/>
      </c>
      <c r="AP161" s="20" t="str">
        <f>IF($A161="","",0.2*IF(Sigma!$H161&gt;AVERAGE(Sigma!$H82:$H161),1,-1))</f>
        <v/>
      </c>
      <c r="AQ161" s="17" t="str">
        <f t="shared" si="17"/>
        <v/>
      </c>
      <c r="AR161" s="20" t="str">
        <f>IF($A161="","",0.2*IF(Sigma!$I161&gt;AVERAGE(Sigma!$I152:$I161),1,-1))</f>
        <v/>
      </c>
      <c r="AS161" s="20" t="str">
        <f>IF($A161="","",0.2*IF(Sigma!$I161&gt;AVERAGE(Sigma!$I142:$I161),1,-1))</f>
        <v/>
      </c>
      <c r="AT161" s="20" t="str">
        <f>IF($A161="","",0.2*IF(Sigma!$I161&gt;AVERAGE(Sigma!$I122:$I161),1,-1))</f>
        <v/>
      </c>
      <c r="AU161" s="20" t="str">
        <f>IF($A161="","",0.2*IF(Sigma!$I161&gt;AVERAGE(Sigma!$I102:$I161),1,-1))</f>
        <v/>
      </c>
      <c r="AV161" s="20" t="str">
        <f>IF($A161="","",0.2*IF(Sigma!$I161&gt;AVERAGE(Sigma!$I82:$I161),1,-1))</f>
        <v/>
      </c>
      <c r="AW161" s="17" t="str">
        <f t="shared" si="18"/>
        <v/>
      </c>
      <c r="AX161" s="20" t="str">
        <f>IF($A161="","",0.2*IF(Sigma!$J161&gt;AVERAGE(Sigma!$J152:$J161),1,-1))</f>
        <v/>
      </c>
      <c r="AY161" s="20" t="str">
        <f>IF($A161="","",0.2*IF(Sigma!$J161&gt;AVERAGE(Sigma!$J142:$J161),1,-1))</f>
        <v/>
      </c>
      <c r="AZ161" s="20" t="str">
        <f>IF($A161="","",0.2*IF(Sigma!$J161&gt;AVERAGE(Sigma!$J122:$J161),1,-1))</f>
        <v/>
      </c>
      <c r="BA161" s="20" t="str">
        <f>IF($A161="","",0.2*IF(Sigma!$J161&gt;AVERAGE(Sigma!$J102:$J161),1,-1))</f>
        <v/>
      </c>
      <c r="BB161" s="20" t="str">
        <f>IF($A161="","",0.2*IF(Sigma!$J161&gt;AVERAGE(Sigma!$J82:$J161),1,-1))</f>
        <v/>
      </c>
      <c r="BC161" s="17" t="str">
        <f t="shared" si="19"/>
        <v/>
      </c>
      <c r="BD161" s="20" t="str">
        <f>IF($A161="","",0.2*IF(Sigma!$K161&gt;AVERAGE(Sigma!$K152:$K161),1,-1))</f>
        <v/>
      </c>
      <c r="BE161" s="20" t="str">
        <f>IF($A161="","",0.2*IF(Sigma!$K161&gt;AVERAGE(Sigma!$K142:$K161),1,-1))</f>
        <v/>
      </c>
      <c r="BF161" s="20" t="str">
        <f>IF($A161="","",0.2*IF(Sigma!$K161&gt;AVERAGE(Sigma!$K122:$K161),1,-1))</f>
        <v/>
      </c>
      <c r="BG161" s="20" t="str">
        <f>IF($A161="","",0.2*IF(Sigma!$K161&gt;AVERAGE(Sigma!$K102:$K161),1,-1))</f>
        <v/>
      </c>
      <c r="BH161" s="20" t="str">
        <f>IF($A161="","",0.2*IF(Sigma!$K161&gt;AVERAGE(Sigma!$K82:$K161),1,-1))</f>
        <v/>
      </c>
      <c r="BI161" s="17" t="str">
        <f t="shared" si="20"/>
        <v/>
      </c>
      <c r="BJ161" s="20" t="str">
        <f>IF($A161="","",0.2*IF(Sigma!$L161&gt;AVERAGE(Sigma!$L152:$L161),1,-1))</f>
        <v/>
      </c>
      <c r="BK161" s="20" t="str">
        <f>IF($A161="","",0.2*IF(Sigma!$L161&gt;AVERAGE(Sigma!$L142:$L161),1,-1))</f>
        <v/>
      </c>
      <c r="BL161" s="20" t="str">
        <f>IF($A161="","",0.2*IF(Sigma!$L161&gt;AVERAGE(Sigma!$L122:$L161),1,-1))</f>
        <v/>
      </c>
      <c r="BM161" s="20" t="str">
        <f>IF($A161="","",0.2*IF(Sigma!$L161&gt;AVERAGE(Sigma!$L102:$L161),1,-1))</f>
        <v/>
      </c>
      <c r="BN161" s="20" t="str">
        <f>IF($A161="","",0.2*IF(Sigma!$L161&gt;AVERAGE(Sigma!$L82:$L161),1,-1))</f>
        <v/>
      </c>
      <c r="BO161" s="17" t="str">
        <f t="shared" si="21"/>
        <v/>
      </c>
    </row>
    <row r="162" spans="1:67" x14ac:dyDescent="0.15">
      <c r="A162" s="14" t="str">
        <f>IF(Sigma!A162="","",Sigma!A162)</f>
        <v/>
      </c>
      <c r="B162" s="20" t="str">
        <f>IF($A162="","",0.2*IF(Sigma!$B162&gt;AVERAGE(Sigma!$B153:$B162),1,-1))</f>
        <v/>
      </c>
      <c r="C162" s="20" t="str">
        <f>IF($A162="","",0.2*IF(Sigma!$B162&gt;AVERAGE(Sigma!$B143:$B162),1,-1))</f>
        <v/>
      </c>
      <c r="D162" s="20" t="str">
        <f>IF($A162="","",0.2*IF(Sigma!$B162&gt;AVERAGE(Sigma!$B123:$B162),1,-1))</f>
        <v/>
      </c>
      <c r="E162" s="20" t="str">
        <f>IF($A162="","",0.2*IF(Sigma!$B162&gt;AVERAGE(Sigma!$B103:$B162),1,-1))</f>
        <v/>
      </c>
      <c r="F162" s="20" t="str">
        <f>IF($A162="","",0.2*IF(Sigma!$B162&gt;AVERAGE(Sigma!$B83:$B162),1,-1))</f>
        <v/>
      </c>
      <c r="G162" s="17" t="str">
        <f t="shared" si="11"/>
        <v/>
      </c>
      <c r="H162" s="20" t="str">
        <f>IF($A162="","",0.2*IF(Sigma!$C162&gt;AVERAGE(Sigma!$C153:$C162),1,-1))</f>
        <v/>
      </c>
      <c r="I162" s="20" t="str">
        <f>IF($A162="","",0.2*IF(Sigma!$C162&gt;AVERAGE(Sigma!$C143:$C162),1,-1))</f>
        <v/>
      </c>
      <c r="J162" s="20" t="str">
        <f>IF($A162="","",0.2*IF(Sigma!$C162&gt;AVERAGE(Sigma!$C123:$C162),1,-1))</f>
        <v/>
      </c>
      <c r="K162" s="20" t="str">
        <f>IF($A162="","",0.2*IF(Sigma!$C162&gt;AVERAGE(Sigma!$C103:$C162),1,-1))</f>
        <v/>
      </c>
      <c r="L162" s="20" t="str">
        <f>IF($A162="","",0.2*IF(Sigma!$C162&gt;AVERAGE(Sigma!$C83:$C162),1,-1))</f>
        <v/>
      </c>
      <c r="M162" s="17" t="str">
        <f t="shared" si="12"/>
        <v/>
      </c>
      <c r="N162" s="20" t="str">
        <f>IF($A162="","",0.2*IF(Sigma!$D162&gt;AVERAGE(Sigma!$D153:$D162),1,-1))</f>
        <v/>
      </c>
      <c r="O162" s="20" t="str">
        <f>IF($A162="","",0.2*IF(Sigma!$D162&gt;AVERAGE(Sigma!$D143:$D162),1,-1))</f>
        <v/>
      </c>
      <c r="P162" s="20" t="str">
        <f>IF($A162="","",0.2*IF(Sigma!$D162&gt;AVERAGE(Sigma!$D123:$D162),1,-1))</f>
        <v/>
      </c>
      <c r="Q162" s="20" t="str">
        <f>IF($A162="","",0.2*IF(Sigma!$D162&gt;AVERAGE(Sigma!$D103:$D162),1,-1))</f>
        <v/>
      </c>
      <c r="R162" s="20" t="str">
        <f>IF($A162="","",0.2*IF(Sigma!$D162&gt;AVERAGE(Sigma!$D83:$D162),1,-1))</f>
        <v/>
      </c>
      <c r="S162" s="17" t="str">
        <f t="shared" si="13"/>
        <v/>
      </c>
      <c r="T162" s="20" t="str">
        <f>IF($A162="","",0.2*IF(Sigma!$E162&gt;AVERAGE(Sigma!$E153:$E162),1,-1))</f>
        <v/>
      </c>
      <c r="U162" s="20" t="str">
        <f>IF($A162="","",0.2*IF(Sigma!$E162&gt;AVERAGE(Sigma!$E143:$E162),1,-1))</f>
        <v/>
      </c>
      <c r="V162" s="20" t="str">
        <f>IF($A162="","",0.2*IF(Sigma!$E162&gt;AVERAGE(Sigma!$E123:$E162),1,-1))</f>
        <v/>
      </c>
      <c r="W162" s="20" t="str">
        <f>IF($A162="","",0.2*IF(Sigma!$E162&gt;AVERAGE(Sigma!$E103:$E162),1,-1))</f>
        <v/>
      </c>
      <c r="X162" s="20" t="str">
        <f>IF($A162="","",0.2*IF(Sigma!$E162&gt;AVERAGE(Sigma!$E83:$E162),1,-1))</f>
        <v/>
      </c>
      <c r="Y162" s="17" t="str">
        <f t="shared" si="14"/>
        <v/>
      </c>
      <c r="Z162" s="20" t="str">
        <f>IF($A162="","",0.2*IF(Sigma!$F162&gt;AVERAGE(Sigma!$F153:$F162),1,-1))</f>
        <v/>
      </c>
      <c r="AA162" s="20" t="str">
        <f>IF($A162="","",0.2*IF(Sigma!$F162&gt;AVERAGE(Sigma!$F143:$F162),1,-1))</f>
        <v/>
      </c>
      <c r="AB162" s="20" t="str">
        <f>IF($A162="","",0.2*IF(Sigma!$F162&gt;AVERAGE(Sigma!$F123:$F162),1,-1))</f>
        <v/>
      </c>
      <c r="AC162" s="20" t="str">
        <f>IF($A162="","",0.2*IF(Sigma!$F162&gt;AVERAGE(Sigma!$F103:$F162),1,-1))</f>
        <v/>
      </c>
      <c r="AD162" s="20" t="str">
        <f>IF($A162="","",0.2*IF(Sigma!$F162&gt;AVERAGE(Sigma!$F83:$F162),1,-1))</f>
        <v/>
      </c>
      <c r="AE162" s="17" t="str">
        <f t="shared" si="15"/>
        <v/>
      </c>
      <c r="AF162" s="20" t="str">
        <f>IF($A162="","",0.2*IF(Sigma!$G162&gt;AVERAGE(Sigma!$G153:$G162),1,-1))</f>
        <v/>
      </c>
      <c r="AG162" s="20" t="str">
        <f>IF($A162="","",0.2*IF(Sigma!$G162&gt;AVERAGE(Sigma!$G143:$G162),1,-1))</f>
        <v/>
      </c>
      <c r="AH162" s="20" t="str">
        <f>IF($A162="","",0.2*IF(Sigma!$G162&gt;AVERAGE(Sigma!$G123:$G162),1,-1))</f>
        <v/>
      </c>
      <c r="AI162" s="20" t="str">
        <f>IF($A162="","",0.2*IF(Sigma!$G162&gt;AVERAGE(Sigma!$G103:$G162),1,-1))</f>
        <v/>
      </c>
      <c r="AJ162" s="20" t="str">
        <f>IF($A162="","",0.2*IF(Sigma!$G162&gt;AVERAGE(Sigma!$G83:$G162),1,-1))</f>
        <v/>
      </c>
      <c r="AK162" s="17" t="str">
        <f t="shared" si="16"/>
        <v/>
      </c>
      <c r="AL162" s="20" t="str">
        <f>IF($A162="","",0.2*IF(Sigma!$H162&gt;AVERAGE(Sigma!$H153:$H162),1,-1))</f>
        <v/>
      </c>
      <c r="AM162" s="20" t="str">
        <f>IF($A162="","",0.2*IF(Sigma!$H162&gt;AVERAGE(Sigma!$H143:$H162),1,-1))</f>
        <v/>
      </c>
      <c r="AN162" s="20" t="str">
        <f>IF($A162="","",0.2*IF(Sigma!$H162&gt;AVERAGE(Sigma!$H123:$H162),1,-1))</f>
        <v/>
      </c>
      <c r="AO162" s="20" t="str">
        <f>IF($A162="","",0.2*IF(Sigma!$H162&gt;AVERAGE(Sigma!$H103:$H162),1,-1))</f>
        <v/>
      </c>
      <c r="AP162" s="20" t="str">
        <f>IF($A162="","",0.2*IF(Sigma!$H162&gt;AVERAGE(Sigma!$H83:$H162),1,-1))</f>
        <v/>
      </c>
      <c r="AQ162" s="17" t="str">
        <f t="shared" si="17"/>
        <v/>
      </c>
      <c r="AR162" s="20" t="str">
        <f>IF($A162="","",0.2*IF(Sigma!$I162&gt;AVERAGE(Sigma!$I153:$I162),1,-1))</f>
        <v/>
      </c>
      <c r="AS162" s="20" t="str">
        <f>IF($A162="","",0.2*IF(Sigma!$I162&gt;AVERAGE(Sigma!$I143:$I162),1,-1))</f>
        <v/>
      </c>
      <c r="AT162" s="20" t="str">
        <f>IF($A162="","",0.2*IF(Sigma!$I162&gt;AVERAGE(Sigma!$I123:$I162),1,-1))</f>
        <v/>
      </c>
      <c r="AU162" s="20" t="str">
        <f>IF($A162="","",0.2*IF(Sigma!$I162&gt;AVERAGE(Sigma!$I103:$I162),1,-1))</f>
        <v/>
      </c>
      <c r="AV162" s="20" t="str">
        <f>IF($A162="","",0.2*IF(Sigma!$I162&gt;AVERAGE(Sigma!$I83:$I162),1,-1))</f>
        <v/>
      </c>
      <c r="AW162" s="17" t="str">
        <f t="shared" si="18"/>
        <v/>
      </c>
      <c r="AX162" s="20" t="str">
        <f>IF($A162="","",0.2*IF(Sigma!$J162&gt;AVERAGE(Sigma!$J153:$J162),1,-1))</f>
        <v/>
      </c>
      <c r="AY162" s="20" t="str">
        <f>IF($A162="","",0.2*IF(Sigma!$J162&gt;AVERAGE(Sigma!$J143:$J162),1,-1))</f>
        <v/>
      </c>
      <c r="AZ162" s="20" t="str">
        <f>IF($A162="","",0.2*IF(Sigma!$J162&gt;AVERAGE(Sigma!$J123:$J162),1,-1))</f>
        <v/>
      </c>
      <c r="BA162" s="20" t="str">
        <f>IF($A162="","",0.2*IF(Sigma!$J162&gt;AVERAGE(Sigma!$J103:$J162),1,-1))</f>
        <v/>
      </c>
      <c r="BB162" s="20" t="str">
        <f>IF($A162="","",0.2*IF(Sigma!$J162&gt;AVERAGE(Sigma!$J83:$J162),1,-1))</f>
        <v/>
      </c>
      <c r="BC162" s="17" t="str">
        <f t="shared" si="19"/>
        <v/>
      </c>
      <c r="BD162" s="20" t="str">
        <f>IF($A162="","",0.2*IF(Sigma!$K162&gt;AVERAGE(Sigma!$K153:$K162),1,-1))</f>
        <v/>
      </c>
      <c r="BE162" s="20" t="str">
        <f>IF($A162="","",0.2*IF(Sigma!$K162&gt;AVERAGE(Sigma!$K143:$K162),1,-1))</f>
        <v/>
      </c>
      <c r="BF162" s="20" t="str">
        <f>IF($A162="","",0.2*IF(Sigma!$K162&gt;AVERAGE(Sigma!$K123:$K162),1,-1))</f>
        <v/>
      </c>
      <c r="BG162" s="20" t="str">
        <f>IF($A162="","",0.2*IF(Sigma!$K162&gt;AVERAGE(Sigma!$K103:$K162),1,-1))</f>
        <v/>
      </c>
      <c r="BH162" s="20" t="str">
        <f>IF($A162="","",0.2*IF(Sigma!$K162&gt;AVERAGE(Sigma!$K83:$K162),1,-1))</f>
        <v/>
      </c>
      <c r="BI162" s="17" t="str">
        <f t="shared" si="20"/>
        <v/>
      </c>
      <c r="BJ162" s="20" t="str">
        <f>IF($A162="","",0.2*IF(Sigma!$L162&gt;AVERAGE(Sigma!$L153:$L162),1,-1))</f>
        <v/>
      </c>
      <c r="BK162" s="20" t="str">
        <f>IF($A162="","",0.2*IF(Sigma!$L162&gt;AVERAGE(Sigma!$L143:$L162),1,-1))</f>
        <v/>
      </c>
      <c r="BL162" s="20" t="str">
        <f>IF($A162="","",0.2*IF(Sigma!$L162&gt;AVERAGE(Sigma!$L123:$L162),1,-1))</f>
        <v/>
      </c>
      <c r="BM162" s="20" t="str">
        <f>IF($A162="","",0.2*IF(Sigma!$L162&gt;AVERAGE(Sigma!$L103:$L162),1,-1))</f>
        <v/>
      </c>
      <c r="BN162" s="20" t="str">
        <f>IF($A162="","",0.2*IF(Sigma!$L162&gt;AVERAGE(Sigma!$L83:$L162),1,-1))</f>
        <v/>
      </c>
      <c r="BO162" s="17" t="str">
        <f t="shared" si="21"/>
        <v/>
      </c>
    </row>
    <row r="163" spans="1:67" x14ac:dyDescent="0.15">
      <c r="A163" s="14" t="str">
        <f>IF(Sigma!A163="","",Sigma!A163)</f>
        <v/>
      </c>
      <c r="B163" s="20" t="str">
        <f>IF($A163="","",0.2*IF(Sigma!$B163&gt;AVERAGE(Sigma!$B154:$B163),1,-1))</f>
        <v/>
      </c>
      <c r="C163" s="20" t="str">
        <f>IF($A163="","",0.2*IF(Sigma!$B163&gt;AVERAGE(Sigma!$B144:$B163),1,-1))</f>
        <v/>
      </c>
      <c r="D163" s="20" t="str">
        <f>IF($A163="","",0.2*IF(Sigma!$B163&gt;AVERAGE(Sigma!$B124:$B163),1,-1))</f>
        <v/>
      </c>
      <c r="E163" s="20" t="str">
        <f>IF($A163="","",0.2*IF(Sigma!$B163&gt;AVERAGE(Sigma!$B104:$B163),1,-1))</f>
        <v/>
      </c>
      <c r="F163" s="20" t="str">
        <f>IF($A163="","",0.2*IF(Sigma!$B163&gt;AVERAGE(Sigma!$B84:$B163),1,-1))</f>
        <v/>
      </c>
      <c r="G163" s="17" t="str">
        <f t="shared" si="11"/>
        <v/>
      </c>
      <c r="H163" s="20" t="str">
        <f>IF($A163="","",0.2*IF(Sigma!$C163&gt;AVERAGE(Sigma!$C154:$C163),1,-1))</f>
        <v/>
      </c>
      <c r="I163" s="20" t="str">
        <f>IF($A163="","",0.2*IF(Sigma!$C163&gt;AVERAGE(Sigma!$C144:$C163),1,-1))</f>
        <v/>
      </c>
      <c r="J163" s="20" t="str">
        <f>IF($A163="","",0.2*IF(Sigma!$C163&gt;AVERAGE(Sigma!$C124:$C163),1,-1))</f>
        <v/>
      </c>
      <c r="K163" s="20" t="str">
        <f>IF($A163="","",0.2*IF(Sigma!$C163&gt;AVERAGE(Sigma!$C104:$C163),1,-1))</f>
        <v/>
      </c>
      <c r="L163" s="20" t="str">
        <f>IF($A163="","",0.2*IF(Sigma!$C163&gt;AVERAGE(Sigma!$C84:$C163),1,-1))</f>
        <v/>
      </c>
      <c r="M163" s="17" t="str">
        <f t="shared" si="12"/>
        <v/>
      </c>
      <c r="N163" s="20" t="str">
        <f>IF($A163="","",0.2*IF(Sigma!$D163&gt;AVERAGE(Sigma!$D154:$D163),1,-1))</f>
        <v/>
      </c>
      <c r="O163" s="20" t="str">
        <f>IF($A163="","",0.2*IF(Sigma!$D163&gt;AVERAGE(Sigma!$D144:$D163),1,-1))</f>
        <v/>
      </c>
      <c r="P163" s="20" t="str">
        <f>IF($A163="","",0.2*IF(Sigma!$D163&gt;AVERAGE(Sigma!$D124:$D163),1,-1))</f>
        <v/>
      </c>
      <c r="Q163" s="20" t="str">
        <f>IF($A163="","",0.2*IF(Sigma!$D163&gt;AVERAGE(Sigma!$D104:$D163),1,-1))</f>
        <v/>
      </c>
      <c r="R163" s="20" t="str">
        <f>IF($A163="","",0.2*IF(Sigma!$D163&gt;AVERAGE(Sigma!$D84:$D163),1,-1))</f>
        <v/>
      </c>
      <c r="S163" s="17" t="str">
        <f t="shared" si="13"/>
        <v/>
      </c>
      <c r="T163" s="20" t="str">
        <f>IF($A163="","",0.2*IF(Sigma!$E163&gt;AVERAGE(Sigma!$E154:$E163),1,-1))</f>
        <v/>
      </c>
      <c r="U163" s="20" t="str">
        <f>IF($A163="","",0.2*IF(Sigma!$E163&gt;AVERAGE(Sigma!$E144:$E163),1,-1))</f>
        <v/>
      </c>
      <c r="V163" s="20" t="str">
        <f>IF($A163="","",0.2*IF(Sigma!$E163&gt;AVERAGE(Sigma!$E124:$E163),1,-1))</f>
        <v/>
      </c>
      <c r="W163" s="20" t="str">
        <f>IF($A163="","",0.2*IF(Sigma!$E163&gt;AVERAGE(Sigma!$E104:$E163),1,-1))</f>
        <v/>
      </c>
      <c r="X163" s="20" t="str">
        <f>IF($A163="","",0.2*IF(Sigma!$E163&gt;AVERAGE(Sigma!$E84:$E163),1,-1))</f>
        <v/>
      </c>
      <c r="Y163" s="17" t="str">
        <f t="shared" si="14"/>
        <v/>
      </c>
      <c r="Z163" s="20" t="str">
        <f>IF($A163="","",0.2*IF(Sigma!$F163&gt;AVERAGE(Sigma!$F154:$F163),1,-1))</f>
        <v/>
      </c>
      <c r="AA163" s="20" t="str">
        <f>IF($A163="","",0.2*IF(Sigma!$F163&gt;AVERAGE(Sigma!$F144:$F163),1,-1))</f>
        <v/>
      </c>
      <c r="AB163" s="20" t="str">
        <f>IF($A163="","",0.2*IF(Sigma!$F163&gt;AVERAGE(Sigma!$F124:$F163),1,-1))</f>
        <v/>
      </c>
      <c r="AC163" s="20" t="str">
        <f>IF($A163="","",0.2*IF(Sigma!$F163&gt;AVERAGE(Sigma!$F104:$F163),1,-1))</f>
        <v/>
      </c>
      <c r="AD163" s="20" t="str">
        <f>IF($A163="","",0.2*IF(Sigma!$F163&gt;AVERAGE(Sigma!$F84:$F163),1,-1))</f>
        <v/>
      </c>
      <c r="AE163" s="17" t="str">
        <f t="shared" si="15"/>
        <v/>
      </c>
      <c r="AF163" s="20" t="str">
        <f>IF($A163="","",0.2*IF(Sigma!$G163&gt;AVERAGE(Sigma!$G154:$G163),1,-1))</f>
        <v/>
      </c>
      <c r="AG163" s="20" t="str">
        <f>IF($A163="","",0.2*IF(Sigma!$G163&gt;AVERAGE(Sigma!$G144:$G163),1,-1))</f>
        <v/>
      </c>
      <c r="AH163" s="20" t="str">
        <f>IF($A163="","",0.2*IF(Sigma!$G163&gt;AVERAGE(Sigma!$G124:$G163),1,-1))</f>
        <v/>
      </c>
      <c r="AI163" s="20" t="str">
        <f>IF($A163="","",0.2*IF(Sigma!$G163&gt;AVERAGE(Sigma!$G104:$G163),1,-1))</f>
        <v/>
      </c>
      <c r="AJ163" s="20" t="str">
        <f>IF($A163="","",0.2*IF(Sigma!$G163&gt;AVERAGE(Sigma!$G84:$G163),1,-1))</f>
        <v/>
      </c>
      <c r="AK163" s="17" t="str">
        <f t="shared" si="16"/>
        <v/>
      </c>
      <c r="AL163" s="20" t="str">
        <f>IF($A163="","",0.2*IF(Sigma!$H163&gt;AVERAGE(Sigma!$H154:$H163),1,-1))</f>
        <v/>
      </c>
      <c r="AM163" s="20" t="str">
        <f>IF($A163="","",0.2*IF(Sigma!$H163&gt;AVERAGE(Sigma!$H144:$H163),1,-1))</f>
        <v/>
      </c>
      <c r="AN163" s="20" t="str">
        <f>IF($A163="","",0.2*IF(Sigma!$H163&gt;AVERAGE(Sigma!$H124:$H163),1,-1))</f>
        <v/>
      </c>
      <c r="AO163" s="20" t="str">
        <f>IF($A163="","",0.2*IF(Sigma!$H163&gt;AVERAGE(Sigma!$H104:$H163),1,-1))</f>
        <v/>
      </c>
      <c r="AP163" s="20" t="str">
        <f>IF($A163="","",0.2*IF(Sigma!$H163&gt;AVERAGE(Sigma!$H84:$H163),1,-1))</f>
        <v/>
      </c>
      <c r="AQ163" s="17" t="str">
        <f t="shared" si="17"/>
        <v/>
      </c>
      <c r="AR163" s="20" t="str">
        <f>IF($A163="","",0.2*IF(Sigma!$I163&gt;AVERAGE(Sigma!$I154:$I163),1,-1))</f>
        <v/>
      </c>
      <c r="AS163" s="20" t="str">
        <f>IF($A163="","",0.2*IF(Sigma!$I163&gt;AVERAGE(Sigma!$I144:$I163),1,-1))</f>
        <v/>
      </c>
      <c r="AT163" s="20" t="str">
        <f>IF($A163="","",0.2*IF(Sigma!$I163&gt;AVERAGE(Sigma!$I124:$I163),1,-1))</f>
        <v/>
      </c>
      <c r="AU163" s="20" t="str">
        <f>IF($A163="","",0.2*IF(Sigma!$I163&gt;AVERAGE(Sigma!$I104:$I163),1,-1))</f>
        <v/>
      </c>
      <c r="AV163" s="20" t="str">
        <f>IF($A163="","",0.2*IF(Sigma!$I163&gt;AVERAGE(Sigma!$I84:$I163),1,-1))</f>
        <v/>
      </c>
      <c r="AW163" s="17" t="str">
        <f t="shared" si="18"/>
        <v/>
      </c>
      <c r="AX163" s="20" t="str">
        <f>IF($A163="","",0.2*IF(Sigma!$J163&gt;AVERAGE(Sigma!$J154:$J163),1,-1))</f>
        <v/>
      </c>
      <c r="AY163" s="20" t="str">
        <f>IF($A163="","",0.2*IF(Sigma!$J163&gt;AVERAGE(Sigma!$J144:$J163),1,-1))</f>
        <v/>
      </c>
      <c r="AZ163" s="20" t="str">
        <f>IF($A163="","",0.2*IF(Sigma!$J163&gt;AVERAGE(Sigma!$J124:$J163),1,-1))</f>
        <v/>
      </c>
      <c r="BA163" s="20" t="str">
        <f>IF($A163="","",0.2*IF(Sigma!$J163&gt;AVERAGE(Sigma!$J104:$J163),1,-1))</f>
        <v/>
      </c>
      <c r="BB163" s="20" t="str">
        <f>IF($A163="","",0.2*IF(Sigma!$J163&gt;AVERAGE(Sigma!$J84:$J163),1,-1))</f>
        <v/>
      </c>
      <c r="BC163" s="17" t="str">
        <f t="shared" si="19"/>
        <v/>
      </c>
      <c r="BD163" s="20" t="str">
        <f>IF($A163="","",0.2*IF(Sigma!$K163&gt;AVERAGE(Sigma!$K154:$K163),1,-1))</f>
        <v/>
      </c>
      <c r="BE163" s="20" t="str">
        <f>IF($A163="","",0.2*IF(Sigma!$K163&gt;AVERAGE(Sigma!$K144:$K163),1,-1))</f>
        <v/>
      </c>
      <c r="BF163" s="20" t="str">
        <f>IF($A163="","",0.2*IF(Sigma!$K163&gt;AVERAGE(Sigma!$K124:$K163),1,-1))</f>
        <v/>
      </c>
      <c r="BG163" s="20" t="str">
        <f>IF($A163="","",0.2*IF(Sigma!$K163&gt;AVERAGE(Sigma!$K104:$K163),1,-1))</f>
        <v/>
      </c>
      <c r="BH163" s="20" t="str">
        <f>IF($A163="","",0.2*IF(Sigma!$K163&gt;AVERAGE(Sigma!$K84:$K163),1,-1))</f>
        <v/>
      </c>
      <c r="BI163" s="17" t="str">
        <f t="shared" si="20"/>
        <v/>
      </c>
      <c r="BJ163" s="20" t="str">
        <f>IF($A163="","",0.2*IF(Sigma!$L163&gt;AVERAGE(Sigma!$L154:$L163),1,-1))</f>
        <v/>
      </c>
      <c r="BK163" s="20" t="str">
        <f>IF($A163="","",0.2*IF(Sigma!$L163&gt;AVERAGE(Sigma!$L144:$L163),1,-1))</f>
        <v/>
      </c>
      <c r="BL163" s="20" t="str">
        <f>IF($A163="","",0.2*IF(Sigma!$L163&gt;AVERAGE(Sigma!$L124:$L163),1,-1))</f>
        <v/>
      </c>
      <c r="BM163" s="20" t="str">
        <f>IF($A163="","",0.2*IF(Sigma!$L163&gt;AVERAGE(Sigma!$L104:$L163),1,-1))</f>
        <v/>
      </c>
      <c r="BN163" s="20" t="str">
        <f>IF($A163="","",0.2*IF(Sigma!$L163&gt;AVERAGE(Sigma!$L84:$L163),1,-1))</f>
        <v/>
      </c>
      <c r="BO163" s="17" t="str">
        <f t="shared" si="21"/>
        <v/>
      </c>
    </row>
    <row r="164" spans="1:67" x14ac:dyDescent="0.15">
      <c r="A164" s="14" t="str">
        <f>IF(Sigma!A164="","",Sigma!A164)</f>
        <v/>
      </c>
      <c r="B164" s="20" t="str">
        <f>IF($A164="","",0.2*IF(Sigma!$B164&gt;AVERAGE(Sigma!$B155:$B164),1,-1))</f>
        <v/>
      </c>
      <c r="C164" s="20" t="str">
        <f>IF($A164="","",0.2*IF(Sigma!$B164&gt;AVERAGE(Sigma!$B145:$B164),1,-1))</f>
        <v/>
      </c>
      <c r="D164" s="20" t="str">
        <f>IF($A164="","",0.2*IF(Sigma!$B164&gt;AVERAGE(Sigma!$B125:$B164),1,-1))</f>
        <v/>
      </c>
      <c r="E164" s="20" t="str">
        <f>IF($A164="","",0.2*IF(Sigma!$B164&gt;AVERAGE(Sigma!$B105:$B164),1,-1))</f>
        <v/>
      </c>
      <c r="F164" s="20" t="str">
        <f>IF($A164="","",0.2*IF(Sigma!$B164&gt;AVERAGE(Sigma!$B85:$B164),1,-1))</f>
        <v/>
      </c>
      <c r="G164" s="17" t="str">
        <f t="shared" si="11"/>
        <v/>
      </c>
      <c r="H164" s="20" t="str">
        <f>IF($A164="","",0.2*IF(Sigma!$C164&gt;AVERAGE(Sigma!$C155:$C164),1,-1))</f>
        <v/>
      </c>
      <c r="I164" s="20" t="str">
        <f>IF($A164="","",0.2*IF(Sigma!$C164&gt;AVERAGE(Sigma!$C145:$C164),1,-1))</f>
        <v/>
      </c>
      <c r="J164" s="20" t="str">
        <f>IF($A164="","",0.2*IF(Sigma!$C164&gt;AVERAGE(Sigma!$C125:$C164),1,-1))</f>
        <v/>
      </c>
      <c r="K164" s="20" t="str">
        <f>IF($A164="","",0.2*IF(Sigma!$C164&gt;AVERAGE(Sigma!$C105:$C164),1,-1))</f>
        <v/>
      </c>
      <c r="L164" s="20" t="str">
        <f>IF($A164="","",0.2*IF(Sigma!$C164&gt;AVERAGE(Sigma!$C85:$C164),1,-1))</f>
        <v/>
      </c>
      <c r="M164" s="17" t="str">
        <f t="shared" si="12"/>
        <v/>
      </c>
      <c r="N164" s="20" t="str">
        <f>IF($A164="","",0.2*IF(Sigma!$D164&gt;AVERAGE(Sigma!$D155:$D164),1,-1))</f>
        <v/>
      </c>
      <c r="O164" s="20" t="str">
        <f>IF($A164="","",0.2*IF(Sigma!$D164&gt;AVERAGE(Sigma!$D145:$D164),1,-1))</f>
        <v/>
      </c>
      <c r="P164" s="20" t="str">
        <f>IF($A164="","",0.2*IF(Sigma!$D164&gt;AVERAGE(Sigma!$D125:$D164),1,-1))</f>
        <v/>
      </c>
      <c r="Q164" s="20" t="str">
        <f>IF($A164="","",0.2*IF(Sigma!$D164&gt;AVERAGE(Sigma!$D105:$D164),1,-1))</f>
        <v/>
      </c>
      <c r="R164" s="20" t="str">
        <f>IF($A164="","",0.2*IF(Sigma!$D164&gt;AVERAGE(Sigma!$D85:$D164),1,-1))</f>
        <v/>
      </c>
      <c r="S164" s="17" t="str">
        <f t="shared" si="13"/>
        <v/>
      </c>
      <c r="T164" s="20" t="str">
        <f>IF($A164="","",0.2*IF(Sigma!$E164&gt;AVERAGE(Sigma!$E155:$E164),1,-1))</f>
        <v/>
      </c>
      <c r="U164" s="20" t="str">
        <f>IF($A164="","",0.2*IF(Sigma!$E164&gt;AVERAGE(Sigma!$E145:$E164),1,-1))</f>
        <v/>
      </c>
      <c r="V164" s="20" t="str">
        <f>IF($A164="","",0.2*IF(Sigma!$E164&gt;AVERAGE(Sigma!$E125:$E164),1,-1))</f>
        <v/>
      </c>
      <c r="W164" s="20" t="str">
        <f>IF($A164="","",0.2*IF(Sigma!$E164&gt;AVERAGE(Sigma!$E105:$E164),1,-1))</f>
        <v/>
      </c>
      <c r="X164" s="20" t="str">
        <f>IF($A164="","",0.2*IF(Sigma!$E164&gt;AVERAGE(Sigma!$E85:$E164),1,-1))</f>
        <v/>
      </c>
      <c r="Y164" s="17" t="str">
        <f t="shared" si="14"/>
        <v/>
      </c>
      <c r="Z164" s="20" t="str">
        <f>IF($A164="","",0.2*IF(Sigma!$F164&gt;AVERAGE(Sigma!$F155:$F164),1,-1))</f>
        <v/>
      </c>
      <c r="AA164" s="20" t="str">
        <f>IF($A164="","",0.2*IF(Sigma!$F164&gt;AVERAGE(Sigma!$F145:$F164),1,-1))</f>
        <v/>
      </c>
      <c r="AB164" s="20" t="str">
        <f>IF($A164="","",0.2*IF(Sigma!$F164&gt;AVERAGE(Sigma!$F125:$F164),1,-1))</f>
        <v/>
      </c>
      <c r="AC164" s="20" t="str">
        <f>IF($A164="","",0.2*IF(Sigma!$F164&gt;AVERAGE(Sigma!$F105:$F164),1,-1))</f>
        <v/>
      </c>
      <c r="AD164" s="20" t="str">
        <f>IF($A164="","",0.2*IF(Sigma!$F164&gt;AVERAGE(Sigma!$F85:$F164),1,-1))</f>
        <v/>
      </c>
      <c r="AE164" s="17" t="str">
        <f t="shared" si="15"/>
        <v/>
      </c>
      <c r="AF164" s="20" t="str">
        <f>IF($A164="","",0.2*IF(Sigma!$G164&gt;AVERAGE(Sigma!$G155:$G164),1,-1))</f>
        <v/>
      </c>
      <c r="AG164" s="20" t="str">
        <f>IF($A164="","",0.2*IF(Sigma!$G164&gt;AVERAGE(Sigma!$G145:$G164),1,-1))</f>
        <v/>
      </c>
      <c r="AH164" s="20" t="str">
        <f>IF($A164="","",0.2*IF(Sigma!$G164&gt;AVERAGE(Sigma!$G125:$G164),1,-1))</f>
        <v/>
      </c>
      <c r="AI164" s="20" t="str">
        <f>IF($A164="","",0.2*IF(Sigma!$G164&gt;AVERAGE(Sigma!$G105:$G164),1,-1))</f>
        <v/>
      </c>
      <c r="AJ164" s="20" t="str">
        <f>IF($A164="","",0.2*IF(Sigma!$G164&gt;AVERAGE(Sigma!$G85:$G164),1,-1))</f>
        <v/>
      </c>
      <c r="AK164" s="17" t="str">
        <f t="shared" si="16"/>
        <v/>
      </c>
      <c r="AL164" s="20" t="str">
        <f>IF($A164="","",0.2*IF(Sigma!$H164&gt;AVERAGE(Sigma!$H155:$H164),1,-1))</f>
        <v/>
      </c>
      <c r="AM164" s="20" t="str">
        <f>IF($A164="","",0.2*IF(Sigma!$H164&gt;AVERAGE(Sigma!$H145:$H164),1,-1))</f>
        <v/>
      </c>
      <c r="AN164" s="20" t="str">
        <f>IF($A164="","",0.2*IF(Sigma!$H164&gt;AVERAGE(Sigma!$H125:$H164),1,-1))</f>
        <v/>
      </c>
      <c r="AO164" s="20" t="str">
        <f>IF($A164="","",0.2*IF(Sigma!$H164&gt;AVERAGE(Sigma!$H105:$H164),1,-1))</f>
        <v/>
      </c>
      <c r="AP164" s="20" t="str">
        <f>IF($A164="","",0.2*IF(Sigma!$H164&gt;AVERAGE(Sigma!$H85:$H164),1,-1))</f>
        <v/>
      </c>
      <c r="AQ164" s="17" t="str">
        <f t="shared" si="17"/>
        <v/>
      </c>
      <c r="AR164" s="20" t="str">
        <f>IF($A164="","",0.2*IF(Sigma!$I164&gt;AVERAGE(Sigma!$I155:$I164),1,-1))</f>
        <v/>
      </c>
      <c r="AS164" s="20" t="str">
        <f>IF($A164="","",0.2*IF(Sigma!$I164&gt;AVERAGE(Sigma!$I145:$I164),1,-1))</f>
        <v/>
      </c>
      <c r="AT164" s="20" t="str">
        <f>IF($A164="","",0.2*IF(Sigma!$I164&gt;AVERAGE(Sigma!$I125:$I164),1,-1))</f>
        <v/>
      </c>
      <c r="AU164" s="20" t="str">
        <f>IF($A164="","",0.2*IF(Sigma!$I164&gt;AVERAGE(Sigma!$I105:$I164),1,-1))</f>
        <v/>
      </c>
      <c r="AV164" s="20" t="str">
        <f>IF($A164="","",0.2*IF(Sigma!$I164&gt;AVERAGE(Sigma!$I85:$I164),1,-1))</f>
        <v/>
      </c>
      <c r="AW164" s="17" t="str">
        <f t="shared" si="18"/>
        <v/>
      </c>
      <c r="AX164" s="20" t="str">
        <f>IF($A164="","",0.2*IF(Sigma!$J164&gt;AVERAGE(Sigma!$J155:$J164),1,-1))</f>
        <v/>
      </c>
      <c r="AY164" s="20" t="str">
        <f>IF($A164="","",0.2*IF(Sigma!$J164&gt;AVERAGE(Sigma!$J145:$J164),1,-1))</f>
        <v/>
      </c>
      <c r="AZ164" s="20" t="str">
        <f>IF($A164="","",0.2*IF(Sigma!$J164&gt;AVERAGE(Sigma!$J125:$J164),1,-1))</f>
        <v/>
      </c>
      <c r="BA164" s="20" t="str">
        <f>IF($A164="","",0.2*IF(Sigma!$J164&gt;AVERAGE(Sigma!$J105:$J164),1,-1))</f>
        <v/>
      </c>
      <c r="BB164" s="20" t="str">
        <f>IF($A164="","",0.2*IF(Sigma!$J164&gt;AVERAGE(Sigma!$J85:$J164),1,-1))</f>
        <v/>
      </c>
      <c r="BC164" s="17" t="str">
        <f t="shared" si="19"/>
        <v/>
      </c>
      <c r="BD164" s="20" t="str">
        <f>IF($A164="","",0.2*IF(Sigma!$K164&gt;AVERAGE(Sigma!$K155:$K164),1,-1))</f>
        <v/>
      </c>
      <c r="BE164" s="20" t="str">
        <f>IF($A164="","",0.2*IF(Sigma!$K164&gt;AVERAGE(Sigma!$K145:$K164),1,-1))</f>
        <v/>
      </c>
      <c r="BF164" s="20" t="str">
        <f>IF($A164="","",0.2*IF(Sigma!$K164&gt;AVERAGE(Sigma!$K125:$K164),1,-1))</f>
        <v/>
      </c>
      <c r="BG164" s="20" t="str">
        <f>IF($A164="","",0.2*IF(Sigma!$K164&gt;AVERAGE(Sigma!$K105:$K164),1,-1))</f>
        <v/>
      </c>
      <c r="BH164" s="20" t="str">
        <f>IF($A164="","",0.2*IF(Sigma!$K164&gt;AVERAGE(Sigma!$K85:$K164),1,-1))</f>
        <v/>
      </c>
      <c r="BI164" s="17" t="str">
        <f t="shared" si="20"/>
        <v/>
      </c>
      <c r="BJ164" s="20" t="str">
        <f>IF($A164="","",0.2*IF(Sigma!$L164&gt;AVERAGE(Sigma!$L155:$L164),1,-1))</f>
        <v/>
      </c>
      <c r="BK164" s="20" t="str">
        <f>IF($A164="","",0.2*IF(Sigma!$L164&gt;AVERAGE(Sigma!$L145:$L164),1,-1))</f>
        <v/>
      </c>
      <c r="BL164" s="20" t="str">
        <f>IF($A164="","",0.2*IF(Sigma!$L164&gt;AVERAGE(Sigma!$L125:$L164),1,-1))</f>
        <v/>
      </c>
      <c r="BM164" s="20" t="str">
        <f>IF($A164="","",0.2*IF(Sigma!$L164&gt;AVERAGE(Sigma!$L105:$L164),1,-1))</f>
        <v/>
      </c>
      <c r="BN164" s="20" t="str">
        <f>IF($A164="","",0.2*IF(Sigma!$L164&gt;AVERAGE(Sigma!$L85:$L164),1,-1))</f>
        <v/>
      </c>
      <c r="BO164" s="17" t="str">
        <f t="shared" si="21"/>
        <v/>
      </c>
    </row>
    <row r="165" spans="1:67" x14ac:dyDescent="0.15">
      <c r="A165" s="14" t="str">
        <f>IF(Sigma!A165="","",Sigma!A165)</f>
        <v/>
      </c>
      <c r="B165" s="20" t="str">
        <f>IF($A165="","",0.2*IF(Sigma!$B165&gt;AVERAGE(Sigma!$B156:$B165),1,-1))</f>
        <v/>
      </c>
      <c r="C165" s="20" t="str">
        <f>IF($A165="","",0.2*IF(Sigma!$B165&gt;AVERAGE(Sigma!$B146:$B165),1,-1))</f>
        <v/>
      </c>
      <c r="D165" s="20" t="str">
        <f>IF($A165="","",0.2*IF(Sigma!$B165&gt;AVERAGE(Sigma!$B126:$B165),1,-1))</f>
        <v/>
      </c>
      <c r="E165" s="20" t="str">
        <f>IF($A165="","",0.2*IF(Sigma!$B165&gt;AVERAGE(Sigma!$B106:$B165),1,-1))</f>
        <v/>
      </c>
      <c r="F165" s="20" t="str">
        <f>IF($A165="","",0.2*IF(Sigma!$B165&gt;AVERAGE(Sigma!$B86:$B165),1,-1))</f>
        <v/>
      </c>
      <c r="G165" s="17" t="str">
        <f t="shared" si="11"/>
        <v/>
      </c>
      <c r="H165" s="20" t="str">
        <f>IF($A165="","",0.2*IF(Sigma!$C165&gt;AVERAGE(Sigma!$C156:$C165),1,-1))</f>
        <v/>
      </c>
      <c r="I165" s="20" t="str">
        <f>IF($A165="","",0.2*IF(Sigma!$C165&gt;AVERAGE(Sigma!$C146:$C165),1,-1))</f>
        <v/>
      </c>
      <c r="J165" s="20" t="str">
        <f>IF($A165="","",0.2*IF(Sigma!$C165&gt;AVERAGE(Sigma!$C126:$C165),1,-1))</f>
        <v/>
      </c>
      <c r="K165" s="20" t="str">
        <f>IF($A165="","",0.2*IF(Sigma!$C165&gt;AVERAGE(Sigma!$C106:$C165),1,-1))</f>
        <v/>
      </c>
      <c r="L165" s="20" t="str">
        <f>IF($A165="","",0.2*IF(Sigma!$C165&gt;AVERAGE(Sigma!$C86:$C165),1,-1))</f>
        <v/>
      </c>
      <c r="M165" s="17" t="str">
        <f t="shared" si="12"/>
        <v/>
      </c>
      <c r="N165" s="20" t="str">
        <f>IF($A165="","",0.2*IF(Sigma!$D165&gt;AVERAGE(Sigma!$D156:$D165),1,-1))</f>
        <v/>
      </c>
      <c r="O165" s="20" t="str">
        <f>IF($A165="","",0.2*IF(Sigma!$D165&gt;AVERAGE(Sigma!$D146:$D165),1,-1))</f>
        <v/>
      </c>
      <c r="P165" s="20" t="str">
        <f>IF($A165="","",0.2*IF(Sigma!$D165&gt;AVERAGE(Sigma!$D126:$D165),1,-1))</f>
        <v/>
      </c>
      <c r="Q165" s="20" t="str">
        <f>IF($A165="","",0.2*IF(Sigma!$D165&gt;AVERAGE(Sigma!$D106:$D165),1,-1))</f>
        <v/>
      </c>
      <c r="R165" s="20" t="str">
        <f>IF($A165="","",0.2*IF(Sigma!$D165&gt;AVERAGE(Sigma!$D86:$D165),1,-1))</f>
        <v/>
      </c>
      <c r="S165" s="17" t="str">
        <f t="shared" si="13"/>
        <v/>
      </c>
      <c r="T165" s="20" t="str">
        <f>IF($A165="","",0.2*IF(Sigma!$E165&gt;AVERAGE(Sigma!$E156:$E165),1,-1))</f>
        <v/>
      </c>
      <c r="U165" s="20" t="str">
        <f>IF($A165="","",0.2*IF(Sigma!$E165&gt;AVERAGE(Sigma!$E146:$E165),1,-1))</f>
        <v/>
      </c>
      <c r="V165" s="20" t="str">
        <f>IF($A165="","",0.2*IF(Sigma!$E165&gt;AVERAGE(Sigma!$E126:$E165),1,-1))</f>
        <v/>
      </c>
      <c r="W165" s="20" t="str">
        <f>IF($A165="","",0.2*IF(Sigma!$E165&gt;AVERAGE(Sigma!$E106:$E165),1,-1))</f>
        <v/>
      </c>
      <c r="X165" s="20" t="str">
        <f>IF($A165="","",0.2*IF(Sigma!$E165&gt;AVERAGE(Sigma!$E86:$E165),1,-1))</f>
        <v/>
      </c>
      <c r="Y165" s="17" t="str">
        <f t="shared" si="14"/>
        <v/>
      </c>
      <c r="Z165" s="20" t="str">
        <f>IF($A165="","",0.2*IF(Sigma!$F165&gt;AVERAGE(Sigma!$F156:$F165),1,-1))</f>
        <v/>
      </c>
      <c r="AA165" s="20" t="str">
        <f>IF($A165="","",0.2*IF(Sigma!$F165&gt;AVERAGE(Sigma!$F146:$F165),1,-1))</f>
        <v/>
      </c>
      <c r="AB165" s="20" t="str">
        <f>IF($A165="","",0.2*IF(Sigma!$F165&gt;AVERAGE(Sigma!$F126:$F165),1,-1))</f>
        <v/>
      </c>
      <c r="AC165" s="20" t="str">
        <f>IF($A165="","",0.2*IF(Sigma!$F165&gt;AVERAGE(Sigma!$F106:$F165),1,-1))</f>
        <v/>
      </c>
      <c r="AD165" s="20" t="str">
        <f>IF($A165="","",0.2*IF(Sigma!$F165&gt;AVERAGE(Sigma!$F86:$F165),1,-1))</f>
        <v/>
      </c>
      <c r="AE165" s="17" t="str">
        <f t="shared" si="15"/>
        <v/>
      </c>
      <c r="AF165" s="20" t="str">
        <f>IF($A165="","",0.2*IF(Sigma!$G165&gt;AVERAGE(Sigma!$G156:$G165),1,-1))</f>
        <v/>
      </c>
      <c r="AG165" s="20" t="str">
        <f>IF($A165="","",0.2*IF(Sigma!$G165&gt;AVERAGE(Sigma!$G146:$G165),1,-1))</f>
        <v/>
      </c>
      <c r="AH165" s="20" t="str">
        <f>IF($A165="","",0.2*IF(Sigma!$G165&gt;AVERAGE(Sigma!$G126:$G165),1,-1))</f>
        <v/>
      </c>
      <c r="AI165" s="20" t="str">
        <f>IF($A165="","",0.2*IF(Sigma!$G165&gt;AVERAGE(Sigma!$G106:$G165),1,-1))</f>
        <v/>
      </c>
      <c r="AJ165" s="20" t="str">
        <f>IF($A165="","",0.2*IF(Sigma!$G165&gt;AVERAGE(Sigma!$G86:$G165),1,-1))</f>
        <v/>
      </c>
      <c r="AK165" s="17" t="str">
        <f t="shared" si="16"/>
        <v/>
      </c>
      <c r="AL165" s="20" t="str">
        <f>IF($A165="","",0.2*IF(Sigma!$H165&gt;AVERAGE(Sigma!$H156:$H165),1,-1))</f>
        <v/>
      </c>
      <c r="AM165" s="20" t="str">
        <f>IF($A165="","",0.2*IF(Sigma!$H165&gt;AVERAGE(Sigma!$H146:$H165),1,-1))</f>
        <v/>
      </c>
      <c r="AN165" s="20" t="str">
        <f>IF($A165="","",0.2*IF(Sigma!$H165&gt;AVERAGE(Sigma!$H126:$H165),1,-1))</f>
        <v/>
      </c>
      <c r="AO165" s="20" t="str">
        <f>IF($A165="","",0.2*IF(Sigma!$H165&gt;AVERAGE(Sigma!$H106:$H165),1,-1))</f>
        <v/>
      </c>
      <c r="AP165" s="20" t="str">
        <f>IF($A165="","",0.2*IF(Sigma!$H165&gt;AVERAGE(Sigma!$H86:$H165),1,-1))</f>
        <v/>
      </c>
      <c r="AQ165" s="17" t="str">
        <f t="shared" si="17"/>
        <v/>
      </c>
      <c r="AR165" s="20" t="str">
        <f>IF($A165="","",0.2*IF(Sigma!$I165&gt;AVERAGE(Sigma!$I156:$I165),1,-1))</f>
        <v/>
      </c>
      <c r="AS165" s="20" t="str">
        <f>IF($A165="","",0.2*IF(Sigma!$I165&gt;AVERAGE(Sigma!$I146:$I165),1,-1))</f>
        <v/>
      </c>
      <c r="AT165" s="20" t="str">
        <f>IF($A165="","",0.2*IF(Sigma!$I165&gt;AVERAGE(Sigma!$I126:$I165),1,-1))</f>
        <v/>
      </c>
      <c r="AU165" s="20" t="str">
        <f>IF($A165="","",0.2*IF(Sigma!$I165&gt;AVERAGE(Sigma!$I106:$I165),1,-1))</f>
        <v/>
      </c>
      <c r="AV165" s="20" t="str">
        <f>IF($A165="","",0.2*IF(Sigma!$I165&gt;AVERAGE(Sigma!$I86:$I165),1,-1))</f>
        <v/>
      </c>
      <c r="AW165" s="17" t="str">
        <f t="shared" si="18"/>
        <v/>
      </c>
      <c r="AX165" s="20" t="str">
        <f>IF($A165="","",0.2*IF(Sigma!$J165&gt;AVERAGE(Sigma!$J156:$J165),1,-1))</f>
        <v/>
      </c>
      <c r="AY165" s="20" t="str">
        <f>IF($A165="","",0.2*IF(Sigma!$J165&gt;AVERAGE(Sigma!$J146:$J165),1,-1))</f>
        <v/>
      </c>
      <c r="AZ165" s="20" t="str">
        <f>IF($A165="","",0.2*IF(Sigma!$J165&gt;AVERAGE(Sigma!$J126:$J165),1,-1))</f>
        <v/>
      </c>
      <c r="BA165" s="20" t="str">
        <f>IF($A165="","",0.2*IF(Sigma!$J165&gt;AVERAGE(Sigma!$J106:$J165),1,-1))</f>
        <v/>
      </c>
      <c r="BB165" s="20" t="str">
        <f>IF($A165="","",0.2*IF(Sigma!$J165&gt;AVERAGE(Sigma!$J86:$J165),1,-1))</f>
        <v/>
      </c>
      <c r="BC165" s="17" t="str">
        <f t="shared" si="19"/>
        <v/>
      </c>
      <c r="BD165" s="20" t="str">
        <f>IF($A165="","",0.2*IF(Sigma!$K165&gt;AVERAGE(Sigma!$K156:$K165),1,-1))</f>
        <v/>
      </c>
      <c r="BE165" s="20" t="str">
        <f>IF($A165="","",0.2*IF(Sigma!$K165&gt;AVERAGE(Sigma!$K146:$K165),1,-1))</f>
        <v/>
      </c>
      <c r="BF165" s="20" t="str">
        <f>IF($A165="","",0.2*IF(Sigma!$K165&gt;AVERAGE(Sigma!$K126:$K165),1,-1))</f>
        <v/>
      </c>
      <c r="BG165" s="20" t="str">
        <f>IF($A165="","",0.2*IF(Sigma!$K165&gt;AVERAGE(Sigma!$K106:$K165),1,-1))</f>
        <v/>
      </c>
      <c r="BH165" s="20" t="str">
        <f>IF($A165="","",0.2*IF(Sigma!$K165&gt;AVERAGE(Sigma!$K86:$K165),1,-1))</f>
        <v/>
      </c>
      <c r="BI165" s="17" t="str">
        <f t="shared" si="20"/>
        <v/>
      </c>
      <c r="BJ165" s="20" t="str">
        <f>IF($A165="","",0.2*IF(Sigma!$L165&gt;AVERAGE(Sigma!$L156:$L165),1,-1))</f>
        <v/>
      </c>
      <c r="BK165" s="20" t="str">
        <f>IF($A165="","",0.2*IF(Sigma!$L165&gt;AVERAGE(Sigma!$L146:$L165),1,-1))</f>
        <v/>
      </c>
      <c r="BL165" s="20" t="str">
        <f>IF($A165="","",0.2*IF(Sigma!$L165&gt;AVERAGE(Sigma!$L126:$L165),1,-1))</f>
        <v/>
      </c>
      <c r="BM165" s="20" t="str">
        <f>IF($A165="","",0.2*IF(Sigma!$L165&gt;AVERAGE(Sigma!$L106:$L165),1,-1))</f>
        <v/>
      </c>
      <c r="BN165" s="20" t="str">
        <f>IF($A165="","",0.2*IF(Sigma!$L165&gt;AVERAGE(Sigma!$L86:$L165),1,-1))</f>
        <v/>
      </c>
      <c r="BO165" s="17" t="str">
        <f t="shared" si="21"/>
        <v/>
      </c>
    </row>
    <row r="166" spans="1:67" x14ac:dyDescent="0.15">
      <c r="A166" s="14" t="str">
        <f>IF(Sigma!A166="","",Sigma!A166)</f>
        <v/>
      </c>
      <c r="B166" s="20" t="str">
        <f>IF($A166="","",0.2*IF(Sigma!$B166&gt;AVERAGE(Sigma!$B157:$B166),1,-1))</f>
        <v/>
      </c>
      <c r="C166" s="20" t="str">
        <f>IF($A166="","",0.2*IF(Sigma!$B166&gt;AVERAGE(Sigma!$B147:$B166),1,-1))</f>
        <v/>
      </c>
      <c r="D166" s="20" t="str">
        <f>IF($A166="","",0.2*IF(Sigma!$B166&gt;AVERAGE(Sigma!$B127:$B166),1,-1))</f>
        <v/>
      </c>
      <c r="E166" s="20" t="str">
        <f>IF($A166="","",0.2*IF(Sigma!$B166&gt;AVERAGE(Sigma!$B107:$B166),1,-1))</f>
        <v/>
      </c>
      <c r="F166" s="20" t="str">
        <f>IF($A166="","",0.2*IF(Sigma!$B166&gt;AVERAGE(Sigma!$B87:$B166),1,-1))</f>
        <v/>
      </c>
      <c r="G166" s="17" t="str">
        <f t="shared" si="11"/>
        <v/>
      </c>
      <c r="H166" s="20" t="str">
        <f>IF($A166="","",0.2*IF(Sigma!$C166&gt;AVERAGE(Sigma!$C157:$C166),1,-1))</f>
        <v/>
      </c>
      <c r="I166" s="20" t="str">
        <f>IF($A166="","",0.2*IF(Sigma!$C166&gt;AVERAGE(Sigma!$C147:$C166),1,-1))</f>
        <v/>
      </c>
      <c r="J166" s="20" t="str">
        <f>IF($A166="","",0.2*IF(Sigma!$C166&gt;AVERAGE(Sigma!$C127:$C166),1,-1))</f>
        <v/>
      </c>
      <c r="K166" s="20" t="str">
        <f>IF($A166="","",0.2*IF(Sigma!$C166&gt;AVERAGE(Sigma!$C107:$C166),1,-1))</f>
        <v/>
      </c>
      <c r="L166" s="20" t="str">
        <f>IF($A166="","",0.2*IF(Sigma!$C166&gt;AVERAGE(Sigma!$C87:$C166),1,-1))</f>
        <v/>
      </c>
      <c r="M166" s="17" t="str">
        <f t="shared" si="12"/>
        <v/>
      </c>
      <c r="N166" s="20" t="str">
        <f>IF($A166="","",0.2*IF(Sigma!$D166&gt;AVERAGE(Sigma!$D157:$D166),1,-1))</f>
        <v/>
      </c>
      <c r="O166" s="20" t="str">
        <f>IF($A166="","",0.2*IF(Sigma!$D166&gt;AVERAGE(Sigma!$D147:$D166),1,-1))</f>
        <v/>
      </c>
      <c r="P166" s="20" t="str">
        <f>IF($A166="","",0.2*IF(Sigma!$D166&gt;AVERAGE(Sigma!$D127:$D166),1,-1))</f>
        <v/>
      </c>
      <c r="Q166" s="20" t="str">
        <f>IF($A166="","",0.2*IF(Sigma!$D166&gt;AVERAGE(Sigma!$D107:$D166),1,-1))</f>
        <v/>
      </c>
      <c r="R166" s="20" t="str">
        <f>IF($A166="","",0.2*IF(Sigma!$D166&gt;AVERAGE(Sigma!$D87:$D166),1,-1))</f>
        <v/>
      </c>
      <c r="S166" s="17" t="str">
        <f t="shared" si="13"/>
        <v/>
      </c>
      <c r="T166" s="20" t="str">
        <f>IF($A166="","",0.2*IF(Sigma!$E166&gt;AVERAGE(Sigma!$E157:$E166),1,-1))</f>
        <v/>
      </c>
      <c r="U166" s="20" t="str">
        <f>IF($A166="","",0.2*IF(Sigma!$E166&gt;AVERAGE(Sigma!$E147:$E166),1,-1))</f>
        <v/>
      </c>
      <c r="V166" s="20" t="str">
        <f>IF($A166="","",0.2*IF(Sigma!$E166&gt;AVERAGE(Sigma!$E127:$E166),1,-1))</f>
        <v/>
      </c>
      <c r="W166" s="20" t="str">
        <f>IF($A166="","",0.2*IF(Sigma!$E166&gt;AVERAGE(Sigma!$E107:$E166),1,-1))</f>
        <v/>
      </c>
      <c r="X166" s="20" t="str">
        <f>IF($A166="","",0.2*IF(Sigma!$E166&gt;AVERAGE(Sigma!$E87:$E166),1,-1))</f>
        <v/>
      </c>
      <c r="Y166" s="17" t="str">
        <f t="shared" si="14"/>
        <v/>
      </c>
      <c r="Z166" s="20" t="str">
        <f>IF($A166="","",0.2*IF(Sigma!$F166&gt;AVERAGE(Sigma!$F157:$F166),1,-1))</f>
        <v/>
      </c>
      <c r="AA166" s="20" t="str">
        <f>IF($A166="","",0.2*IF(Sigma!$F166&gt;AVERAGE(Sigma!$F147:$F166),1,-1))</f>
        <v/>
      </c>
      <c r="AB166" s="20" t="str">
        <f>IF($A166="","",0.2*IF(Sigma!$F166&gt;AVERAGE(Sigma!$F127:$F166),1,-1))</f>
        <v/>
      </c>
      <c r="AC166" s="20" t="str">
        <f>IF($A166="","",0.2*IF(Sigma!$F166&gt;AVERAGE(Sigma!$F107:$F166),1,-1))</f>
        <v/>
      </c>
      <c r="AD166" s="20" t="str">
        <f>IF($A166="","",0.2*IF(Sigma!$F166&gt;AVERAGE(Sigma!$F87:$F166),1,-1))</f>
        <v/>
      </c>
      <c r="AE166" s="17" t="str">
        <f t="shared" si="15"/>
        <v/>
      </c>
      <c r="AF166" s="20" t="str">
        <f>IF($A166="","",0.2*IF(Sigma!$G166&gt;AVERAGE(Sigma!$G157:$G166),1,-1))</f>
        <v/>
      </c>
      <c r="AG166" s="20" t="str">
        <f>IF($A166="","",0.2*IF(Sigma!$G166&gt;AVERAGE(Sigma!$G147:$G166),1,-1))</f>
        <v/>
      </c>
      <c r="AH166" s="20" t="str">
        <f>IF($A166="","",0.2*IF(Sigma!$G166&gt;AVERAGE(Sigma!$G127:$G166),1,-1))</f>
        <v/>
      </c>
      <c r="AI166" s="20" t="str">
        <f>IF($A166="","",0.2*IF(Sigma!$G166&gt;AVERAGE(Sigma!$G107:$G166),1,-1))</f>
        <v/>
      </c>
      <c r="AJ166" s="20" t="str">
        <f>IF($A166="","",0.2*IF(Sigma!$G166&gt;AVERAGE(Sigma!$G87:$G166),1,-1))</f>
        <v/>
      </c>
      <c r="AK166" s="17" t="str">
        <f t="shared" si="16"/>
        <v/>
      </c>
      <c r="AL166" s="20" t="str">
        <f>IF($A166="","",0.2*IF(Sigma!$H166&gt;AVERAGE(Sigma!$H157:$H166),1,-1))</f>
        <v/>
      </c>
      <c r="AM166" s="20" t="str">
        <f>IF($A166="","",0.2*IF(Sigma!$H166&gt;AVERAGE(Sigma!$H147:$H166),1,-1))</f>
        <v/>
      </c>
      <c r="AN166" s="20" t="str">
        <f>IF($A166="","",0.2*IF(Sigma!$H166&gt;AVERAGE(Sigma!$H127:$H166),1,-1))</f>
        <v/>
      </c>
      <c r="AO166" s="20" t="str">
        <f>IF($A166="","",0.2*IF(Sigma!$H166&gt;AVERAGE(Sigma!$H107:$H166),1,-1))</f>
        <v/>
      </c>
      <c r="AP166" s="20" t="str">
        <f>IF($A166="","",0.2*IF(Sigma!$H166&gt;AVERAGE(Sigma!$H87:$H166),1,-1))</f>
        <v/>
      </c>
      <c r="AQ166" s="17" t="str">
        <f t="shared" si="17"/>
        <v/>
      </c>
      <c r="AR166" s="20" t="str">
        <f>IF($A166="","",0.2*IF(Sigma!$I166&gt;AVERAGE(Sigma!$I157:$I166),1,-1))</f>
        <v/>
      </c>
      <c r="AS166" s="20" t="str">
        <f>IF($A166="","",0.2*IF(Sigma!$I166&gt;AVERAGE(Sigma!$I147:$I166),1,-1))</f>
        <v/>
      </c>
      <c r="AT166" s="20" t="str">
        <f>IF($A166="","",0.2*IF(Sigma!$I166&gt;AVERAGE(Sigma!$I127:$I166),1,-1))</f>
        <v/>
      </c>
      <c r="AU166" s="20" t="str">
        <f>IF($A166="","",0.2*IF(Sigma!$I166&gt;AVERAGE(Sigma!$I107:$I166),1,-1))</f>
        <v/>
      </c>
      <c r="AV166" s="20" t="str">
        <f>IF($A166="","",0.2*IF(Sigma!$I166&gt;AVERAGE(Sigma!$I87:$I166),1,-1))</f>
        <v/>
      </c>
      <c r="AW166" s="17" t="str">
        <f t="shared" si="18"/>
        <v/>
      </c>
      <c r="AX166" s="20" t="str">
        <f>IF($A166="","",0.2*IF(Sigma!$J166&gt;AVERAGE(Sigma!$J157:$J166),1,-1))</f>
        <v/>
      </c>
      <c r="AY166" s="20" t="str">
        <f>IF($A166="","",0.2*IF(Sigma!$J166&gt;AVERAGE(Sigma!$J147:$J166),1,-1))</f>
        <v/>
      </c>
      <c r="AZ166" s="20" t="str">
        <f>IF($A166="","",0.2*IF(Sigma!$J166&gt;AVERAGE(Sigma!$J127:$J166),1,-1))</f>
        <v/>
      </c>
      <c r="BA166" s="20" t="str">
        <f>IF($A166="","",0.2*IF(Sigma!$J166&gt;AVERAGE(Sigma!$J107:$J166),1,-1))</f>
        <v/>
      </c>
      <c r="BB166" s="20" t="str">
        <f>IF($A166="","",0.2*IF(Sigma!$J166&gt;AVERAGE(Sigma!$J87:$J166),1,-1))</f>
        <v/>
      </c>
      <c r="BC166" s="17" t="str">
        <f t="shared" si="19"/>
        <v/>
      </c>
      <c r="BD166" s="20" t="str">
        <f>IF($A166="","",0.2*IF(Sigma!$K166&gt;AVERAGE(Sigma!$K157:$K166),1,-1))</f>
        <v/>
      </c>
      <c r="BE166" s="20" t="str">
        <f>IF($A166="","",0.2*IF(Sigma!$K166&gt;AVERAGE(Sigma!$K147:$K166),1,-1))</f>
        <v/>
      </c>
      <c r="BF166" s="20" t="str">
        <f>IF($A166="","",0.2*IF(Sigma!$K166&gt;AVERAGE(Sigma!$K127:$K166),1,-1))</f>
        <v/>
      </c>
      <c r="BG166" s="20" t="str">
        <f>IF($A166="","",0.2*IF(Sigma!$K166&gt;AVERAGE(Sigma!$K107:$K166),1,-1))</f>
        <v/>
      </c>
      <c r="BH166" s="20" t="str">
        <f>IF($A166="","",0.2*IF(Sigma!$K166&gt;AVERAGE(Sigma!$K87:$K166),1,-1))</f>
        <v/>
      </c>
      <c r="BI166" s="17" t="str">
        <f t="shared" si="20"/>
        <v/>
      </c>
      <c r="BJ166" s="20" t="str">
        <f>IF($A166="","",0.2*IF(Sigma!$L166&gt;AVERAGE(Sigma!$L157:$L166),1,-1))</f>
        <v/>
      </c>
      <c r="BK166" s="20" t="str">
        <f>IF($A166="","",0.2*IF(Sigma!$L166&gt;AVERAGE(Sigma!$L147:$L166),1,-1))</f>
        <v/>
      </c>
      <c r="BL166" s="20" t="str">
        <f>IF($A166="","",0.2*IF(Sigma!$L166&gt;AVERAGE(Sigma!$L127:$L166),1,-1))</f>
        <v/>
      </c>
      <c r="BM166" s="20" t="str">
        <f>IF($A166="","",0.2*IF(Sigma!$L166&gt;AVERAGE(Sigma!$L107:$L166),1,-1))</f>
        <v/>
      </c>
      <c r="BN166" s="20" t="str">
        <f>IF($A166="","",0.2*IF(Sigma!$L166&gt;AVERAGE(Sigma!$L87:$L166),1,-1))</f>
        <v/>
      </c>
      <c r="BO166" s="17" t="str">
        <f t="shared" si="21"/>
        <v/>
      </c>
    </row>
    <row r="167" spans="1:67" x14ac:dyDescent="0.15">
      <c r="A167" s="14" t="str">
        <f>IF(Sigma!A167="","",Sigma!A167)</f>
        <v/>
      </c>
      <c r="B167" s="20" t="str">
        <f>IF($A167="","",0.2*IF(Sigma!$B167&gt;AVERAGE(Sigma!$B158:$B167),1,-1))</f>
        <v/>
      </c>
      <c r="C167" s="20" t="str">
        <f>IF($A167="","",0.2*IF(Sigma!$B167&gt;AVERAGE(Sigma!$B148:$B167),1,-1))</f>
        <v/>
      </c>
      <c r="D167" s="20" t="str">
        <f>IF($A167="","",0.2*IF(Sigma!$B167&gt;AVERAGE(Sigma!$B128:$B167),1,-1))</f>
        <v/>
      </c>
      <c r="E167" s="20" t="str">
        <f>IF($A167="","",0.2*IF(Sigma!$B167&gt;AVERAGE(Sigma!$B108:$B167),1,-1))</f>
        <v/>
      </c>
      <c r="F167" s="20" t="str">
        <f>IF($A167="","",0.2*IF(Sigma!$B167&gt;AVERAGE(Sigma!$B88:$B167),1,-1))</f>
        <v/>
      </c>
      <c r="G167" s="17" t="str">
        <f t="shared" si="11"/>
        <v/>
      </c>
      <c r="H167" s="20" t="str">
        <f>IF($A167="","",0.2*IF(Sigma!$C167&gt;AVERAGE(Sigma!$C158:$C167),1,-1))</f>
        <v/>
      </c>
      <c r="I167" s="20" t="str">
        <f>IF($A167="","",0.2*IF(Sigma!$C167&gt;AVERAGE(Sigma!$C148:$C167),1,-1))</f>
        <v/>
      </c>
      <c r="J167" s="20" t="str">
        <f>IF($A167="","",0.2*IF(Sigma!$C167&gt;AVERAGE(Sigma!$C128:$C167),1,-1))</f>
        <v/>
      </c>
      <c r="K167" s="20" t="str">
        <f>IF($A167="","",0.2*IF(Sigma!$C167&gt;AVERAGE(Sigma!$C108:$C167),1,-1))</f>
        <v/>
      </c>
      <c r="L167" s="20" t="str">
        <f>IF($A167="","",0.2*IF(Sigma!$C167&gt;AVERAGE(Sigma!$C88:$C167),1,-1))</f>
        <v/>
      </c>
      <c r="M167" s="17" t="str">
        <f t="shared" si="12"/>
        <v/>
      </c>
      <c r="N167" s="20" t="str">
        <f>IF($A167="","",0.2*IF(Sigma!$D167&gt;AVERAGE(Sigma!$D158:$D167),1,-1))</f>
        <v/>
      </c>
      <c r="O167" s="20" t="str">
        <f>IF($A167="","",0.2*IF(Sigma!$D167&gt;AVERAGE(Sigma!$D148:$D167),1,-1))</f>
        <v/>
      </c>
      <c r="P167" s="20" t="str">
        <f>IF($A167="","",0.2*IF(Sigma!$D167&gt;AVERAGE(Sigma!$D128:$D167),1,-1))</f>
        <v/>
      </c>
      <c r="Q167" s="20" t="str">
        <f>IF($A167="","",0.2*IF(Sigma!$D167&gt;AVERAGE(Sigma!$D108:$D167),1,-1))</f>
        <v/>
      </c>
      <c r="R167" s="20" t="str">
        <f>IF($A167="","",0.2*IF(Sigma!$D167&gt;AVERAGE(Sigma!$D88:$D167),1,-1))</f>
        <v/>
      </c>
      <c r="S167" s="17" t="str">
        <f t="shared" si="13"/>
        <v/>
      </c>
      <c r="T167" s="20" t="str">
        <f>IF($A167="","",0.2*IF(Sigma!$E167&gt;AVERAGE(Sigma!$E158:$E167),1,-1))</f>
        <v/>
      </c>
      <c r="U167" s="20" t="str">
        <f>IF($A167="","",0.2*IF(Sigma!$E167&gt;AVERAGE(Sigma!$E148:$E167),1,-1))</f>
        <v/>
      </c>
      <c r="V167" s="20" t="str">
        <f>IF($A167="","",0.2*IF(Sigma!$E167&gt;AVERAGE(Sigma!$E128:$E167),1,-1))</f>
        <v/>
      </c>
      <c r="W167" s="20" t="str">
        <f>IF($A167="","",0.2*IF(Sigma!$E167&gt;AVERAGE(Sigma!$E108:$E167),1,-1))</f>
        <v/>
      </c>
      <c r="X167" s="20" t="str">
        <f>IF($A167="","",0.2*IF(Sigma!$E167&gt;AVERAGE(Sigma!$E88:$E167),1,-1))</f>
        <v/>
      </c>
      <c r="Y167" s="17" t="str">
        <f t="shared" si="14"/>
        <v/>
      </c>
      <c r="Z167" s="20" t="str">
        <f>IF($A167="","",0.2*IF(Sigma!$F167&gt;AVERAGE(Sigma!$F158:$F167),1,-1))</f>
        <v/>
      </c>
      <c r="AA167" s="20" t="str">
        <f>IF($A167="","",0.2*IF(Sigma!$F167&gt;AVERAGE(Sigma!$F148:$F167),1,-1))</f>
        <v/>
      </c>
      <c r="AB167" s="20" t="str">
        <f>IF($A167="","",0.2*IF(Sigma!$F167&gt;AVERAGE(Sigma!$F128:$F167),1,-1))</f>
        <v/>
      </c>
      <c r="AC167" s="20" t="str">
        <f>IF($A167="","",0.2*IF(Sigma!$F167&gt;AVERAGE(Sigma!$F108:$F167),1,-1))</f>
        <v/>
      </c>
      <c r="AD167" s="20" t="str">
        <f>IF($A167="","",0.2*IF(Sigma!$F167&gt;AVERAGE(Sigma!$F88:$F167),1,-1))</f>
        <v/>
      </c>
      <c r="AE167" s="17" t="str">
        <f t="shared" si="15"/>
        <v/>
      </c>
      <c r="AF167" s="20" t="str">
        <f>IF($A167="","",0.2*IF(Sigma!$G167&gt;AVERAGE(Sigma!$G158:$G167),1,-1))</f>
        <v/>
      </c>
      <c r="AG167" s="20" t="str">
        <f>IF($A167="","",0.2*IF(Sigma!$G167&gt;AVERAGE(Sigma!$G148:$G167),1,-1))</f>
        <v/>
      </c>
      <c r="AH167" s="20" t="str">
        <f>IF($A167="","",0.2*IF(Sigma!$G167&gt;AVERAGE(Sigma!$G128:$G167),1,-1))</f>
        <v/>
      </c>
      <c r="AI167" s="20" t="str">
        <f>IF($A167="","",0.2*IF(Sigma!$G167&gt;AVERAGE(Sigma!$G108:$G167),1,-1))</f>
        <v/>
      </c>
      <c r="AJ167" s="20" t="str">
        <f>IF($A167="","",0.2*IF(Sigma!$G167&gt;AVERAGE(Sigma!$G88:$G167),1,-1))</f>
        <v/>
      </c>
      <c r="AK167" s="17" t="str">
        <f t="shared" si="16"/>
        <v/>
      </c>
      <c r="AL167" s="20" t="str">
        <f>IF($A167="","",0.2*IF(Sigma!$H167&gt;AVERAGE(Sigma!$H158:$H167),1,-1))</f>
        <v/>
      </c>
      <c r="AM167" s="20" t="str">
        <f>IF($A167="","",0.2*IF(Sigma!$H167&gt;AVERAGE(Sigma!$H148:$H167),1,-1))</f>
        <v/>
      </c>
      <c r="AN167" s="20" t="str">
        <f>IF($A167="","",0.2*IF(Sigma!$H167&gt;AVERAGE(Sigma!$H128:$H167),1,-1))</f>
        <v/>
      </c>
      <c r="AO167" s="20" t="str">
        <f>IF($A167="","",0.2*IF(Sigma!$H167&gt;AVERAGE(Sigma!$H108:$H167),1,-1))</f>
        <v/>
      </c>
      <c r="AP167" s="20" t="str">
        <f>IF($A167="","",0.2*IF(Sigma!$H167&gt;AVERAGE(Sigma!$H88:$H167),1,-1))</f>
        <v/>
      </c>
      <c r="AQ167" s="17" t="str">
        <f t="shared" si="17"/>
        <v/>
      </c>
      <c r="AR167" s="20" t="str">
        <f>IF($A167="","",0.2*IF(Sigma!$I167&gt;AVERAGE(Sigma!$I158:$I167),1,-1))</f>
        <v/>
      </c>
      <c r="AS167" s="20" t="str">
        <f>IF($A167="","",0.2*IF(Sigma!$I167&gt;AVERAGE(Sigma!$I148:$I167),1,-1))</f>
        <v/>
      </c>
      <c r="AT167" s="20" t="str">
        <f>IF($A167="","",0.2*IF(Sigma!$I167&gt;AVERAGE(Sigma!$I128:$I167),1,-1))</f>
        <v/>
      </c>
      <c r="AU167" s="20" t="str">
        <f>IF($A167="","",0.2*IF(Sigma!$I167&gt;AVERAGE(Sigma!$I108:$I167),1,-1))</f>
        <v/>
      </c>
      <c r="AV167" s="20" t="str">
        <f>IF($A167="","",0.2*IF(Sigma!$I167&gt;AVERAGE(Sigma!$I88:$I167),1,-1))</f>
        <v/>
      </c>
      <c r="AW167" s="17" t="str">
        <f t="shared" si="18"/>
        <v/>
      </c>
      <c r="AX167" s="20" t="str">
        <f>IF($A167="","",0.2*IF(Sigma!$J167&gt;AVERAGE(Sigma!$J158:$J167),1,-1))</f>
        <v/>
      </c>
      <c r="AY167" s="20" t="str">
        <f>IF($A167="","",0.2*IF(Sigma!$J167&gt;AVERAGE(Sigma!$J148:$J167),1,-1))</f>
        <v/>
      </c>
      <c r="AZ167" s="20" t="str">
        <f>IF($A167="","",0.2*IF(Sigma!$J167&gt;AVERAGE(Sigma!$J128:$J167),1,-1))</f>
        <v/>
      </c>
      <c r="BA167" s="20" t="str">
        <f>IF($A167="","",0.2*IF(Sigma!$J167&gt;AVERAGE(Sigma!$J108:$J167),1,-1))</f>
        <v/>
      </c>
      <c r="BB167" s="20" t="str">
        <f>IF($A167="","",0.2*IF(Sigma!$J167&gt;AVERAGE(Sigma!$J88:$J167),1,-1))</f>
        <v/>
      </c>
      <c r="BC167" s="17" t="str">
        <f t="shared" si="19"/>
        <v/>
      </c>
      <c r="BD167" s="20" t="str">
        <f>IF($A167="","",0.2*IF(Sigma!$K167&gt;AVERAGE(Sigma!$K158:$K167),1,-1))</f>
        <v/>
      </c>
      <c r="BE167" s="20" t="str">
        <f>IF($A167="","",0.2*IF(Sigma!$K167&gt;AVERAGE(Sigma!$K148:$K167),1,-1))</f>
        <v/>
      </c>
      <c r="BF167" s="20" t="str">
        <f>IF($A167="","",0.2*IF(Sigma!$K167&gt;AVERAGE(Sigma!$K128:$K167),1,-1))</f>
        <v/>
      </c>
      <c r="BG167" s="20" t="str">
        <f>IF($A167="","",0.2*IF(Sigma!$K167&gt;AVERAGE(Sigma!$K108:$K167),1,-1))</f>
        <v/>
      </c>
      <c r="BH167" s="20" t="str">
        <f>IF($A167="","",0.2*IF(Sigma!$K167&gt;AVERAGE(Sigma!$K88:$K167),1,-1))</f>
        <v/>
      </c>
      <c r="BI167" s="17" t="str">
        <f t="shared" si="20"/>
        <v/>
      </c>
      <c r="BJ167" s="20" t="str">
        <f>IF($A167="","",0.2*IF(Sigma!$L167&gt;AVERAGE(Sigma!$L158:$L167),1,-1))</f>
        <v/>
      </c>
      <c r="BK167" s="20" t="str">
        <f>IF($A167="","",0.2*IF(Sigma!$L167&gt;AVERAGE(Sigma!$L148:$L167),1,-1))</f>
        <v/>
      </c>
      <c r="BL167" s="20" t="str">
        <f>IF($A167="","",0.2*IF(Sigma!$L167&gt;AVERAGE(Sigma!$L128:$L167),1,-1))</f>
        <v/>
      </c>
      <c r="BM167" s="20" t="str">
        <f>IF($A167="","",0.2*IF(Sigma!$L167&gt;AVERAGE(Sigma!$L108:$L167),1,-1))</f>
        <v/>
      </c>
      <c r="BN167" s="20" t="str">
        <f>IF($A167="","",0.2*IF(Sigma!$L167&gt;AVERAGE(Sigma!$L88:$L167),1,-1))</f>
        <v/>
      </c>
      <c r="BO167" s="17" t="str">
        <f t="shared" si="21"/>
        <v/>
      </c>
    </row>
    <row r="168" spans="1:67" x14ac:dyDescent="0.15">
      <c r="A168" s="14" t="str">
        <f>IF(Sigma!A168="","",Sigma!A168)</f>
        <v/>
      </c>
      <c r="B168" s="20" t="str">
        <f>IF($A168="","",0.2*IF(Sigma!$B168&gt;AVERAGE(Sigma!$B159:$B168),1,-1))</f>
        <v/>
      </c>
      <c r="C168" s="20" t="str">
        <f>IF($A168="","",0.2*IF(Sigma!$B168&gt;AVERAGE(Sigma!$B149:$B168),1,-1))</f>
        <v/>
      </c>
      <c r="D168" s="20" t="str">
        <f>IF($A168="","",0.2*IF(Sigma!$B168&gt;AVERAGE(Sigma!$B129:$B168),1,-1))</f>
        <v/>
      </c>
      <c r="E168" s="20" t="str">
        <f>IF($A168="","",0.2*IF(Sigma!$B168&gt;AVERAGE(Sigma!$B109:$B168),1,-1))</f>
        <v/>
      </c>
      <c r="F168" s="20" t="str">
        <f>IF($A168="","",0.2*IF(Sigma!$B168&gt;AVERAGE(Sigma!$B89:$B168),1,-1))</f>
        <v/>
      </c>
      <c r="G168" s="17" t="str">
        <f t="shared" si="11"/>
        <v/>
      </c>
      <c r="H168" s="20" t="str">
        <f>IF($A168="","",0.2*IF(Sigma!$C168&gt;AVERAGE(Sigma!$C159:$C168),1,-1))</f>
        <v/>
      </c>
      <c r="I168" s="20" t="str">
        <f>IF($A168="","",0.2*IF(Sigma!$C168&gt;AVERAGE(Sigma!$C149:$C168),1,-1))</f>
        <v/>
      </c>
      <c r="J168" s="20" t="str">
        <f>IF($A168="","",0.2*IF(Sigma!$C168&gt;AVERAGE(Sigma!$C129:$C168),1,-1))</f>
        <v/>
      </c>
      <c r="K168" s="20" t="str">
        <f>IF($A168="","",0.2*IF(Sigma!$C168&gt;AVERAGE(Sigma!$C109:$C168),1,-1))</f>
        <v/>
      </c>
      <c r="L168" s="20" t="str">
        <f>IF($A168="","",0.2*IF(Sigma!$C168&gt;AVERAGE(Sigma!$C89:$C168),1,-1))</f>
        <v/>
      </c>
      <c r="M168" s="17" t="str">
        <f t="shared" si="12"/>
        <v/>
      </c>
      <c r="N168" s="20" t="str">
        <f>IF($A168="","",0.2*IF(Sigma!$D168&gt;AVERAGE(Sigma!$D159:$D168),1,-1))</f>
        <v/>
      </c>
      <c r="O168" s="20" t="str">
        <f>IF($A168="","",0.2*IF(Sigma!$D168&gt;AVERAGE(Sigma!$D149:$D168),1,-1))</f>
        <v/>
      </c>
      <c r="P168" s="20" t="str">
        <f>IF($A168="","",0.2*IF(Sigma!$D168&gt;AVERAGE(Sigma!$D129:$D168),1,-1))</f>
        <v/>
      </c>
      <c r="Q168" s="20" t="str">
        <f>IF($A168="","",0.2*IF(Sigma!$D168&gt;AVERAGE(Sigma!$D109:$D168),1,-1))</f>
        <v/>
      </c>
      <c r="R168" s="20" t="str">
        <f>IF($A168="","",0.2*IF(Sigma!$D168&gt;AVERAGE(Sigma!$D89:$D168),1,-1))</f>
        <v/>
      </c>
      <c r="S168" s="17" t="str">
        <f t="shared" si="13"/>
        <v/>
      </c>
      <c r="T168" s="20" t="str">
        <f>IF($A168="","",0.2*IF(Sigma!$E168&gt;AVERAGE(Sigma!$E159:$E168),1,-1))</f>
        <v/>
      </c>
      <c r="U168" s="20" t="str">
        <f>IF($A168="","",0.2*IF(Sigma!$E168&gt;AVERAGE(Sigma!$E149:$E168),1,-1))</f>
        <v/>
      </c>
      <c r="V168" s="20" t="str">
        <f>IF($A168="","",0.2*IF(Sigma!$E168&gt;AVERAGE(Sigma!$E129:$E168),1,-1))</f>
        <v/>
      </c>
      <c r="W168" s="20" t="str">
        <f>IF($A168="","",0.2*IF(Sigma!$E168&gt;AVERAGE(Sigma!$E109:$E168),1,-1))</f>
        <v/>
      </c>
      <c r="X168" s="20" t="str">
        <f>IF($A168="","",0.2*IF(Sigma!$E168&gt;AVERAGE(Sigma!$E89:$E168),1,-1))</f>
        <v/>
      </c>
      <c r="Y168" s="17" t="str">
        <f t="shared" si="14"/>
        <v/>
      </c>
      <c r="Z168" s="20" t="str">
        <f>IF($A168="","",0.2*IF(Sigma!$F168&gt;AVERAGE(Sigma!$F159:$F168),1,-1))</f>
        <v/>
      </c>
      <c r="AA168" s="20" t="str">
        <f>IF($A168="","",0.2*IF(Sigma!$F168&gt;AVERAGE(Sigma!$F149:$F168),1,-1))</f>
        <v/>
      </c>
      <c r="AB168" s="20" t="str">
        <f>IF($A168="","",0.2*IF(Sigma!$F168&gt;AVERAGE(Sigma!$F129:$F168),1,-1))</f>
        <v/>
      </c>
      <c r="AC168" s="20" t="str">
        <f>IF($A168="","",0.2*IF(Sigma!$F168&gt;AVERAGE(Sigma!$F109:$F168),1,-1))</f>
        <v/>
      </c>
      <c r="AD168" s="20" t="str">
        <f>IF($A168="","",0.2*IF(Sigma!$F168&gt;AVERAGE(Sigma!$F89:$F168),1,-1))</f>
        <v/>
      </c>
      <c r="AE168" s="17" t="str">
        <f t="shared" si="15"/>
        <v/>
      </c>
      <c r="AF168" s="20" t="str">
        <f>IF($A168="","",0.2*IF(Sigma!$G168&gt;AVERAGE(Sigma!$G159:$G168),1,-1))</f>
        <v/>
      </c>
      <c r="AG168" s="20" t="str">
        <f>IF($A168="","",0.2*IF(Sigma!$G168&gt;AVERAGE(Sigma!$G149:$G168),1,-1))</f>
        <v/>
      </c>
      <c r="AH168" s="20" t="str">
        <f>IF($A168="","",0.2*IF(Sigma!$G168&gt;AVERAGE(Sigma!$G129:$G168),1,-1))</f>
        <v/>
      </c>
      <c r="AI168" s="20" t="str">
        <f>IF($A168="","",0.2*IF(Sigma!$G168&gt;AVERAGE(Sigma!$G109:$G168),1,-1))</f>
        <v/>
      </c>
      <c r="AJ168" s="20" t="str">
        <f>IF($A168="","",0.2*IF(Sigma!$G168&gt;AVERAGE(Sigma!$G89:$G168),1,-1))</f>
        <v/>
      </c>
      <c r="AK168" s="17" t="str">
        <f t="shared" si="16"/>
        <v/>
      </c>
      <c r="AL168" s="20" t="str">
        <f>IF($A168="","",0.2*IF(Sigma!$H168&gt;AVERAGE(Sigma!$H159:$H168),1,-1))</f>
        <v/>
      </c>
      <c r="AM168" s="20" t="str">
        <f>IF($A168="","",0.2*IF(Sigma!$H168&gt;AVERAGE(Sigma!$H149:$H168),1,-1))</f>
        <v/>
      </c>
      <c r="AN168" s="20" t="str">
        <f>IF($A168="","",0.2*IF(Sigma!$H168&gt;AVERAGE(Sigma!$H129:$H168),1,-1))</f>
        <v/>
      </c>
      <c r="AO168" s="20" t="str">
        <f>IF($A168="","",0.2*IF(Sigma!$H168&gt;AVERAGE(Sigma!$H109:$H168),1,-1))</f>
        <v/>
      </c>
      <c r="AP168" s="20" t="str">
        <f>IF($A168="","",0.2*IF(Sigma!$H168&gt;AVERAGE(Sigma!$H89:$H168),1,-1))</f>
        <v/>
      </c>
      <c r="AQ168" s="17" t="str">
        <f t="shared" si="17"/>
        <v/>
      </c>
      <c r="AR168" s="20" t="str">
        <f>IF($A168="","",0.2*IF(Sigma!$I168&gt;AVERAGE(Sigma!$I159:$I168),1,-1))</f>
        <v/>
      </c>
      <c r="AS168" s="20" t="str">
        <f>IF($A168="","",0.2*IF(Sigma!$I168&gt;AVERAGE(Sigma!$I149:$I168),1,-1))</f>
        <v/>
      </c>
      <c r="AT168" s="20" t="str">
        <f>IF($A168="","",0.2*IF(Sigma!$I168&gt;AVERAGE(Sigma!$I129:$I168),1,-1))</f>
        <v/>
      </c>
      <c r="AU168" s="20" t="str">
        <f>IF($A168="","",0.2*IF(Sigma!$I168&gt;AVERAGE(Sigma!$I109:$I168),1,-1))</f>
        <v/>
      </c>
      <c r="AV168" s="20" t="str">
        <f>IF($A168="","",0.2*IF(Sigma!$I168&gt;AVERAGE(Sigma!$I89:$I168),1,-1))</f>
        <v/>
      </c>
      <c r="AW168" s="17" t="str">
        <f t="shared" si="18"/>
        <v/>
      </c>
      <c r="AX168" s="20" t="str">
        <f>IF($A168="","",0.2*IF(Sigma!$J168&gt;AVERAGE(Sigma!$J159:$J168),1,-1))</f>
        <v/>
      </c>
      <c r="AY168" s="20" t="str">
        <f>IF($A168="","",0.2*IF(Sigma!$J168&gt;AVERAGE(Sigma!$J149:$J168),1,-1))</f>
        <v/>
      </c>
      <c r="AZ168" s="20" t="str">
        <f>IF($A168="","",0.2*IF(Sigma!$J168&gt;AVERAGE(Sigma!$J129:$J168),1,-1))</f>
        <v/>
      </c>
      <c r="BA168" s="20" t="str">
        <f>IF($A168="","",0.2*IF(Sigma!$J168&gt;AVERAGE(Sigma!$J109:$J168),1,-1))</f>
        <v/>
      </c>
      <c r="BB168" s="20" t="str">
        <f>IF($A168="","",0.2*IF(Sigma!$J168&gt;AVERAGE(Sigma!$J89:$J168),1,-1))</f>
        <v/>
      </c>
      <c r="BC168" s="17" t="str">
        <f t="shared" si="19"/>
        <v/>
      </c>
      <c r="BD168" s="20" t="str">
        <f>IF($A168="","",0.2*IF(Sigma!$K168&gt;AVERAGE(Sigma!$K159:$K168),1,-1))</f>
        <v/>
      </c>
      <c r="BE168" s="20" t="str">
        <f>IF($A168="","",0.2*IF(Sigma!$K168&gt;AVERAGE(Sigma!$K149:$K168),1,-1))</f>
        <v/>
      </c>
      <c r="BF168" s="20" t="str">
        <f>IF($A168="","",0.2*IF(Sigma!$K168&gt;AVERAGE(Sigma!$K129:$K168),1,-1))</f>
        <v/>
      </c>
      <c r="BG168" s="20" t="str">
        <f>IF($A168="","",0.2*IF(Sigma!$K168&gt;AVERAGE(Sigma!$K109:$K168),1,-1))</f>
        <v/>
      </c>
      <c r="BH168" s="20" t="str">
        <f>IF($A168="","",0.2*IF(Sigma!$K168&gt;AVERAGE(Sigma!$K89:$K168),1,-1))</f>
        <v/>
      </c>
      <c r="BI168" s="17" t="str">
        <f t="shared" si="20"/>
        <v/>
      </c>
      <c r="BJ168" s="20" t="str">
        <f>IF($A168="","",0.2*IF(Sigma!$L168&gt;AVERAGE(Sigma!$L159:$L168),1,-1))</f>
        <v/>
      </c>
      <c r="BK168" s="20" t="str">
        <f>IF($A168="","",0.2*IF(Sigma!$L168&gt;AVERAGE(Sigma!$L149:$L168),1,-1))</f>
        <v/>
      </c>
      <c r="BL168" s="20" t="str">
        <f>IF($A168="","",0.2*IF(Sigma!$L168&gt;AVERAGE(Sigma!$L129:$L168),1,-1))</f>
        <v/>
      </c>
      <c r="BM168" s="20" t="str">
        <f>IF($A168="","",0.2*IF(Sigma!$L168&gt;AVERAGE(Sigma!$L109:$L168),1,-1))</f>
        <v/>
      </c>
      <c r="BN168" s="20" t="str">
        <f>IF($A168="","",0.2*IF(Sigma!$L168&gt;AVERAGE(Sigma!$L89:$L168),1,-1))</f>
        <v/>
      </c>
      <c r="BO168" s="17" t="str">
        <f t="shared" si="21"/>
        <v/>
      </c>
    </row>
    <row r="169" spans="1:67" x14ac:dyDescent="0.15">
      <c r="A169" s="14" t="str">
        <f>IF(Sigma!A169="","",Sigma!A169)</f>
        <v/>
      </c>
      <c r="B169" s="20" t="str">
        <f>IF($A169="","",0.2*IF(Sigma!$B169&gt;AVERAGE(Sigma!$B160:$B169),1,-1))</f>
        <v/>
      </c>
      <c r="C169" s="20" t="str">
        <f>IF($A169="","",0.2*IF(Sigma!$B169&gt;AVERAGE(Sigma!$B150:$B169),1,-1))</f>
        <v/>
      </c>
      <c r="D169" s="20" t="str">
        <f>IF($A169="","",0.2*IF(Sigma!$B169&gt;AVERAGE(Sigma!$B130:$B169),1,-1))</f>
        <v/>
      </c>
      <c r="E169" s="20" t="str">
        <f>IF($A169="","",0.2*IF(Sigma!$B169&gt;AVERAGE(Sigma!$B110:$B169),1,-1))</f>
        <v/>
      </c>
      <c r="F169" s="20" t="str">
        <f>IF($A169="","",0.2*IF(Sigma!$B169&gt;AVERAGE(Sigma!$B90:$B169),1,-1))</f>
        <v/>
      </c>
      <c r="G169" s="17" t="str">
        <f t="shared" si="11"/>
        <v/>
      </c>
      <c r="H169" s="20" t="str">
        <f>IF($A169="","",0.2*IF(Sigma!$C169&gt;AVERAGE(Sigma!$C160:$C169),1,-1))</f>
        <v/>
      </c>
      <c r="I169" s="20" t="str">
        <f>IF($A169="","",0.2*IF(Sigma!$C169&gt;AVERAGE(Sigma!$C150:$C169),1,-1))</f>
        <v/>
      </c>
      <c r="J169" s="20" t="str">
        <f>IF($A169="","",0.2*IF(Sigma!$C169&gt;AVERAGE(Sigma!$C130:$C169),1,-1))</f>
        <v/>
      </c>
      <c r="K169" s="20" t="str">
        <f>IF($A169="","",0.2*IF(Sigma!$C169&gt;AVERAGE(Sigma!$C110:$C169),1,-1))</f>
        <v/>
      </c>
      <c r="L169" s="20" t="str">
        <f>IF($A169="","",0.2*IF(Sigma!$C169&gt;AVERAGE(Sigma!$C90:$C169),1,-1))</f>
        <v/>
      </c>
      <c r="M169" s="17" t="str">
        <f t="shared" si="12"/>
        <v/>
      </c>
      <c r="N169" s="20" t="str">
        <f>IF($A169="","",0.2*IF(Sigma!$D169&gt;AVERAGE(Sigma!$D160:$D169),1,-1))</f>
        <v/>
      </c>
      <c r="O169" s="20" t="str">
        <f>IF($A169="","",0.2*IF(Sigma!$D169&gt;AVERAGE(Sigma!$D150:$D169),1,-1))</f>
        <v/>
      </c>
      <c r="P169" s="20" t="str">
        <f>IF($A169="","",0.2*IF(Sigma!$D169&gt;AVERAGE(Sigma!$D130:$D169),1,-1))</f>
        <v/>
      </c>
      <c r="Q169" s="20" t="str">
        <f>IF($A169="","",0.2*IF(Sigma!$D169&gt;AVERAGE(Sigma!$D110:$D169),1,-1))</f>
        <v/>
      </c>
      <c r="R169" s="20" t="str">
        <f>IF($A169="","",0.2*IF(Sigma!$D169&gt;AVERAGE(Sigma!$D90:$D169),1,-1))</f>
        <v/>
      </c>
      <c r="S169" s="17" t="str">
        <f t="shared" si="13"/>
        <v/>
      </c>
      <c r="T169" s="20" t="str">
        <f>IF($A169="","",0.2*IF(Sigma!$E169&gt;AVERAGE(Sigma!$E160:$E169),1,-1))</f>
        <v/>
      </c>
      <c r="U169" s="20" t="str">
        <f>IF($A169="","",0.2*IF(Sigma!$E169&gt;AVERAGE(Sigma!$E150:$E169),1,-1))</f>
        <v/>
      </c>
      <c r="V169" s="20" t="str">
        <f>IF($A169="","",0.2*IF(Sigma!$E169&gt;AVERAGE(Sigma!$E130:$E169),1,-1))</f>
        <v/>
      </c>
      <c r="W169" s="20" t="str">
        <f>IF($A169="","",0.2*IF(Sigma!$E169&gt;AVERAGE(Sigma!$E110:$E169),1,-1))</f>
        <v/>
      </c>
      <c r="X169" s="20" t="str">
        <f>IF($A169="","",0.2*IF(Sigma!$E169&gt;AVERAGE(Sigma!$E90:$E169),1,-1))</f>
        <v/>
      </c>
      <c r="Y169" s="17" t="str">
        <f t="shared" si="14"/>
        <v/>
      </c>
      <c r="Z169" s="20" t="str">
        <f>IF($A169="","",0.2*IF(Sigma!$F169&gt;AVERAGE(Sigma!$F160:$F169),1,-1))</f>
        <v/>
      </c>
      <c r="AA169" s="20" t="str">
        <f>IF($A169="","",0.2*IF(Sigma!$F169&gt;AVERAGE(Sigma!$F150:$F169),1,-1))</f>
        <v/>
      </c>
      <c r="AB169" s="20" t="str">
        <f>IF($A169="","",0.2*IF(Sigma!$F169&gt;AVERAGE(Sigma!$F130:$F169),1,-1))</f>
        <v/>
      </c>
      <c r="AC169" s="20" t="str">
        <f>IF($A169="","",0.2*IF(Sigma!$F169&gt;AVERAGE(Sigma!$F110:$F169),1,-1))</f>
        <v/>
      </c>
      <c r="AD169" s="20" t="str">
        <f>IF($A169="","",0.2*IF(Sigma!$F169&gt;AVERAGE(Sigma!$F90:$F169),1,-1))</f>
        <v/>
      </c>
      <c r="AE169" s="17" t="str">
        <f t="shared" si="15"/>
        <v/>
      </c>
      <c r="AF169" s="20" t="str">
        <f>IF($A169="","",0.2*IF(Sigma!$G169&gt;AVERAGE(Sigma!$G160:$G169),1,-1))</f>
        <v/>
      </c>
      <c r="AG169" s="20" t="str">
        <f>IF($A169="","",0.2*IF(Sigma!$G169&gt;AVERAGE(Sigma!$G150:$G169),1,-1))</f>
        <v/>
      </c>
      <c r="AH169" s="20" t="str">
        <f>IF($A169="","",0.2*IF(Sigma!$G169&gt;AVERAGE(Sigma!$G130:$G169),1,-1))</f>
        <v/>
      </c>
      <c r="AI169" s="20" t="str">
        <f>IF($A169="","",0.2*IF(Sigma!$G169&gt;AVERAGE(Sigma!$G110:$G169),1,-1))</f>
        <v/>
      </c>
      <c r="AJ169" s="20" t="str">
        <f>IF($A169="","",0.2*IF(Sigma!$G169&gt;AVERAGE(Sigma!$G90:$G169),1,-1))</f>
        <v/>
      </c>
      <c r="AK169" s="17" t="str">
        <f t="shared" si="16"/>
        <v/>
      </c>
      <c r="AL169" s="20" t="str">
        <f>IF($A169="","",0.2*IF(Sigma!$H169&gt;AVERAGE(Sigma!$H160:$H169),1,-1))</f>
        <v/>
      </c>
      <c r="AM169" s="20" t="str">
        <f>IF($A169="","",0.2*IF(Sigma!$H169&gt;AVERAGE(Sigma!$H150:$H169),1,-1))</f>
        <v/>
      </c>
      <c r="AN169" s="20" t="str">
        <f>IF($A169="","",0.2*IF(Sigma!$H169&gt;AVERAGE(Sigma!$H130:$H169),1,-1))</f>
        <v/>
      </c>
      <c r="AO169" s="20" t="str">
        <f>IF($A169="","",0.2*IF(Sigma!$H169&gt;AVERAGE(Sigma!$H110:$H169),1,-1))</f>
        <v/>
      </c>
      <c r="AP169" s="20" t="str">
        <f>IF($A169="","",0.2*IF(Sigma!$H169&gt;AVERAGE(Sigma!$H90:$H169),1,-1))</f>
        <v/>
      </c>
      <c r="AQ169" s="17" t="str">
        <f t="shared" si="17"/>
        <v/>
      </c>
      <c r="AR169" s="20" t="str">
        <f>IF($A169="","",0.2*IF(Sigma!$I169&gt;AVERAGE(Sigma!$I160:$I169),1,-1))</f>
        <v/>
      </c>
      <c r="AS169" s="20" t="str">
        <f>IF($A169="","",0.2*IF(Sigma!$I169&gt;AVERAGE(Sigma!$I150:$I169),1,-1))</f>
        <v/>
      </c>
      <c r="AT169" s="20" t="str">
        <f>IF($A169="","",0.2*IF(Sigma!$I169&gt;AVERAGE(Sigma!$I130:$I169),1,-1))</f>
        <v/>
      </c>
      <c r="AU169" s="20" t="str">
        <f>IF($A169="","",0.2*IF(Sigma!$I169&gt;AVERAGE(Sigma!$I110:$I169),1,-1))</f>
        <v/>
      </c>
      <c r="AV169" s="20" t="str">
        <f>IF($A169="","",0.2*IF(Sigma!$I169&gt;AVERAGE(Sigma!$I90:$I169),1,-1))</f>
        <v/>
      </c>
      <c r="AW169" s="17" t="str">
        <f t="shared" si="18"/>
        <v/>
      </c>
      <c r="AX169" s="20" t="str">
        <f>IF($A169="","",0.2*IF(Sigma!$J169&gt;AVERAGE(Sigma!$J160:$J169),1,-1))</f>
        <v/>
      </c>
      <c r="AY169" s="20" t="str">
        <f>IF($A169="","",0.2*IF(Sigma!$J169&gt;AVERAGE(Sigma!$J150:$J169),1,-1))</f>
        <v/>
      </c>
      <c r="AZ169" s="20" t="str">
        <f>IF($A169="","",0.2*IF(Sigma!$J169&gt;AVERAGE(Sigma!$J130:$J169),1,-1))</f>
        <v/>
      </c>
      <c r="BA169" s="20" t="str">
        <f>IF($A169="","",0.2*IF(Sigma!$J169&gt;AVERAGE(Sigma!$J110:$J169),1,-1))</f>
        <v/>
      </c>
      <c r="BB169" s="20" t="str">
        <f>IF($A169="","",0.2*IF(Sigma!$J169&gt;AVERAGE(Sigma!$J90:$J169),1,-1))</f>
        <v/>
      </c>
      <c r="BC169" s="17" t="str">
        <f t="shared" si="19"/>
        <v/>
      </c>
      <c r="BD169" s="20" t="str">
        <f>IF($A169="","",0.2*IF(Sigma!$K169&gt;AVERAGE(Sigma!$K160:$K169),1,-1))</f>
        <v/>
      </c>
      <c r="BE169" s="20" t="str">
        <f>IF($A169="","",0.2*IF(Sigma!$K169&gt;AVERAGE(Sigma!$K150:$K169),1,-1))</f>
        <v/>
      </c>
      <c r="BF169" s="20" t="str">
        <f>IF($A169="","",0.2*IF(Sigma!$K169&gt;AVERAGE(Sigma!$K130:$K169),1,-1))</f>
        <v/>
      </c>
      <c r="BG169" s="20" t="str">
        <f>IF($A169="","",0.2*IF(Sigma!$K169&gt;AVERAGE(Sigma!$K110:$K169),1,-1))</f>
        <v/>
      </c>
      <c r="BH169" s="20" t="str">
        <f>IF($A169="","",0.2*IF(Sigma!$K169&gt;AVERAGE(Sigma!$K90:$K169),1,-1))</f>
        <v/>
      </c>
      <c r="BI169" s="17" t="str">
        <f t="shared" si="20"/>
        <v/>
      </c>
      <c r="BJ169" s="20" t="str">
        <f>IF($A169="","",0.2*IF(Sigma!$L169&gt;AVERAGE(Sigma!$L160:$L169),1,-1))</f>
        <v/>
      </c>
      <c r="BK169" s="20" t="str">
        <f>IF($A169="","",0.2*IF(Sigma!$L169&gt;AVERAGE(Sigma!$L150:$L169),1,-1))</f>
        <v/>
      </c>
      <c r="BL169" s="20" t="str">
        <f>IF($A169="","",0.2*IF(Sigma!$L169&gt;AVERAGE(Sigma!$L130:$L169),1,-1))</f>
        <v/>
      </c>
      <c r="BM169" s="20" t="str">
        <f>IF($A169="","",0.2*IF(Sigma!$L169&gt;AVERAGE(Sigma!$L110:$L169),1,-1))</f>
        <v/>
      </c>
      <c r="BN169" s="20" t="str">
        <f>IF($A169="","",0.2*IF(Sigma!$L169&gt;AVERAGE(Sigma!$L90:$L169),1,-1))</f>
        <v/>
      </c>
      <c r="BO169" s="17" t="str">
        <f t="shared" si="21"/>
        <v/>
      </c>
    </row>
    <row r="170" spans="1:67" x14ac:dyDescent="0.15">
      <c r="A170" s="14" t="str">
        <f>IF(Sigma!A170="","",Sigma!A170)</f>
        <v/>
      </c>
      <c r="B170" s="20" t="str">
        <f>IF($A170="","",0.2*IF(Sigma!$B170&gt;AVERAGE(Sigma!$B161:$B170),1,-1))</f>
        <v/>
      </c>
      <c r="C170" s="20" t="str">
        <f>IF($A170="","",0.2*IF(Sigma!$B170&gt;AVERAGE(Sigma!$B151:$B170),1,-1))</f>
        <v/>
      </c>
      <c r="D170" s="20" t="str">
        <f>IF($A170="","",0.2*IF(Sigma!$B170&gt;AVERAGE(Sigma!$B131:$B170),1,-1))</f>
        <v/>
      </c>
      <c r="E170" s="20" t="str">
        <f>IF($A170="","",0.2*IF(Sigma!$B170&gt;AVERAGE(Sigma!$B111:$B170),1,-1))</f>
        <v/>
      </c>
      <c r="F170" s="20" t="str">
        <f>IF($A170="","",0.2*IF(Sigma!$B170&gt;AVERAGE(Sigma!$B91:$B170),1,-1))</f>
        <v/>
      </c>
      <c r="G170" s="17" t="str">
        <f t="shared" si="11"/>
        <v/>
      </c>
      <c r="H170" s="20" t="str">
        <f>IF($A170="","",0.2*IF(Sigma!$C170&gt;AVERAGE(Sigma!$C161:$C170),1,-1))</f>
        <v/>
      </c>
      <c r="I170" s="20" t="str">
        <f>IF($A170="","",0.2*IF(Sigma!$C170&gt;AVERAGE(Sigma!$C151:$C170),1,-1))</f>
        <v/>
      </c>
      <c r="J170" s="20" t="str">
        <f>IF($A170="","",0.2*IF(Sigma!$C170&gt;AVERAGE(Sigma!$C131:$C170),1,-1))</f>
        <v/>
      </c>
      <c r="K170" s="20" t="str">
        <f>IF($A170="","",0.2*IF(Sigma!$C170&gt;AVERAGE(Sigma!$C111:$C170),1,-1))</f>
        <v/>
      </c>
      <c r="L170" s="20" t="str">
        <f>IF($A170="","",0.2*IF(Sigma!$C170&gt;AVERAGE(Sigma!$C91:$C170),1,-1))</f>
        <v/>
      </c>
      <c r="M170" s="17" t="str">
        <f t="shared" si="12"/>
        <v/>
      </c>
      <c r="N170" s="20" t="str">
        <f>IF($A170="","",0.2*IF(Sigma!$D170&gt;AVERAGE(Sigma!$D161:$D170),1,-1))</f>
        <v/>
      </c>
      <c r="O170" s="20" t="str">
        <f>IF($A170="","",0.2*IF(Sigma!$D170&gt;AVERAGE(Sigma!$D151:$D170),1,-1))</f>
        <v/>
      </c>
      <c r="P170" s="20" t="str">
        <f>IF($A170="","",0.2*IF(Sigma!$D170&gt;AVERAGE(Sigma!$D131:$D170),1,-1))</f>
        <v/>
      </c>
      <c r="Q170" s="20" t="str">
        <f>IF($A170="","",0.2*IF(Sigma!$D170&gt;AVERAGE(Sigma!$D111:$D170),1,-1))</f>
        <v/>
      </c>
      <c r="R170" s="20" t="str">
        <f>IF($A170="","",0.2*IF(Sigma!$D170&gt;AVERAGE(Sigma!$D91:$D170),1,-1))</f>
        <v/>
      </c>
      <c r="S170" s="17" t="str">
        <f t="shared" si="13"/>
        <v/>
      </c>
      <c r="T170" s="20" t="str">
        <f>IF($A170="","",0.2*IF(Sigma!$E170&gt;AVERAGE(Sigma!$E161:$E170),1,-1))</f>
        <v/>
      </c>
      <c r="U170" s="20" t="str">
        <f>IF($A170="","",0.2*IF(Sigma!$E170&gt;AVERAGE(Sigma!$E151:$E170),1,-1))</f>
        <v/>
      </c>
      <c r="V170" s="20" t="str">
        <f>IF($A170="","",0.2*IF(Sigma!$E170&gt;AVERAGE(Sigma!$E131:$E170),1,-1))</f>
        <v/>
      </c>
      <c r="W170" s="20" t="str">
        <f>IF($A170="","",0.2*IF(Sigma!$E170&gt;AVERAGE(Sigma!$E111:$E170),1,-1))</f>
        <v/>
      </c>
      <c r="X170" s="20" t="str">
        <f>IF($A170="","",0.2*IF(Sigma!$E170&gt;AVERAGE(Sigma!$E91:$E170),1,-1))</f>
        <v/>
      </c>
      <c r="Y170" s="17" t="str">
        <f t="shared" si="14"/>
        <v/>
      </c>
      <c r="Z170" s="20" t="str">
        <f>IF($A170="","",0.2*IF(Sigma!$F170&gt;AVERAGE(Sigma!$F161:$F170),1,-1))</f>
        <v/>
      </c>
      <c r="AA170" s="20" t="str">
        <f>IF($A170="","",0.2*IF(Sigma!$F170&gt;AVERAGE(Sigma!$F151:$F170),1,-1))</f>
        <v/>
      </c>
      <c r="AB170" s="20" t="str">
        <f>IF($A170="","",0.2*IF(Sigma!$F170&gt;AVERAGE(Sigma!$F131:$F170),1,-1))</f>
        <v/>
      </c>
      <c r="AC170" s="20" t="str">
        <f>IF($A170="","",0.2*IF(Sigma!$F170&gt;AVERAGE(Sigma!$F111:$F170),1,-1))</f>
        <v/>
      </c>
      <c r="AD170" s="20" t="str">
        <f>IF($A170="","",0.2*IF(Sigma!$F170&gt;AVERAGE(Sigma!$F91:$F170),1,-1))</f>
        <v/>
      </c>
      <c r="AE170" s="17" t="str">
        <f t="shared" si="15"/>
        <v/>
      </c>
      <c r="AF170" s="20" t="str">
        <f>IF($A170="","",0.2*IF(Sigma!$G170&gt;AVERAGE(Sigma!$G161:$G170),1,-1))</f>
        <v/>
      </c>
      <c r="AG170" s="20" t="str">
        <f>IF($A170="","",0.2*IF(Sigma!$G170&gt;AVERAGE(Sigma!$G151:$G170),1,-1))</f>
        <v/>
      </c>
      <c r="AH170" s="20" t="str">
        <f>IF($A170="","",0.2*IF(Sigma!$G170&gt;AVERAGE(Sigma!$G131:$G170),1,-1))</f>
        <v/>
      </c>
      <c r="AI170" s="20" t="str">
        <f>IF($A170="","",0.2*IF(Sigma!$G170&gt;AVERAGE(Sigma!$G111:$G170),1,-1))</f>
        <v/>
      </c>
      <c r="AJ170" s="20" t="str">
        <f>IF($A170="","",0.2*IF(Sigma!$G170&gt;AVERAGE(Sigma!$G91:$G170),1,-1))</f>
        <v/>
      </c>
      <c r="AK170" s="17" t="str">
        <f t="shared" si="16"/>
        <v/>
      </c>
      <c r="AL170" s="20" t="str">
        <f>IF($A170="","",0.2*IF(Sigma!$H170&gt;AVERAGE(Sigma!$H161:$H170),1,-1))</f>
        <v/>
      </c>
      <c r="AM170" s="20" t="str">
        <f>IF($A170="","",0.2*IF(Sigma!$H170&gt;AVERAGE(Sigma!$H151:$H170),1,-1))</f>
        <v/>
      </c>
      <c r="AN170" s="20" t="str">
        <f>IF($A170="","",0.2*IF(Sigma!$H170&gt;AVERAGE(Sigma!$H131:$H170),1,-1))</f>
        <v/>
      </c>
      <c r="AO170" s="20" t="str">
        <f>IF($A170="","",0.2*IF(Sigma!$H170&gt;AVERAGE(Sigma!$H111:$H170),1,-1))</f>
        <v/>
      </c>
      <c r="AP170" s="20" t="str">
        <f>IF($A170="","",0.2*IF(Sigma!$H170&gt;AVERAGE(Sigma!$H91:$H170),1,-1))</f>
        <v/>
      </c>
      <c r="AQ170" s="17" t="str">
        <f t="shared" si="17"/>
        <v/>
      </c>
      <c r="AR170" s="20" t="str">
        <f>IF($A170="","",0.2*IF(Sigma!$I170&gt;AVERAGE(Sigma!$I161:$I170),1,-1))</f>
        <v/>
      </c>
      <c r="AS170" s="20" t="str">
        <f>IF($A170="","",0.2*IF(Sigma!$I170&gt;AVERAGE(Sigma!$I151:$I170),1,-1))</f>
        <v/>
      </c>
      <c r="AT170" s="20" t="str">
        <f>IF($A170="","",0.2*IF(Sigma!$I170&gt;AVERAGE(Sigma!$I131:$I170),1,-1))</f>
        <v/>
      </c>
      <c r="AU170" s="20" t="str">
        <f>IF($A170="","",0.2*IF(Sigma!$I170&gt;AVERAGE(Sigma!$I111:$I170),1,-1))</f>
        <v/>
      </c>
      <c r="AV170" s="20" t="str">
        <f>IF($A170="","",0.2*IF(Sigma!$I170&gt;AVERAGE(Sigma!$I91:$I170),1,-1))</f>
        <v/>
      </c>
      <c r="AW170" s="17" t="str">
        <f t="shared" si="18"/>
        <v/>
      </c>
      <c r="AX170" s="20" t="str">
        <f>IF($A170="","",0.2*IF(Sigma!$J170&gt;AVERAGE(Sigma!$J161:$J170),1,-1))</f>
        <v/>
      </c>
      <c r="AY170" s="20" t="str">
        <f>IF($A170="","",0.2*IF(Sigma!$J170&gt;AVERAGE(Sigma!$J151:$J170),1,-1))</f>
        <v/>
      </c>
      <c r="AZ170" s="20" t="str">
        <f>IF($A170="","",0.2*IF(Sigma!$J170&gt;AVERAGE(Sigma!$J131:$J170),1,-1))</f>
        <v/>
      </c>
      <c r="BA170" s="20" t="str">
        <f>IF($A170="","",0.2*IF(Sigma!$J170&gt;AVERAGE(Sigma!$J111:$J170),1,-1))</f>
        <v/>
      </c>
      <c r="BB170" s="20" t="str">
        <f>IF($A170="","",0.2*IF(Sigma!$J170&gt;AVERAGE(Sigma!$J91:$J170),1,-1))</f>
        <v/>
      </c>
      <c r="BC170" s="17" t="str">
        <f t="shared" si="19"/>
        <v/>
      </c>
      <c r="BD170" s="20" t="str">
        <f>IF($A170="","",0.2*IF(Sigma!$K170&gt;AVERAGE(Sigma!$K161:$K170),1,-1))</f>
        <v/>
      </c>
      <c r="BE170" s="20" t="str">
        <f>IF($A170="","",0.2*IF(Sigma!$K170&gt;AVERAGE(Sigma!$K151:$K170),1,-1))</f>
        <v/>
      </c>
      <c r="BF170" s="20" t="str">
        <f>IF($A170="","",0.2*IF(Sigma!$K170&gt;AVERAGE(Sigma!$K131:$K170),1,-1))</f>
        <v/>
      </c>
      <c r="BG170" s="20" t="str">
        <f>IF($A170="","",0.2*IF(Sigma!$K170&gt;AVERAGE(Sigma!$K111:$K170),1,-1))</f>
        <v/>
      </c>
      <c r="BH170" s="20" t="str">
        <f>IF($A170="","",0.2*IF(Sigma!$K170&gt;AVERAGE(Sigma!$K91:$K170),1,-1))</f>
        <v/>
      </c>
      <c r="BI170" s="17" t="str">
        <f t="shared" si="20"/>
        <v/>
      </c>
      <c r="BJ170" s="20" t="str">
        <f>IF($A170="","",0.2*IF(Sigma!$L170&gt;AVERAGE(Sigma!$L161:$L170),1,-1))</f>
        <v/>
      </c>
      <c r="BK170" s="20" t="str">
        <f>IF($A170="","",0.2*IF(Sigma!$L170&gt;AVERAGE(Sigma!$L151:$L170),1,-1))</f>
        <v/>
      </c>
      <c r="BL170" s="20" t="str">
        <f>IF($A170="","",0.2*IF(Sigma!$L170&gt;AVERAGE(Sigma!$L131:$L170),1,-1))</f>
        <v/>
      </c>
      <c r="BM170" s="20" t="str">
        <f>IF($A170="","",0.2*IF(Sigma!$L170&gt;AVERAGE(Sigma!$L111:$L170),1,-1))</f>
        <v/>
      </c>
      <c r="BN170" s="20" t="str">
        <f>IF($A170="","",0.2*IF(Sigma!$L170&gt;AVERAGE(Sigma!$L91:$L170),1,-1))</f>
        <v/>
      </c>
      <c r="BO170" s="17" t="str">
        <f t="shared" si="21"/>
        <v/>
      </c>
    </row>
    <row r="171" spans="1:67" x14ac:dyDescent="0.15">
      <c r="A171" s="14" t="str">
        <f>IF(Sigma!A171="","",Sigma!A171)</f>
        <v/>
      </c>
      <c r="B171" s="20" t="str">
        <f>IF($A171="","",0.2*IF(Sigma!$B171&gt;AVERAGE(Sigma!$B162:$B171),1,-1))</f>
        <v/>
      </c>
      <c r="C171" s="20" t="str">
        <f>IF($A171="","",0.2*IF(Sigma!$B171&gt;AVERAGE(Sigma!$B152:$B171),1,-1))</f>
        <v/>
      </c>
      <c r="D171" s="20" t="str">
        <f>IF($A171="","",0.2*IF(Sigma!$B171&gt;AVERAGE(Sigma!$B132:$B171),1,-1))</f>
        <v/>
      </c>
      <c r="E171" s="20" t="str">
        <f>IF($A171="","",0.2*IF(Sigma!$B171&gt;AVERAGE(Sigma!$B112:$B171),1,-1))</f>
        <v/>
      </c>
      <c r="F171" s="20" t="str">
        <f>IF($A171="","",0.2*IF(Sigma!$B171&gt;AVERAGE(Sigma!$B92:$B171),1,-1))</f>
        <v/>
      </c>
      <c r="G171" s="17" t="str">
        <f t="shared" si="11"/>
        <v/>
      </c>
      <c r="H171" s="20" t="str">
        <f>IF($A171="","",0.2*IF(Sigma!$C171&gt;AVERAGE(Sigma!$C162:$C171),1,-1))</f>
        <v/>
      </c>
      <c r="I171" s="20" t="str">
        <f>IF($A171="","",0.2*IF(Sigma!$C171&gt;AVERAGE(Sigma!$C152:$C171),1,-1))</f>
        <v/>
      </c>
      <c r="J171" s="20" t="str">
        <f>IF($A171="","",0.2*IF(Sigma!$C171&gt;AVERAGE(Sigma!$C132:$C171),1,-1))</f>
        <v/>
      </c>
      <c r="K171" s="20" t="str">
        <f>IF($A171="","",0.2*IF(Sigma!$C171&gt;AVERAGE(Sigma!$C112:$C171),1,-1))</f>
        <v/>
      </c>
      <c r="L171" s="20" t="str">
        <f>IF($A171="","",0.2*IF(Sigma!$C171&gt;AVERAGE(Sigma!$C92:$C171),1,-1))</f>
        <v/>
      </c>
      <c r="M171" s="17" t="str">
        <f t="shared" si="12"/>
        <v/>
      </c>
      <c r="N171" s="20" t="str">
        <f>IF($A171="","",0.2*IF(Sigma!$D171&gt;AVERAGE(Sigma!$D162:$D171),1,-1))</f>
        <v/>
      </c>
      <c r="O171" s="20" t="str">
        <f>IF($A171="","",0.2*IF(Sigma!$D171&gt;AVERAGE(Sigma!$D152:$D171),1,-1))</f>
        <v/>
      </c>
      <c r="P171" s="20" t="str">
        <f>IF($A171="","",0.2*IF(Sigma!$D171&gt;AVERAGE(Sigma!$D132:$D171),1,-1))</f>
        <v/>
      </c>
      <c r="Q171" s="20" t="str">
        <f>IF($A171="","",0.2*IF(Sigma!$D171&gt;AVERAGE(Sigma!$D112:$D171),1,-1))</f>
        <v/>
      </c>
      <c r="R171" s="20" t="str">
        <f>IF($A171="","",0.2*IF(Sigma!$D171&gt;AVERAGE(Sigma!$D92:$D171),1,-1))</f>
        <v/>
      </c>
      <c r="S171" s="17" t="str">
        <f t="shared" si="13"/>
        <v/>
      </c>
      <c r="T171" s="20" t="str">
        <f>IF($A171="","",0.2*IF(Sigma!$E171&gt;AVERAGE(Sigma!$E162:$E171),1,-1))</f>
        <v/>
      </c>
      <c r="U171" s="20" t="str">
        <f>IF($A171="","",0.2*IF(Sigma!$E171&gt;AVERAGE(Sigma!$E152:$E171),1,-1))</f>
        <v/>
      </c>
      <c r="V171" s="20" t="str">
        <f>IF($A171="","",0.2*IF(Sigma!$E171&gt;AVERAGE(Sigma!$E132:$E171),1,-1))</f>
        <v/>
      </c>
      <c r="W171" s="20" t="str">
        <f>IF($A171="","",0.2*IF(Sigma!$E171&gt;AVERAGE(Sigma!$E112:$E171),1,-1))</f>
        <v/>
      </c>
      <c r="X171" s="20" t="str">
        <f>IF($A171="","",0.2*IF(Sigma!$E171&gt;AVERAGE(Sigma!$E92:$E171),1,-1))</f>
        <v/>
      </c>
      <c r="Y171" s="17" t="str">
        <f t="shared" si="14"/>
        <v/>
      </c>
      <c r="Z171" s="20" t="str">
        <f>IF($A171="","",0.2*IF(Sigma!$F171&gt;AVERAGE(Sigma!$F162:$F171),1,-1))</f>
        <v/>
      </c>
      <c r="AA171" s="20" t="str">
        <f>IF($A171="","",0.2*IF(Sigma!$F171&gt;AVERAGE(Sigma!$F152:$F171),1,-1))</f>
        <v/>
      </c>
      <c r="AB171" s="20" t="str">
        <f>IF($A171="","",0.2*IF(Sigma!$F171&gt;AVERAGE(Sigma!$F132:$F171),1,-1))</f>
        <v/>
      </c>
      <c r="AC171" s="20" t="str">
        <f>IF($A171="","",0.2*IF(Sigma!$F171&gt;AVERAGE(Sigma!$F112:$F171),1,-1))</f>
        <v/>
      </c>
      <c r="AD171" s="20" t="str">
        <f>IF($A171="","",0.2*IF(Sigma!$F171&gt;AVERAGE(Sigma!$F92:$F171),1,-1))</f>
        <v/>
      </c>
      <c r="AE171" s="17" t="str">
        <f t="shared" si="15"/>
        <v/>
      </c>
      <c r="AF171" s="20" t="str">
        <f>IF($A171="","",0.2*IF(Sigma!$G171&gt;AVERAGE(Sigma!$G162:$G171),1,-1))</f>
        <v/>
      </c>
      <c r="AG171" s="20" t="str">
        <f>IF($A171="","",0.2*IF(Sigma!$G171&gt;AVERAGE(Sigma!$G152:$G171),1,-1))</f>
        <v/>
      </c>
      <c r="AH171" s="20" t="str">
        <f>IF($A171="","",0.2*IF(Sigma!$G171&gt;AVERAGE(Sigma!$G132:$G171),1,-1))</f>
        <v/>
      </c>
      <c r="AI171" s="20" t="str">
        <f>IF($A171="","",0.2*IF(Sigma!$G171&gt;AVERAGE(Sigma!$G112:$G171),1,-1))</f>
        <v/>
      </c>
      <c r="AJ171" s="20" t="str">
        <f>IF($A171="","",0.2*IF(Sigma!$G171&gt;AVERAGE(Sigma!$G92:$G171),1,-1))</f>
        <v/>
      </c>
      <c r="AK171" s="17" t="str">
        <f t="shared" si="16"/>
        <v/>
      </c>
      <c r="AL171" s="20" t="str">
        <f>IF($A171="","",0.2*IF(Sigma!$H171&gt;AVERAGE(Sigma!$H162:$H171),1,-1))</f>
        <v/>
      </c>
      <c r="AM171" s="20" t="str">
        <f>IF($A171="","",0.2*IF(Sigma!$H171&gt;AVERAGE(Sigma!$H152:$H171),1,-1))</f>
        <v/>
      </c>
      <c r="AN171" s="20" t="str">
        <f>IF($A171="","",0.2*IF(Sigma!$H171&gt;AVERAGE(Sigma!$H132:$H171),1,-1))</f>
        <v/>
      </c>
      <c r="AO171" s="20" t="str">
        <f>IF($A171="","",0.2*IF(Sigma!$H171&gt;AVERAGE(Sigma!$H112:$H171),1,-1))</f>
        <v/>
      </c>
      <c r="AP171" s="20" t="str">
        <f>IF($A171="","",0.2*IF(Sigma!$H171&gt;AVERAGE(Sigma!$H92:$H171),1,-1))</f>
        <v/>
      </c>
      <c r="AQ171" s="17" t="str">
        <f t="shared" si="17"/>
        <v/>
      </c>
      <c r="AR171" s="20" t="str">
        <f>IF($A171="","",0.2*IF(Sigma!$I171&gt;AVERAGE(Sigma!$I162:$I171),1,-1))</f>
        <v/>
      </c>
      <c r="AS171" s="20" t="str">
        <f>IF($A171="","",0.2*IF(Sigma!$I171&gt;AVERAGE(Sigma!$I152:$I171),1,-1))</f>
        <v/>
      </c>
      <c r="AT171" s="20" t="str">
        <f>IF($A171="","",0.2*IF(Sigma!$I171&gt;AVERAGE(Sigma!$I132:$I171),1,-1))</f>
        <v/>
      </c>
      <c r="AU171" s="20" t="str">
        <f>IF($A171="","",0.2*IF(Sigma!$I171&gt;AVERAGE(Sigma!$I112:$I171),1,-1))</f>
        <v/>
      </c>
      <c r="AV171" s="20" t="str">
        <f>IF($A171="","",0.2*IF(Sigma!$I171&gt;AVERAGE(Sigma!$I92:$I171),1,-1))</f>
        <v/>
      </c>
      <c r="AW171" s="17" t="str">
        <f t="shared" si="18"/>
        <v/>
      </c>
      <c r="AX171" s="20" t="str">
        <f>IF($A171="","",0.2*IF(Sigma!$J171&gt;AVERAGE(Sigma!$J162:$J171),1,-1))</f>
        <v/>
      </c>
      <c r="AY171" s="20" t="str">
        <f>IF($A171="","",0.2*IF(Sigma!$J171&gt;AVERAGE(Sigma!$J152:$J171),1,-1))</f>
        <v/>
      </c>
      <c r="AZ171" s="20" t="str">
        <f>IF($A171="","",0.2*IF(Sigma!$J171&gt;AVERAGE(Sigma!$J132:$J171),1,-1))</f>
        <v/>
      </c>
      <c r="BA171" s="20" t="str">
        <f>IF($A171="","",0.2*IF(Sigma!$J171&gt;AVERAGE(Sigma!$J112:$J171),1,-1))</f>
        <v/>
      </c>
      <c r="BB171" s="20" t="str">
        <f>IF($A171="","",0.2*IF(Sigma!$J171&gt;AVERAGE(Sigma!$J92:$J171),1,-1))</f>
        <v/>
      </c>
      <c r="BC171" s="17" t="str">
        <f t="shared" si="19"/>
        <v/>
      </c>
      <c r="BD171" s="20" t="str">
        <f>IF($A171="","",0.2*IF(Sigma!$K171&gt;AVERAGE(Sigma!$K162:$K171),1,-1))</f>
        <v/>
      </c>
      <c r="BE171" s="20" t="str">
        <f>IF($A171="","",0.2*IF(Sigma!$K171&gt;AVERAGE(Sigma!$K152:$K171),1,-1))</f>
        <v/>
      </c>
      <c r="BF171" s="20" t="str">
        <f>IF($A171="","",0.2*IF(Sigma!$K171&gt;AVERAGE(Sigma!$K132:$K171),1,-1))</f>
        <v/>
      </c>
      <c r="BG171" s="20" t="str">
        <f>IF($A171="","",0.2*IF(Sigma!$K171&gt;AVERAGE(Sigma!$K112:$K171),1,-1))</f>
        <v/>
      </c>
      <c r="BH171" s="20" t="str">
        <f>IF($A171="","",0.2*IF(Sigma!$K171&gt;AVERAGE(Sigma!$K92:$K171),1,-1))</f>
        <v/>
      </c>
      <c r="BI171" s="17" t="str">
        <f t="shared" si="20"/>
        <v/>
      </c>
      <c r="BJ171" s="20" t="str">
        <f>IF($A171="","",0.2*IF(Sigma!$L171&gt;AVERAGE(Sigma!$L162:$L171),1,-1))</f>
        <v/>
      </c>
      <c r="BK171" s="20" t="str">
        <f>IF($A171="","",0.2*IF(Sigma!$L171&gt;AVERAGE(Sigma!$L152:$L171),1,-1))</f>
        <v/>
      </c>
      <c r="BL171" s="20" t="str">
        <f>IF($A171="","",0.2*IF(Sigma!$L171&gt;AVERAGE(Sigma!$L132:$L171),1,-1))</f>
        <v/>
      </c>
      <c r="BM171" s="20" t="str">
        <f>IF($A171="","",0.2*IF(Sigma!$L171&gt;AVERAGE(Sigma!$L112:$L171),1,-1))</f>
        <v/>
      </c>
      <c r="BN171" s="20" t="str">
        <f>IF($A171="","",0.2*IF(Sigma!$L171&gt;AVERAGE(Sigma!$L92:$L171),1,-1))</f>
        <v/>
      </c>
      <c r="BO171" s="17" t="str">
        <f t="shared" si="21"/>
        <v/>
      </c>
    </row>
    <row r="172" spans="1:67" x14ac:dyDescent="0.15">
      <c r="A172" s="14" t="str">
        <f>IF(Sigma!A172="","",Sigma!A172)</f>
        <v/>
      </c>
      <c r="B172" s="20" t="str">
        <f>IF($A172="","",0.2*IF(Sigma!$B172&gt;AVERAGE(Sigma!$B163:$B172),1,-1))</f>
        <v/>
      </c>
      <c r="C172" s="20" t="str">
        <f>IF($A172="","",0.2*IF(Sigma!$B172&gt;AVERAGE(Sigma!$B153:$B172),1,-1))</f>
        <v/>
      </c>
      <c r="D172" s="20" t="str">
        <f>IF($A172="","",0.2*IF(Sigma!$B172&gt;AVERAGE(Sigma!$B133:$B172),1,-1))</f>
        <v/>
      </c>
      <c r="E172" s="20" t="str">
        <f>IF($A172="","",0.2*IF(Sigma!$B172&gt;AVERAGE(Sigma!$B113:$B172),1,-1))</f>
        <v/>
      </c>
      <c r="F172" s="20" t="str">
        <f>IF($A172="","",0.2*IF(Sigma!$B172&gt;AVERAGE(Sigma!$B93:$B172),1,-1))</f>
        <v/>
      </c>
      <c r="G172" s="17" t="str">
        <f t="shared" si="11"/>
        <v/>
      </c>
      <c r="H172" s="20" t="str">
        <f>IF($A172="","",0.2*IF(Sigma!$C172&gt;AVERAGE(Sigma!$C163:$C172),1,-1))</f>
        <v/>
      </c>
      <c r="I172" s="20" t="str">
        <f>IF($A172="","",0.2*IF(Sigma!$C172&gt;AVERAGE(Sigma!$C153:$C172),1,-1))</f>
        <v/>
      </c>
      <c r="J172" s="20" t="str">
        <f>IF($A172="","",0.2*IF(Sigma!$C172&gt;AVERAGE(Sigma!$C133:$C172),1,-1))</f>
        <v/>
      </c>
      <c r="K172" s="20" t="str">
        <f>IF($A172="","",0.2*IF(Sigma!$C172&gt;AVERAGE(Sigma!$C113:$C172),1,-1))</f>
        <v/>
      </c>
      <c r="L172" s="20" t="str">
        <f>IF($A172="","",0.2*IF(Sigma!$C172&gt;AVERAGE(Sigma!$C93:$C172),1,-1))</f>
        <v/>
      </c>
      <c r="M172" s="17" t="str">
        <f t="shared" si="12"/>
        <v/>
      </c>
      <c r="N172" s="20" t="str">
        <f>IF($A172="","",0.2*IF(Sigma!$D172&gt;AVERAGE(Sigma!$D163:$D172),1,-1))</f>
        <v/>
      </c>
      <c r="O172" s="20" t="str">
        <f>IF($A172="","",0.2*IF(Sigma!$D172&gt;AVERAGE(Sigma!$D153:$D172),1,-1))</f>
        <v/>
      </c>
      <c r="P172" s="20" t="str">
        <f>IF($A172="","",0.2*IF(Sigma!$D172&gt;AVERAGE(Sigma!$D133:$D172),1,-1))</f>
        <v/>
      </c>
      <c r="Q172" s="20" t="str">
        <f>IF($A172="","",0.2*IF(Sigma!$D172&gt;AVERAGE(Sigma!$D113:$D172),1,-1))</f>
        <v/>
      </c>
      <c r="R172" s="20" t="str">
        <f>IF($A172="","",0.2*IF(Sigma!$D172&gt;AVERAGE(Sigma!$D93:$D172),1,-1))</f>
        <v/>
      </c>
      <c r="S172" s="17" t="str">
        <f t="shared" si="13"/>
        <v/>
      </c>
      <c r="T172" s="20" t="str">
        <f>IF($A172="","",0.2*IF(Sigma!$E172&gt;AVERAGE(Sigma!$E163:$E172),1,-1))</f>
        <v/>
      </c>
      <c r="U172" s="20" t="str">
        <f>IF($A172="","",0.2*IF(Sigma!$E172&gt;AVERAGE(Sigma!$E153:$E172),1,-1))</f>
        <v/>
      </c>
      <c r="V172" s="20" t="str">
        <f>IF($A172="","",0.2*IF(Sigma!$E172&gt;AVERAGE(Sigma!$E133:$E172),1,-1))</f>
        <v/>
      </c>
      <c r="W172" s="20" t="str">
        <f>IF($A172="","",0.2*IF(Sigma!$E172&gt;AVERAGE(Sigma!$E113:$E172),1,-1))</f>
        <v/>
      </c>
      <c r="X172" s="20" t="str">
        <f>IF($A172="","",0.2*IF(Sigma!$E172&gt;AVERAGE(Sigma!$E93:$E172),1,-1))</f>
        <v/>
      </c>
      <c r="Y172" s="17" t="str">
        <f t="shared" si="14"/>
        <v/>
      </c>
      <c r="Z172" s="20" t="str">
        <f>IF($A172="","",0.2*IF(Sigma!$F172&gt;AVERAGE(Sigma!$F163:$F172),1,-1))</f>
        <v/>
      </c>
      <c r="AA172" s="20" t="str">
        <f>IF($A172="","",0.2*IF(Sigma!$F172&gt;AVERAGE(Sigma!$F153:$F172),1,-1))</f>
        <v/>
      </c>
      <c r="AB172" s="20" t="str">
        <f>IF($A172="","",0.2*IF(Sigma!$F172&gt;AVERAGE(Sigma!$F133:$F172),1,-1))</f>
        <v/>
      </c>
      <c r="AC172" s="20" t="str">
        <f>IF($A172="","",0.2*IF(Sigma!$F172&gt;AVERAGE(Sigma!$F113:$F172),1,-1))</f>
        <v/>
      </c>
      <c r="AD172" s="20" t="str">
        <f>IF($A172="","",0.2*IF(Sigma!$F172&gt;AVERAGE(Sigma!$F93:$F172),1,-1))</f>
        <v/>
      </c>
      <c r="AE172" s="17" t="str">
        <f t="shared" si="15"/>
        <v/>
      </c>
      <c r="AF172" s="20" t="str">
        <f>IF($A172="","",0.2*IF(Sigma!$G172&gt;AVERAGE(Sigma!$G163:$G172),1,-1))</f>
        <v/>
      </c>
      <c r="AG172" s="20" t="str">
        <f>IF($A172="","",0.2*IF(Sigma!$G172&gt;AVERAGE(Sigma!$G153:$G172),1,-1))</f>
        <v/>
      </c>
      <c r="AH172" s="20" t="str">
        <f>IF($A172="","",0.2*IF(Sigma!$G172&gt;AVERAGE(Sigma!$G133:$G172),1,-1))</f>
        <v/>
      </c>
      <c r="AI172" s="20" t="str">
        <f>IF($A172="","",0.2*IF(Sigma!$G172&gt;AVERAGE(Sigma!$G113:$G172),1,-1))</f>
        <v/>
      </c>
      <c r="AJ172" s="20" t="str">
        <f>IF($A172="","",0.2*IF(Sigma!$G172&gt;AVERAGE(Sigma!$G93:$G172),1,-1))</f>
        <v/>
      </c>
      <c r="AK172" s="17" t="str">
        <f t="shared" si="16"/>
        <v/>
      </c>
      <c r="AL172" s="20" t="str">
        <f>IF($A172="","",0.2*IF(Sigma!$H172&gt;AVERAGE(Sigma!$H163:$H172),1,-1))</f>
        <v/>
      </c>
      <c r="AM172" s="20" t="str">
        <f>IF($A172="","",0.2*IF(Sigma!$H172&gt;AVERAGE(Sigma!$H153:$H172),1,-1))</f>
        <v/>
      </c>
      <c r="AN172" s="20" t="str">
        <f>IF($A172="","",0.2*IF(Sigma!$H172&gt;AVERAGE(Sigma!$H133:$H172),1,-1))</f>
        <v/>
      </c>
      <c r="AO172" s="20" t="str">
        <f>IF($A172="","",0.2*IF(Sigma!$H172&gt;AVERAGE(Sigma!$H113:$H172),1,-1))</f>
        <v/>
      </c>
      <c r="AP172" s="20" t="str">
        <f>IF($A172="","",0.2*IF(Sigma!$H172&gt;AVERAGE(Sigma!$H93:$H172),1,-1))</f>
        <v/>
      </c>
      <c r="AQ172" s="17" t="str">
        <f t="shared" si="17"/>
        <v/>
      </c>
      <c r="AR172" s="20" t="str">
        <f>IF($A172="","",0.2*IF(Sigma!$I172&gt;AVERAGE(Sigma!$I163:$I172),1,-1))</f>
        <v/>
      </c>
      <c r="AS172" s="20" t="str">
        <f>IF($A172="","",0.2*IF(Sigma!$I172&gt;AVERAGE(Sigma!$I153:$I172),1,-1))</f>
        <v/>
      </c>
      <c r="AT172" s="20" t="str">
        <f>IF($A172="","",0.2*IF(Sigma!$I172&gt;AVERAGE(Sigma!$I133:$I172),1,-1))</f>
        <v/>
      </c>
      <c r="AU172" s="20" t="str">
        <f>IF($A172="","",0.2*IF(Sigma!$I172&gt;AVERAGE(Sigma!$I113:$I172),1,-1))</f>
        <v/>
      </c>
      <c r="AV172" s="20" t="str">
        <f>IF($A172="","",0.2*IF(Sigma!$I172&gt;AVERAGE(Sigma!$I93:$I172),1,-1))</f>
        <v/>
      </c>
      <c r="AW172" s="17" t="str">
        <f t="shared" si="18"/>
        <v/>
      </c>
      <c r="AX172" s="20" t="str">
        <f>IF($A172="","",0.2*IF(Sigma!$J172&gt;AVERAGE(Sigma!$J163:$J172),1,-1))</f>
        <v/>
      </c>
      <c r="AY172" s="20" t="str">
        <f>IF($A172="","",0.2*IF(Sigma!$J172&gt;AVERAGE(Sigma!$J153:$J172),1,-1))</f>
        <v/>
      </c>
      <c r="AZ172" s="20" t="str">
        <f>IF($A172="","",0.2*IF(Sigma!$J172&gt;AVERAGE(Sigma!$J133:$J172),1,-1))</f>
        <v/>
      </c>
      <c r="BA172" s="20" t="str">
        <f>IF($A172="","",0.2*IF(Sigma!$J172&gt;AVERAGE(Sigma!$J113:$J172),1,-1))</f>
        <v/>
      </c>
      <c r="BB172" s="20" t="str">
        <f>IF($A172="","",0.2*IF(Sigma!$J172&gt;AVERAGE(Sigma!$J93:$J172),1,-1))</f>
        <v/>
      </c>
      <c r="BC172" s="17" t="str">
        <f t="shared" si="19"/>
        <v/>
      </c>
      <c r="BD172" s="20" t="str">
        <f>IF($A172="","",0.2*IF(Sigma!$K172&gt;AVERAGE(Sigma!$K163:$K172),1,-1))</f>
        <v/>
      </c>
      <c r="BE172" s="20" t="str">
        <f>IF($A172="","",0.2*IF(Sigma!$K172&gt;AVERAGE(Sigma!$K153:$K172),1,-1))</f>
        <v/>
      </c>
      <c r="BF172" s="20" t="str">
        <f>IF($A172="","",0.2*IF(Sigma!$K172&gt;AVERAGE(Sigma!$K133:$K172),1,-1))</f>
        <v/>
      </c>
      <c r="BG172" s="20" t="str">
        <f>IF($A172="","",0.2*IF(Sigma!$K172&gt;AVERAGE(Sigma!$K113:$K172),1,-1))</f>
        <v/>
      </c>
      <c r="BH172" s="20" t="str">
        <f>IF($A172="","",0.2*IF(Sigma!$K172&gt;AVERAGE(Sigma!$K93:$K172),1,-1))</f>
        <v/>
      </c>
      <c r="BI172" s="17" t="str">
        <f t="shared" si="20"/>
        <v/>
      </c>
      <c r="BJ172" s="20" t="str">
        <f>IF($A172="","",0.2*IF(Sigma!$L172&gt;AVERAGE(Sigma!$L163:$L172),1,-1))</f>
        <v/>
      </c>
      <c r="BK172" s="20" t="str">
        <f>IF($A172="","",0.2*IF(Sigma!$L172&gt;AVERAGE(Sigma!$L153:$L172),1,-1))</f>
        <v/>
      </c>
      <c r="BL172" s="20" t="str">
        <f>IF($A172="","",0.2*IF(Sigma!$L172&gt;AVERAGE(Sigma!$L133:$L172),1,-1))</f>
        <v/>
      </c>
      <c r="BM172" s="20" t="str">
        <f>IF($A172="","",0.2*IF(Sigma!$L172&gt;AVERAGE(Sigma!$L113:$L172),1,-1))</f>
        <v/>
      </c>
      <c r="BN172" s="20" t="str">
        <f>IF($A172="","",0.2*IF(Sigma!$L172&gt;AVERAGE(Sigma!$L93:$L172),1,-1))</f>
        <v/>
      </c>
      <c r="BO172" s="17" t="str">
        <f t="shared" si="21"/>
        <v/>
      </c>
    </row>
    <row r="173" spans="1:67" x14ac:dyDescent="0.15">
      <c r="A173" s="14" t="str">
        <f>IF(Sigma!A173="","",Sigma!A173)</f>
        <v/>
      </c>
      <c r="B173" s="20" t="str">
        <f>IF($A173="","",0.2*IF(Sigma!$B173&gt;AVERAGE(Sigma!$B164:$B173),1,-1))</f>
        <v/>
      </c>
      <c r="C173" s="20" t="str">
        <f>IF($A173="","",0.2*IF(Sigma!$B173&gt;AVERAGE(Sigma!$B154:$B173),1,-1))</f>
        <v/>
      </c>
      <c r="D173" s="20" t="str">
        <f>IF($A173="","",0.2*IF(Sigma!$B173&gt;AVERAGE(Sigma!$B134:$B173),1,-1))</f>
        <v/>
      </c>
      <c r="E173" s="20" t="str">
        <f>IF($A173="","",0.2*IF(Sigma!$B173&gt;AVERAGE(Sigma!$B114:$B173),1,-1))</f>
        <v/>
      </c>
      <c r="F173" s="20" t="str">
        <f>IF($A173="","",0.2*IF(Sigma!$B173&gt;AVERAGE(Sigma!$B94:$B173),1,-1))</f>
        <v/>
      </c>
      <c r="G173" s="17" t="str">
        <f t="shared" si="11"/>
        <v/>
      </c>
      <c r="H173" s="20" t="str">
        <f>IF($A173="","",0.2*IF(Sigma!$C173&gt;AVERAGE(Sigma!$C164:$C173),1,-1))</f>
        <v/>
      </c>
      <c r="I173" s="20" t="str">
        <f>IF($A173="","",0.2*IF(Sigma!$C173&gt;AVERAGE(Sigma!$C154:$C173),1,-1))</f>
        <v/>
      </c>
      <c r="J173" s="20" t="str">
        <f>IF($A173="","",0.2*IF(Sigma!$C173&gt;AVERAGE(Sigma!$C134:$C173),1,-1))</f>
        <v/>
      </c>
      <c r="K173" s="20" t="str">
        <f>IF($A173="","",0.2*IF(Sigma!$C173&gt;AVERAGE(Sigma!$C114:$C173),1,-1))</f>
        <v/>
      </c>
      <c r="L173" s="20" t="str">
        <f>IF($A173="","",0.2*IF(Sigma!$C173&gt;AVERAGE(Sigma!$C94:$C173),1,-1))</f>
        <v/>
      </c>
      <c r="M173" s="17" t="str">
        <f t="shared" si="12"/>
        <v/>
      </c>
      <c r="N173" s="20" t="str">
        <f>IF($A173="","",0.2*IF(Sigma!$D173&gt;AVERAGE(Sigma!$D164:$D173),1,-1))</f>
        <v/>
      </c>
      <c r="O173" s="20" t="str">
        <f>IF($A173="","",0.2*IF(Sigma!$D173&gt;AVERAGE(Sigma!$D154:$D173),1,-1))</f>
        <v/>
      </c>
      <c r="P173" s="20" t="str">
        <f>IF($A173="","",0.2*IF(Sigma!$D173&gt;AVERAGE(Sigma!$D134:$D173),1,-1))</f>
        <v/>
      </c>
      <c r="Q173" s="20" t="str">
        <f>IF($A173="","",0.2*IF(Sigma!$D173&gt;AVERAGE(Sigma!$D114:$D173),1,-1))</f>
        <v/>
      </c>
      <c r="R173" s="20" t="str">
        <f>IF($A173="","",0.2*IF(Sigma!$D173&gt;AVERAGE(Sigma!$D94:$D173),1,-1))</f>
        <v/>
      </c>
      <c r="S173" s="17" t="str">
        <f t="shared" si="13"/>
        <v/>
      </c>
      <c r="T173" s="20" t="str">
        <f>IF($A173="","",0.2*IF(Sigma!$E173&gt;AVERAGE(Sigma!$E164:$E173),1,-1))</f>
        <v/>
      </c>
      <c r="U173" s="20" t="str">
        <f>IF($A173="","",0.2*IF(Sigma!$E173&gt;AVERAGE(Sigma!$E154:$E173),1,-1))</f>
        <v/>
      </c>
      <c r="V173" s="20" t="str">
        <f>IF($A173="","",0.2*IF(Sigma!$E173&gt;AVERAGE(Sigma!$E134:$E173),1,-1))</f>
        <v/>
      </c>
      <c r="W173" s="20" t="str">
        <f>IF($A173="","",0.2*IF(Sigma!$E173&gt;AVERAGE(Sigma!$E114:$E173),1,-1))</f>
        <v/>
      </c>
      <c r="X173" s="20" t="str">
        <f>IF($A173="","",0.2*IF(Sigma!$E173&gt;AVERAGE(Sigma!$E94:$E173),1,-1))</f>
        <v/>
      </c>
      <c r="Y173" s="17" t="str">
        <f t="shared" si="14"/>
        <v/>
      </c>
      <c r="Z173" s="20" t="str">
        <f>IF($A173="","",0.2*IF(Sigma!$F173&gt;AVERAGE(Sigma!$F164:$F173),1,-1))</f>
        <v/>
      </c>
      <c r="AA173" s="20" t="str">
        <f>IF($A173="","",0.2*IF(Sigma!$F173&gt;AVERAGE(Sigma!$F154:$F173),1,-1))</f>
        <v/>
      </c>
      <c r="AB173" s="20" t="str">
        <f>IF($A173="","",0.2*IF(Sigma!$F173&gt;AVERAGE(Sigma!$F134:$F173),1,-1))</f>
        <v/>
      </c>
      <c r="AC173" s="20" t="str">
        <f>IF($A173="","",0.2*IF(Sigma!$F173&gt;AVERAGE(Sigma!$F114:$F173),1,-1))</f>
        <v/>
      </c>
      <c r="AD173" s="20" t="str">
        <f>IF($A173="","",0.2*IF(Sigma!$F173&gt;AVERAGE(Sigma!$F94:$F173),1,-1))</f>
        <v/>
      </c>
      <c r="AE173" s="17" t="str">
        <f t="shared" si="15"/>
        <v/>
      </c>
      <c r="AF173" s="20" t="str">
        <f>IF($A173="","",0.2*IF(Sigma!$G173&gt;AVERAGE(Sigma!$G164:$G173),1,-1))</f>
        <v/>
      </c>
      <c r="AG173" s="20" t="str">
        <f>IF($A173="","",0.2*IF(Sigma!$G173&gt;AVERAGE(Sigma!$G154:$G173),1,-1))</f>
        <v/>
      </c>
      <c r="AH173" s="20" t="str">
        <f>IF($A173="","",0.2*IF(Sigma!$G173&gt;AVERAGE(Sigma!$G134:$G173),1,-1))</f>
        <v/>
      </c>
      <c r="AI173" s="20" t="str">
        <f>IF($A173="","",0.2*IF(Sigma!$G173&gt;AVERAGE(Sigma!$G114:$G173),1,-1))</f>
        <v/>
      </c>
      <c r="AJ173" s="20" t="str">
        <f>IF($A173="","",0.2*IF(Sigma!$G173&gt;AVERAGE(Sigma!$G94:$G173),1,-1))</f>
        <v/>
      </c>
      <c r="AK173" s="17" t="str">
        <f t="shared" si="16"/>
        <v/>
      </c>
      <c r="AL173" s="20" t="str">
        <f>IF($A173="","",0.2*IF(Sigma!$H173&gt;AVERAGE(Sigma!$H164:$H173),1,-1))</f>
        <v/>
      </c>
      <c r="AM173" s="20" t="str">
        <f>IF($A173="","",0.2*IF(Sigma!$H173&gt;AVERAGE(Sigma!$H154:$H173),1,-1))</f>
        <v/>
      </c>
      <c r="AN173" s="20" t="str">
        <f>IF($A173="","",0.2*IF(Sigma!$H173&gt;AVERAGE(Sigma!$H134:$H173),1,-1))</f>
        <v/>
      </c>
      <c r="AO173" s="20" t="str">
        <f>IF($A173="","",0.2*IF(Sigma!$H173&gt;AVERAGE(Sigma!$H114:$H173),1,-1))</f>
        <v/>
      </c>
      <c r="AP173" s="20" t="str">
        <f>IF($A173="","",0.2*IF(Sigma!$H173&gt;AVERAGE(Sigma!$H94:$H173),1,-1))</f>
        <v/>
      </c>
      <c r="AQ173" s="17" t="str">
        <f t="shared" si="17"/>
        <v/>
      </c>
      <c r="AR173" s="20" t="str">
        <f>IF($A173="","",0.2*IF(Sigma!$I173&gt;AVERAGE(Sigma!$I164:$I173),1,-1))</f>
        <v/>
      </c>
      <c r="AS173" s="20" t="str">
        <f>IF($A173="","",0.2*IF(Sigma!$I173&gt;AVERAGE(Sigma!$I154:$I173),1,-1))</f>
        <v/>
      </c>
      <c r="AT173" s="20" t="str">
        <f>IF($A173="","",0.2*IF(Sigma!$I173&gt;AVERAGE(Sigma!$I134:$I173),1,-1))</f>
        <v/>
      </c>
      <c r="AU173" s="20" t="str">
        <f>IF($A173="","",0.2*IF(Sigma!$I173&gt;AVERAGE(Sigma!$I114:$I173),1,-1))</f>
        <v/>
      </c>
      <c r="AV173" s="20" t="str">
        <f>IF($A173="","",0.2*IF(Sigma!$I173&gt;AVERAGE(Sigma!$I94:$I173),1,-1))</f>
        <v/>
      </c>
      <c r="AW173" s="17" t="str">
        <f t="shared" si="18"/>
        <v/>
      </c>
      <c r="AX173" s="20" t="str">
        <f>IF($A173="","",0.2*IF(Sigma!$J173&gt;AVERAGE(Sigma!$J164:$J173),1,-1))</f>
        <v/>
      </c>
      <c r="AY173" s="20" t="str">
        <f>IF($A173="","",0.2*IF(Sigma!$J173&gt;AVERAGE(Sigma!$J154:$J173),1,-1))</f>
        <v/>
      </c>
      <c r="AZ173" s="20" t="str">
        <f>IF($A173="","",0.2*IF(Sigma!$J173&gt;AVERAGE(Sigma!$J134:$J173),1,-1))</f>
        <v/>
      </c>
      <c r="BA173" s="20" t="str">
        <f>IF($A173="","",0.2*IF(Sigma!$J173&gt;AVERAGE(Sigma!$J114:$J173),1,-1))</f>
        <v/>
      </c>
      <c r="BB173" s="20" t="str">
        <f>IF($A173="","",0.2*IF(Sigma!$J173&gt;AVERAGE(Sigma!$J94:$J173),1,-1))</f>
        <v/>
      </c>
      <c r="BC173" s="17" t="str">
        <f t="shared" si="19"/>
        <v/>
      </c>
      <c r="BD173" s="20" t="str">
        <f>IF($A173="","",0.2*IF(Sigma!$K173&gt;AVERAGE(Sigma!$K164:$K173),1,-1))</f>
        <v/>
      </c>
      <c r="BE173" s="20" t="str">
        <f>IF($A173="","",0.2*IF(Sigma!$K173&gt;AVERAGE(Sigma!$K154:$K173),1,-1))</f>
        <v/>
      </c>
      <c r="BF173" s="20" t="str">
        <f>IF($A173="","",0.2*IF(Sigma!$K173&gt;AVERAGE(Sigma!$K134:$K173),1,-1))</f>
        <v/>
      </c>
      <c r="BG173" s="20" t="str">
        <f>IF($A173="","",0.2*IF(Sigma!$K173&gt;AVERAGE(Sigma!$K114:$K173),1,-1))</f>
        <v/>
      </c>
      <c r="BH173" s="20" t="str">
        <f>IF($A173="","",0.2*IF(Sigma!$K173&gt;AVERAGE(Sigma!$K94:$K173),1,-1))</f>
        <v/>
      </c>
      <c r="BI173" s="17" t="str">
        <f t="shared" si="20"/>
        <v/>
      </c>
      <c r="BJ173" s="20" t="str">
        <f>IF($A173="","",0.2*IF(Sigma!$L173&gt;AVERAGE(Sigma!$L164:$L173),1,-1))</f>
        <v/>
      </c>
      <c r="BK173" s="20" t="str">
        <f>IF($A173="","",0.2*IF(Sigma!$L173&gt;AVERAGE(Sigma!$L154:$L173),1,-1))</f>
        <v/>
      </c>
      <c r="BL173" s="20" t="str">
        <f>IF($A173="","",0.2*IF(Sigma!$L173&gt;AVERAGE(Sigma!$L134:$L173),1,-1))</f>
        <v/>
      </c>
      <c r="BM173" s="20" t="str">
        <f>IF($A173="","",0.2*IF(Sigma!$L173&gt;AVERAGE(Sigma!$L114:$L173),1,-1))</f>
        <v/>
      </c>
      <c r="BN173" s="20" t="str">
        <f>IF($A173="","",0.2*IF(Sigma!$L173&gt;AVERAGE(Sigma!$L94:$L173),1,-1))</f>
        <v/>
      </c>
      <c r="BO173" s="17" t="str">
        <f t="shared" si="21"/>
        <v/>
      </c>
    </row>
    <row r="174" spans="1:67" x14ac:dyDescent="0.15">
      <c r="A174" s="14" t="str">
        <f>IF(Sigma!A174="","",Sigma!A174)</f>
        <v/>
      </c>
      <c r="B174" s="20" t="str">
        <f>IF($A174="","",0.2*IF(Sigma!$B174&gt;AVERAGE(Sigma!$B165:$B174),1,-1))</f>
        <v/>
      </c>
      <c r="C174" s="20" t="str">
        <f>IF($A174="","",0.2*IF(Sigma!$B174&gt;AVERAGE(Sigma!$B155:$B174),1,-1))</f>
        <v/>
      </c>
      <c r="D174" s="20" t="str">
        <f>IF($A174="","",0.2*IF(Sigma!$B174&gt;AVERAGE(Sigma!$B135:$B174),1,-1))</f>
        <v/>
      </c>
      <c r="E174" s="20" t="str">
        <f>IF($A174="","",0.2*IF(Sigma!$B174&gt;AVERAGE(Sigma!$B115:$B174),1,-1))</f>
        <v/>
      </c>
      <c r="F174" s="20" t="str">
        <f>IF($A174="","",0.2*IF(Sigma!$B174&gt;AVERAGE(Sigma!$B95:$B174),1,-1))</f>
        <v/>
      </c>
      <c r="G174" s="17" t="str">
        <f t="shared" si="11"/>
        <v/>
      </c>
      <c r="H174" s="20" t="str">
        <f>IF($A174="","",0.2*IF(Sigma!$C174&gt;AVERAGE(Sigma!$C165:$C174),1,-1))</f>
        <v/>
      </c>
      <c r="I174" s="20" t="str">
        <f>IF($A174="","",0.2*IF(Sigma!$C174&gt;AVERAGE(Sigma!$C155:$C174),1,-1))</f>
        <v/>
      </c>
      <c r="J174" s="20" t="str">
        <f>IF($A174="","",0.2*IF(Sigma!$C174&gt;AVERAGE(Sigma!$C135:$C174),1,-1))</f>
        <v/>
      </c>
      <c r="K174" s="20" t="str">
        <f>IF($A174="","",0.2*IF(Sigma!$C174&gt;AVERAGE(Sigma!$C115:$C174),1,-1))</f>
        <v/>
      </c>
      <c r="L174" s="20" t="str">
        <f>IF($A174="","",0.2*IF(Sigma!$C174&gt;AVERAGE(Sigma!$C95:$C174),1,-1))</f>
        <v/>
      </c>
      <c r="M174" s="17" t="str">
        <f t="shared" si="12"/>
        <v/>
      </c>
      <c r="N174" s="20" t="str">
        <f>IF($A174="","",0.2*IF(Sigma!$D174&gt;AVERAGE(Sigma!$D165:$D174),1,-1))</f>
        <v/>
      </c>
      <c r="O174" s="20" t="str">
        <f>IF($A174="","",0.2*IF(Sigma!$D174&gt;AVERAGE(Sigma!$D155:$D174),1,-1))</f>
        <v/>
      </c>
      <c r="P174" s="20" t="str">
        <f>IF($A174="","",0.2*IF(Sigma!$D174&gt;AVERAGE(Sigma!$D135:$D174),1,-1))</f>
        <v/>
      </c>
      <c r="Q174" s="20" t="str">
        <f>IF($A174="","",0.2*IF(Sigma!$D174&gt;AVERAGE(Sigma!$D115:$D174),1,-1))</f>
        <v/>
      </c>
      <c r="R174" s="20" t="str">
        <f>IF($A174="","",0.2*IF(Sigma!$D174&gt;AVERAGE(Sigma!$D95:$D174),1,-1))</f>
        <v/>
      </c>
      <c r="S174" s="17" t="str">
        <f t="shared" si="13"/>
        <v/>
      </c>
      <c r="T174" s="20" t="str">
        <f>IF($A174="","",0.2*IF(Sigma!$E174&gt;AVERAGE(Sigma!$E165:$E174),1,-1))</f>
        <v/>
      </c>
      <c r="U174" s="20" t="str">
        <f>IF($A174="","",0.2*IF(Sigma!$E174&gt;AVERAGE(Sigma!$E155:$E174),1,-1))</f>
        <v/>
      </c>
      <c r="V174" s="20" t="str">
        <f>IF($A174="","",0.2*IF(Sigma!$E174&gt;AVERAGE(Sigma!$E135:$E174),1,-1))</f>
        <v/>
      </c>
      <c r="W174" s="20" t="str">
        <f>IF($A174="","",0.2*IF(Sigma!$E174&gt;AVERAGE(Sigma!$E115:$E174),1,-1))</f>
        <v/>
      </c>
      <c r="X174" s="20" t="str">
        <f>IF($A174="","",0.2*IF(Sigma!$E174&gt;AVERAGE(Sigma!$E95:$E174),1,-1))</f>
        <v/>
      </c>
      <c r="Y174" s="17" t="str">
        <f t="shared" si="14"/>
        <v/>
      </c>
      <c r="Z174" s="20" t="str">
        <f>IF($A174="","",0.2*IF(Sigma!$F174&gt;AVERAGE(Sigma!$F165:$F174),1,-1))</f>
        <v/>
      </c>
      <c r="AA174" s="20" t="str">
        <f>IF($A174="","",0.2*IF(Sigma!$F174&gt;AVERAGE(Sigma!$F155:$F174),1,-1))</f>
        <v/>
      </c>
      <c r="AB174" s="20" t="str">
        <f>IF($A174="","",0.2*IF(Sigma!$F174&gt;AVERAGE(Sigma!$F135:$F174),1,-1))</f>
        <v/>
      </c>
      <c r="AC174" s="20" t="str">
        <f>IF($A174="","",0.2*IF(Sigma!$F174&gt;AVERAGE(Sigma!$F115:$F174),1,-1))</f>
        <v/>
      </c>
      <c r="AD174" s="20" t="str">
        <f>IF($A174="","",0.2*IF(Sigma!$F174&gt;AVERAGE(Sigma!$F95:$F174),1,-1))</f>
        <v/>
      </c>
      <c r="AE174" s="17" t="str">
        <f t="shared" si="15"/>
        <v/>
      </c>
      <c r="AF174" s="20" t="str">
        <f>IF($A174="","",0.2*IF(Sigma!$G174&gt;AVERAGE(Sigma!$G165:$G174),1,-1))</f>
        <v/>
      </c>
      <c r="AG174" s="20" t="str">
        <f>IF($A174="","",0.2*IF(Sigma!$G174&gt;AVERAGE(Sigma!$G155:$G174),1,-1))</f>
        <v/>
      </c>
      <c r="AH174" s="20" t="str">
        <f>IF($A174="","",0.2*IF(Sigma!$G174&gt;AVERAGE(Sigma!$G135:$G174),1,-1))</f>
        <v/>
      </c>
      <c r="AI174" s="20" t="str">
        <f>IF($A174="","",0.2*IF(Sigma!$G174&gt;AVERAGE(Sigma!$G115:$G174),1,-1))</f>
        <v/>
      </c>
      <c r="AJ174" s="20" t="str">
        <f>IF($A174="","",0.2*IF(Sigma!$G174&gt;AVERAGE(Sigma!$G95:$G174),1,-1))</f>
        <v/>
      </c>
      <c r="AK174" s="17" t="str">
        <f t="shared" si="16"/>
        <v/>
      </c>
      <c r="AL174" s="20" t="str">
        <f>IF($A174="","",0.2*IF(Sigma!$H174&gt;AVERAGE(Sigma!$H165:$H174),1,-1))</f>
        <v/>
      </c>
      <c r="AM174" s="20" t="str">
        <f>IF($A174="","",0.2*IF(Sigma!$H174&gt;AVERAGE(Sigma!$H155:$H174),1,-1))</f>
        <v/>
      </c>
      <c r="AN174" s="20" t="str">
        <f>IF($A174="","",0.2*IF(Sigma!$H174&gt;AVERAGE(Sigma!$H135:$H174),1,-1))</f>
        <v/>
      </c>
      <c r="AO174" s="20" t="str">
        <f>IF($A174="","",0.2*IF(Sigma!$H174&gt;AVERAGE(Sigma!$H115:$H174),1,-1))</f>
        <v/>
      </c>
      <c r="AP174" s="20" t="str">
        <f>IF($A174="","",0.2*IF(Sigma!$H174&gt;AVERAGE(Sigma!$H95:$H174),1,-1))</f>
        <v/>
      </c>
      <c r="AQ174" s="17" t="str">
        <f t="shared" si="17"/>
        <v/>
      </c>
      <c r="AR174" s="20" t="str">
        <f>IF($A174="","",0.2*IF(Sigma!$I174&gt;AVERAGE(Sigma!$I165:$I174),1,-1))</f>
        <v/>
      </c>
      <c r="AS174" s="20" t="str">
        <f>IF($A174="","",0.2*IF(Sigma!$I174&gt;AVERAGE(Sigma!$I155:$I174),1,-1))</f>
        <v/>
      </c>
      <c r="AT174" s="20" t="str">
        <f>IF($A174="","",0.2*IF(Sigma!$I174&gt;AVERAGE(Sigma!$I135:$I174),1,-1))</f>
        <v/>
      </c>
      <c r="AU174" s="20" t="str">
        <f>IF($A174="","",0.2*IF(Sigma!$I174&gt;AVERAGE(Sigma!$I115:$I174),1,-1))</f>
        <v/>
      </c>
      <c r="AV174" s="20" t="str">
        <f>IF($A174="","",0.2*IF(Sigma!$I174&gt;AVERAGE(Sigma!$I95:$I174),1,-1))</f>
        <v/>
      </c>
      <c r="AW174" s="17" t="str">
        <f t="shared" si="18"/>
        <v/>
      </c>
      <c r="AX174" s="20" t="str">
        <f>IF($A174="","",0.2*IF(Sigma!$J174&gt;AVERAGE(Sigma!$J165:$J174),1,-1))</f>
        <v/>
      </c>
      <c r="AY174" s="20" t="str">
        <f>IF($A174="","",0.2*IF(Sigma!$J174&gt;AVERAGE(Sigma!$J155:$J174),1,-1))</f>
        <v/>
      </c>
      <c r="AZ174" s="20" t="str">
        <f>IF($A174="","",0.2*IF(Sigma!$J174&gt;AVERAGE(Sigma!$J135:$J174),1,-1))</f>
        <v/>
      </c>
      <c r="BA174" s="20" t="str">
        <f>IF($A174="","",0.2*IF(Sigma!$J174&gt;AVERAGE(Sigma!$J115:$J174),1,-1))</f>
        <v/>
      </c>
      <c r="BB174" s="20" t="str">
        <f>IF($A174="","",0.2*IF(Sigma!$J174&gt;AVERAGE(Sigma!$J95:$J174),1,-1))</f>
        <v/>
      </c>
      <c r="BC174" s="17" t="str">
        <f t="shared" si="19"/>
        <v/>
      </c>
      <c r="BD174" s="20" t="str">
        <f>IF($A174="","",0.2*IF(Sigma!$K174&gt;AVERAGE(Sigma!$K165:$K174),1,-1))</f>
        <v/>
      </c>
      <c r="BE174" s="20" t="str">
        <f>IF($A174="","",0.2*IF(Sigma!$K174&gt;AVERAGE(Sigma!$K155:$K174),1,-1))</f>
        <v/>
      </c>
      <c r="BF174" s="20" t="str">
        <f>IF($A174="","",0.2*IF(Sigma!$K174&gt;AVERAGE(Sigma!$K135:$K174),1,-1))</f>
        <v/>
      </c>
      <c r="BG174" s="20" t="str">
        <f>IF($A174="","",0.2*IF(Sigma!$K174&gt;AVERAGE(Sigma!$K115:$K174),1,-1))</f>
        <v/>
      </c>
      <c r="BH174" s="20" t="str">
        <f>IF($A174="","",0.2*IF(Sigma!$K174&gt;AVERAGE(Sigma!$K95:$K174),1,-1))</f>
        <v/>
      </c>
      <c r="BI174" s="17" t="str">
        <f t="shared" si="20"/>
        <v/>
      </c>
      <c r="BJ174" s="20" t="str">
        <f>IF($A174="","",0.2*IF(Sigma!$L174&gt;AVERAGE(Sigma!$L165:$L174),1,-1))</f>
        <v/>
      </c>
      <c r="BK174" s="20" t="str">
        <f>IF($A174="","",0.2*IF(Sigma!$L174&gt;AVERAGE(Sigma!$L155:$L174),1,-1))</f>
        <v/>
      </c>
      <c r="BL174" s="20" t="str">
        <f>IF($A174="","",0.2*IF(Sigma!$L174&gt;AVERAGE(Sigma!$L135:$L174),1,-1))</f>
        <v/>
      </c>
      <c r="BM174" s="20" t="str">
        <f>IF($A174="","",0.2*IF(Sigma!$L174&gt;AVERAGE(Sigma!$L115:$L174),1,-1))</f>
        <v/>
      </c>
      <c r="BN174" s="20" t="str">
        <f>IF($A174="","",0.2*IF(Sigma!$L174&gt;AVERAGE(Sigma!$L95:$L174),1,-1))</f>
        <v/>
      </c>
      <c r="BO174" s="17" t="str">
        <f t="shared" si="21"/>
        <v/>
      </c>
    </row>
    <row r="175" spans="1:67" x14ac:dyDescent="0.15">
      <c r="A175" s="14" t="str">
        <f>IF(Sigma!A175="","",Sigma!A175)</f>
        <v/>
      </c>
      <c r="B175" s="20" t="str">
        <f>IF($A175="","",0.2*IF(Sigma!$B175&gt;AVERAGE(Sigma!$B166:$B175),1,-1))</f>
        <v/>
      </c>
      <c r="C175" s="20" t="str">
        <f>IF($A175="","",0.2*IF(Sigma!$B175&gt;AVERAGE(Sigma!$B156:$B175),1,-1))</f>
        <v/>
      </c>
      <c r="D175" s="20" t="str">
        <f>IF($A175="","",0.2*IF(Sigma!$B175&gt;AVERAGE(Sigma!$B136:$B175),1,-1))</f>
        <v/>
      </c>
      <c r="E175" s="20" t="str">
        <f>IF($A175="","",0.2*IF(Sigma!$B175&gt;AVERAGE(Sigma!$B116:$B175),1,-1))</f>
        <v/>
      </c>
      <c r="F175" s="20" t="str">
        <f>IF($A175="","",0.2*IF(Sigma!$B175&gt;AVERAGE(Sigma!$B96:$B175),1,-1))</f>
        <v/>
      </c>
      <c r="G175" s="17" t="str">
        <f t="shared" si="11"/>
        <v/>
      </c>
      <c r="H175" s="20" t="str">
        <f>IF($A175="","",0.2*IF(Sigma!$C175&gt;AVERAGE(Sigma!$C166:$C175),1,-1))</f>
        <v/>
      </c>
      <c r="I175" s="20" t="str">
        <f>IF($A175="","",0.2*IF(Sigma!$C175&gt;AVERAGE(Sigma!$C156:$C175),1,-1))</f>
        <v/>
      </c>
      <c r="J175" s="20" t="str">
        <f>IF($A175="","",0.2*IF(Sigma!$C175&gt;AVERAGE(Sigma!$C136:$C175),1,-1))</f>
        <v/>
      </c>
      <c r="K175" s="20" t="str">
        <f>IF($A175="","",0.2*IF(Sigma!$C175&gt;AVERAGE(Sigma!$C116:$C175),1,-1))</f>
        <v/>
      </c>
      <c r="L175" s="20" t="str">
        <f>IF($A175="","",0.2*IF(Sigma!$C175&gt;AVERAGE(Sigma!$C96:$C175),1,-1))</f>
        <v/>
      </c>
      <c r="M175" s="17" t="str">
        <f t="shared" si="12"/>
        <v/>
      </c>
      <c r="N175" s="20" t="str">
        <f>IF($A175="","",0.2*IF(Sigma!$D175&gt;AVERAGE(Sigma!$D166:$D175),1,-1))</f>
        <v/>
      </c>
      <c r="O175" s="20" t="str">
        <f>IF($A175="","",0.2*IF(Sigma!$D175&gt;AVERAGE(Sigma!$D156:$D175),1,-1))</f>
        <v/>
      </c>
      <c r="P175" s="20" t="str">
        <f>IF($A175="","",0.2*IF(Sigma!$D175&gt;AVERAGE(Sigma!$D136:$D175),1,-1))</f>
        <v/>
      </c>
      <c r="Q175" s="20" t="str">
        <f>IF($A175="","",0.2*IF(Sigma!$D175&gt;AVERAGE(Sigma!$D116:$D175),1,-1))</f>
        <v/>
      </c>
      <c r="R175" s="20" t="str">
        <f>IF($A175="","",0.2*IF(Sigma!$D175&gt;AVERAGE(Sigma!$D96:$D175),1,-1))</f>
        <v/>
      </c>
      <c r="S175" s="17" t="str">
        <f t="shared" si="13"/>
        <v/>
      </c>
      <c r="T175" s="20" t="str">
        <f>IF($A175="","",0.2*IF(Sigma!$E175&gt;AVERAGE(Sigma!$E166:$E175),1,-1))</f>
        <v/>
      </c>
      <c r="U175" s="20" t="str">
        <f>IF($A175="","",0.2*IF(Sigma!$E175&gt;AVERAGE(Sigma!$E156:$E175),1,-1))</f>
        <v/>
      </c>
      <c r="V175" s="20" t="str">
        <f>IF($A175="","",0.2*IF(Sigma!$E175&gt;AVERAGE(Sigma!$E136:$E175),1,-1))</f>
        <v/>
      </c>
      <c r="W175" s="20" t="str">
        <f>IF($A175="","",0.2*IF(Sigma!$E175&gt;AVERAGE(Sigma!$E116:$E175),1,-1))</f>
        <v/>
      </c>
      <c r="X175" s="20" t="str">
        <f>IF($A175="","",0.2*IF(Sigma!$E175&gt;AVERAGE(Sigma!$E96:$E175),1,-1))</f>
        <v/>
      </c>
      <c r="Y175" s="17" t="str">
        <f t="shared" si="14"/>
        <v/>
      </c>
      <c r="Z175" s="20" t="str">
        <f>IF($A175="","",0.2*IF(Sigma!$F175&gt;AVERAGE(Sigma!$F166:$F175),1,-1))</f>
        <v/>
      </c>
      <c r="AA175" s="20" t="str">
        <f>IF($A175="","",0.2*IF(Sigma!$F175&gt;AVERAGE(Sigma!$F156:$F175),1,-1))</f>
        <v/>
      </c>
      <c r="AB175" s="20" t="str">
        <f>IF($A175="","",0.2*IF(Sigma!$F175&gt;AVERAGE(Sigma!$F136:$F175),1,-1))</f>
        <v/>
      </c>
      <c r="AC175" s="20" t="str">
        <f>IF($A175="","",0.2*IF(Sigma!$F175&gt;AVERAGE(Sigma!$F116:$F175),1,-1))</f>
        <v/>
      </c>
      <c r="AD175" s="20" t="str">
        <f>IF($A175="","",0.2*IF(Sigma!$F175&gt;AVERAGE(Sigma!$F96:$F175),1,-1))</f>
        <v/>
      </c>
      <c r="AE175" s="17" t="str">
        <f t="shared" si="15"/>
        <v/>
      </c>
      <c r="AF175" s="20" t="str">
        <f>IF($A175="","",0.2*IF(Sigma!$G175&gt;AVERAGE(Sigma!$G166:$G175),1,-1))</f>
        <v/>
      </c>
      <c r="AG175" s="20" t="str">
        <f>IF($A175="","",0.2*IF(Sigma!$G175&gt;AVERAGE(Sigma!$G156:$G175),1,-1))</f>
        <v/>
      </c>
      <c r="AH175" s="20" t="str">
        <f>IF($A175="","",0.2*IF(Sigma!$G175&gt;AVERAGE(Sigma!$G136:$G175),1,-1))</f>
        <v/>
      </c>
      <c r="AI175" s="20" t="str">
        <f>IF($A175="","",0.2*IF(Sigma!$G175&gt;AVERAGE(Sigma!$G116:$G175),1,-1))</f>
        <v/>
      </c>
      <c r="AJ175" s="20" t="str">
        <f>IF($A175="","",0.2*IF(Sigma!$G175&gt;AVERAGE(Sigma!$G96:$G175),1,-1))</f>
        <v/>
      </c>
      <c r="AK175" s="17" t="str">
        <f t="shared" si="16"/>
        <v/>
      </c>
      <c r="AL175" s="20" t="str">
        <f>IF($A175="","",0.2*IF(Sigma!$H175&gt;AVERAGE(Sigma!$H166:$H175),1,-1))</f>
        <v/>
      </c>
      <c r="AM175" s="20" t="str">
        <f>IF($A175="","",0.2*IF(Sigma!$H175&gt;AVERAGE(Sigma!$H156:$H175),1,-1))</f>
        <v/>
      </c>
      <c r="AN175" s="20" t="str">
        <f>IF($A175="","",0.2*IF(Sigma!$H175&gt;AVERAGE(Sigma!$H136:$H175),1,-1))</f>
        <v/>
      </c>
      <c r="AO175" s="20" t="str">
        <f>IF($A175="","",0.2*IF(Sigma!$H175&gt;AVERAGE(Sigma!$H116:$H175),1,-1))</f>
        <v/>
      </c>
      <c r="AP175" s="20" t="str">
        <f>IF($A175="","",0.2*IF(Sigma!$H175&gt;AVERAGE(Sigma!$H96:$H175),1,-1))</f>
        <v/>
      </c>
      <c r="AQ175" s="17" t="str">
        <f t="shared" si="17"/>
        <v/>
      </c>
      <c r="AR175" s="20" t="str">
        <f>IF($A175="","",0.2*IF(Sigma!$I175&gt;AVERAGE(Sigma!$I166:$I175),1,-1))</f>
        <v/>
      </c>
      <c r="AS175" s="20" t="str">
        <f>IF($A175="","",0.2*IF(Sigma!$I175&gt;AVERAGE(Sigma!$I156:$I175),1,-1))</f>
        <v/>
      </c>
      <c r="AT175" s="20" t="str">
        <f>IF($A175="","",0.2*IF(Sigma!$I175&gt;AVERAGE(Sigma!$I136:$I175),1,-1))</f>
        <v/>
      </c>
      <c r="AU175" s="20" t="str">
        <f>IF($A175="","",0.2*IF(Sigma!$I175&gt;AVERAGE(Sigma!$I116:$I175),1,-1))</f>
        <v/>
      </c>
      <c r="AV175" s="20" t="str">
        <f>IF($A175="","",0.2*IF(Sigma!$I175&gt;AVERAGE(Sigma!$I96:$I175),1,-1))</f>
        <v/>
      </c>
      <c r="AW175" s="17" t="str">
        <f t="shared" si="18"/>
        <v/>
      </c>
      <c r="AX175" s="20" t="str">
        <f>IF($A175="","",0.2*IF(Sigma!$J175&gt;AVERAGE(Sigma!$J166:$J175),1,-1))</f>
        <v/>
      </c>
      <c r="AY175" s="20" t="str">
        <f>IF($A175="","",0.2*IF(Sigma!$J175&gt;AVERAGE(Sigma!$J156:$J175),1,-1))</f>
        <v/>
      </c>
      <c r="AZ175" s="20" t="str">
        <f>IF($A175="","",0.2*IF(Sigma!$J175&gt;AVERAGE(Sigma!$J136:$J175),1,-1))</f>
        <v/>
      </c>
      <c r="BA175" s="20" t="str">
        <f>IF($A175="","",0.2*IF(Sigma!$J175&gt;AVERAGE(Sigma!$J116:$J175),1,-1))</f>
        <v/>
      </c>
      <c r="BB175" s="20" t="str">
        <f>IF($A175="","",0.2*IF(Sigma!$J175&gt;AVERAGE(Sigma!$J96:$J175),1,-1))</f>
        <v/>
      </c>
      <c r="BC175" s="17" t="str">
        <f t="shared" si="19"/>
        <v/>
      </c>
      <c r="BD175" s="20" t="str">
        <f>IF($A175="","",0.2*IF(Sigma!$K175&gt;AVERAGE(Sigma!$K166:$K175),1,-1))</f>
        <v/>
      </c>
      <c r="BE175" s="20" t="str">
        <f>IF($A175="","",0.2*IF(Sigma!$K175&gt;AVERAGE(Sigma!$K156:$K175),1,-1))</f>
        <v/>
      </c>
      <c r="BF175" s="20" t="str">
        <f>IF($A175="","",0.2*IF(Sigma!$K175&gt;AVERAGE(Sigma!$K136:$K175),1,-1))</f>
        <v/>
      </c>
      <c r="BG175" s="20" t="str">
        <f>IF($A175="","",0.2*IF(Sigma!$K175&gt;AVERAGE(Sigma!$K116:$K175),1,-1))</f>
        <v/>
      </c>
      <c r="BH175" s="20" t="str">
        <f>IF($A175="","",0.2*IF(Sigma!$K175&gt;AVERAGE(Sigma!$K96:$K175),1,-1))</f>
        <v/>
      </c>
      <c r="BI175" s="17" t="str">
        <f t="shared" si="20"/>
        <v/>
      </c>
      <c r="BJ175" s="20" t="str">
        <f>IF($A175="","",0.2*IF(Sigma!$L175&gt;AVERAGE(Sigma!$L166:$L175),1,-1))</f>
        <v/>
      </c>
      <c r="BK175" s="20" t="str">
        <f>IF($A175="","",0.2*IF(Sigma!$L175&gt;AVERAGE(Sigma!$L156:$L175),1,-1))</f>
        <v/>
      </c>
      <c r="BL175" s="20" t="str">
        <f>IF($A175="","",0.2*IF(Sigma!$L175&gt;AVERAGE(Sigma!$L136:$L175),1,-1))</f>
        <v/>
      </c>
      <c r="BM175" s="20" t="str">
        <f>IF($A175="","",0.2*IF(Sigma!$L175&gt;AVERAGE(Sigma!$L116:$L175),1,-1))</f>
        <v/>
      </c>
      <c r="BN175" s="20" t="str">
        <f>IF($A175="","",0.2*IF(Sigma!$L175&gt;AVERAGE(Sigma!$L96:$L175),1,-1))</f>
        <v/>
      </c>
      <c r="BO175" s="17" t="str">
        <f t="shared" si="21"/>
        <v/>
      </c>
    </row>
    <row r="176" spans="1:67" x14ac:dyDescent="0.15">
      <c r="A176" s="14" t="str">
        <f>IF(Sigma!A176="","",Sigma!A176)</f>
        <v/>
      </c>
      <c r="B176" s="20" t="str">
        <f>IF($A176="","",0.2*IF(Sigma!$B176&gt;AVERAGE(Sigma!$B167:$B176),1,-1))</f>
        <v/>
      </c>
      <c r="C176" s="20" t="str">
        <f>IF($A176="","",0.2*IF(Sigma!$B176&gt;AVERAGE(Sigma!$B157:$B176),1,-1))</f>
        <v/>
      </c>
      <c r="D176" s="20" t="str">
        <f>IF($A176="","",0.2*IF(Sigma!$B176&gt;AVERAGE(Sigma!$B137:$B176),1,-1))</f>
        <v/>
      </c>
      <c r="E176" s="20" t="str">
        <f>IF($A176="","",0.2*IF(Sigma!$B176&gt;AVERAGE(Sigma!$B117:$B176),1,-1))</f>
        <v/>
      </c>
      <c r="F176" s="20" t="str">
        <f>IF($A176="","",0.2*IF(Sigma!$B176&gt;AVERAGE(Sigma!$B97:$B176),1,-1))</f>
        <v/>
      </c>
      <c r="G176" s="17" t="str">
        <f t="shared" si="11"/>
        <v/>
      </c>
      <c r="H176" s="20" t="str">
        <f>IF($A176="","",0.2*IF(Sigma!$C176&gt;AVERAGE(Sigma!$C167:$C176),1,-1))</f>
        <v/>
      </c>
      <c r="I176" s="20" t="str">
        <f>IF($A176="","",0.2*IF(Sigma!$C176&gt;AVERAGE(Sigma!$C157:$C176),1,-1))</f>
        <v/>
      </c>
      <c r="J176" s="20" t="str">
        <f>IF($A176="","",0.2*IF(Sigma!$C176&gt;AVERAGE(Sigma!$C137:$C176),1,-1))</f>
        <v/>
      </c>
      <c r="K176" s="20" t="str">
        <f>IF($A176="","",0.2*IF(Sigma!$C176&gt;AVERAGE(Sigma!$C117:$C176),1,-1))</f>
        <v/>
      </c>
      <c r="L176" s="20" t="str">
        <f>IF($A176="","",0.2*IF(Sigma!$C176&gt;AVERAGE(Sigma!$C97:$C176),1,-1))</f>
        <v/>
      </c>
      <c r="M176" s="17" t="str">
        <f t="shared" si="12"/>
        <v/>
      </c>
      <c r="N176" s="20" t="str">
        <f>IF($A176="","",0.2*IF(Sigma!$D176&gt;AVERAGE(Sigma!$D167:$D176),1,-1))</f>
        <v/>
      </c>
      <c r="O176" s="20" t="str">
        <f>IF($A176="","",0.2*IF(Sigma!$D176&gt;AVERAGE(Sigma!$D157:$D176),1,-1))</f>
        <v/>
      </c>
      <c r="P176" s="20" t="str">
        <f>IF($A176="","",0.2*IF(Sigma!$D176&gt;AVERAGE(Sigma!$D137:$D176),1,-1))</f>
        <v/>
      </c>
      <c r="Q176" s="20" t="str">
        <f>IF($A176="","",0.2*IF(Sigma!$D176&gt;AVERAGE(Sigma!$D117:$D176),1,-1))</f>
        <v/>
      </c>
      <c r="R176" s="20" t="str">
        <f>IF($A176="","",0.2*IF(Sigma!$D176&gt;AVERAGE(Sigma!$D97:$D176),1,-1))</f>
        <v/>
      </c>
      <c r="S176" s="17" t="str">
        <f t="shared" si="13"/>
        <v/>
      </c>
      <c r="T176" s="20" t="str">
        <f>IF($A176="","",0.2*IF(Sigma!$E176&gt;AVERAGE(Sigma!$E167:$E176),1,-1))</f>
        <v/>
      </c>
      <c r="U176" s="20" t="str">
        <f>IF($A176="","",0.2*IF(Sigma!$E176&gt;AVERAGE(Sigma!$E157:$E176),1,-1))</f>
        <v/>
      </c>
      <c r="V176" s="20" t="str">
        <f>IF($A176="","",0.2*IF(Sigma!$E176&gt;AVERAGE(Sigma!$E137:$E176),1,-1))</f>
        <v/>
      </c>
      <c r="W176" s="20" t="str">
        <f>IF($A176="","",0.2*IF(Sigma!$E176&gt;AVERAGE(Sigma!$E117:$E176),1,-1))</f>
        <v/>
      </c>
      <c r="X176" s="20" t="str">
        <f>IF($A176="","",0.2*IF(Sigma!$E176&gt;AVERAGE(Sigma!$E97:$E176),1,-1))</f>
        <v/>
      </c>
      <c r="Y176" s="17" t="str">
        <f t="shared" si="14"/>
        <v/>
      </c>
      <c r="Z176" s="20" t="str">
        <f>IF($A176="","",0.2*IF(Sigma!$F176&gt;AVERAGE(Sigma!$F167:$F176),1,-1))</f>
        <v/>
      </c>
      <c r="AA176" s="20" t="str">
        <f>IF($A176="","",0.2*IF(Sigma!$F176&gt;AVERAGE(Sigma!$F157:$F176),1,-1))</f>
        <v/>
      </c>
      <c r="AB176" s="20" t="str">
        <f>IF($A176="","",0.2*IF(Sigma!$F176&gt;AVERAGE(Sigma!$F137:$F176),1,-1))</f>
        <v/>
      </c>
      <c r="AC176" s="20" t="str">
        <f>IF($A176="","",0.2*IF(Sigma!$F176&gt;AVERAGE(Sigma!$F117:$F176),1,-1))</f>
        <v/>
      </c>
      <c r="AD176" s="20" t="str">
        <f>IF($A176="","",0.2*IF(Sigma!$F176&gt;AVERAGE(Sigma!$F97:$F176),1,-1))</f>
        <v/>
      </c>
      <c r="AE176" s="17" t="str">
        <f t="shared" si="15"/>
        <v/>
      </c>
      <c r="AF176" s="20" t="str">
        <f>IF($A176="","",0.2*IF(Sigma!$G176&gt;AVERAGE(Sigma!$G167:$G176),1,-1))</f>
        <v/>
      </c>
      <c r="AG176" s="20" t="str">
        <f>IF($A176="","",0.2*IF(Sigma!$G176&gt;AVERAGE(Sigma!$G157:$G176),1,-1))</f>
        <v/>
      </c>
      <c r="AH176" s="20" t="str">
        <f>IF($A176="","",0.2*IF(Sigma!$G176&gt;AVERAGE(Sigma!$G137:$G176),1,-1))</f>
        <v/>
      </c>
      <c r="AI176" s="20" t="str">
        <f>IF($A176="","",0.2*IF(Sigma!$G176&gt;AVERAGE(Sigma!$G117:$G176),1,-1))</f>
        <v/>
      </c>
      <c r="AJ176" s="20" t="str">
        <f>IF($A176="","",0.2*IF(Sigma!$G176&gt;AVERAGE(Sigma!$G97:$G176),1,-1))</f>
        <v/>
      </c>
      <c r="AK176" s="17" t="str">
        <f t="shared" si="16"/>
        <v/>
      </c>
      <c r="AL176" s="20" t="str">
        <f>IF($A176="","",0.2*IF(Sigma!$H176&gt;AVERAGE(Sigma!$H167:$H176),1,-1))</f>
        <v/>
      </c>
      <c r="AM176" s="20" t="str">
        <f>IF($A176="","",0.2*IF(Sigma!$H176&gt;AVERAGE(Sigma!$H157:$H176),1,-1))</f>
        <v/>
      </c>
      <c r="AN176" s="20" t="str">
        <f>IF($A176="","",0.2*IF(Sigma!$H176&gt;AVERAGE(Sigma!$H137:$H176),1,-1))</f>
        <v/>
      </c>
      <c r="AO176" s="20" t="str">
        <f>IF($A176="","",0.2*IF(Sigma!$H176&gt;AVERAGE(Sigma!$H117:$H176),1,-1))</f>
        <v/>
      </c>
      <c r="AP176" s="20" t="str">
        <f>IF($A176="","",0.2*IF(Sigma!$H176&gt;AVERAGE(Sigma!$H97:$H176),1,-1))</f>
        <v/>
      </c>
      <c r="AQ176" s="17" t="str">
        <f t="shared" si="17"/>
        <v/>
      </c>
      <c r="AR176" s="20" t="str">
        <f>IF($A176="","",0.2*IF(Sigma!$I176&gt;AVERAGE(Sigma!$I167:$I176),1,-1))</f>
        <v/>
      </c>
      <c r="AS176" s="20" t="str">
        <f>IF($A176="","",0.2*IF(Sigma!$I176&gt;AVERAGE(Sigma!$I157:$I176),1,-1))</f>
        <v/>
      </c>
      <c r="AT176" s="20" t="str">
        <f>IF($A176="","",0.2*IF(Sigma!$I176&gt;AVERAGE(Sigma!$I137:$I176),1,-1))</f>
        <v/>
      </c>
      <c r="AU176" s="20" t="str">
        <f>IF($A176="","",0.2*IF(Sigma!$I176&gt;AVERAGE(Sigma!$I117:$I176),1,-1))</f>
        <v/>
      </c>
      <c r="AV176" s="20" t="str">
        <f>IF($A176="","",0.2*IF(Sigma!$I176&gt;AVERAGE(Sigma!$I97:$I176),1,-1))</f>
        <v/>
      </c>
      <c r="AW176" s="17" t="str">
        <f t="shared" si="18"/>
        <v/>
      </c>
      <c r="AX176" s="20" t="str">
        <f>IF($A176="","",0.2*IF(Sigma!$J176&gt;AVERAGE(Sigma!$J167:$J176),1,-1))</f>
        <v/>
      </c>
      <c r="AY176" s="20" t="str">
        <f>IF($A176="","",0.2*IF(Sigma!$J176&gt;AVERAGE(Sigma!$J157:$J176),1,-1))</f>
        <v/>
      </c>
      <c r="AZ176" s="20" t="str">
        <f>IF($A176="","",0.2*IF(Sigma!$J176&gt;AVERAGE(Sigma!$J137:$J176),1,-1))</f>
        <v/>
      </c>
      <c r="BA176" s="20" t="str">
        <f>IF($A176="","",0.2*IF(Sigma!$J176&gt;AVERAGE(Sigma!$J117:$J176),1,-1))</f>
        <v/>
      </c>
      <c r="BB176" s="20" t="str">
        <f>IF($A176="","",0.2*IF(Sigma!$J176&gt;AVERAGE(Sigma!$J97:$J176),1,-1))</f>
        <v/>
      </c>
      <c r="BC176" s="17" t="str">
        <f t="shared" si="19"/>
        <v/>
      </c>
      <c r="BD176" s="20" t="str">
        <f>IF($A176="","",0.2*IF(Sigma!$K176&gt;AVERAGE(Sigma!$K167:$K176),1,-1))</f>
        <v/>
      </c>
      <c r="BE176" s="20" t="str">
        <f>IF($A176="","",0.2*IF(Sigma!$K176&gt;AVERAGE(Sigma!$K157:$K176),1,-1))</f>
        <v/>
      </c>
      <c r="BF176" s="20" t="str">
        <f>IF($A176="","",0.2*IF(Sigma!$K176&gt;AVERAGE(Sigma!$K137:$K176),1,-1))</f>
        <v/>
      </c>
      <c r="BG176" s="20" t="str">
        <f>IF($A176="","",0.2*IF(Sigma!$K176&gt;AVERAGE(Sigma!$K117:$K176),1,-1))</f>
        <v/>
      </c>
      <c r="BH176" s="20" t="str">
        <f>IF($A176="","",0.2*IF(Sigma!$K176&gt;AVERAGE(Sigma!$K97:$K176),1,-1))</f>
        <v/>
      </c>
      <c r="BI176" s="17" t="str">
        <f t="shared" si="20"/>
        <v/>
      </c>
      <c r="BJ176" s="20" t="str">
        <f>IF($A176="","",0.2*IF(Sigma!$L176&gt;AVERAGE(Sigma!$L167:$L176),1,-1))</f>
        <v/>
      </c>
      <c r="BK176" s="20" t="str">
        <f>IF($A176="","",0.2*IF(Sigma!$L176&gt;AVERAGE(Sigma!$L157:$L176),1,-1))</f>
        <v/>
      </c>
      <c r="BL176" s="20" t="str">
        <f>IF($A176="","",0.2*IF(Sigma!$L176&gt;AVERAGE(Sigma!$L137:$L176),1,-1))</f>
        <v/>
      </c>
      <c r="BM176" s="20" t="str">
        <f>IF($A176="","",0.2*IF(Sigma!$L176&gt;AVERAGE(Sigma!$L117:$L176),1,-1))</f>
        <v/>
      </c>
      <c r="BN176" s="20" t="str">
        <f>IF($A176="","",0.2*IF(Sigma!$L176&gt;AVERAGE(Sigma!$L97:$L176),1,-1))</f>
        <v/>
      </c>
      <c r="BO176" s="17" t="str">
        <f t="shared" si="21"/>
        <v/>
      </c>
    </row>
    <row r="177" spans="1:67" x14ac:dyDescent="0.15">
      <c r="A177" s="14" t="str">
        <f>IF(Sigma!A177="","",Sigma!A177)</f>
        <v/>
      </c>
      <c r="B177" s="20" t="str">
        <f>IF($A177="","",0.2*IF(Sigma!$B177&gt;AVERAGE(Sigma!$B168:$B177),1,-1))</f>
        <v/>
      </c>
      <c r="C177" s="20" t="str">
        <f>IF($A177="","",0.2*IF(Sigma!$B177&gt;AVERAGE(Sigma!$B158:$B177),1,-1))</f>
        <v/>
      </c>
      <c r="D177" s="20" t="str">
        <f>IF($A177="","",0.2*IF(Sigma!$B177&gt;AVERAGE(Sigma!$B138:$B177),1,-1))</f>
        <v/>
      </c>
      <c r="E177" s="20" t="str">
        <f>IF($A177="","",0.2*IF(Sigma!$B177&gt;AVERAGE(Sigma!$B118:$B177),1,-1))</f>
        <v/>
      </c>
      <c r="F177" s="20" t="str">
        <f>IF($A177="","",0.2*IF(Sigma!$B177&gt;AVERAGE(Sigma!$B98:$B177),1,-1))</f>
        <v/>
      </c>
      <c r="G177" s="17" t="str">
        <f t="shared" si="11"/>
        <v/>
      </c>
      <c r="H177" s="20" t="str">
        <f>IF($A177="","",0.2*IF(Sigma!$C177&gt;AVERAGE(Sigma!$C168:$C177),1,-1))</f>
        <v/>
      </c>
      <c r="I177" s="20" t="str">
        <f>IF($A177="","",0.2*IF(Sigma!$C177&gt;AVERAGE(Sigma!$C158:$C177),1,-1))</f>
        <v/>
      </c>
      <c r="J177" s="20" t="str">
        <f>IF($A177="","",0.2*IF(Sigma!$C177&gt;AVERAGE(Sigma!$C138:$C177),1,-1))</f>
        <v/>
      </c>
      <c r="K177" s="20" t="str">
        <f>IF($A177="","",0.2*IF(Sigma!$C177&gt;AVERAGE(Sigma!$C118:$C177),1,-1))</f>
        <v/>
      </c>
      <c r="L177" s="20" t="str">
        <f>IF($A177="","",0.2*IF(Sigma!$C177&gt;AVERAGE(Sigma!$C98:$C177),1,-1))</f>
        <v/>
      </c>
      <c r="M177" s="17" t="str">
        <f t="shared" si="12"/>
        <v/>
      </c>
      <c r="N177" s="20" t="str">
        <f>IF($A177="","",0.2*IF(Sigma!$D177&gt;AVERAGE(Sigma!$D168:$D177),1,-1))</f>
        <v/>
      </c>
      <c r="O177" s="20" t="str">
        <f>IF($A177="","",0.2*IF(Sigma!$D177&gt;AVERAGE(Sigma!$D158:$D177),1,-1))</f>
        <v/>
      </c>
      <c r="P177" s="20" t="str">
        <f>IF($A177="","",0.2*IF(Sigma!$D177&gt;AVERAGE(Sigma!$D138:$D177),1,-1))</f>
        <v/>
      </c>
      <c r="Q177" s="20" t="str">
        <f>IF($A177="","",0.2*IF(Sigma!$D177&gt;AVERAGE(Sigma!$D118:$D177),1,-1))</f>
        <v/>
      </c>
      <c r="R177" s="20" t="str">
        <f>IF($A177="","",0.2*IF(Sigma!$D177&gt;AVERAGE(Sigma!$D98:$D177),1,-1))</f>
        <v/>
      </c>
      <c r="S177" s="17" t="str">
        <f t="shared" si="13"/>
        <v/>
      </c>
      <c r="T177" s="20" t="str">
        <f>IF($A177="","",0.2*IF(Sigma!$E177&gt;AVERAGE(Sigma!$E168:$E177),1,-1))</f>
        <v/>
      </c>
      <c r="U177" s="20" t="str">
        <f>IF($A177="","",0.2*IF(Sigma!$E177&gt;AVERAGE(Sigma!$E158:$E177),1,-1))</f>
        <v/>
      </c>
      <c r="V177" s="20" t="str">
        <f>IF($A177="","",0.2*IF(Sigma!$E177&gt;AVERAGE(Sigma!$E138:$E177),1,-1))</f>
        <v/>
      </c>
      <c r="W177" s="20" t="str">
        <f>IF($A177="","",0.2*IF(Sigma!$E177&gt;AVERAGE(Sigma!$E118:$E177),1,-1))</f>
        <v/>
      </c>
      <c r="X177" s="20" t="str">
        <f>IF($A177="","",0.2*IF(Sigma!$E177&gt;AVERAGE(Sigma!$E98:$E177),1,-1))</f>
        <v/>
      </c>
      <c r="Y177" s="17" t="str">
        <f t="shared" si="14"/>
        <v/>
      </c>
      <c r="Z177" s="20" t="str">
        <f>IF($A177="","",0.2*IF(Sigma!$F177&gt;AVERAGE(Sigma!$F168:$F177),1,-1))</f>
        <v/>
      </c>
      <c r="AA177" s="20" t="str">
        <f>IF($A177="","",0.2*IF(Sigma!$F177&gt;AVERAGE(Sigma!$F158:$F177),1,-1))</f>
        <v/>
      </c>
      <c r="AB177" s="20" t="str">
        <f>IF($A177="","",0.2*IF(Sigma!$F177&gt;AVERAGE(Sigma!$F138:$F177),1,-1))</f>
        <v/>
      </c>
      <c r="AC177" s="20" t="str">
        <f>IF($A177="","",0.2*IF(Sigma!$F177&gt;AVERAGE(Sigma!$F118:$F177),1,-1))</f>
        <v/>
      </c>
      <c r="AD177" s="20" t="str">
        <f>IF($A177="","",0.2*IF(Sigma!$F177&gt;AVERAGE(Sigma!$F98:$F177),1,-1))</f>
        <v/>
      </c>
      <c r="AE177" s="17" t="str">
        <f t="shared" si="15"/>
        <v/>
      </c>
      <c r="AF177" s="20" t="str">
        <f>IF($A177="","",0.2*IF(Sigma!$G177&gt;AVERAGE(Sigma!$G168:$G177),1,-1))</f>
        <v/>
      </c>
      <c r="AG177" s="20" t="str">
        <f>IF($A177="","",0.2*IF(Sigma!$G177&gt;AVERAGE(Sigma!$G158:$G177),1,-1))</f>
        <v/>
      </c>
      <c r="AH177" s="20" t="str">
        <f>IF($A177="","",0.2*IF(Sigma!$G177&gt;AVERAGE(Sigma!$G138:$G177),1,-1))</f>
        <v/>
      </c>
      <c r="AI177" s="20" t="str">
        <f>IF($A177="","",0.2*IF(Sigma!$G177&gt;AVERAGE(Sigma!$G118:$G177),1,-1))</f>
        <v/>
      </c>
      <c r="AJ177" s="20" t="str">
        <f>IF($A177="","",0.2*IF(Sigma!$G177&gt;AVERAGE(Sigma!$G98:$G177),1,-1))</f>
        <v/>
      </c>
      <c r="AK177" s="17" t="str">
        <f t="shared" si="16"/>
        <v/>
      </c>
      <c r="AL177" s="20" t="str">
        <f>IF($A177="","",0.2*IF(Sigma!$H177&gt;AVERAGE(Sigma!$H168:$H177),1,-1))</f>
        <v/>
      </c>
      <c r="AM177" s="20" t="str">
        <f>IF($A177="","",0.2*IF(Sigma!$H177&gt;AVERAGE(Sigma!$H158:$H177),1,-1))</f>
        <v/>
      </c>
      <c r="AN177" s="20" t="str">
        <f>IF($A177="","",0.2*IF(Sigma!$H177&gt;AVERAGE(Sigma!$H138:$H177),1,-1))</f>
        <v/>
      </c>
      <c r="AO177" s="20" t="str">
        <f>IF($A177="","",0.2*IF(Sigma!$H177&gt;AVERAGE(Sigma!$H118:$H177),1,-1))</f>
        <v/>
      </c>
      <c r="AP177" s="20" t="str">
        <f>IF($A177="","",0.2*IF(Sigma!$H177&gt;AVERAGE(Sigma!$H98:$H177),1,-1))</f>
        <v/>
      </c>
      <c r="AQ177" s="17" t="str">
        <f t="shared" si="17"/>
        <v/>
      </c>
      <c r="AR177" s="20" t="str">
        <f>IF($A177="","",0.2*IF(Sigma!$I177&gt;AVERAGE(Sigma!$I168:$I177),1,-1))</f>
        <v/>
      </c>
      <c r="AS177" s="20" t="str">
        <f>IF($A177="","",0.2*IF(Sigma!$I177&gt;AVERAGE(Sigma!$I158:$I177),1,-1))</f>
        <v/>
      </c>
      <c r="AT177" s="20" t="str">
        <f>IF($A177="","",0.2*IF(Sigma!$I177&gt;AVERAGE(Sigma!$I138:$I177),1,-1))</f>
        <v/>
      </c>
      <c r="AU177" s="20" t="str">
        <f>IF($A177="","",0.2*IF(Sigma!$I177&gt;AVERAGE(Sigma!$I118:$I177),1,-1))</f>
        <v/>
      </c>
      <c r="AV177" s="20" t="str">
        <f>IF($A177="","",0.2*IF(Sigma!$I177&gt;AVERAGE(Sigma!$I98:$I177),1,-1))</f>
        <v/>
      </c>
      <c r="AW177" s="17" t="str">
        <f t="shared" si="18"/>
        <v/>
      </c>
      <c r="AX177" s="20" t="str">
        <f>IF($A177="","",0.2*IF(Sigma!$J177&gt;AVERAGE(Sigma!$J168:$J177),1,-1))</f>
        <v/>
      </c>
      <c r="AY177" s="20" t="str">
        <f>IF($A177="","",0.2*IF(Sigma!$J177&gt;AVERAGE(Sigma!$J158:$J177),1,-1))</f>
        <v/>
      </c>
      <c r="AZ177" s="20" t="str">
        <f>IF($A177="","",0.2*IF(Sigma!$J177&gt;AVERAGE(Sigma!$J138:$J177),1,-1))</f>
        <v/>
      </c>
      <c r="BA177" s="20" t="str">
        <f>IF($A177="","",0.2*IF(Sigma!$J177&gt;AVERAGE(Sigma!$J118:$J177),1,-1))</f>
        <v/>
      </c>
      <c r="BB177" s="20" t="str">
        <f>IF($A177="","",0.2*IF(Sigma!$J177&gt;AVERAGE(Sigma!$J98:$J177),1,-1))</f>
        <v/>
      </c>
      <c r="BC177" s="17" t="str">
        <f t="shared" si="19"/>
        <v/>
      </c>
      <c r="BD177" s="20" t="str">
        <f>IF($A177="","",0.2*IF(Sigma!$K177&gt;AVERAGE(Sigma!$K168:$K177),1,-1))</f>
        <v/>
      </c>
      <c r="BE177" s="20" t="str">
        <f>IF($A177="","",0.2*IF(Sigma!$K177&gt;AVERAGE(Sigma!$K158:$K177),1,-1))</f>
        <v/>
      </c>
      <c r="BF177" s="20" t="str">
        <f>IF($A177="","",0.2*IF(Sigma!$K177&gt;AVERAGE(Sigma!$K138:$K177),1,-1))</f>
        <v/>
      </c>
      <c r="BG177" s="20" t="str">
        <f>IF($A177="","",0.2*IF(Sigma!$K177&gt;AVERAGE(Sigma!$K118:$K177),1,-1))</f>
        <v/>
      </c>
      <c r="BH177" s="20" t="str">
        <f>IF($A177="","",0.2*IF(Sigma!$K177&gt;AVERAGE(Sigma!$K98:$K177),1,-1))</f>
        <v/>
      </c>
      <c r="BI177" s="17" t="str">
        <f t="shared" si="20"/>
        <v/>
      </c>
      <c r="BJ177" s="20" t="str">
        <f>IF($A177="","",0.2*IF(Sigma!$L177&gt;AVERAGE(Sigma!$L168:$L177),1,-1))</f>
        <v/>
      </c>
      <c r="BK177" s="20" t="str">
        <f>IF($A177="","",0.2*IF(Sigma!$L177&gt;AVERAGE(Sigma!$L158:$L177),1,-1))</f>
        <v/>
      </c>
      <c r="BL177" s="20" t="str">
        <f>IF($A177="","",0.2*IF(Sigma!$L177&gt;AVERAGE(Sigma!$L138:$L177),1,-1))</f>
        <v/>
      </c>
      <c r="BM177" s="20" t="str">
        <f>IF($A177="","",0.2*IF(Sigma!$L177&gt;AVERAGE(Sigma!$L118:$L177),1,-1))</f>
        <v/>
      </c>
      <c r="BN177" s="20" t="str">
        <f>IF($A177="","",0.2*IF(Sigma!$L177&gt;AVERAGE(Sigma!$L98:$L177),1,-1))</f>
        <v/>
      </c>
      <c r="BO177" s="17" t="str">
        <f t="shared" si="21"/>
        <v/>
      </c>
    </row>
    <row r="178" spans="1:67" x14ac:dyDescent="0.15">
      <c r="A178" s="14" t="str">
        <f>IF(Sigma!A178="","",Sigma!A178)</f>
        <v/>
      </c>
      <c r="B178" s="20" t="str">
        <f>IF($A178="","",0.2*IF(Sigma!$B178&gt;AVERAGE(Sigma!$B169:$B178),1,-1))</f>
        <v/>
      </c>
      <c r="C178" s="20" t="str">
        <f>IF($A178="","",0.2*IF(Sigma!$B178&gt;AVERAGE(Sigma!$B159:$B178),1,-1))</f>
        <v/>
      </c>
      <c r="D178" s="20" t="str">
        <f>IF($A178="","",0.2*IF(Sigma!$B178&gt;AVERAGE(Sigma!$B139:$B178),1,-1))</f>
        <v/>
      </c>
      <c r="E178" s="20" t="str">
        <f>IF($A178="","",0.2*IF(Sigma!$B178&gt;AVERAGE(Sigma!$B119:$B178),1,-1))</f>
        <v/>
      </c>
      <c r="F178" s="20" t="str">
        <f>IF($A178="","",0.2*IF(Sigma!$B178&gt;AVERAGE(Sigma!$B99:$B178),1,-1))</f>
        <v/>
      </c>
      <c r="G178" s="17" t="str">
        <f t="shared" si="11"/>
        <v/>
      </c>
      <c r="H178" s="20" t="str">
        <f>IF($A178="","",0.2*IF(Sigma!$C178&gt;AVERAGE(Sigma!$C169:$C178),1,-1))</f>
        <v/>
      </c>
      <c r="I178" s="20" t="str">
        <f>IF($A178="","",0.2*IF(Sigma!$C178&gt;AVERAGE(Sigma!$C159:$C178),1,-1))</f>
        <v/>
      </c>
      <c r="J178" s="20" t="str">
        <f>IF($A178="","",0.2*IF(Sigma!$C178&gt;AVERAGE(Sigma!$C139:$C178),1,-1))</f>
        <v/>
      </c>
      <c r="K178" s="20" t="str">
        <f>IF($A178="","",0.2*IF(Sigma!$C178&gt;AVERAGE(Sigma!$C119:$C178),1,-1))</f>
        <v/>
      </c>
      <c r="L178" s="20" t="str">
        <f>IF($A178="","",0.2*IF(Sigma!$C178&gt;AVERAGE(Sigma!$C99:$C178),1,-1))</f>
        <v/>
      </c>
      <c r="M178" s="17" t="str">
        <f t="shared" si="12"/>
        <v/>
      </c>
      <c r="N178" s="20" t="str">
        <f>IF($A178="","",0.2*IF(Sigma!$D178&gt;AVERAGE(Sigma!$D169:$D178),1,-1))</f>
        <v/>
      </c>
      <c r="O178" s="20" t="str">
        <f>IF($A178="","",0.2*IF(Sigma!$D178&gt;AVERAGE(Sigma!$D159:$D178),1,-1))</f>
        <v/>
      </c>
      <c r="P178" s="20" t="str">
        <f>IF($A178="","",0.2*IF(Sigma!$D178&gt;AVERAGE(Sigma!$D139:$D178),1,-1))</f>
        <v/>
      </c>
      <c r="Q178" s="20" t="str">
        <f>IF($A178="","",0.2*IF(Sigma!$D178&gt;AVERAGE(Sigma!$D119:$D178),1,-1))</f>
        <v/>
      </c>
      <c r="R178" s="20" t="str">
        <f>IF($A178="","",0.2*IF(Sigma!$D178&gt;AVERAGE(Sigma!$D99:$D178),1,-1))</f>
        <v/>
      </c>
      <c r="S178" s="17" t="str">
        <f t="shared" si="13"/>
        <v/>
      </c>
      <c r="T178" s="20" t="str">
        <f>IF($A178="","",0.2*IF(Sigma!$E178&gt;AVERAGE(Sigma!$E169:$E178),1,-1))</f>
        <v/>
      </c>
      <c r="U178" s="20" t="str">
        <f>IF($A178="","",0.2*IF(Sigma!$E178&gt;AVERAGE(Sigma!$E159:$E178),1,-1))</f>
        <v/>
      </c>
      <c r="V178" s="20" t="str">
        <f>IF($A178="","",0.2*IF(Sigma!$E178&gt;AVERAGE(Sigma!$E139:$E178),1,-1))</f>
        <v/>
      </c>
      <c r="W178" s="20" t="str">
        <f>IF($A178="","",0.2*IF(Sigma!$E178&gt;AVERAGE(Sigma!$E119:$E178),1,-1))</f>
        <v/>
      </c>
      <c r="X178" s="20" t="str">
        <f>IF($A178="","",0.2*IF(Sigma!$E178&gt;AVERAGE(Sigma!$E99:$E178),1,-1))</f>
        <v/>
      </c>
      <c r="Y178" s="17" t="str">
        <f t="shared" si="14"/>
        <v/>
      </c>
      <c r="Z178" s="20" t="str">
        <f>IF($A178="","",0.2*IF(Sigma!$F178&gt;AVERAGE(Sigma!$F169:$F178),1,-1))</f>
        <v/>
      </c>
      <c r="AA178" s="20" t="str">
        <f>IF($A178="","",0.2*IF(Sigma!$F178&gt;AVERAGE(Sigma!$F159:$F178),1,-1))</f>
        <v/>
      </c>
      <c r="AB178" s="20" t="str">
        <f>IF($A178="","",0.2*IF(Sigma!$F178&gt;AVERAGE(Sigma!$F139:$F178),1,-1))</f>
        <v/>
      </c>
      <c r="AC178" s="20" t="str">
        <f>IF($A178="","",0.2*IF(Sigma!$F178&gt;AVERAGE(Sigma!$F119:$F178),1,-1))</f>
        <v/>
      </c>
      <c r="AD178" s="20" t="str">
        <f>IF($A178="","",0.2*IF(Sigma!$F178&gt;AVERAGE(Sigma!$F99:$F178),1,-1))</f>
        <v/>
      </c>
      <c r="AE178" s="17" t="str">
        <f t="shared" si="15"/>
        <v/>
      </c>
      <c r="AF178" s="20" t="str">
        <f>IF($A178="","",0.2*IF(Sigma!$G178&gt;AVERAGE(Sigma!$G169:$G178),1,-1))</f>
        <v/>
      </c>
      <c r="AG178" s="20" t="str">
        <f>IF($A178="","",0.2*IF(Sigma!$G178&gt;AVERAGE(Sigma!$G159:$G178),1,-1))</f>
        <v/>
      </c>
      <c r="AH178" s="20" t="str">
        <f>IF($A178="","",0.2*IF(Sigma!$G178&gt;AVERAGE(Sigma!$G139:$G178),1,-1))</f>
        <v/>
      </c>
      <c r="AI178" s="20" t="str">
        <f>IF($A178="","",0.2*IF(Sigma!$G178&gt;AVERAGE(Sigma!$G119:$G178),1,-1))</f>
        <v/>
      </c>
      <c r="AJ178" s="20" t="str">
        <f>IF($A178="","",0.2*IF(Sigma!$G178&gt;AVERAGE(Sigma!$G99:$G178),1,-1))</f>
        <v/>
      </c>
      <c r="AK178" s="17" t="str">
        <f t="shared" si="16"/>
        <v/>
      </c>
      <c r="AL178" s="20" t="str">
        <f>IF($A178="","",0.2*IF(Sigma!$H178&gt;AVERAGE(Sigma!$H169:$H178),1,-1))</f>
        <v/>
      </c>
      <c r="AM178" s="20" t="str">
        <f>IF($A178="","",0.2*IF(Sigma!$H178&gt;AVERAGE(Sigma!$H159:$H178),1,-1))</f>
        <v/>
      </c>
      <c r="AN178" s="20" t="str">
        <f>IF($A178="","",0.2*IF(Sigma!$H178&gt;AVERAGE(Sigma!$H139:$H178),1,-1))</f>
        <v/>
      </c>
      <c r="AO178" s="20" t="str">
        <f>IF($A178="","",0.2*IF(Sigma!$H178&gt;AVERAGE(Sigma!$H119:$H178),1,-1))</f>
        <v/>
      </c>
      <c r="AP178" s="20" t="str">
        <f>IF($A178="","",0.2*IF(Sigma!$H178&gt;AVERAGE(Sigma!$H99:$H178),1,-1))</f>
        <v/>
      </c>
      <c r="AQ178" s="17" t="str">
        <f t="shared" si="17"/>
        <v/>
      </c>
      <c r="AR178" s="20" t="str">
        <f>IF($A178="","",0.2*IF(Sigma!$I178&gt;AVERAGE(Sigma!$I169:$I178),1,-1))</f>
        <v/>
      </c>
      <c r="AS178" s="20" t="str">
        <f>IF($A178="","",0.2*IF(Sigma!$I178&gt;AVERAGE(Sigma!$I159:$I178),1,-1))</f>
        <v/>
      </c>
      <c r="AT178" s="20" t="str">
        <f>IF($A178="","",0.2*IF(Sigma!$I178&gt;AVERAGE(Sigma!$I139:$I178),1,-1))</f>
        <v/>
      </c>
      <c r="AU178" s="20" t="str">
        <f>IF($A178="","",0.2*IF(Sigma!$I178&gt;AVERAGE(Sigma!$I119:$I178),1,-1))</f>
        <v/>
      </c>
      <c r="AV178" s="20" t="str">
        <f>IF($A178="","",0.2*IF(Sigma!$I178&gt;AVERAGE(Sigma!$I99:$I178),1,-1))</f>
        <v/>
      </c>
      <c r="AW178" s="17" t="str">
        <f t="shared" si="18"/>
        <v/>
      </c>
      <c r="AX178" s="20" t="str">
        <f>IF($A178="","",0.2*IF(Sigma!$J178&gt;AVERAGE(Sigma!$J169:$J178),1,-1))</f>
        <v/>
      </c>
      <c r="AY178" s="20" t="str">
        <f>IF($A178="","",0.2*IF(Sigma!$J178&gt;AVERAGE(Sigma!$J159:$J178),1,-1))</f>
        <v/>
      </c>
      <c r="AZ178" s="20" t="str">
        <f>IF($A178="","",0.2*IF(Sigma!$J178&gt;AVERAGE(Sigma!$J139:$J178),1,-1))</f>
        <v/>
      </c>
      <c r="BA178" s="20" t="str">
        <f>IF($A178="","",0.2*IF(Sigma!$J178&gt;AVERAGE(Sigma!$J119:$J178),1,-1))</f>
        <v/>
      </c>
      <c r="BB178" s="20" t="str">
        <f>IF($A178="","",0.2*IF(Sigma!$J178&gt;AVERAGE(Sigma!$J99:$J178),1,-1))</f>
        <v/>
      </c>
      <c r="BC178" s="17" t="str">
        <f t="shared" si="19"/>
        <v/>
      </c>
      <c r="BD178" s="20" t="str">
        <f>IF($A178="","",0.2*IF(Sigma!$K178&gt;AVERAGE(Sigma!$K169:$K178),1,-1))</f>
        <v/>
      </c>
      <c r="BE178" s="20" t="str">
        <f>IF($A178="","",0.2*IF(Sigma!$K178&gt;AVERAGE(Sigma!$K159:$K178),1,-1))</f>
        <v/>
      </c>
      <c r="BF178" s="20" t="str">
        <f>IF($A178="","",0.2*IF(Sigma!$K178&gt;AVERAGE(Sigma!$K139:$K178),1,-1))</f>
        <v/>
      </c>
      <c r="BG178" s="20" t="str">
        <f>IF($A178="","",0.2*IF(Sigma!$K178&gt;AVERAGE(Sigma!$K119:$K178),1,-1))</f>
        <v/>
      </c>
      <c r="BH178" s="20" t="str">
        <f>IF($A178="","",0.2*IF(Sigma!$K178&gt;AVERAGE(Sigma!$K99:$K178),1,-1))</f>
        <v/>
      </c>
      <c r="BI178" s="17" t="str">
        <f t="shared" si="20"/>
        <v/>
      </c>
      <c r="BJ178" s="20" t="str">
        <f>IF($A178="","",0.2*IF(Sigma!$L178&gt;AVERAGE(Sigma!$L169:$L178),1,-1))</f>
        <v/>
      </c>
      <c r="BK178" s="20" t="str">
        <f>IF($A178="","",0.2*IF(Sigma!$L178&gt;AVERAGE(Sigma!$L159:$L178),1,-1))</f>
        <v/>
      </c>
      <c r="BL178" s="20" t="str">
        <f>IF($A178="","",0.2*IF(Sigma!$L178&gt;AVERAGE(Sigma!$L139:$L178),1,-1))</f>
        <v/>
      </c>
      <c r="BM178" s="20" t="str">
        <f>IF($A178="","",0.2*IF(Sigma!$L178&gt;AVERAGE(Sigma!$L119:$L178),1,-1))</f>
        <v/>
      </c>
      <c r="BN178" s="20" t="str">
        <f>IF($A178="","",0.2*IF(Sigma!$L178&gt;AVERAGE(Sigma!$L99:$L178),1,-1))</f>
        <v/>
      </c>
      <c r="BO178" s="17" t="str">
        <f t="shared" si="21"/>
        <v/>
      </c>
    </row>
    <row r="179" spans="1:67" x14ac:dyDescent="0.15">
      <c r="A179" s="14" t="str">
        <f>IF(Sigma!A179="","",Sigma!A179)</f>
        <v/>
      </c>
      <c r="B179" s="20" t="str">
        <f>IF($A179="","",0.2*IF(Sigma!$B179&gt;AVERAGE(Sigma!$B170:$B179),1,-1))</f>
        <v/>
      </c>
      <c r="C179" s="20" t="str">
        <f>IF($A179="","",0.2*IF(Sigma!$B179&gt;AVERAGE(Sigma!$B160:$B179),1,-1))</f>
        <v/>
      </c>
      <c r="D179" s="20" t="str">
        <f>IF($A179="","",0.2*IF(Sigma!$B179&gt;AVERAGE(Sigma!$B140:$B179),1,-1))</f>
        <v/>
      </c>
      <c r="E179" s="20" t="str">
        <f>IF($A179="","",0.2*IF(Sigma!$B179&gt;AVERAGE(Sigma!$B120:$B179),1,-1))</f>
        <v/>
      </c>
      <c r="F179" s="20" t="str">
        <f>IF($A179="","",0.2*IF(Sigma!$B179&gt;AVERAGE(Sigma!$B100:$B179),1,-1))</f>
        <v/>
      </c>
      <c r="G179" s="17" t="str">
        <f t="shared" si="11"/>
        <v/>
      </c>
      <c r="H179" s="20" t="str">
        <f>IF($A179="","",0.2*IF(Sigma!$C179&gt;AVERAGE(Sigma!$C170:$C179),1,-1))</f>
        <v/>
      </c>
      <c r="I179" s="20" t="str">
        <f>IF($A179="","",0.2*IF(Sigma!$C179&gt;AVERAGE(Sigma!$C160:$C179),1,-1))</f>
        <v/>
      </c>
      <c r="J179" s="20" t="str">
        <f>IF($A179="","",0.2*IF(Sigma!$C179&gt;AVERAGE(Sigma!$C140:$C179),1,-1))</f>
        <v/>
      </c>
      <c r="K179" s="20" t="str">
        <f>IF($A179="","",0.2*IF(Sigma!$C179&gt;AVERAGE(Sigma!$C120:$C179),1,-1))</f>
        <v/>
      </c>
      <c r="L179" s="20" t="str">
        <f>IF($A179="","",0.2*IF(Sigma!$C179&gt;AVERAGE(Sigma!$C100:$C179),1,-1))</f>
        <v/>
      </c>
      <c r="M179" s="17" t="str">
        <f t="shared" si="12"/>
        <v/>
      </c>
      <c r="N179" s="20" t="str">
        <f>IF($A179="","",0.2*IF(Sigma!$D179&gt;AVERAGE(Sigma!$D170:$D179),1,-1))</f>
        <v/>
      </c>
      <c r="O179" s="20" t="str">
        <f>IF($A179="","",0.2*IF(Sigma!$D179&gt;AVERAGE(Sigma!$D160:$D179),1,-1))</f>
        <v/>
      </c>
      <c r="P179" s="20" t="str">
        <f>IF($A179="","",0.2*IF(Sigma!$D179&gt;AVERAGE(Sigma!$D140:$D179),1,-1))</f>
        <v/>
      </c>
      <c r="Q179" s="20" t="str">
        <f>IF($A179="","",0.2*IF(Sigma!$D179&gt;AVERAGE(Sigma!$D120:$D179),1,-1))</f>
        <v/>
      </c>
      <c r="R179" s="20" t="str">
        <f>IF($A179="","",0.2*IF(Sigma!$D179&gt;AVERAGE(Sigma!$D100:$D179),1,-1))</f>
        <v/>
      </c>
      <c r="S179" s="17" t="str">
        <f t="shared" si="13"/>
        <v/>
      </c>
      <c r="T179" s="20" t="str">
        <f>IF($A179="","",0.2*IF(Sigma!$E179&gt;AVERAGE(Sigma!$E170:$E179),1,-1))</f>
        <v/>
      </c>
      <c r="U179" s="20" t="str">
        <f>IF($A179="","",0.2*IF(Sigma!$E179&gt;AVERAGE(Sigma!$E160:$E179),1,-1))</f>
        <v/>
      </c>
      <c r="V179" s="20" t="str">
        <f>IF($A179="","",0.2*IF(Sigma!$E179&gt;AVERAGE(Sigma!$E140:$E179),1,-1))</f>
        <v/>
      </c>
      <c r="W179" s="20" t="str">
        <f>IF($A179="","",0.2*IF(Sigma!$E179&gt;AVERAGE(Sigma!$E120:$E179),1,-1))</f>
        <v/>
      </c>
      <c r="X179" s="20" t="str">
        <f>IF($A179="","",0.2*IF(Sigma!$E179&gt;AVERAGE(Sigma!$E100:$E179),1,-1))</f>
        <v/>
      </c>
      <c r="Y179" s="17" t="str">
        <f t="shared" si="14"/>
        <v/>
      </c>
      <c r="Z179" s="20" t="str">
        <f>IF($A179="","",0.2*IF(Sigma!$F179&gt;AVERAGE(Sigma!$F170:$F179),1,-1))</f>
        <v/>
      </c>
      <c r="AA179" s="20" t="str">
        <f>IF($A179="","",0.2*IF(Sigma!$F179&gt;AVERAGE(Sigma!$F160:$F179),1,-1))</f>
        <v/>
      </c>
      <c r="AB179" s="20" t="str">
        <f>IF($A179="","",0.2*IF(Sigma!$F179&gt;AVERAGE(Sigma!$F140:$F179),1,-1))</f>
        <v/>
      </c>
      <c r="AC179" s="20" t="str">
        <f>IF($A179="","",0.2*IF(Sigma!$F179&gt;AVERAGE(Sigma!$F120:$F179),1,-1))</f>
        <v/>
      </c>
      <c r="AD179" s="20" t="str">
        <f>IF($A179="","",0.2*IF(Sigma!$F179&gt;AVERAGE(Sigma!$F100:$F179),1,-1))</f>
        <v/>
      </c>
      <c r="AE179" s="17" t="str">
        <f t="shared" si="15"/>
        <v/>
      </c>
      <c r="AF179" s="20" t="str">
        <f>IF($A179="","",0.2*IF(Sigma!$G179&gt;AVERAGE(Sigma!$G170:$G179),1,-1))</f>
        <v/>
      </c>
      <c r="AG179" s="20" t="str">
        <f>IF($A179="","",0.2*IF(Sigma!$G179&gt;AVERAGE(Sigma!$G160:$G179),1,-1))</f>
        <v/>
      </c>
      <c r="AH179" s="20" t="str">
        <f>IF($A179="","",0.2*IF(Sigma!$G179&gt;AVERAGE(Sigma!$G140:$G179),1,-1))</f>
        <v/>
      </c>
      <c r="AI179" s="20" t="str">
        <f>IF($A179="","",0.2*IF(Sigma!$G179&gt;AVERAGE(Sigma!$G120:$G179),1,-1))</f>
        <v/>
      </c>
      <c r="AJ179" s="20" t="str">
        <f>IF($A179="","",0.2*IF(Sigma!$G179&gt;AVERAGE(Sigma!$G100:$G179),1,-1))</f>
        <v/>
      </c>
      <c r="AK179" s="17" t="str">
        <f t="shared" si="16"/>
        <v/>
      </c>
      <c r="AL179" s="20" t="str">
        <f>IF($A179="","",0.2*IF(Sigma!$H179&gt;AVERAGE(Sigma!$H170:$H179),1,-1))</f>
        <v/>
      </c>
      <c r="AM179" s="20" t="str">
        <f>IF($A179="","",0.2*IF(Sigma!$H179&gt;AVERAGE(Sigma!$H160:$H179),1,-1))</f>
        <v/>
      </c>
      <c r="AN179" s="20" t="str">
        <f>IF($A179="","",0.2*IF(Sigma!$H179&gt;AVERAGE(Sigma!$H140:$H179),1,-1))</f>
        <v/>
      </c>
      <c r="AO179" s="20" t="str">
        <f>IF($A179="","",0.2*IF(Sigma!$H179&gt;AVERAGE(Sigma!$H120:$H179),1,-1))</f>
        <v/>
      </c>
      <c r="AP179" s="20" t="str">
        <f>IF($A179="","",0.2*IF(Sigma!$H179&gt;AVERAGE(Sigma!$H100:$H179),1,-1))</f>
        <v/>
      </c>
      <c r="AQ179" s="17" t="str">
        <f t="shared" si="17"/>
        <v/>
      </c>
      <c r="AR179" s="20" t="str">
        <f>IF($A179="","",0.2*IF(Sigma!$I179&gt;AVERAGE(Sigma!$I170:$I179),1,-1))</f>
        <v/>
      </c>
      <c r="AS179" s="20" t="str">
        <f>IF($A179="","",0.2*IF(Sigma!$I179&gt;AVERAGE(Sigma!$I160:$I179),1,-1))</f>
        <v/>
      </c>
      <c r="AT179" s="20" t="str">
        <f>IF($A179="","",0.2*IF(Sigma!$I179&gt;AVERAGE(Sigma!$I140:$I179),1,-1))</f>
        <v/>
      </c>
      <c r="AU179" s="20" t="str">
        <f>IF($A179="","",0.2*IF(Sigma!$I179&gt;AVERAGE(Sigma!$I120:$I179),1,-1))</f>
        <v/>
      </c>
      <c r="AV179" s="20" t="str">
        <f>IF($A179="","",0.2*IF(Sigma!$I179&gt;AVERAGE(Sigma!$I100:$I179),1,-1))</f>
        <v/>
      </c>
      <c r="AW179" s="17" t="str">
        <f t="shared" si="18"/>
        <v/>
      </c>
      <c r="AX179" s="20" t="str">
        <f>IF($A179="","",0.2*IF(Sigma!$J179&gt;AVERAGE(Sigma!$J170:$J179),1,-1))</f>
        <v/>
      </c>
      <c r="AY179" s="20" t="str">
        <f>IF($A179="","",0.2*IF(Sigma!$J179&gt;AVERAGE(Sigma!$J160:$J179),1,-1))</f>
        <v/>
      </c>
      <c r="AZ179" s="20" t="str">
        <f>IF($A179="","",0.2*IF(Sigma!$J179&gt;AVERAGE(Sigma!$J140:$J179),1,-1))</f>
        <v/>
      </c>
      <c r="BA179" s="20" t="str">
        <f>IF($A179="","",0.2*IF(Sigma!$J179&gt;AVERAGE(Sigma!$J120:$J179),1,-1))</f>
        <v/>
      </c>
      <c r="BB179" s="20" t="str">
        <f>IF($A179="","",0.2*IF(Sigma!$J179&gt;AVERAGE(Sigma!$J100:$J179),1,-1))</f>
        <v/>
      </c>
      <c r="BC179" s="17" t="str">
        <f t="shared" si="19"/>
        <v/>
      </c>
      <c r="BD179" s="20" t="str">
        <f>IF($A179="","",0.2*IF(Sigma!$K179&gt;AVERAGE(Sigma!$K170:$K179),1,-1))</f>
        <v/>
      </c>
      <c r="BE179" s="20" t="str">
        <f>IF($A179="","",0.2*IF(Sigma!$K179&gt;AVERAGE(Sigma!$K160:$K179),1,-1))</f>
        <v/>
      </c>
      <c r="BF179" s="20" t="str">
        <f>IF($A179="","",0.2*IF(Sigma!$K179&gt;AVERAGE(Sigma!$K140:$K179),1,-1))</f>
        <v/>
      </c>
      <c r="BG179" s="20" t="str">
        <f>IF($A179="","",0.2*IF(Sigma!$K179&gt;AVERAGE(Sigma!$K120:$K179),1,-1))</f>
        <v/>
      </c>
      <c r="BH179" s="20" t="str">
        <f>IF($A179="","",0.2*IF(Sigma!$K179&gt;AVERAGE(Sigma!$K100:$K179),1,-1))</f>
        <v/>
      </c>
      <c r="BI179" s="17" t="str">
        <f t="shared" si="20"/>
        <v/>
      </c>
      <c r="BJ179" s="20" t="str">
        <f>IF($A179="","",0.2*IF(Sigma!$L179&gt;AVERAGE(Sigma!$L170:$L179),1,-1))</f>
        <v/>
      </c>
      <c r="BK179" s="20" t="str">
        <f>IF($A179="","",0.2*IF(Sigma!$L179&gt;AVERAGE(Sigma!$L160:$L179),1,-1))</f>
        <v/>
      </c>
      <c r="BL179" s="20" t="str">
        <f>IF($A179="","",0.2*IF(Sigma!$L179&gt;AVERAGE(Sigma!$L140:$L179),1,-1))</f>
        <v/>
      </c>
      <c r="BM179" s="20" t="str">
        <f>IF($A179="","",0.2*IF(Sigma!$L179&gt;AVERAGE(Sigma!$L120:$L179),1,-1))</f>
        <v/>
      </c>
      <c r="BN179" s="20" t="str">
        <f>IF($A179="","",0.2*IF(Sigma!$L179&gt;AVERAGE(Sigma!$L100:$L179),1,-1))</f>
        <v/>
      </c>
      <c r="BO179" s="17" t="str">
        <f t="shared" si="21"/>
        <v/>
      </c>
    </row>
    <row r="180" spans="1:67" x14ac:dyDescent="0.15">
      <c r="A180" s="14" t="str">
        <f>IF(Sigma!A180="","",Sigma!A180)</f>
        <v/>
      </c>
      <c r="B180" s="20" t="str">
        <f>IF($A180="","",0.2*IF(Sigma!$B180&gt;AVERAGE(Sigma!$B171:$B180),1,-1))</f>
        <v/>
      </c>
      <c r="C180" s="20" t="str">
        <f>IF($A180="","",0.2*IF(Sigma!$B180&gt;AVERAGE(Sigma!$B161:$B180),1,-1))</f>
        <v/>
      </c>
      <c r="D180" s="20" t="str">
        <f>IF($A180="","",0.2*IF(Sigma!$B180&gt;AVERAGE(Sigma!$B141:$B180),1,-1))</f>
        <v/>
      </c>
      <c r="E180" s="20" t="str">
        <f>IF($A180="","",0.2*IF(Sigma!$B180&gt;AVERAGE(Sigma!$B121:$B180),1,-1))</f>
        <v/>
      </c>
      <c r="F180" s="20" t="str">
        <f>IF($A180="","",0.2*IF(Sigma!$B180&gt;AVERAGE(Sigma!$B101:$B180),1,-1))</f>
        <v/>
      </c>
      <c r="G180" s="17" t="str">
        <f t="shared" si="11"/>
        <v/>
      </c>
      <c r="H180" s="20" t="str">
        <f>IF($A180="","",0.2*IF(Sigma!$C180&gt;AVERAGE(Sigma!$C171:$C180),1,-1))</f>
        <v/>
      </c>
      <c r="I180" s="20" t="str">
        <f>IF($A180="","",0.2*IF(Sigma!$C180&gt;AVERAGE(Sigma!$C161:$C180),1,-1))</f>
        <v/>
      </c>
      <c r="J180" s="20" t="str">
        <f>IF($A180="","",0.2*IF(Sigma!$C180&gt;AVERAGE(Sigma!$C141:$C180),1,-1))</f>
        <v/>
      </c>
      <c r="K180" s="20" t="str">
        <f>IF($A180="","",0.2*IF(Sigma!$C180&gt;AVERAGE(Sigma!$C121:$C180),1,-1))</f>
        <v/>
      </c>
      <c r="L180" s="20" t="str">
        <f>IF($A180="","",0.2*IF(Sigma!$C180&gt;AVERAGE(Sigma!$C101:$C180),1,-1))</f>
        <v/>
      </c>
      <c r="M180" s="17" t="str">
        <f t="shared" si="12"/>
        <v/>
      </c>
      <c r="N180" s="20" t="str">
        <f>IF($A180="","",0.2*IF(Sigma!$D180&gt;AVERAGE(Sigma!$D171:$D180),1,-1))</f>
        <v/>
      </c>
      <c r="O180" s="20" t="str">
        <f>IF($A180="","",0.2*IF(Sigma!$D180&gt;AVERAGE(Sigma!$D161:$D180),1,-1))</f>
        <v/>
      </c>
      <c r="P180" s="20" t="str">
        <f>IF($A180="","",0.2*IF(Sigma!$D180&gt;AVERAGE(Sigma!$D141:$D180),1,-1))</f>
        <v/>
      </c>
      <c r="Q180" s="20" t="str">
        <f>IF($A180="","",0.2*IF(Sigma!$D180&gt;AVERAGE(Sigma!$D121:$D180),1,-1))</f>
        <v/>
      </c>
      <c r="R180" s="20" t="str">
        <f>IF($A180="","",0.2*IF(Sigma!$D180&gt;AVERAGE(Sigma!$D101:$D180),1,-1))</f>
        <v/>
      </c>
      <c r="S180" s="17" t="str">
        <f t="shared" si="13"/>
        <v/>
      </c>
      <c r="T180" s="20" t="str">
        <f>IF($A180="","",0.2*IF(Sigma!$E180&gt;AVERAGE(Sigma!$E171:$E180),1,-1))</f>
        <v/>
      </c>
      <c r="U180" s="20" t="str">
        <f>IF($A180="","",0.2*IF(Sigma!$E180&gt;AVERAGE(Sigma!$E161:$E180),1,-1))</f>
        <v/>
      </c>
      <c r="V180" s="20" t="str">
        <f>IF($A180="","",0.2*IF(Sigma!$E180&gt;AVERAGE(Sigma!$E141:$E180),1,-1))</f>
        <v/>
      </c>
      <c r="W180" s="20" t="str">
        <f>IF($A180="","",0.2*IF(Sigma!$E180&gt;AVERAGE(Sigma!$E121:$E180),1,-1))</f>
        <v/>
      </c>
      <c r="X180" s="20" t="str">
        <f>IF($A180="","",0.2*IF(Sigma!$E180&gt;AVERAGE(Sigma!$E101:$E180),1,-1))</f>
        <v/>
      </c>
      <c r="Y180" s="17" t="str">
        <f t="shared" si="14"/>
        <v/>
      </c>
      <c r="Z180" s="20" t="str">
        <f>IF($A180="","",0.2*IF(Sigma!$F180&gt;AVERAGE(Sigma!$F171:$F180),1,-1))</f>
        <v/>
      </c>
      <c r="AA180" s="20" t="str">
        <f>IF($A180="","",0.2*IF(Sigma!$F180&gt;AVERAGE(Sigma!$F161:$F180),1,-1))</f>
        <v/>
      </c>
      <c r="AB180" s="20" t="str">
        <f>IF($A180="","",0.2*IF(Sigma!$F180&gt;AVERAGE(Sigma!$F141:$F180),1,-1))</f>
        <v/>
      </c>
      <c r="AC180" s="20" t="str">
        <f>IF($A180="","",0.2*IF(Sigma!$F180&gt;AVERAGE(Sigma!$F121:$F180),1,-1))</f>
        <v/>
      </c>
      <c r="AD180" s="20" t="str">
        <f>IF($A180="","",0.2*IF(Sigma!$F180&gt;AVERAGE(Sigma!$F101:$F180),1,-1))</f>
        <v/>
      </c>
      <c r="AE180" s="17" t="str">
        <f t="shared" si="15"/>
        <v/>
      </c>
      <c r="AF180" s="20" t="str">
        <f>IF($A180="","",0.2*IF(Sigma!$G180&gt;AVERAGE(Sigma!$G171:$G180),1,-1))</f>
        <v/>
      </c>
      <c r="AG180" s="20" t="str">
        <f>IF($A180="","",0.2*IF(Sigma!$G180&gt;AVERAGE(Sigma!$G161:$G180),1,-1))</f>
        <v/>
      </c>
      <c r="AH180" s="20" t="str">
        <f>IF($A180="","",0.2*IF(Sigma!$G180&gt;AVERAGE(Sigma!$G141:$G180),1,-1))</f>
        <v/>
      </c>
      <c r="AI180" s="20" t="str">
        <f>IF($A180="","",0.2*IF(Sigma!$G180&gt;AVERAGE(Sigma!$G121:$G180),1,-1))</f>
        <v/>
      </c>
      <c r="AJ180" s="20" t="str">
        <f>IF($A180="","",0.2*IF(Sigma!$G180&gt;AVERAGE(Sigma!$G101:$G180),1,-1))</f>
        <v/>
      </c>
      <c r="AK180" s="17" t="str">
        <f t="shared" si="16"/>
        <v/>
      </c>
      <c r="AL180" s="20" t="str">
        <f>IF($A180="","",0.2*IF(Sigma!$H180&gt;AVERAGE(Sigma!$H171:$H180),1,-1))</f>
        <v/>
      </c>
      <c r="AM180" s="20" t="str">
        <f>IF($A180="","",0.2*IF(Sigma!$H180&gt;AVERAGE(Sigma!$H161:$H180),1,-1))</f>
        <v/>
      </c>
      <c r="AN180" s="20" t="str">
        <f>IF($A180="","",0.2*IF(Sigma!$H180&gt;AVERAGE(Sigma!$H141:$H180),1,-1))</f>
        <v/>
      </c>
      <c r="AO180" s="20" t="str">
        <f>IF($A180="","",0.2*IF(Sigma!$H180&gt;AVERAGE(Sigma!$H121:$H180),1,-1))</f>
        <v/>
      </c>
      <c r="AP180" s="20" t="str">
        <f>IF($A180="","",0.2*IF(Sigma!$H180&gt;AVERAGE(Sigma!$H101:$H180),1,-1))</f>
        <v/>
      </c>
      <c r="AQ180" s="17" t="str">
        <f t="shared" si="17"/>
        <v/>
      </c>
      <c r="AR180" s="20" t="str">
        <f>IF($A180="","",0.2*IF(Sigma!$I180&gt;AVERAGE(Sigma!$I171:$I180),1,-1))</f>
        <v/>
      </c>
      <c r="AS180" s="20" t="str">
        <f>IF($A180="","",0.2*IF(Sigma!$I180&gt;AVERAGE(Sigma!$I161:$I180),1,-1))</f>
        <v/>
      </c>
      <c r="AT180" s="20" t="str">
        <f>IF($A180="","",0.2*IF(Sigma!$I180&gt;AVERAGE(Sigma!$I141:$I180),1,-1))</f>
        <v/>
      </c>
      <c r="AU180" s="20" t="str">
        <f>IF($A180="","",0.2*IF(Sigma!$I180&gt;AVERAGE(Sigma!$I121:$I180),1,-1))</f>
        <v/>
      </c>
      <c r="AV180" s="20" t="str">
        <f>IF($A180="","",0.2*IF(Sigma!$I180&gt;AVERAGE(Sigma!$I101:$I180),1,-1))</f>
        <v/>
      </c>
      <c r="AW180" s="17" t="str">
        <f t="shared" si="18"/>
        <v/>
      </c>
      <c r="AX180" s="20" t="str">
        <f>IF($A180="","",0.2*IF(Sigma!$J180&gt;AVERAGE(Sigma!$J171:$J180),1,-1))</f>
        <v/>
      </c>
      <c r="AY180" s="20" t="str">
        <f>IF($A180="","",0.2*IF(Sigma!$J180&gt;AVERAGE(Sigma!$J161:$J180),1,-1))</f>
        <v/>
      </c>
      <c r="AZ180" s="20" t="str">
        <f>IF($A180="","",0.2*IF(Sigma!$J180&gt;AVERAGE(Sigma!$J141:$J180),1,-1))</f>
        <v/>
      </c>
      <c r="BA180" s="20" t="str">
        <f>IF($A180="","",0.2*IF(Sigma!$J180&gt;AVERAGE(Sigma!$J121:$J180),1,-1))</f>
        <v/>
      </c>
      <c r="BB180" s="20" t="str">
        <f>IF($A180="","",0.2*IF(Sigma!$J180&gt;AVERAGE(Sigma!$J101:$J180),1,-1))</f>
        <v/>
      </c>
      <c r="BC180" s="17" t="str">
        <f t="shared" si="19"/>
        <v/>
      </c>
      <c r="BD180" s="20" t="str">
        <f>IF($A180="","",0.2*IF(Sigma!$K180&gt;AVERAGE(Sigma!$K171:$K180),1,-1))</f>
        <v/>
      </c>
      <c r="BE180" s="20" t="str">
        <f>IF($A180="","",0.2*IF(Sigma!$K180&gt;AVERAGE(Sigma!$K161:$K180),1,-1))</f>
        <v/>
      </c>
      <c r="BF180" s="20" t="str">
        <f>IF($A180="","",0.2*IF(Sigma!$K180&gt;AVERAGE(Sigma!$K141:$K180),1,-1))</f>
        <v/>
      </c>
      <c r="BG180" s="20" t="str">
        <f>IF($A180="","",0.2*IF(Sigma!$K180&gt;AVERAGE(Sigma!$K121:$K180),1,-1))</f>
        <v/>
      </c>
      <c r="BH180" s="20" t="str">
        <f>IF($A180="","",0.2*IF(Sigma!$K180&gt;AVERAGE(Sigma!$K101:$K180),1,-1))</f>
        <v/>
      </c>
      <c r="BI180" s="17" t="str">
        <f t="shared" si="20"/>
        <v/>
      </c>
      <c r="BJ180" s="20" t="str">
        <f>IF($A180="","",0.2*IF(Sigma!$L180&gt;AVERAGE(Sigma!$L171:$L180),1,-1))</f>
        <v/>
      </c>
      <c r="BK180" s="20" t="str">
        <f>IF($A180="","",0.2*IF(Sigma!$L180&gt;AVERAGE(Sigma!$L161:$L180),1,-1))</f>
        <v/>
      </c>
      <c r="BL180" s="20" t="str">
        <f>IF($A180="","",0.2*IF(Sigma!$L180&gt;AVERAGE(Sigma!$L141:$L180),1,-1))</f>
        <v/>
      </c>
      <c r="BM180" s="20" t="str">
        <f>IF($A180="","",0.2*IF(Sigma!$L180&gt;AVERAGE(Sigma!$L121:$L180),1,-1))</f>
        <v/>
      </c>
      <c r="BN180" s="20" t="str">
        <f>IF($A180="","",0.2*IF(Sigma!$L180&gt;AVERAGE(Sigma!$L101:$L180),1,-1))</f>
        <v/>
      </c>
      <c r="BO180" s="17" t="str">
        <f t="shared" si="21"/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当日汇总</vt:lpstr>
      <vt:lpstr>历史盈亏</vt:lpstr>
      <vt:lpstr>策略1</vt:lpstr>
      <vt:lpstr>品种</vt:lpstr>
      <vt:lpstr>Sigma</vt:lpstr>
      <vt:lpstr>Trend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liyuefan</cp:lastModifiedBy>
  <dcterms:created xsi:type="dcterms:W3CDTF">2017-01-20T07:10:28Z</dcterms:created>
  <dcterms:modified xsi:type="dcterms:W3CDTF">2017-02-22T09:43:50Z</dcterms:modified>
</cp:coreProperties>
</file>