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591091f072a45f/Documents/Excel/EZ2ON AP/"/>
    </mc:Choice>
  </mc:AlternateContent>
  <xr:revisionPtr revIDLastSave="522" documentId="8_{FCB88628-3A7F-4898-873A-B2D0CBF0AA2E}" xr6:coauthVersionLast="47" xr6:coauthVersionMax="47" xr10:uidLastSave="{3D98C8CD-6833-4029-9AF4-DA7F3A5DB77C}"/>
  <bookViews>
    <workbookView xWindow="-120" yWindow="-120" windowWidth="29040" windowHeight="16440" activeTab="1" xr2:uid="{85A0A7EE-2392-4F14-BEBC-0245F841D30F}"/>
  </bookViews>
  <sheets>
    <sheet name="Standard Song Map" sheetId="1" r:id="rId1"/>
    <sheet name="JSON STAG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30" i="2" l="1"/>
  <c r="C1931" i="2"/>
  <c r="C1932" i="2"/>
  <c r="C1933" i="2"/>
  <c r="E1930" i="2"/>
  <c r="E1931" i="2"/>
  <c r="E1932" i="2"/>
  <c r="E1933" i="2"/>
  <c r="F1930" i="2"/>
  <c r="F1931" i="2"/>
  <c r="F1932" i="2"/>
  <c r="F1933" i="2"/>
  <c r="A1930" i="2"/>
  <c r="A1931" i="2" s="1"/>
  <c r="A1932" i="2" s="1"/>
  <c r="A1933" i="2" s="1"/>
  <c r="A1929" i="2"/>
  <c r="L276" i="1"/>
  <c r="K275" i="1"/>
  <c r="D2" i="2" a="1"/>
  <c r="D2" i="2" s="1"/>
  <c r="A2" i="2"/>
  <c r="L16" i="1"/>
  <c r="L37" i="1"/>
  <c r="L39" i="1"/>
  <c r="L41" i="1"/>
  <c r="L43" i="1"/>
  <c r="L64" i="1"/>
  <c r="L66" i="1"/>
  <c r="L68" i="1"/>
  <c r="L70" i="1"/>
  <c r="L84" i="1"/>
  <c r="L86" i="1"/>
  <c r="L88" i="1"/>
  <c r="L90" i="1"/>
  <c r="L104" i="1"/>
  <c r="L106" i="1"/>
  <c r="L108" i="1"/>
  <c r="L110" i="1"/>
  <c r="L120" i="1"/>
  <c r="L122" i="1"/>
  <c r="L124" i="1"/>
  <c r="L126" i="1"/>
  <c r="L144" i="1"/>
  <c r="L146" i="1"/>
  <c r="L148" i="1"/>
  <c r="L150" i="1"/>
  <c r="L186" i="1"/>
  <c r="L188" i="1"/>
  <c r="L190" i="1"/>
  <c r="L192" i="1"/>
  <c r="L202" i="1"/>
  <c r="L204" i="1"/>
  <c r="L206" i="1"/>
  <c r="L208" i="1"/>
  <c r="L217" i="1"/>
  <c r="L219" i="1"/>
  <c r="L221" i="1"/>
  <c r="L223" i="1"/>
  <c r="L256" i="1"/>
  <c r="L258" i="1"/>
  <c r="L260" i="1"/>
  <c r="L262" i="1"/>
  <c r="L272" i="1"/>
  <c r="L274" i="1"/>
  <c r="L278" i="1"/>
  <c r="L282" i="1"/>
  <c r="L284" i="1"/>
  <c r="L286" i="1"/>
  <c r="L288" i="1"/>
  <c r="L323" i="1"/>
  <c r="L325" i="1"/>
  <c r="L327" i="1"/>
  <c r="L329" i="1"/>
  <c r="L345" i="1"/>
  <c r="L347" i="1"/>
  <c r="L349" i="1"/>
  <c r="L351" i="1"/>
  <c r="L355" i="1"/>
  <c r="L357" i="1"/>
  <c r="L359" i="1"/>
  <c r="L361" i="1"/>
  <c r="L394" i="1"/>
  <c r="L396" i="1"/>
  <c r="L398" i="1"/>
  <c r="L400" i="1"/>
  <c r="L417" i="1"/>
  <c r="L419" i="1"/>
  <c r="L421" i="1"/>
  <c r="L423" i="1"/>
  <c r="L435" i="1"/>
  <c r="L437" i="1"/>
  <c r="L439" i="1"/>
  <c r="L441" i="1"/>
  <c r="L444" i="1"/>
  <c r="L446" i="1"/>
  <c r="L448" i="1"/>
  <c r="L450" i="1"/>
  <c r="L476" i="1"/>
  <c r="L478" i="1"/>
  <c r="L480" i="1"/>
  <c r="L482" i="1"/>
  <c r="L18" i="1"/>
  <c r="L20" i="1"/>
  <c r="L2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6" i="1"/>
  <c r="K277" i="1"/>
  <c r="K278" i="1"/>
  <c r="K279" i="1"/>
  <c r="K280" i="1"/>
  <c r="K281" i="1"/>
  <c r="K282" i="1"/>
  <c r="K283" i="1"/>
  <c r="L26" i="1" s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L25" i="1" s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B2" i="2" l="1"/>
  <c r="C2" i="2"/>
  <c r="G2" i="2" a="1"/>
  <c r="G2" i="2" s="1"/>
  <c r="F2" i="2"/>
  <c r="A3" i="2"/>
  <c r="E2" i="2"/>
  <c r="L152" i="1"/>
  <c r="L225" i="1"/>
  <c r="L72" i="1"/>
  <c r="L443" i="1"/>
  <c r="L112" i="1"/>
  <c r="L264" i="1"/>
  <c r="L452" i="1"/>
  <c r="L484" i="1"/>
  <c r="L363" i="1"/>
  <c r="L402" i="1"/>
  <c r="L353" i="1"/>
  <c r="L210" i="1"/>
  <c r="L194" i="1"/>
  <c r="L92" i="1"/>
  <c r="L24" i="1"/>
  <c r="L425" i="1"/>
  <c r="L331" i="1"/>
  <c r="L128" i="1"/>
  <c r="L280" i="1"/>
  <c r="L290" i="1"/>
  <c r="L45" i="1"/>
  <c r="H2" i="2" l="1"/>
  <c r="I2" i="2" s="1"/>
  <c r="D3" i="2" a="1"/>
  <c r="D3" i="2" s="1"/>
  <c r="C3" i="2"/>
  <c r="G3" i="2" a="1"/>
  <c r="G3" i="2" s="1"/>
  <c r="F3" i="2"/>
  <c r="A4" i="2"/>
  <c r="E3" i="2"/>
  <c r="B3" i="2"/>
  <c r="H3" i="2" l="1"/>
  <c r="I3" i="2" s="1"/>
  <c r="B4" i="2"/>
  <c r="D4" i="2" a="1"/>
  <c r="D4" i="2" s="1"/>
  <c r="C4" i="2"/>
  <c r="G4" i="2" a="1"/>
  <c r="G4" i="2" s="1"/>
  <c r="F4" i="2"/>
  <c r="A5" i="2"/>
  <c r="E4" i="2"/>
  <c r="H4" i="2" l="1"/>
  <c r="I4" i="2" s="1"/>
  <c r="D5" i="2" a="1"/>
  <c r="D5" i="2" s="1"/>
  <c r="C5" i="2"/>
  <c r="G5" i="2" a="1"/>
  <c r="G5" i="2" s="1"/>
  <c r="F5" i="2"/>
  <c r="A6" i="2"/>
  <c r="E5" i="2"/>
  <c r="B5" i="2"/>
  <c r="H5" i="2" l="1"/>
  <c r="I5" i="2" s="1"/>
  <c r="B6" i="2"/>
  <c r="D6" i="2" a="1"/>
  <c r="D6" i="2" s="1"/>
  <c r="C6" i="2"/>
  <c r="F6" i="2"/>
  <c r="G6" i="2" a="1"/>
  <c r="G6" i="2" s="1"/>
  <c r="A7" i="2"/>
  <c r="E6" i="2"/>
  <c r="H6" i="2" l="1"/>
  <c r="I6" i="2" s="1"/>
  <c r="D7" i="2" a="1"/>
  <c r="D7" i="2" s="1"/>
  <c r="C7" i="2"/>
  <c r="G7" i="2" a="1"/>
  <c r="G7" i="2" s="1"/>
  <c r="F7" i="2"/>
  <c r="A8" i="2"/>
  <c r="E7" i="2"/>
  <c r="B7" i="2"/>
  <c r="H7" i="2" l="1"/>
  <c r="I7" i="2" s="1"/>
  <c r="B8" i="2"/>
  <c r="D8" i="2" a="1"/>
  <c r="D8" i="2" s="1"/>
  <c r="C8" i="2"/>
  <c r="F8" i="2"/>
  <c r="G8" i="2" a="1"/>
  <c r="G8" i="2" s="1"/>
  <c r="A9" i="2"/>
  <c r="E8" i="2"/>
  <c r="H8" i="2" l="1"/>
  <c r="I8" i="2" s="1"/>
  <c r="D9" i="2" a="1"/>
  <c r="D9" i="2" s="1"/>
  <c r="C9" i="2"/>
  <c r="G9" i="2" a="1"/>
  <c r="G9" i="2" s="1"/>
  <c r="F9" i="2"/>
  <c r="A10" i="2"/>
  <c r="E9" i="2"/>
  <c r="B9" i="2"/>
  <c r="H9" i="2" l="1"/>
  <c r="I9" i="2" s="1"/>
  <c r="B10" i="2"/>
  <c r="D10" i="2" a="1"/>
  <c r="D10" i="2" s="1"/>
  <c r="C10" i="2"/>
  <c r="G10" i="2" a="1"/>
  <c r="G10" i="2" s="1"/>
  <c r="F10" i="2"/>
  <c r="A11" i="2"/>
  <c r="E10" i="2"/>
  <c r="H10" i="2" l="1"/>
  <c r="I10" i="2" s="1"/>
  <c r="D11" i="2" a="1"/>
  <c r="D11" i="2" s="1"/>
  <c r="C11" i="2"/>
  <c r="G11" i="2" a="1"/>
  <c r="G11" i="2" s="1"/>
  <c r="F11" i="2"/>
  <c r="A12" i="2"/>
  <c r="E11" i="2"/>
  <c r="B11" i="2"/>
  <c r="H11" i="2" l="1"/>
  <c r="I11" i="2" s="1"/>
  <c r="B12" i="2"/>
  <c r="D12" i="2" a="1"/>
  <c r="D12" i="2" s="1"/>
  <c r="C12" i="2"/>
  <c r="G12" i="2" a="1"/>
  <c r="G12" i="2" s="1"/>
  <c r="F12" i="2"/>
  <c r="A13" i="2"/>
  <c r="E12" i="2"/>
  <c r="H12" i="2" l="1"/>
  <c r="I12" i="2" s="1"/>
  <c r="D13" i="2" a="1"/>
  <c r="D13" i="2" s="1"/>
  <c r="C13" i="2"/>
  <c r="G13" i="2" a="1"/>
  <c r="G13" i="2" s="1"/>
  <c r="F13" i="2"/>
  <c r="A14" i="2"/>
  <c r="E13" i="2"/>
  <c r="B13" i="2"/>
  <c r="H13" i="2" l="1"/>
  <c r="I13" i="2" s="1"/>
  <c r="B14" i="2"/>
  <c r="D14" i="2" a="1"/>
  <c r="D14" i="2" s="1"/>
  <c r="C14" i="2"/>
  <c r="G14" i="2" a="1"/>
  <c r="G14" i="2" s="1"/>
  <c r="F14" i="2"/>
  <c r="A15" i="2"/>
  <c r="E14" i="2"/>
  <c r="H14" i="2" l="1"/>
  <c r="I14" i="2" s="1"/>
  <c r="D15" i="2" a="1"/>
  <c r="D15" i="2" s="1"/>
  <c r="C15" i="2"/>
  <c r="G15" i="2" a="1"/>
  <c r="G15" i="2" s="1"/>
  <c r="F15" i="2"/>
  <c r="A16" i="2"/>
  <c r="E15" i="2"/>
  <c r="B15" i="2"/>
  <c r="H15" i="2" l="1"/>
  <c r="I15" i="2" s="1"/>
  <c r="B16" i="2"/>
  <c r="D16" i="2" a="1"/>
  <c r="D16" i="2" s="1"/>
  <c r="C16" i="2"/>
  <c r="G16" i="2" a="1"/>
  <c r="G16" i="2" s="1"/>
  <c r="F16" i="2"/>
  <c r="A17" i="2"/>
  <c r="E16" i="2"/>
  <c r="H16" i="2" l="1"/>
  <c r="I16" i="2" s="1"/>
  <c r="D17" i="2" a="1"/>
  <c r="D17" i="2" s="1"/>
  <c r="C17" i="2"/>
  <c r="G17" i="2" a="1"/>
  <c r="G17" i="2" s="1"/>
  <c r="F17" i="2"/>
  <c r="A18" i="2"/>
  <c r="E17" i="2"/>
  <c r="B17" i="2"/>
  <c r="H17" i="2" l="1"/>
  <c r="I17" i="2" s="1"/>
  <c r="B18" i="2"/>
  <c r="D18" i="2" a="1"/>
  <c r="D18" i="2" s="1"/>
  <c r="C18" i="2"/>
  <c r="G18" i="2" a="1"/>
  <c r="G18" i="2" s="1"/>
  <c r="F18" i="2"/>
  <c r="A19" i="2"/>
  <c r="E18" i="2"/>
  <c r="H18" i="2" l="1"/>
  <c r="I18" i="2" s="1"/>
  <c r="D19" i="2" a="1"/>
  <c r="D19" i="2" s="1"/>
  <c r="C19" i="2"/>
  <c r="G19" i="2" a="1"/>
  <c r="G19" i="2" s="1"/>
  <c r="F19" i="2"/>
  <c r="A20" i="2"/>
  <c r="E19" i="2"/>
  <c r="B19" i="2"/>
  <c r="H19" i="2" l="1"/>
  <c r="I19" i="2" s="1"/>
  <c r="B20" i="2"/>
  <c r="D20" i="2" a="1"/>
  <c r="D20" i="2" s="1"/>
  <c r="C20" i="2"/>
  <c r="G20" i="2" a="1"/>
  <c r="G20" i="2" s="1"/>
  <c r="F20" i="2"/>
  <c r="A21" i="2"/>
  <c r="E20" i="2"/>
  <c r="H20" i="2" l="1"/>
  <c r="I20" i="2" s="1"/>
  <c r="D21" i="2" a="1"/>
  <c r="D21" i="2" s="1"/>
  <c r="C21" i="2"/>
  <c r="G21" i="2" a="1"/>
  <c r="G21" i="2" s="1"/>
  <c r="F21" i="2"/>
  <c r="A22" i="2"/>
  <c r="E21" i="2"/>
  <c r="B21" i="2"/>
  <c r="H21" i="2" l="1"/>
  <c r="I21" i="2" s="1"/>
  <c r="B22" i="2"/>
  <c r="D22" i="2" a="1"/>
  <c r="D22" i="2" s="1"/>
  <c r="C22" i="2"/>
  <c r="G22" i="2" a="1"/>
  <c r="G22" i="2" s="1"/>
  <c r="F22" i="2"/>
  <c r="A23" i="2"/>
  <c r="E22" i="2"/>
  <c r="H22" i="2" l="1"/>
  <c r="I22" i="2" s="1"/>
  <c r="D23" i="2" a="1"/>
  <c r="D23" i="2" s="1"/>
  <c r="C23" i="2"/>
  <c r="F23" i="2"/>
  <c r="G23" i="2" a="1"/>
  <c r="G23" i="2" s="1"/>
  <c r="A24" i="2"/>
  <c r="E23" i="2"/>
  <c r="B23" i="2"/>
  <c r="H23" i="2" l="1"/>
  <c r="I23" i="2" s="1"/>
  <c r="B24" i="2"/>
  <c r="D24" i="2" a="1"/>
  <c r="D24" i="2" s="1"/>
  <c r="C24" i="2"/>
  <c r="G24" i="2" a="1"/>
  <c r="G24" i="2" s="1"/>
  <c r="F24" i="2"/>
  <c r="A25" i="2"/>
  <c r="E24" i="2"/>
  <c r="H24" i="2" l="1"/>
  <c r="I24" i="2" s="1"/>
  <c r="D25" i="2" a="1"/>
  <c r="D25" i="2" s="1"/>
  <c r="C25" i="2"/>
  <c r="F25" i="2"/>
  <c r="G25" i="2" a="1"/>
  <c r="G25" i="2" s="1"/>
  <c r="A26" i="2"/>
  <c r="E25" i="2"/>
  <c r="B25" i="2"/>
  <c r="H25" i="2" l="1"/>
  <c r="I25" i="2" s="1"/>
  <c r="B26" i="2"/>
  <c r="D26" i="2" a="1"/>
  <c r="D26" i="2" s="1"/>
  <c r="C26" i="2"/>
  <c r="G26" i="2" a="1"/>
  <c r="G26" i="2" s="1"/>
  <c r="F26" i="2"/>
  <c r="A27" i="2"/>
  <c r="E26" i="2"/>
  <c r="H26" i="2" l="1"/>
  <c r="I26" i="2" s="1"/>
  <c r="D27" i="2" a="1"/>
  <c r="D27" i="2" s="1"/>
  <c r="C27" i="2"/>
  <c r="G27" i="2" a="1"/>
  <c r="G27" i="2" s="1"/>
  <c r="F27" i="2"/>
  <c r="A28" i="2"/>
  <c r="E27" i="2"/>
  <c r="B27" i="2"/>
  <c r="H27" i="2" l="1"/>
  <c r="I27" i="2" s="1"/>
  <c r="B28" i="2"/>
  <c r="D28" i="2" a="1"/>
  <c r="D28" i="2" s="1"/>
  <c r="C28" i="2"/>
  <c r="G28" i="2" a="1"/>
  <c r="G28" i="2" s="1"/>
  <c r="F28" i="2"/>
  <c r="A29" i="2"/>
  <c r="E28" i="2"/>
  <c r="H28" i="2" l="1"/>
  <c r="I28" i="2" s="1"/>
  <c r="D29" i="2" a="1"/>
  <c r="D29" i="2" s="1"/>
  <c r="C29" i="2"/>
  <c r="G29" i="2" a="1"/>
  <c r="G29" i="2" s="1"/>
  <c r="F29" i="2"/>
  <c r="A30" i="2"/>
  <c r="E29" i="2"/>
  <c r="B29" i="2"/>
  <c r="H29" i="2" l="1"/>
  <c r="I29" i="2" s="1"/>
  <c r="B30" i="2"/>
  <c r="D30" i="2" a="1"/>
  <c r="D30" i="2" s="1"/>
  <c r="C30" i="2"/>
  <c r="G30" i="2" a="1"/>
  <c r="G30" i="2" s="1"/>
  <c r="F30" i="2"/>
  <c r="A31" i="2"/>
  <c r="E30" i="2"/>
  <c r="H30" i="2" l="1"/>
  <c r="I30" i="2" s="1"/>
  <c r="D31" i="2" a="1"/>
  <c r="D31" i="2" s="1"/>
  <c r="C31" i="2"/>
  <c r="G31" i="2" a="1"/>
  <c r="G31" i="2" s="1"/>
  <c r="F31" i="2"/>
  <c r="A32" i="2"/>
  <c r="E31" i="2"/>
  <c r="B31" i="2"/>
  <c r="H31" i="2" l="1"/>
  <c r="I31" i="2" s="1"/>
  <c r="B32" i="2"/>
  <c r="D32" i="2" a="1"/>
  <c r="D32" i="2" s="1"/>
  <c r="C32" i="2"/>
  <c r="G32" i="2" a="1"/>
  <c r="G32" i="2" s="1"/>
  <c r="F32" i="2"/>
  <c r="A33" i="2"/>
  <c r="E32" i="2"/>
  <c r="H32" i="2" l="1"/>
  <c r="I32" i="2" s="1"/>
  <c r="D33" i="2" a="1"/>
  <c r="D33" i="2" s="1"/>
  <c r="C33" i="2"/>
  <c r="G33" i="2" a="1"/>
  <c r="G33" i="2" s="1"/>
  <c r="F33" i="2"/>
  <c r="A34" i="2"/>
  <c r="E33" i="2"/>
  <c r="B33" i="2"/>
  <c r="H33" i="2" l="1"/>
  <c r="I33" i="2" s="1"/>
  <c r="B34" i="2"/>
  <c r="D34" i="2" a="1"/>
  <c r="D34" i="2" s="1"/>
  <c r="C34" i="2"/>
  <c r="G34" i="2" a="1"/>
  <c r="G34" i="2" s="1"/>
  <c r="F34" i="2"/>
  <c r="A35" i="2"/>
  <c r="E34" i="2"/>
  <c r="H34" i="2" l="1"/>
  <c r="I34" i="2" s="1"/>
  <c r="D35" i="2" a="1"/>
  <c r="D35" i="2" s="1"/>
  <c r="C35" i="2"/>
  <c r="G35" i="2" a="1"/>
  <c r="G35" i="2" s="1"/>
  <c r="F35" i="2"/>
  <c r="A36" i="2"/>
  <c r="E35" i="2"/>
  <c r="B35" i="2"/>
  <c r="H35" i="2" l="1"/>
  <c r="I35" i="2" s="1"/>
  <c r="B36" i="2"/>
  <c r="D36" i="2" a="1"/>
  <c r="D36" i="2" s="1"/>
  <c r="C36" i="2"/>
  <c r="G36" i="2" a="1"/>
  <c r="G36" i="2" s="1"/>
  <c r="F36" i="2"/>
  <c r="A37" i="2"/>
  <c r="E36" i="2"/>
  <c r="H36" i="2" l="1"/>
  <c r="I36" i="2" s="1"/>
  <c r="D37" i="2" a="1"/>
  <c r="D37" i="2" s="1"/>
  <c r="C37" i="2"/>
  <c r="G37" i="2" a="1"/>
  <c r="G37" i="2" s="1"/>
  <c r="F37" i="2"/>
  <c r="A38" i="2"/>
  <c r="E37" i="2"/>
  <c r="B37" i="2"/>
  <c r="H37" i="2" l="1"/>
  <c r="I37" i="2" s="1"/>
  <c r="B38" i="2"/>
  <c r="D38" i="2" a="1"/>
  <c r="D38" i="2" s="1"/>
  <c r="C38" i="2"/>
  <c r="G38" i="2" a="1"/>
  <c r="G38" i="2" s="1"/>
  <c r="F38" i="2"/>
  <c r="A39" i="2"/>
  <c r="E38" i="2"/>
  <c r="H38" i="2" l="1"/>
  <c r="I38" i="2" s="1"/>
  <c r="D39" i="2" a="1"/>
  <c r="D39" i="2" s="1"/>
  <c r="C39" i="2"/>
  <c r="G39" i="2" a="1"/>
  <c r="G39" i="2" s="1"/>
  <c r="F39" i="2"/>
  <c r="A40" i="2"/>
  <c r="E39" i="2"/>
  <c r="B39" i="2"/>
  <c r="H39" i="2" l="1"/>
  <c r="I39" i="2" s="1"/>
  <c r="B40" i="2"/>
  <c r="D40" i="2" a="1"/>
  <c r="D40" i="2" s="1"/>
  <c r="C40" i="2"/>
  <c r="G40" i="2" a="1"/>
  <c r="G40" i="2" s="1"/>
  <c r="F40" i="2"/>
  <c r="A41" i="2"/>
  <c r="E40" i="2"/>
  <c r="H40" i="2" l="1"/>
  <c r="I40" i="2" s="1"/>
  <c r="D41" i="2" a="1"/>
  <c r="D41" i="2" s="1"/>
  <c r="C41" i="2"/>
  <c r="G41" i="2" a="1"/>
  <c r="G41" i="2" s="1"/>
  <c r="F41" i="2"/>
  <c r="A42" i="2"/>
  <c r="E41" i="2"/>
  <c r="B41" i="2"/>
  <c r="H41" i="2" l="1"/>
  <c r="I41" i="2" s="1"/>
  <c r="B42" i="2"/>
  <c r="D42" i="2" a="1"/>
  <c r="D42" i="2" s="1"/>
  <c r="C42" i="2"/>
  <c r="G42" i="2" a="1"/>
  <c r="G42" i="2" s="1"/>
  <c r="F42" i="2"/>
  <c r="A43" i="2"/>
  <c r="E42" i="2"/>
  <c r="H42" i="2" l="1"/>
  <c r="I42" i="2" s="1"/>
  <c r="D43" i="2" a="1"/>
  <c r="D43" i="2" s="1"/>
  <c r="C43" i="2"/>
  <c r="G43" i="2" a="1"/>
  <c r="G43" i="2" s="1"/>
  <c r="F43" i="2"/>
  <c r="A44" i="2"/>
  <c r="E43" i="2"/>
  <c r="B43" i="2"/>
  <c r="H43" i="2" l="1"/>
  <c r="I43" i="2" s="1"/>
  <c r="B44" i="2"/>
  <c r="D44" i="2" a="1"/>
  <c r="D44" i="2" s="1"/>
  <c r="C44" i="2"/>
  <c r="G44" i="2" a="1"/>
  <c r="G44" i="2" s="1"/>
  <c r="F44" i="2"/>
  <c r="A45" i="2"/>
  <c r="E44" i="2"/>
  <c r="H44" i="2" l="1"/>
  <c r="I44" i="2" s="1"/>
  <c r="D45" i="2" a="1"/>
  <c r="D45" i="2" s="1"/>
  <c r="C45" i="2"/>
  <c r="G45" i="2" a="1"/>
  <c r="G45" i="2" s="1"/>
  <c r="F45" i="2"/>
  <c r="A46" i="2"/>
  <c r="E45" i="2"/>
  <c r="B45" i="2"/>
  <c r="H45" i="2" l="1"/>
  <c r="I45" i="2" s="1"/>
  <c r="B46" i="2"/>
  <c r="D46" i="2" a="1"/>
  <c r="D46" i="2" s="1"/>
  <c r="C46" i="2"/>
  <c r="G46" i="2" a="1"/>
  <c r="G46" i="2" s="1"/>
  <c r="F46" i="2"/>
  <c r="A47" i="2"/>
  <c r="E46" i="2"/>
  <c r="H46" i="2" l="1"/>
  <c r="I46" i="2" s="1"/>
  <c r="D47" i="2" a="1"/>
  <c r="D47" i="2" s="1"/>
  <c r="C47" i="2"/>
  <c r="G47" i="2" a="1"/>
  <c r="G47" i="2" s="1"/>
  <c r="F47" i="2"/>
  <c r="A48" i="2"/>
  <c r="E47" i="2"/>
  <c r="B47" i="2"/>
  <c r="H47" i="2" l="1"/>
  <c r="I47" i="2" s="1"/>
  <c r="B48" i="2"/>
  <c r="D48" i="2" a="1"/>
  <c r="D48" i="2" s="1"/>
  <c r="C48" i="2"/>
  <c r="G48" i="2" a="1"/>
  <c r="G48" i="2" s="1"/>
  <c r="F48" i="2"/>
  <c r="A49" i="2"/>
  <c r="E48" i="2"/>
  <c r="H48" i="2" l="1"/>
  <c r="I48" i="2" s="1"/>
  <c r="D49" i="2" a="1"/>
  <c r="D49" i="2" s="1"/>
  <c r="C49" i="2"/>
  <c r="G49" i="2" a="1"/>
  <c r="G49" i="2" s="1"/>
  <c r="F49" i="2"/>
  <c r="A50" i="2"/>
  <c r="E49" i="2"/>
  <c r="B49" i="2"/>
  <c r="H49" i="2" l="1"/>
  <c r="I49" i="2" s="1"/>
  <c r="B50" i="2"/>
  <c r="D50" i="2" a="1"/>
  <c r="D50" i="2" s="1"/>
  <c r="C50" i="2"/>
  <c r="G50" i="2" a="1"/>
  <c r="G50" i="2" s="1"/>
  <c r="F50" i="2"/>
  <c r="A51" i="2"/>
  <c r="E50" i="2"/>
  <c r="H50" i="2" l="1"/>
  <c r="I50" i="2" s="1"/>
  <c r="D51" i="2" a="1"/>
  <c r="D51" i="2" s="1"/>
  <c r="C51" i="2"/>
  <c r="G51" i="2" a="1"/>
  <c r="G51" i="2" s="1"/>
  <c r="F51" i="2"/>
  <c r="A52" i="2"/>
  <c r="E51" i="2"/>
  <c r="B51" i="2"/>
  <c r="H51" i="2" l="1"/>
  <c r="I51" i="2" s="1"/>
  <c r="B52" i="2"/>
  <c r="D52" i="2" a="1"/>
  <c r="D52" i="2" s="1"/>
  <c r="C52" i="2"/>
  <c r="G52" i="2" a="1"/>
  <c r="G52" i="2" s="1"/>
  <c r="F52" i="2"/>
  <c r="A53" i="2"/>
  <c r="E52" i="2"/>
  <c r="H52" i="2" l="1"/>
  <c r="I52" i="2" s="1"/>
  <c r="D53" i="2" a="1"/>
  <c r="D53" i="2" s="1"/>
  <c r="C53" i="2"/>
  <c r="G53" i="2" a="1"/>
  <c r="G53" i="2" s="1"/>
  <c r="F53" i="2"/>
  <c r="A54" i="2"/>
  <c r="E53" i="2"/>
  <c r="B53" i="2"/>
  <c r="H53" i="2" l="1"/>
  <c r="I53" i="2" s="1"/>
  <c r="B54" i="2"/>
  <c r="D54" i="2" a="1"/>
  <c r="D54" i="2" s="1"/>
  <c r="C54" i="2"/>
  <c r="G54" i="2" a="1"/>
  <c r="G54" i="2" s="1"/>
  <c r="F54" i="2"/>
  <c r="A55" i="2"/>
  <c r="E54" i="2"/>
  <c r="H54" i="2" l="1"/>
  <c r="I54" i="2" s="1"/>
  <c r="D55" i="2" a="1"/>
  <c r="D55" i="2" s="1"/>
  <c r="C55" i="2"/>
  <c r="G55" i="2" a="1"/>
  <c r="G55" i="2" s="1"/>
  <c r="F55" i="2"/>
  <c r="A56" i="2"/>
  <c r="E55" i="2"/>
  <c r="B55" i="2"/>
  <c r="H55" i="2" l="1"/>
  <c r="I55" i="2" s="1"/>
  <c r="B56" i="2"/>
  <c r="D56" i="2" a="1"/>
  <c r="D56" i="2" s="1"/>
  <c r="C56" i="2"/>
  <c r="G56" i="2" a="1"/>
  <c r="G56" i="2" s="1"/>
  <c r="F56" i="2"/>
  <c r="A57" i="2"/>
  <c r="E56" i="2"/>
  <c r="H56" i="2" l="1"/>
  <c r="I56" i="2" s="1"/>
  <c r="D57" i="2" a="1"/>
  <c r="D57" i="2" s="1"/>
  <c r="C57" i="2"/>
  <c r="G57" i="2" a="1"/>
  <c r="G57" i="2" s="1"/>
  <c r="F57" i="2"/>
  <c r="A58" i="2"/>
  <c r="E57" i="2"/>
  <c r="B57" i="2"/>
  <c r="H57" i="2" l="1"/>
  <c r="I57" i="2" s="1"/>
  <c r="B58" i="2"/>
  <c r="D58" i="2" a="1"/>
  <c r="D58" i="2" s="1"/>
  <c r="C58" i="2"/>
  <c r="G58" i="2" a="1"/>
  <c r="G58" i="2" s="1"/>
  <c r="F58" i="2"/>
  <c r="A59" i="2"/>
  <c r="E58" i="2"/>
  <c r="H58" i="2" l="1"/>
  <c r="I58" i="2" s="1"/>
  <c r="D59" i="2" a="1"/>
  <c r="D59" i="2" s="1"/>
  <c r="C59" i="2"/>
  <c r="G59" i="2" a="1"/>
  <c r="G59" i="2" s="1"/>
  <c r="F59" i="2"/>
  <c r="A60" i="2"/>
  <c r="E59" i="2"/>
  <c r="B59" i="2"/>
  <c r="H59" i="2" l="1"/>
  <c r="I59" i="2" s="1"/>
  <c r="B60" i="2"/>
  <c r="D60" i="2" a="1"/>
  <c r="D60" i="2" s="1"/>
  <c r="C60" i="2"/>
  <c r="G60" i="2" a="1"/>
  <c r="G60" i="2" s="1"/>
  <c r="F60" i="2"/>
  <c r="A61" i="2"/>
  <c r="E60" i="2"/>
  <c r="H60" i="2" l="1"/>
  <c r="I60" i="2" s="1"/>
  <c r="D61" i="2" a="1"/>
  <c r="D61" i="2" s="1"/>
  <c r="C61" i="2"/>
  <c r="G61" i="2" a="1"/>
  <c r="G61" i="2" s="1"/>
  <c r="F61" i="2"/>
  <c r="A62" i="2"/>
  <c r="E61" i="2"/>
  <c r="B61" i="2"/>
  <c r="H61" i="2" l="1"/>
  <c r="I61" i="2" s="1"/>
  <c r="B62" i="2"/>
  <c r="D62" i="2" a="1"/>
  <c r="D62" i="2" s="1"/>
  <c r="C62" i="2"/>
  <c r="F62" i="2"/>
  <c r="G62" i="2" a="1"/>
  <c r="G62" i="2" s="1"/>
  <c r="A63" i="2"/>
  <c r="E62" i="2"/>
  <c r="H62" i="2" l="1"/>
  <c r="I62" i="2" s="1"/>
  <c r="D63" i="2" a="1"/>
  <c r="D63" i="2" s="1"/>
  <c r="C63" i="2"/>
  <c r="G63" i="2" a="1"/>
  <c r="G63" i="2" s="1"/>
  <c r="F63" i="2"/>
  <c r="A64" i="2"/>
  <c r="E63" i="2"/>
  <c r="B63" i="2"/>
  <c r="H63" i="2" l="1"/>
  <c r="I63" i="2" s="1"/>
  <c r="B64" i="2"/>
  <c r="D64" i="2" a="1"/>
  <c r="D64" i="2" s="1"/>
  <c r="C64" i="2"/>
  <c r="G64" i="2" a="1"/>
  <c r="G64" i="2" s="1"/>
  <c r="F64" i="2"/>
  <c r="A65" i="2"/>
  <c r="E64" i="2"/>
  <c r="H64" i="2" l="1"/>
  <c r="I64" i="2" s="1"/>
  <c r="D65" i="2" a="1"/>
  <c r="D65" i="2" s="1"/>
  <c r="C65" i="2"/>
  <c r="G65" i="2" a="1"/>
  <c r="G65" i="2" s="1"/>
  <c r="F65" i="2"/>
  <c r="A66" i="2"/>
  <c r="E65" i="2"/>
  <c r="B65" i="2"/>
  <c r="H65" i="2" l="1"/>
  <c r="I65" i="2" s="1"/>
  <c r="B66" i="2"/>
  <c r="D66" i="2" a="1"/>
  <c r="D66" i="2" s="1"/>
  <c r="C66" i="2"/>
  <c r="G66" i="2" a="1"/>
  <c r="G66" i="2" s="1"/>
  <c r="F66" i="2"/>
  <c r="A67" i="2"/>
  <c r="E66" i="2"/>
  <c r="H66" i="2" l="1"/>
  <c r="I66" i="2" s="1"/>
  <c r="D67" i="2" a="1"/>
  <c r="D67" i="2" s="1"/>
  <c r="C67" i="2"/>
  <c r="G67" i="2" a="1"/>
  <c r="G67" i="2" s="1"/>
  <c r="F67" i="2"/>
  <c r="A68" i="2"/>
  <c r="E67" i="2"/>
  <c r="B67" i="2"/>
  <c r="H67" i="2" l="1"/>
  <c r="I67" i="2" s="1"/>
  <c r="B68" i="2"/>
  <c r="D68" i="2" a="1"/>
  <c r="D68" i="2" s="1"/>
  <c r="C68" i="2"/>
  <c r="G68" i="2" a="1"/>
  <c r="G68" i="2" s="1"/>
  <c r="F68" i="2"/>
  <c r="A69" i="2"/>
  <c r="E68" i="2"/>
  <c r="H68" i="2" l="1"/>
  <c r="I68" i="2" s="1"/>
  <c r="D69" i="2" a="1"/>
  <c r="D69" i="2" s="1"/>
  <c r="C69" i="2"/>
  <c r="G69" i="2" a="1"/>
  <c r="G69" i="2" s="1"/>
  <c r="F69" i="2"/>
  <c r="A70" i="2"/>
  <c r="E69" i="2"/>
  <c r="B69" i="2"/>
  <c r="H69" i="2" l="1"/>
  <c r="I69" i="2" s="1"/>
  <c r="B70" i="2"/>
  <c r="D70" i="2" a="1"/>
  <c r="D70" i="2" s="1"/>
  <c r="C70" i="2"/>
  <c r="G70" i="2" a="1"/>
  <c r="G70" i="2" s="1"/>
  <c r="F70" i="2"/>
  <c r="A71" i="2"/>
  <c r="E70" i="2"/>
  <c r="H70" i="2" l="1"/>
  <c r="I70" i="2" s="1"/>
  <c r="D71" i="2" a="1"/>
  <c r="D71" i="2" s="1"/>
  <c r="C71" i="2"/>
  <c r="G71" i="2" a="1"/>
  <c r="G71" i="2" s="1"/>
  <c r="F71" i="2"/>
  <c r="A72" i="2"/>
  <c r="E71" i="2"/>
  <c r="B71" i="2"/>
  <c r="H71" i="2" l="1"/>
  <c r="I71" i="2" s="1"/>
  <c r="B72" i="2"/>
  <c r="D72" i="2" a="1"/>
  <c r="D72" i="2" s="1"/>
  <c r="C72" i="2"/>
  <c r="G72" i="2" a="1"/>
  <c r="G72" i="2" s="1"/>
  <c r="F72" i="2"/>
  <c r="A73" i="2"/>
  <c r="E72" i="2"/>
  <c r="H72" i="2" l="1"/>
  <c r="I72" i="2" s="1"/>
  <c r="D73" i="2" a="1"/>
  <c r="D73" i="2" s="1"/>
  <c r="C73" i="2"/>
  <c r="G73" i="2" a="1"/>
  <c r="G73" i="2" s="1"/>
  <c r="F73" i="2"/>
  <c r="A74" i="2"/>
  <c r="E73" i="2"/>
  <c r="B73" i="2"/>
  <c r="H73" i="2" l="1"/>
  <c r="I73" i="2" s="1"/>
  <c r="B74" i="2"/>
  <c r="D74" i="2" a="1"/>
  <c r="D74" i="2" s="1"/>
  <c r="C74" i="2"/>
  <c r="F74" i="2"/>
  <c r="G74" i="2" a="1"/>
  <c r="G74" i="2" s="1"/>
  <c r="A75" i="2"/>
  <c r="E74" i="2"/>
  <c r="H74" i="2" l="1"/>
  <c r="I74" i="2" s="1"/>
  <c r="D75" i="2" a="1"/>
  <c r="D75" i="2" s="1"/>
  <c r="C75" i="2"/>
  <c r="G75" i="2" a="1"/>
  <c r="G75" i="2" s="1"/>
  <c r="F75" i="2"/>
  <c r="A76" i="2"/>
  <c r="E75" i="2"/>
  <c r="B75" i="2"/>
  <c r="H75" i="2" l="1"/>
  <c r="I75" i="2" s="1"/>
  <c r="B76" i="2"/>
  <c r="D76" i="2" a="1"/>
  <c r="D76" i="2" s="1"/>
  <c r="C76" i="2"/>
  <c r="G76" i="2" a="1"/>
  <c r="G76" i="2" s="1"/>
  <c r="F76" i="2"/>
  <c r="A77" i="2"/>
  <c r="E76" i="2"/>
  <c r="H76" i="2" l="1"/>
  <c r="I76" i="2" s="1"/>
  <c r="D77" i="2" a="1"/>
  <c r="D77" i="2" s="1"/>
  <c r="C77" i="2"/>
  <c r="G77" i="2" a="1"/>
  <c r="G77" i="2" s="1"/>
  <c r="F77" i="2"/>
  <c r="A78" i="2"/>
  <c r="E77" i="2"/>
  <c r="B77" i="2"/>
  <c r="H77" i="2" l="1"/>
  <c r="I77" i="2" s="1"/>
  <c r="B78" i="2"/>
  <c r="B79" i="2" s="1"/>
  <c r="D78" i="2" a="1"/>
  <c r="D78" i="2" s="1"/>
  <c r="C78" i="2"/>
  <c r="G78" i="2" a="1"/>
  <c r="G78" i="2" s="1"/>
  <c r="F78" i="2"/>
  <c r="A79" i="2"/>
  <c r="E78" i="2"/>
  <c r="H78" i="2" l="1"/>
  <c r="I78" i="2" s="1"/>
  <c r="D80" i="2" a="1"/>
  <c r="D80" i="2" s="1"/>
  <c r="D79" i="2" a="1"/>
  <c r="D79" i="2" s="1"/>
  <c r="C79" i="2"/>
  <c r="G79" i="2" a="1"/>
  <c r="G79" i="2" s="1"/>
  <c r="F79" i="2"/>
  <c r="A80" i="2"/>
  <c r="E79" i="2"/>
  <c r="H79" i="2" l="1"/>
  <c r="I79" i="2" s="1"/>
  <c r="C80" i="2"/>
  <c r="G80" i="2" a="1"/>
  <c r="G80" i="2" s="1"/>
  <c r="F80" i="2"/>
  <c r="A81" i="2"/>
  <c r="E80" i="2"/>
  <c r="B80" i="2"/>
  <c r="H80" i="2" l="1"/>
  <c r="I80" i="2" s="1"/>
  <c r="B81" i="2"/>
  <c r="D81" i="2" a="1"/>
  <c r="D81" i="2" s="1"/>
  <c r="C81" i="2"/>
  <c r="G81" i="2" a="1"/>
  <c r="G81" i="2" s="1"/>
  <c r="F81" i="2"/>
  <c r="A82" i="2"/>
  <c r="E81" i="2"/>
  <c r="H81" i="2" l="1"/>
  <c r="I81" i="2" s="1"/>
  <c r="D82" i="2" a="1"/>
  <c r="D82" i="2" s="1"/>
  <c r="C82" i="2"/>
  <c r="G82" i="2" a="1"/>
  <c r="G82" i="2" s="1"/>
  <c r="F82" i="2"/>
  <c r="A83" i="2"/>
  <c r="E82" i="2"/>
  <c r="B82" i="2"/>
  <c r="H82" i="2" l="1"/>
  <c r="I82" i="2" s="1"/>
  <c r="B83" i="2"/>
  <c r="D83" i="2" a="1"/>
  <c r="D83" i="2" s="1"/>
  <c r="C83" i="2"/>
  <c r="G83" i="2" a="1"/>
  <c r="G83" i="2" s="1"/>
  <c r="F83" i="2"/>
  <c r="A84" i="2"/>
  <c r="E83" i="2"/>
  <c r="H83" i="2" l="1"/>
  <c r="I83" i="2" s="1"/>
  <c r="D84" i="2" a="1"/>
  <c r="D84" i="2" s="1"/>
  <c r="C84" i="2"/>
  <c r="G84" i="2" a="1"/>
  <c r="G84" i="2" s="1"/>
  <c r="F84" i="2"/>
  <c r="A85" i="2"/>
  <c r="E84" i="2"/>
  <c r="B84" i="2"/>
  <c r="H84" i="2" l="1"/>
  <c r="I84" i="2" s="1"/>
  <c r="B85" i="2"/>
  <c r="D85" i="2" a="1"/>
  <c r="D85" i="2" s="1"/>
  <c r="C85" i="2"/>
  <c r="G85" i="2" a="1"/>
  <c r="G85" i="2" s="1"/>
  <c r="F85" i="2"/>
  <c r="A86" i="2"/>
  <c r="E85" i="2"/>
  <c r="H85" i="2" l="1"/>
  <c r="I85" i="2" s="1"/>
  <c r="D86" i="2" a="1"/>
  <c r="D86" i="2" s="1"/>
  <c r="C86" i="2"/>
  <c r="F86" i="2"/>
  <c r="G86" i="2" a="1"/>
  <c r="G86" i="2" s="1"/>
  <c r="A87" i="2"/>
  <c r="E86" i="2"/>
  <c r="B86" i="2"/>
  <c r="H86" i="2" l="1"/>
  <c r="I86" i="2" s="1"/>
  <c r="B87" i="2"/>
  <c r="D87" i="2" a="1"/>
  <c r="D87" i="2" s="1"/>
  <c r="C87" i="2"/>
  <c r="G87" i="2" a="1"/>
  <c r="G87" i="2" s="1"/>
  <c r="F87" i="2"/>
  <c r="A88" i="2"/>
  <c r="E87" i="2"/>
  <c r="H87" i="2" l="1"/>
  <c r="I87" i="2" s="1"/>
  <c r="D88" i="2" a="1"/>
  <c r="D88" i="2" s="1"/>
  <c r="C88" i="2"/>
  <c r="G88" i="2" a="1"/>
  <c r="G88" i="2" s="1"/>
  <c r="F88" i="2"/>
  <c r="A89" i="2"/>
  <c r="E88" i="2"/>
  <c r="B88" i="2"/>
  <c r="H88" i="2" l="1"/>
  <c r="I88" i="2" s="1"/>
  <c r="B89" i="2"/>
  <c r="D89" i="2" a="1"/>
  <c r="D89" i="2" s="1"/>
  <c r="C89" i="2"/>
  <c r="G89" i="2" a="1"/>
  <c r="G89" i="2" s="1"/>
  <c r="F89" i="2"/>
  <c r="A90" i="2"/>
  <c r="E89" i="2"/>
  <c r="H89" i="2" l="1"/>
  <c r="I89" i="2" s="1"/>
  <c r="D90" i="2" a="1"/>
  <c r="D90" i="2" s="1"/>
  <c r="C90" i="2"/>
  <c r="G90" i="2" a="1"/>
  <c r="G90" i="2" s="1"/>
  <c r="F90" i="2"/>
  <c r="A91" i="2"/>
  <c r="E90" i="2"/>
  <c r="B90" i="2"/>
  <c r="H90" i="2" l="1"/>
  <c r="I90" i="2" s="1"/>
  <c r="B91" i="2"/>
  <c r="D91" i="2" a="1"/>
  <c r="D91" i="2" s="1"/>
  <c r="C91" i="2"/>
  <c r="G91" i="2" a="1"/>
  <c r="G91" i="2" s="1"/>
  <c r="F91" i="2"/>
  <c r="A92" i="2"/>
  <c r="E91" i="2"/>
  <c r="H91" i="2" l="1"/>
  <c r="I91" i="2" s="1"/>
  <c r="D92" i="2" a="1"/>
  <c r="D92" i="2" s="1"/>
  <c r="C92" i="2"/>
  <c r="G92" i="2" a="1"/>
  <c r="G92" i="2" s="1"/>
  <c r="F92" i="2"/>
  <c r="A93" i="2"/>
  <c r="E92" i="2"/>
  <c r="B92" i="2"/>
  <c r="H92" i="2" l="1"/>
  <c r="I92" i="2" s="1"/>
  <c r="B93" i="2"/>
  <c r="D93" i="2" a="1"/>
  <c r="D93" i="2" s="1"/>
  <c r="C93" i="2"/>
  <c r="G93" i="2" a="1"/>
  <c r="G93" i="2" s="1"/>
  <c r="F93" i="2"/>
  <c r="A94" i="2"/>
  <c r="E93" i="2"/>
  <c r="H93" i="2" l="1"/>
  <c r="I93" i="2" s="1"/>
  <c r="D94" i="2" a="1"/>
  <c r="D94" i="2" s="1"/>
  <c r="C94" i="2"/>
  <c r="G94" i="2" a="1"/>
  <c r="G94" i="2" s="1"/>
  <c r="F94" i="2"/>
  <c r="A95" i="2"/>
  <c r="E94" i="2"/>
  <c r="B94" i="2"/>
  <c r="H94" i="2" l="1"/>
  <c r="I94" i="2" s="1"/>
  <c r="B95" i="2"/>
  <c r="D95" i="2" a="1"/>
  <c r="D95" i="2" s="1"/>
  <c r="C95" i="2"/>
  <c r="G95" i="2" a="1"/>
  <c r="G95" i="2" s="1"/>
  <c r="F95" i="2"/>
  <c r="A96" i="2"/>
  <c r="E95" i="2"/>
  <c r="H95" i="2" l="1"/>
  <c r="I95" i="2" s="1"/>
  <c r="D96" i="2" a="1"/>
  <c r="D96" i="2" s="1"/>
  <c r="C96" i="2"/>
  <c r="G96" i="2" a="1"/>
  <c r="G96" i="2" s="1"/>
  <c r="F96" i="2"/>
  <c r="A97" i="2"/>
  <c r="E96" i="2"/>
  <c r="B96" i="2"/>
  <c r="H96" i="2" l="1"/>
  <c r="I96" i="2" s="1"/>
  <c r="B97" i="2"/>
  <c r="D97" i="2" a="1"/>
  <c r="D97" i="2" s="1"/>
  <c r="C97" i="2"/>
  <c r="G97" i="2" a="1"/>
  <c r="G97" i="2" s="1"/>
  <c r="F97" i="2"/>
  <c r="A98" i="2"/>
  <c r="E97" i="2"/>
  <c r="H97" i="2" l="1"/>
  <c r="I97" i="2" s="1"/>
  <c r="D98" i="2" a="1"/>
  <c r="D98" i="2" s="1"/>
  <c r="C98" i="2"/>
  <c r="F98" i="2"/>
  <c r="G98" i="2" a="1"/>
  <c r="G98" i="2" s="1"/>
  <c r="A99" i="2"/>
  <c r="E98" i="2"/>
  <c r="B98" i="2"/>
  <c r="H98" i="2" l="1"/>
  <c r="I98" i="2" s="1"/>
  <c r="B99" i="2"/>
  <c r="D99" i="2" a="1"/>
  <c r="D99" i="2" s="1"/>
  <c r="C99" i="2"/>
  <c r="G99" i="2" a="1"/>
  <c r="G99" i="2" s="1"/>
  <c r="F99" i="2"/>
  <c r="A100" i="2"/>
  <c r="E99" i="2"/>
  <c r="H99" i="2" l="1"/>
  <c r="I99" i="2" s="1"/>
  <c r="D100" i="2" a="1"/>
  <c r="D100" i="2" s="1"/>
  <c r="C100" i="2"/>
  <c r="G100" i="2" a="1"/>
  <c r="G100" i="2" s="1"/>
  <c r="F100" i="2"/>
  <c r="A101" i="2"/>
  <c r="E100" i="2"/>
  <c r="B100" i="2"/>
  <c r="H100" i="2" l="1"/>
  <c r="I100" i="2" s="1"/>
  <c r="B101" i="2"/>
  <c r="D101" i="2" a="1"/>
  <c r="D101" i="2" s="1"/>
  <c r="C101" i="2"/>
  <c r="G101" i="2" a="1"/>
  <c r="G101" i="2" s="1"/>
  <c r="F101" i="2"/>
  <c r="A102" i="2"/>
  <c r="E101" i="2"/>
  <c r="H101" i="2" l="1"/>
  <c r="I101" i="2" s="1"/>
  <c r="D102" i="2" a="1"/>
  <c r="D102" i="2" s="1"/>
  <c r="C102" i="2"/>
  <c r="G102" i="2" a="1"/>
  <c r="G102" i="2" s="1"/>
  <c r="F102" i="2"/>
  <c r="A103" i="2"/>
  <c r="E102" i="2"/>
  <c r="B102" i="2"/>
  <c r="H102" i="2" l="1"/>
  <c r="I102" i="2" s="1"/>
  <c r="B103" i="2"/>
  <c r="D103" i="2" a="1"/>
  <c r="D103" i="2" s="1"/>
  <c r="C103" i="2"/>
  <c r="G103" i="2" a="1"/>
  <c r="G103" i="2" s="1"/>
  <c r="F103" i="2"/>
  <c r="A104" i="2"/>
  <c r="E103" i="2"/>
  <c r="H103" i="2" l="1"/>
  <c r="I103" i="2" s="1"/>
  <c r="D104" i="2" a="1"/>
  <c r="D104" i="2" s="1"/>
  <c r="C104" i="2"/>
  <c r="G104" i="2" a="1"/>
  <c r="G104" i="2" s="1"/>
  <c r="F104" i="2"/>
  <c r="A105" i="2"/>
  <c r="E104" i="2"/>
  <c r="B104" i="2"/>
  <c r="H104" i="2" l="1"/>
  <c r="I104" i="2" s="1"/>
  <c r="B105" i="2"/>
  <c r="D105" i="2" a="1"/>
  <c r="D105" i="2" s="1"/>
  <c r="C105" i="2"/>
  <c r="G105" i="2" a="1"/>
  <c r="G105" i="2" s="1"/>
  <c r="F105" i="2"/>
  <c r="A106" i="2"/>
  <c r="E105" i="2"/>
  <c r="H105" i="2" l="1"/>
  <c r="I105" i="2" s="1"/>
  <c r="D106" i="2" a="1"/>
  <c r="D106" i="2" s="1"/>
  <c r="C106" i="2"/>
  <c r="G106" i="2" a="1"/>
  <c r="G106" i="2" s="1"/>
  <c r="F106" i="2"/>
  <c r="A107" i="2"/>
  <c r="E106" i="2"/>
  <c r="B106" i="2"/>
  <c r="H106" i="2" l="1"/>
  <c r="I106" i="2" s="1"/>
  <c r="B107" i="2"/>
  <c r="D107" i="2" a="1"/>
  <c r="D107" i="2" s="1"/>
  <c r="C107" i="2"/>
  <c r="G107" i="2" a="1"/>
  <c r="G107" i="2" s="1"/>
  <c r="F107" i="2"/>
  <c r="A108" i="2"/>
  <c r="E107" i="2"/>
  <c r="H107" i="2" l="1"/>
  <c r="I107" i="2" s="1"/>
  <c r="D108" i="2" a="1"/>
  <c r="D108" i="2" s="1"/>
  <c r="C108" i="2"/>
  <c r="G108" i="2" a="1"/>
  <c r="G108" i="2" s="1"/>
  <c r="F108" i="2"/>
  <c r="A109" i="2"/>
  <c r="E108" i="2"/>
  <c r="B108" i="2"/>
  <c r="H108" i="2" l="1"/>
  <c r="I108" i="2" s="1"/>
  <c r="B109" i="2"/>
  <c r="D109" i="2" a="1"/>
  <c r="D109" i="2" s="1"/>
  <c r="C109" i="2"/>
  <c r="G109" i="2" a="1"/>
  <c r="G109" i="2" s="1"/>
  <c r="F109" i="2"/>
  <c r="A110" i="2"/>
  <c r="E109" i="2"/>
  <c r="H109" i="2" l="1"/>
  <c r="I109" i="2" s="1"/>
  <c r="D110" i="2" a="1"/>
  <c r="D110" i="2" s="1"/>
  <c r="C110" i="2"/>
  <c r="G110" i="2" a="1"/>
  <c r="G110" i="2" s="1"/>
  <c r="F110" i="2"/>
  <c r="A111" i="2"/>
  <c r="E110" i="2"/>
  <c r="B110" i="2"/>
  <c r="H110" i="2" l="1"/>
  <c r="I110" i="2" s="1"/>
  <c r="B111" i="2"/>
  <c r="D111" i="2" a="1"/>
  <c r="D111" i="2" s="1"/>
  <c r="C111" i="2"/>
  <c r="G111" i="2" a="1"/>
  <c r="G111" i="2" s="1"/>
  <c r="F111" i="2"/>
  <c r="A112" i="2"/>
  <c r="E111" i="2"/>
  <c r="H111" i="2" l="1"/>
  <c r="I111" i="2" s="1"/>
  <c r="D112" i="2" a="1"/>
  <c r="D112" i="2" s="1"/>
  <c r="C112" i="2"/>
  <c r="G112" i="2" a="1"/>
  <c r="G112" i="2" s="1"/>
  <c r="F112" i="2"/>
  <c r="A113" i="2"/>
  <c r="E112" i="2"/>
  <c r="B112" i="2"/>
  <c r="H112" i="2" l="1"/>
  <c r="I112" i="2" s="1"/>
  <c r="B113" i="2"/>
  <c r="D113" i="2" a="1"/>
  <c r="D113" i="2" s="1"/>
  <c r="C113" i="2"/>
  <c r="G113" i="2" a="1"/>
  <c r="G113" i="2" s="1"/>
  <c r="F113" i="2"/>
  <c r="A114" i="2"/>
  <c r="E113" i="2"/>
  <c r="H113" i="2" l="1"/>
  <c r="I113" i="2" s="1"/>
  <c r="D114" i="2" a="1"/>
  <c r="D114" i="2" s="1"/>
  <c r="C114" i="2"/>
  <c r="G114" i="2" a="1"/>
  <c r="G114" i="2" s="1"/>
  <c r="F114" i="2"/>
  <c r="A115" i="2"/>
  <c r="E114" i="2"/>
  <c r="B114" i="2"/>
  <c r="H114" i="2" l="1"/>
  <c r="I114" i="2" s="1"/>
  <c r="B115" i="2"/>
  <c r="D115" i="2" a="1"/>
  <c r="D115" i="2" s="1"/>
  <c r="C115" i="2"/>
  <c r="G115" i="2" a="1"/>
  <c r="G115" i="2" s="1"/>
  <c r="F115" i="2"/>
  <c r="A116" i="2"/>
  <c r="E115" i="2"/>
  <c r="H115" i="2" l="1"/>
  <c r="I115" i="2" s="1"/>
  <c r="D116" i="2" a="1"/>
  <c r="D116" i="2" s="1"/>
  <c r="C116" i="2"/>
  <c r="G116" i="2" a="1"/>
  <c r="G116" i="2" s="1"/>
  <c r="F116" i="2"/>
  <c r="A117" i="2"/>
  <c r="E116" i="2"/>
  <c r="B116" i="2"/>
  <c r="H116" i="2" l="1"/>
  <c r="I116" i="2" s="1"/>
  <c r="B117" i="2"/>
  <c r="D117" i="2" a="1"/>
  <c r="D117" i="2" s="1"/>
  <c r="C117" i="2"/>
  <c r="G117" i="2" a="1"/>
  <c r="G117" i="2" s="1"/>
  <c r="F117" i="2"/>
  <c r="A118" i="2"/>
  <c r="E117" i="2"/>
  <c r="H117" i="2" l="1"/>
  <c r="I117" i="2" s="1"/>
  <c r="D118" i="2" a="1"/>
  <c r="D118" i="2" s="1"/>
  <c r="C118" i="2"/>
  <c r="G118" i="2" a="1"/>
  <c r="G118" i="2" s="1"/>
  <c r="F118" i="2"/>
  <c r="A119" i="2"/>
  <c r="E118" i="2"/>
  <c r="B118" i="2"/>
  <c r="H118" i="2" l="1"/>
  <c r="I118" i="2" s="1"/>
  <c r="B119" i="2"/>
  <c r="D119" i="2" a="1"/>
  <c r="D119" i="2" s="1"/>
  <c r="C119" i="2"/>
  <c r="G119" i="2" a="1"/>
  <c r="G119" i="2" s="1"/>
  <c r="F119" i="2"/>
  <c r="A120" i="2"/>
  <c r="E119" i="2"/>
  <c r="H119" i="2" l="1"/>
  <c r="I119" i="2" s="1"/>
  <c r="D120" i="2" a="1"/>
  <c r="D120" i="2" s="1"/>
  <c r="C120" i="2"/>
  <c r="G120" i="2" a="1"/>
  <c r="G120" i="2" s="1"/>
  <c r="F120" i="2"/>
  <c r="A121" i="2"/>
  <c r="E120" i="2"/>
  <c r="B120" i="2"/>
  <c r="H120" i="2" l="1"/>
  <c r="I120" i="2" s="1"/>
  <c r="B121" i="2"/>
  <c r="D121" i="2" a="1"/>
  <c r="D121" i="2" s="1"/>
  <c r="C121" i="2"/>
  <c r="G121" i="2" a="1"/>
  <c r="G121" i="2" s="1"/>
  <c r="F121" i="2"/>
  <c r="A122" i="2"/>
  <c r="E121" i="2"/>
  <c r="H121" i="2" l="1"/>
  <c r="I121" i="2" s="1"/>
  <c r="D122" i="2" a="1"/>
  <c r="D122" i="2" s="1"/>
  <c r="C122" i="2"/>
  <c r="G122" i="2" a="1"/>
  <c r="G122" i="2" s="1"/>
  <c r="F122" i="2"/>
  <c r="A123" i="2"/>
  <c r="E122" i="2"/>
  <c r="B122" i="2"/>
  <c r="H122" i="2" l="1"/>
  <c r="I122" i="2" s="1"/>
  <c r="B123" i="2"/>
  <c r="D123" i="2" a="1"/>
  <c r="D123" i="2" s="1"/>
  <c r="C123" i="2"/>
  <c r="G123" i="2" a="1"/>
  <c r="G123" i="2" s="1"/>
  <c r="F123" i="2"/>
  <c r="A124" i="2"/>
  <c r="E123" i="2"/>
  <c r="H123" i="2" l="1"/>
  <c r="I123" i="2" s="1"/>
  <c r="D124" i="2" a="1"/>
  <c r="D124" i="2" s="1"/>
  <c r="C124" i="2"/>
  <c r="G124" i="2" a="1"/>
  <c r="G124" i="2" s="1"/>
  <c r="F124" i="2"/>
  <c r="A125" i="2"/>
  <c r="E124" i="2"/>
  <c r="B124" i="2"/>
  <c r="H124" i="2" l="1"/>
  <c r="I124" i="2" s="1"/>
  <c r="B125" i="2"/>
  <c r="D125" i="2" a="1"/>
  <c r="D125" i="2" s="1"/>
  <c r="C125" i="2"/>
  <c r="G125" i="2" a="1"/>
  <c r="G125" i="2" s="1"/>
  <c r="F125" i="2"/>
  <c r="A126" i="2"/>
  <c r="E125" i="2"/>
  <c r="H125" i="2" l="1"/>
  <c r="I125" i="2" s="1"/>
  <c r="D126" i="2" a="1"/>
  <c r="D126" i="2" s="1"/>
  <c r="C126" i="2"/>
  <c r="G126" i="2" a="1"/>
  <c r="G126" i="2" s="1"/>
  <c r="F126" i="2"/>
  <c r="A127" i="2"/>
  <c r="E126" i="2"/>
  <c r="B126" i="2"/>
  <c r="H126" i="2" l="1"/>
  <c r="I126" i="2" s="1"/>
  <c r="B127" i="2"/>
  <c r="D127" i="2" a="1"/>
  <c r="D127" i="2" s="1"/>
  <c r="C127" i="2"/>
  <c r="G127" i="2" a="1"/>
  <c r="G127" i="2" s="1"/>
  <c r="F127" i="2"/>
  <c r="A128" i="2"/>
  <c r="E127" i="2"/>
  <c r="H127" i="2" l="1"/>
  <c r="I127" i="2" s="1"/>
  <c r="D128" i="2" a="1"/>
  <c r="D128" i="2" s="1"/>
  <c r="C128" i="2"/>
  <c r="G128" i="2" a="1"/>
  <c r="G128" i="2" s="1"/>
  <c r="F128" i="2"/>
  <c r="A129" i="2"/>
  <c r="E128" i="2"/>
  <c r="B128" i="2"/>
  <c r="H128" i="2" l="1"/>
  <c r="I128" i="2" s="1"/>
  <c r="B129" i="2"/>
  <c r="D129" i="2" a="1"/>
  <c r="D129" i="2" s="1"/>
  <c r="C129" i="2"/>
  <c r="G129" i="2" a="1"/>
  <c r="G129" i="2" s="1"/>
  <c r="F129" i="2"/>
  <c r="A130" i="2"/>
  <c r="E129" i="2"/>
  <c r="H129" i="2" l="1"/>
  <c r="I129" i="2" s="1"/>
  <c r="D130" i="2" a="1"/>
  <c r="D130" i="2" s="1"/>
  <c r="C130" i="2"/>
  <c r="G130" i="2" a="1"/>
  <c r="G130" i="2" s="1"/>
  <c r="F130" i="2"/>
  <c r="A131" i="2"/>
  <c r="E130" i="2"/>
  <c r="B130" i="2"/>
  <c r="H130" i="2" l="1"/>
  <c r="I130" i="2" s="1"/>
  <c r="B131" i="2"/>
  <c r="D131" i="2" a="1"/>
  <c r="D131" i="2" s="1"/>
  <c r="C131" i="2"/>
  <c r="G131" i="2" a="1"/>
  <c r="G131" i="2" s="1"/>
  <c r="F131" i="2"/>
  <c r="A132" i="2"/>
  <c r="E131" i="2"/>
  <c r="H131" i="2" l="1"/>
  <c r="I131" i="2" s="1"/>
  <c r="D132" i="2" a="1"/>
  <c r="D132" i="2" s="1"/>
  <c r="C132" i="2"/>
  <c r="G132" i="2" a="1"/>
  <c r="G132" i="2" s="1"/>
  <c r="F132" i="2"/>
  <c r="A133" i="2"/>
  <c r="E132" i="2"/>
  <c r="B132" i="2"/>
  <c r="H132" i="2" l="1"/>
  <c r="I132" i="2" s="1"/>
  <c r="B133" i="2"/>
  <c r="D133" i="2" a="1"/>
  <c r="D133" i="2" s="1"/>
  <c r="C133" i="2"/>
  <c r="G133" i="2" a="1"/>
  <c r="G133" i="2" s="1"/>
  <c r="F133" i="2"/>
  <c r="A134" i="2"/>
  <c r="E133" i="2"/>
  <c r="H133" i="2" l="1"/>
  <c r="I133" i="2" s="1"/>
  <c r="D134" i="2" a="1"/>
  <c r="D134" i="2" s="1"/>
  <c r="C134" i="2"/>
  <c r="F134" i="2"/>
  <c r="G134" i="2" a="1"/>
  <c r="G134" i="2" s="1"/>
  <c r="A135" i="2"/>
  <c r="E134" i="2"/>
  <c r="B134" i="2"/>
  <c r="H134" i="2" l="1"/>
  <c r="I134" i="2" s="1"/>
  <c r="B135" i="2"/>
  <c r="D135" i="2" a="1"/>
  <c r="D135" i="2" s="1"/>
  <c r="C135" i="2"/>
  <c r="G135" i="2" a="1"/>
  <c r="G135" i="2" s="1"/>
  <c r="F135" i="2"/>
  <c r="A136" i="2"/>
  <c r="E135" i="2"/>
  <c r="H135" i="2" l="1"/>
  <c r="I135" i="2" s="1"/>
  <c r="D136" i="2" a="1"/>
  <c r="D136" i="2" s="1"/>
  <c r="C136" i="2"/>
  <c r="G136" i="2" a="1"/>
  <c r="G136" i="2" s="1"/>
  <c r="F136" i="2"/>
  <c r="A137" i="2"/>
  <c r="E136" i="2"/>
  <c r="B136" i="2"/>
  <c r="H136" i="2" l="1"/>
  <c r="I136" i="2" s="1"/>
  <c r="B137" i="2"/>
  <c r="D137" i="2" a="1"/>
  <c r="D137" i="2" s="1"/>
  <c r="C137" i="2"/>
  <c r="G137" i="2" a="1"/>
  <c r="G137" i="2" s="1"/>
  <c r="F137" i="2"/>
  <c r="A138" i="2"/>
  <c r="E137" i="2"/>
  <c r="H137" i="2" l="1"/>
  <c r="I137" i="2" s="1"/>
  <c r="D138" i="2" a="1"/>
  <c r="D138" i="2" s="1"/>
  <c r="C138" i="2"/>
  <c r="G138" i="2" a="1"/>
  <c r="G138" i="2" s="1"/>
  <c r="F138" i="2"/>
  <c r="A139" i="2"/>
  <c r="E138" i="2"/>
  <c r="B138" i="2"/>
  <c r="H138" i="2" l="1"/>
  <c r="I138" i="2" s="1"/>
  <c r="B139" i="2"/>
  <c r="D139" i="2" a="1"/>
  <c r="D139" i="2" s="1"/>
  <c r="C139" i="2"/>
  <c r="G139" i="2" a="1"/>
  <c r="G139" i="2" s="1"/>
  <c r="F139" i="2"/>
  <c r="A140" i="2"/>
  <c r="E139" i="2"/>
  <c r="H139" i="2" l="1"/>
  <c r="I139" i="2" s="1"/>
  <c r="D140" i="2" a="1"/>
  <c r="D140" i="2" s="1"/>
  <c r="C140" i="2"/>
  <c r="G140" i="2" a="1"/>
  <c r="G140" i="2" s="1"/>
  <c r="F140" i="2"/>
  <c r="A141" i="2"/>
  <c r="E140" i="2"/>
  <c r="B140" i="2"/>
  <c r="H140" i="2" l="1"/>
  <c r="I140" i="2" s="1"/>
  <c r="B141" i="2"/>
  <c r="D141" i="2" a="1"/>
  <c r="D141" i="2" s="1"/>
  <c r="C141" i="2"/>
  <c r="G141" i="2" a="1"/>
  <c r="G141" i="2" s="1"/>
  <c r="F141" i="2"/>
  <c r="A142" i="2"/>
  <c r="E141" i="2"/>
  <c r="H141" i="2" l="1"/>
  <c r="I141" i="2" s="1"/>
  <c r="D142" i="2" a="1"/>
  <c r="D142" i="2" s="1"/>
  <c r="C142" i="2"/>
  <c r="G142" i="2" a="1"/>
  <c r="G142" i="2" s="1"/>
  <c r="F142" i="2"/>
  <c r="A143" i="2"/>
  <c r="E142" i="2"/>
  <c r="B142" i="2"/>
  <c r="H142" i="2" l="1"/>
  <c r="I142" i="2" s="1"/>
  <c r="B143" i="2"/>
  <c r="D143" i="2" a="1"/>
  <c r="D143" i="2" s="1"/>
  <c r="C143" i="2"/>
  <c r="G143" i="2" a="1"/>
  <c r="G143" i="2" s="1"/>
  <c r="F143" i="2"/>
  <c r="A144" i="2"/>
  <c r="E143" i="2"/>
  <c r="H143" i="2" l="1"/>
  <c r="I143" i="2" s="1"/>
  <c r="D144" i="2" a="1"/>
  <c r="D144" i="2" s="1"/>
  <c r="C144" i="2"/>
  <c r="G144" i="2" a="1"/>
  <c r="G144" i="2" s="1"/>
  <c r="F144" i="2"/>
  <c r="A145" i="2"/>
  <c r="E144" i="2"/>
  <c r="B144" i="2"/>
  <c r="H144" i="2" l="1"/>
  <c r="I144" i="2" s="1"/>
  <c r="B145" i="2"/>
  <c r="D145" i="2" a="1"/>
  <c r="D145" i="2" s="1"/>
  <c r="C145" i="2"/>
  <c r="G145" i="2" a="1"/>
  <c r="G145" i="2" s="1"/>
  <c r="F145" i="2"/>
  <c r="A146" i="2"/>
  <c r="E145" i="2"/>
  <c r="H145" i="2" l="1"/>
  <c r="I145" i="2" s="1"/>
  <c r="D146" i="2" a="1"/>
  <c r="D146" i="2" s="1"/>
  <c r="C146" i="2"/>
  <c r="F146" i="2"/>
  <c r="G146" i="2" a="1"/>
  <c r="G146" i="2" s="1"/>
  <c r="A147" i="2"/>
  <c r="E146" i="2"/>
  <c r="B146" i="2"/>
  <c r="H146" i="2" l="1"/>
  <c r="I146" i="2" s="1"/>
  <c r="B147" i="2"/>
  <c r="D147" i="2" a="1"/>
  <c r="D147" i="2" s="1"/>
  <c r="C147" i="2"/>
  <c r="G147" i="2" a="1"/>
  <c r="G147" i="2" s="1"/>
  <c r="F147" i="2"/>
  <c r="A148" i="2"/>
  <c r="E147" i="2"/>
  <c r="H147" i="2" l="1"/>
  <c r="I147" i="2" s="1"/>
  <c r="D148" i="2" a="1"/>
  <c r="D148" i="2" s="1"/>
  <c r="C148" i="2"/>
  <c r="G148" i="2" a="1"/>
  <c r="G148" i="2" s="1"/>
  <c r="F148" i="2"/>
  <c r="A149" i="2"/>
  <c r="E148" i="2"/>
  <c r="B148" i="2"/>
  <c r="H148" i="2" l="1"/>
  <c r="I148" i="2" s="1"/>
  <c r="B149" i="2"/>
  <c r="D149" i="2" a="1"/>
  <c r="D149" i="2" s="1"/>
  <c r="C149" i="2"/>
  <c r="G149" i="2" a="1"/>
  <c r="G149" i="2" s="1"/>
  <c r="F149" i="2"/>
  <c r="A150" i="2"/>
  <c r="E149" i="2"/>
  <c r="H149" i="2" l="1"/>
  <c r="I149" i="2" s="1"/>
  <c r="D150" i="2" a="1"/>
  <c r="D150" i="2" s="1"/>
  <c r="C150" i="2"/>
  <c r="G150" i="2" a="1"/>
  <c r="G150" i="2" s="1"/>
  <c r="F150" i="2"/>
  <c r="A151" i="2"/>
  <c r="E150" i="2"/>
  <c r="B150" i="2"/>
  <c r="H150" i="2" l="1"/>
  <c r="I150" i="2" s="1"/>
  <c r="B151" i="2"/>
  <c r="D151" i="2" a="1"/>
  <c r="D151" i="2" s="1"/>
  <c r="C151" i="2"/>
  <c r="G151" i="2" a="1"/>
  <c r="G151" i="2" s="1"/>
  <c r="F151" i="2"/>
  <c r="A152" i="2"/>
  <c r="E151" i="2"/>
  <c r="H151" i="2" l="1"/>
  <c r="I151" i="2" s="1"/>
  <c r="D152" i="2" a="1"/>
  <c r="D152" i="2" s="1"/>
  <c r="C152" i="2"/>
  <c r="G152" i="2" a="1"/>
  <c r="G152" i="2" s="1"/>
  <c r="F152" i="2"/>
  <c r="A153" i="2"/>
  <c r="E152" i="2"/>
  <c r="B152" i="2"/>
  <c r="H152" i="2" l="1"/>
  <c r="I152" i="2" s="1"/>
  <c r="B153" i="2"/>
  <c r="D153" i="2" a="1"/>
  <c r="D153" i="2" s="1"/>
  <c r="C153" i="2"/>
  <c r="G153" i="2" a="1"/>
  <c r="G153" i="2" s="1"/>
  <c r="F153" i="2"/>
  <c r="A154" i="2"/>
  <c r="E153" i="2"/>
  <c r="H153" i="2" l="1"/>
  <c r="I153" i="2" s="1"/>
  <c r="D154" i="2" a="1"/>
  <c r="D154" i="2" s="1"/>
  <c r="C154" i="2"/>
  <c r="G154" i="2" a="1"/>
  <c r="G154" i="2" s="1"/>
  <c r="F154" i="2"/>
  <c r="A155" i="2"/>
  <c r="E154" i="2"/>
  <c r="B154" i="2"/>
  <c r="H154" i="2" l="1"/>
  <c r="I154" i="2" s="1"/>
  <c r="B155" i="2"/>
  <c r="D155" i="2" a="1"/>
  <c r="D155" i="2" s="1"/>
  <c r="C155" i="2"/>
  <c r="G155" i="2" a="1"/>
  <c r="G155" i="2" s="1"/>
  <c r="F155" i="2"/>
  <c r="A156" i="2"/>
  <c r="E155" i="2"/>
  <c r="H155" i="2" l="1"/>
  <c r="I155" i="2" s="1"/>
  <c r="D156" i="2" a="1"/>
  <c r="D156" i="2" s="1"/>
  <c r="C156" i="2"/>
  <c r="G156" i="2" a="1"/>
  <c r="G156" i="2" s="1"/>
  <c r="F156" i="2"/>
  <c r="A157" i="2"/>
  <c r="E156" i="2"/>
  <c r="B156" i="2"/>
  <c r="H156" i="2" l="1"/>
  <c r="I156" i="2" s="1"/>
  <c r="B157" i="2"/>
  <c r="D157" i="2" a="1"/>
  <c r="D157" i="2" s="1"/>
  <c r="C157" i="2"/>
  <c r="G157" i="2" a="1"/>
  <c r="G157" i="2" s="1"/>
  <c r="F157" i="2"/>
  <c r="A158" i="2"/>
  <c r="E157" i="2"/>
  <c r="H157" i="2" l="1"/>
  <c r="I157" i="2" s="1"/>
  <c r="D158" i="2" a="1"/>
  <c r="D158" i="2" s="1"/>
  <c r="C158" i="2"/>
  <c r="F158" i="2"/>
  <c r="G158" i="2" a="1"/>
  <c r="G158" i="2" s="1"/>
  <c r="A159" i="2"/>
  <c r="E158" i="2"/>
  <c r="B158" i="2"/>
  <c r="H158" i="2" l="1"/>
  <c r="I158" i="2" s="1"/>
  <c r="B159" i="2"/>
  <c r="D159" i="2" a="1"/>
  <c r="D159" i="2" s="1"/>
  <c r="C159" i="2"/>
  <c r="G159" i="2" a="1"/>
  <c r="G159" i="2" s="1"/>
  <c r="F159" i="2"/>
  <c r="A160" i="2"/>
  <c r="E159" i="2"/>
  <c r="H159" i="2" l="1"/>
  <c r="I159" i="2" s="1"/>
  <c r="D160" i="2" a="1"/>
  <c r="D160" i="2" s="1"/>
  <c r="C160" i="2"/>
  <c r="G160" i="2" a="1"/>
  <c r="G160" i="2" s="1"/>
  <c r="F160" i="2"/>
  <c r="A161" i="2"/>
  <c r="E160" i="2"/>
  <c r="B160" i="2"/>
  <c r="H160" i="2" l="1"/>
  <c r="I160" i="2" s="1"/>
  <c r="B161" i="2"/>
  <c r="D161" i="2" a="1"/>
  <c r="D161" i="2" s="1"/>
  <c r="C161" i="2"/>
  <c r="G161" i="2" a="1"/>
  <c r="G161" i="2" s="1"/>
  <c r="F161" i="2"/>
  <c r="A162" i="2"/>
  <c r="E161" i="2"/>
  <c r="H161" i="2" l="1"/>
  <c r="I161" i="2" s="1"/>
  <c r="D162" i="2" a="1"/>
  <c r="D162" i="2" s="1"/>
  <c r="C162" i="2"/>
  <c r="G162" i="2" a="1"/>
  <c r="G162" i="2" s="1"/>
  <c r="F162" i="2"/>
  <c r="A163" i="2"/>
  <c r="E162" i="2"/>
  <c r="B162" i="2"/>
  <c r="H162" i="2" l="1"/>
  <c r="I162" i="2" s="1"/>
  <c r="B163" i="2"/>
  <c r="D163" i="2" a="1"/>
  <c r="D163" i="2" s="1"/>
  <c r="C163" i="2"/>
  <c r="G163" i="2" a="1"/>
  <c r="G163" i="2" s="1"/>
  <c r="F163" i="2"/>
  <c r="A164" i="2"/>
  <c r="E163" i="2"/>
  <c r="H163" i="2" l="1"/>
  <c r="I163" i="2" s="1"/>
  <c r="D164" i="2" a="1"/>
  <c r="D164" i="2" s="1"/>
  <c r="C164" i="2"/>
  <c r="G164" i="2" a="1"/>
  <c r="G164" i="2" s="1"/>
  <c r="F164" i="2"/>
  <c r="A165" i="2"/>
  <c r="E164" i="2"/>
  <c r="B164" i="2"/>
  <c r="H164" i="2" l="1"/>
  <c r="I164" i="2" s="1"/>
  <c r="B165" i="2"/>
  <c r="D165" i="2" a="1"/>
  <c r="D165" i="2" s="1"/>
  <c r="C165" i="2"/>
  <c r="G165" i="2" a="1"/>
  <c r="G165" i="2" s="1"/>
  <c r="F165" i="2"/>
  <c r="A166" i="2"/>
  <c r="E165" i="2"/>
  <c r="H165" i="2" l="1"/>
  <c r="I165" i="2" s="1"/>
  <c r="D166" i="2" a="1"/>
  <c r="D166" i="2" s="1"/>
  <c r="C166" i="2"/>
  <c r="G166" i="2" a="1"/>
  <c r="G166" i="2" s="1"/>
  <c r="F166" i="2"/>
  <c r="A167" i="2"/>
  <c r="E166" i="2"/>
  <c r="B166" i="2"/>
  <c r="H166" i="2" l="1"/>
  <c r="I166" i="2" s="1"/>
  <c r="B167" i="2"/>
  <c r="D167" i="2" a="1"/>
  <c r="D167" i="2" s="1"/>
  <c r="C167" i="2"/>
  <c r="G167" i="2" a="1"/>
  <c r="G167" i="2" s="1"/>
  <c r="F167" i="2"/>
  <c r="A168" i="2"/>
  <c r="E167" i="2"/>
  <c r="H167" i="2" l="1"/>
  <c r="I167" i="2" s="1"/>
  <c r="D168" i="2" a="1"/>
  <c r="D168" i="2" s="1"/>
  <c r="C168" i="2"/>
  <c r="G168" i="2" a="1"/>
  <c r="G168" i="2" s="1"/>
  <c r="F168" i="2"/>
  <c r="A169" i="2"/>
  <c r="E168" i="2"/>
  <c r="B168" i="2"/>
  <c r="H168" i="2" l="1"/>
  <c r="I168" i="2" s="1"/>
  <c r="B169" i="2"/>
  <c r="D169" i="2" a="1"/>
  <c r="D169" i="2" s="1"/>
  <c r="C169" i="2"/>
  <c r="G169" i="2" a="1"/>
  <c r="G169" i="2" s="1"/>
  <c r="F169" i="2"/>
  <c r="A170" i="2"/>
  <c r="E169" i="2"/>
  <c r="H169" i="2" l="1"/>
  <c r="I169" i="2" s="1"/>
  <c r="D170" i="2" a="1"/>
  <c r="D170" i="2" s="1"/>
  <c r="C170" i="2"/>
  <c r="F170" i="2"/>
  <c r="G170" i="2" a="1"/>
  <c r="G170" i="2" s="1"/>
  <c r="A171" i="2"/>
  <c r="E170" i="2"/>
  <c r="B170" i="2"/>
  <c r="H170" i="2" l="1"/>
  <c r="I170" i="2" s="1"/>
  <c r="B171" i="2"/>
  <c r="D171" i="2" a="1"/>
  <c r="D171" i="2" s="1"/>
  <c r="C171" i="2"/>
  <c r="G171" i="2" a="1"/>
  <c r="G171" i="2" s="1"/>
  <c r="F171" i="2"/>
  <c r="A172" i="2"/>
  <c r="E171" i="2"/>
  <c r="H171" i="2" l="1"/>
  <c r="I171" i="2" s="1"/>
  <c r="D172" i="2" a="1"/>
  <c r="D172" i="2" s="1"/>
  <c r="C172" i="2"/>
  <c r="G172" i="2" a="1"/>
  <c r="G172" i="2" s="1"/>
  <c r="F172" i="2"/>
  <c r="A173" i="2"/>
  <c r="E172" i="2"/>
  <c r="B172" i="2"/>
  <c r="H172" i="2" l="1"/>
  <c r="I172" i="2" s="1"/>
  <c r="B173" i="2"/>
  <c r="D173" i="2" a="1"/>
  <c r="D173" i="2" s="1"/>
  <c r="C173" i="2"/>
  <c r="G173" i="2" a="1"/>
  <c r="G173" i="2" s="1"/>
  <c r="F173" i="2"/>
  <c r="A174" i="2"/>
  <c r="E173" i="2"/>
  <c r="H173" i="2" l="1"/>
  <c r="I173" i="2" s="1"/>
  <c r="D174" i="2" a="1"/>
  <c r="D174" i="2" s="1"/>
  <c r="C174" i="2"/>
  <c r="G174" i="2" a="1"/>
  <c r="G174" i="2" s="1"/>
  <c r="F174" i="2"/>
  <c r="A175" i="2"/>
  <c r="E174" i="2"/>
  <c r="B174" i="2"/>
  <c r="H174" i="2" l="1"/>
  <c r="I174" i="2" s="1"/>
  <c r="B175" i="2"/>
  <c r="D175" i="2" a="1"/>
  <c r="D175" i="2" s="1"/>
  <c r="C175" i="2"/>
  <c r="G175" i="2" a="1"/>
  <c r="G175" i="2" s="1"/>
  <c r="F175" i="2"/>
  <c r="A176" i="2"/>
  <c r="E175" i="2"/>
  <c r="H175" i="2" l="1"/>
  <c r="I175" i="2" s="1"/>
  <c r="D176" i="2" a="1"/>
  <c r="D176" i="2" s="1"/>
  <c r="C176" i="2"/>
  <c r="G176" i="2" a="1"/>
  <c r="G176" i="2" s="1"/>
  <c r="F176" i="2"/>
  <c r="A177" i="2"/>
  <c r="E176" i="2"/>
  <c r="B176" i="2"/>
  <c r="H176" i="2" l="1"/>
  <c r="I176" i="2" s="1"/>
  <c r="B177" i="2"/>
  <c r="D177" i="2" a="1"/>
  <c r="D177" i="2" s="1"/>
  <c r="C177" i="2"/>
  <c r="G177" i="2" a="1"/>
  <c r="G177" i="2" s="1"/>
  <c r="F177" i="2"/>
  <c r="A178" i="2"/>
  <c r="E177" i="2"/>
  <c r="H177" i="2" l="1"/>
  <c r="I177" i="2" s="1"/>
  <c r="D178" i="2" a="1"/>
  <c r="D178" i="2" s="1"/>
  <c r="C178" i="2"/>
  <c r="G178" i="2" a="1"/>
  <c r="G178" i="2" s="1"/>
  <c r="F178" i="2"/>
  <c r="A179" i="2"/>
  <c r="E178" i="2"/>
  <c r="B178" i="2"/>
  <c r="H178" i="2" l="1"/>
  <c r="I178" i="2" s="1"/>
  <c r="B179" i="2"/>
  <c r="D179" i="2" a="1"/>
  <c r="D179" i="2" s="1"/>
  <c r="C179" i="2"/>
  <c r="G179" i="2" a="1"/>
  <c r="G179" i="2" s="1"/>
  <c r="F179" i="2"/>
  <c r="A180" i="2"/>
  <c r="E179" i="2"/>
  <c r="H179" i="2" l="1"/>
  <c r="I179" i="2" s="1"/>
  <c r="D180" i="2" a="1"/>
  <c r="D180" i="2" s="1"/>
  <c r="C180" i="2"/>
  <c r="G180" i="2" a="1"/>
  <c r="G180" i="2" s="1"/>
  <c r="F180" i="2"/>
  <c r="A181" i="2"/>
  <c r="E180" i="2"/>
  <c r="B180" i="2"/>
  <c r="H180" i="2" l="1"/>
  <c r="I180" i="2" s="1"/>
  <c r="B181" i="2"/>
  <c r="D181" i="2" a="1"/>
  <c r="D181" i="2" s="1"/>
  <c r="C181" i="2"/>
  <c r="G181" i="2" a="1"/>
  <c r="G181" i="2" s="1"/>
  <c r="F181" i="2"/>
  <c r="A182" i="2"/>
  <c r="E181" i="2"/>
  <c r="H181" i="2" l="1"/>
  <c r="I181" i="2" s="1"/>
  <c r="D182" i="2" a="1"/>
  <c r="D182" i="2" s="1"/>
  <c r="C182" i="2"/>
  <c r="G182" i="2" a="1"/>
  <c r="G182" i="2" s="1"/>
  <c r="F182" i="2"/>
  <c r="A183" i="2"/>
  <c r="E182" i="2"/>
  <c r="B182" i="2"/>
  <c r="H182" i="2" l="1"/>
  <c r="I182" i="2" s="1"/>
  <c r="B183" i="2"/>
  <c r="D183" i="2" a="1"/>
  <c r="D183" i="2" s="1"/>
  <c r="C183" i="2"/>
  <c r="G183" i="2" a="1"/>
  <c r="G183" i="2" s="1"/>
  <c r="F183" i="2"/>
  <c r="A184" i="2"/>
  <c r="E183" i="2"/>
  <c r="H183" i="2" l="1"/>
  <c r="I183" i="2" s="1"/>
  <c r="D184" i="2" a="1"/>
  <c r="D184" i="2" s="1"/>
  <c r="C184" i="2"/>
  <c r="G184" i="2" a="1"/>
  <c r="G184" i="2" s="1"/>
  <c r="F184" i="2"/>
  <c r="A185" i="2"/>
  <c r="E184" i="2"/>
  <c r="B184" i="2"/>
  <c r="H184" i="2" l="1"/>
  <c r="I184" i="2" s="1"/>
  <c r="B185" i="2"/>
  <c r="D185" i="2" a="1"/>
  <c r="D185" i="2" s="1"/>
  <c r="C185" i="2"/>
  <c r="G185" i="2" a="1"/>
  <c r="G185" i="2" s="1"/>
  <c r="F185" i="2"/>
  <c r="A186" i="2"/>
  <c r="E185" i="2"/>
  <c r="H185" i="2" l="1"/>
  <c r="I185" i="2" s="1"/>
  <c r="D186" i="2" a="1"/>
  <c r="D186" i="2" s="1"/>
  <c r="C186" i="2"/>
  <c r="G186" i="2" a="1"/>
  <c r="G186" i="2" s="1"/>
  <c r="F186" i="2"/>
  <c r="A187" i="2"/>
  <c r="E186" i="2"/>
  <c r="B186" i="2"/>
  <c r="H186" i="2" l="1"/>
  <c r="I186" i="2" s="1"/>
  <c r="B187" i="2"/>
  <c r="D187" i="2" a="1"/>
  <c r="D187" i="2" s="1"/>
  <c r="C187" i="2"/>
  <c r="G187" i="2" a="1"/>
  <c r="G187" i="2" s="1"/>
  <c r="F187" i="2"/>
  <c r="A188" i="2"/>
  <c r="E187" i="2"/>
  <c r="H187" i="2" l="1"/>
  <c r="I187" i="2" s="1"/>
  <c r="D188" i="2" a="1"/>
  <c r="D188" i="2" s="1"/>
  <c r="C188" i="2"/>
  <c r="G188" i="2" a="1"/>
  <c r="G188" i="2" s="1"/>
  <c r="F188" i="2"/>
  <c r="A189" i="2"/>
  <c r="E188" i="2"/>
  <c r="B188" i="2"/>
  <c r="H188" i="2" l="1"/>
  <c r="I188" i="2" s="1"/>
  <c r="B189" i="2"/>
  <c r="D189" i="2" a="1"/>
  <c r="D189" i="2" s="1"/>
  <c r="C189" i="2"/>
  <c r="G189" i="2" a="1"/>
  <c r="G189" i="2" s="1"/>
  <c r="F189" i="2"/>
  <c r="A190" i="2"/>
  <c r="E189" i="2"/>
  <c r="H189" i="2" l="1"/>
  <c r="I189" i="2" s="1"/>
  <c r="D190" i="2" a="1"/>
  <c r="D190" i="2" s="1"/>
  <c r="C190" i="2"/>
  <c r="G190" i="2" a="1"/>
  <c r="G190" i="2" s="1"/>
  <c r="F190" i="2"/>
  <c r="A191" i="2"/>
  <c r="E190" i="2"/>
  <c r="B190" i="2"/>
  <c r="H190" i="2" l="1"/>
  <c r="I190" i="2" s="1"/>
  <c r="B191" i="2"/>
  <c r="D191" i="2" a="1"/>
  <c r="D191" i="2" s="1"/>
  <c r="C191" i="2"/>
  <c r="G191" i="2" a="1"/>
  <c r="G191" i="2" s="1"/>
  <c r="F191" i="2"/>
  <c r="A192" i="2"/>
  <c r="E191" i="2"/>
  <c r="H191" i="2" l="1"/>
  <c r="I191" i="2" s="1"/>
  <c r="D192" i="2" a="1"/>
  <c r="D192" i="2" s="1"/>
  <c r="C192" i="2"/>
  <c r="G192" i="2" a="1"/>
  <c r="G192" i="2" s="1"/>
  <c r="F192" i="2"/>
  <c r="A193" i="2"/>
  <c r="E192" i="2"/>
  <c r="B192" i="2"/>
  <c r="H192" i="2" l="1"/>
  <c r="I192" i="2" s="1"/>
  <c r="B193" i="2"/>
  <c r="D193" i="2" a="1"/>
  <c r="D193" i="2" s="1"/>
  <c r="C193" i="2"/>
  <c r="G193" i="2" a="1"/>
  <c r="G193" i="2" s="1"/>
  <c r="F193" i="2"/>
  <c r="A194" i="2"/>
  <c r="E193" i="2"/>
  <c r="H193" i="2" l="1"/>
  <c r="I193" i="2" s="1"/>
  <c r="D194" i="2" a="1"/>
  <c r="D194" i="2" s="1"/>
  <c r="C194" i="2"/>
  <c r="G194" i="2" a="1"/>
  <c r="G194" i="2" s="1"/>
  <c r="F194" i="2"/>
  <c r="A195" i="2"/>
  <c r="E194" i="2"/>
  <c r="B194" i="2"/>
  <c r="H194" i="2" l="1"/>
  <c r="I194" i="2" s="1"/>
  <c r="B195" i="2"/>
  <c r="D195" i="2" a="1"/>
  <c r="D195" i="2" s="1"/>
  <c r="C195" i="2"/>
  <c r="G195" i="2" a="1"/>
  <c r="G195" i="2" s="1"/>
  <c r="F195" i="2"/>
  <c r="A196" i="2"/>
  <c r="E195" i="2"/>
  <c r="H195" i="2" l="1"/>
  <c r="I195" i="2" s="1"/>
  <c r="D196" i="2" a="1"/>
  <c r="D196" i="2" s="1"/>
  <c r="C196" i="2"/>
  <c r="G196" i="2" a="1"/>
  <c r="G196" i="2" s="1"/>
  <c r="F196" i="2"/>
  <c r="A197" i="2"/>
  <c r="E196" i="2"/>
  <c r="B196" i="2"/>
  <c r="H196" i="2" l="1"/>
  <c r="I196" i="2" s="1"/>
  <c r="B197" i="2"/>
  <c r="D197" i="2" a="1"/>
  <c r="D197" i="2" s="1"/>
  <c r="C197" i="2"/>
  <c r="G197" i="2" a="1"/>
  <c r="G197" i="2" s="1"/>
  <c r="F197" i="2"/>
  <c r="A198" i="2"/>
  <c r="E197" i="2"/>
  <c r="H197" i="2" l="1"/>
  <c r="I197" i="2" s="1"/>
  <c r="D198" i="2" a="1"/>
  <c r="D198" i="2" s="1"/>
  <c r="C198" i="2"/>
  <c r="G198" i="2" a="1"/>
  <c r="G198" i="2" s="1"/>
  <c r="F198" i="2"/>
  <c r="A199" i="2"/>
  <c r="E198" i="2"/>
  <c r="B198" i="2"/>
  <c r="H198" i="2" l="1"/>
  <c r="I198" i="2" s="1"/>
  <c r="B199" i="2"/>
  <c r="D199" i="2" a="1"/>
  <c r="D199" i="2" s="1"/>
  <c r="C199" i="2"/>
  <c r="G199" i="2" a="1"/>
  <c r="G199" i="2" s="1"/>
  <c r="F199" i="2"/>
  <c r="A200" i="2"/>
  <c r="E199" i="2"/>
  <c r="H199" i="2" l="1"/>
  <c r="I199" i="2" s="1"/>
  <c r="D200" i="2" a="1"/>
  <c r="D200" i="2" s="1"/>
  <c r="C200" i="2"/>
  <c r="G200" i="2" a="1"/>
  <c r="G200" i="2" s="1"/>
  <c r="F200" i="2"/>
  <c r="A201" i="2"/>
  <c r="E200" i="2"/>
  <c r="B200" i="2"/>
  <c r="H200" i="2" l="1"/>
  <c r="I200" i="2" s="1"/>
  <c r="B201" i="2"/>
  <c r="D201" i="2" a="1"/>
  <c r="D201" i="2" s="1"/>
  <c r="C201" i="2"/>
  <c r="G201" i="2" a="1"/>
  <c r="G201" i="2" s="1"/>
  <c r="F201" i="2"/>
  <c r="A202" i="2"/>
  <c r="E201" i="2"/>
  <c r="H201" i="2" l="1"/>
  <c r="I201" i="2" s="1"/>
  <c r="D202" i="2" a="1"/>
  <c r="D202" i="2" s="1"/>
  <c r="C202" i="2"/>
  <c r="G202" i="2" a="1"/>
  <c r="G202" i="2" s="1"/>
  <c r="F202" i="2"/>
  <c r="A203" i="2"/>
  <c r="E202" i="2"/>
  <c r="B202" i="2"/>
  <c r="H202" i="2" l="1"/>
  <c r="I202" i="2" s="1"/>
  <c r="B203" i="2"/>
  <c r="D203" i="2" a="1"/>
  <c r="D203" i="2" s="1"/>
  <c r="C203" i="2"/>
  <c r="G203" i="2" a="1"/>
  <c r="G203" i="2" s="1"/>
  <c r="F203" i="2"/>
  <c r="A204" i="2"/>
  <c r="E203" i="2"/>
  <c r="H203" i="2" l="1"/>
  <c r="I203" i="2" s="1"/>
  <c r="D204" i="2" a="1"/>
  <c r="D204" i="2" s="1"/>
  <c r="C204" i="2"/>
  <c r="G204" i="2" a="1"/>
  <c r="G204" i="2" s="1"/>
  <c r="F204" i="2"/>
  <c r="A205" i="2"/>
  <c r="E204" i="2"/>
  <c r="B204" i="2"/>
  <c r="H204" i="2" l="1"/>
  <c r="I204" i="2" s="1"/>
  <c r="B205" i="2"/>
  <c r="D205" i="2" a="1"/>
  <c r="D205" i="2" s="1"/>
  <c r="C205" i="2"/>
  <c r="G205" i="2" a="1"/>
  <c r="G205" i="2" s="1"/>
  <c r="F205" i="2"/>
  <c r="A206" i="2"/>
  <c r="E205" i="2"/>
  <c r="H205" i="2" l="1"/>
  <c r="I205" i="2" s="1"/>
  <c r="D206" i="2" a="1"/>
  <c r="D206" i="2" s="1"/>
  <c r="C206" i="2"/>
  <c r="F206" i="2"/>
  <c r="G206" i="2" a="1"/>
  <c r="G206" i="2" s="1"/>
  <c r="A207" i="2"/>
  <c r="E206" i="2"/>
  <c r="B206" i="2"/>
  <c r="H206" i="2" l="1"/>
  <c r="I206" i="2" s="1"/>
  <c r="B207" i="2"/>
  <c r="D207" i="2" a="1"/>
  <c r="D207" i="2" s="1"/>
  <c r="C207" i="2"/>
  <c r="G207" i="2" a="1"/>
  <c r="G207" i="2" s="1"/>
  <c r="F207" i="2"/>
  <c r="A208" i="2"/>
  <c r="E207" i="2"/>
  <c r="H207" i="2" l="1"/>
  <c r="I207" i="2" s="1"/>
  <c r="D208" i="2" a="1"/>
  <c r="D208" i="2" s="1"/>
  <c r="C208" i="2"/>
  <c r="G208" i="2" a="1"/>
  <c r="G208" i="2" s="1"/>
  <c r="F208" i="2"/>
  <c r="A209" i="2"/>
  <c r="E208" i="2"/>
  <c r="B208" i="2"/>
  <c r="H208" i="2" l="1"/>
  <c r="I208" i="2" s="1"/>
  <c r="B209" i="2"/>
  <c r="D209" i="2" a="1"/>
  <c r="D209" i="2" s="1"/>
  <c r="C209" i="2"/>
  <c r="G209" i="2" a="1"/>
  <c r="G209" i="2" s="1"/>
  <c r="F209" i="2"/>
  <c r="A210" i="2"/>
  <c r="E209" i="2"/>
  <c r="H209" i="2" l="1"/>
  <c r="I209" i="2" s="1"/>
  <c r="D210" i="2" a="1"/>
  <c r="D210" i="2" s="1"/>
  <c r="C210" i="2"/>
  <c r="G210" i="2" a="1"/>
  <c r="G210" i="2" s="1"/>
  <c r="F210" i="2"/>
  <c r="A211" i="2"/>
  <c r="E210" i="2"/>
  <c r="B210" i="2"/>
  <c r="H210" i="2" l="1"/>
  <c r="I210" i="2" s="1"/>
  <c r="B211" i="2"/>
  <c r="D211" i="2" a="1"/>
  <c r="D211" i="2" s="1"/>
  <c r="C211" i="2"/>
  <c r="G211" i="2" a="1"/>
  <c r="G211" i="2" s="1"/>
  <c r="F211" i="2"/>
  <c r="A212" i="2"/>
  <c r="E211" i="2"/>
  <c r="H211" i="2" l="1"/>
  <c r="I211" i="2" s="1"/>
  <c r="D212" i="2" a="1"/>
  <c r="D212" i="2" s="1"/>
  <c r="C212" i="2"/>
  <c r="G212" i="2" a="1"/>
  <c r="G212" i="2" s="1"/>
  <c r="F212" i="2"/>
  <c r="A213" i="2"/>
  <c r="E212" i="2"/>
  <c r="B212" i="2"/>
  <c r="H212" i="2" l="1"/>
  <c r="I212" i="2" s="1"/>
  <c r="B213" i="2"/>
  <c r="D213" i="2" a="1"/>
  <c r="D213" i="2" s="1"/>
  <c r="C213" i="2"/>
  <c r="G213" i="2" a="1"/>
  <c r="G213" i="2" s="1"/>
  <c r="F213" i="2"/>
  <c r="A214" i="2"/>
  <c r="E213" i="2"/>
  <c r="H213" i="2" l="1"/>
  <c r="I213" i="2" s="1"/>
  <c r="D214" i="2" a="1"/>
  <c r="D214" i="2" s="1"/>
  <c r="C214" i="2"/>
  <c r="G214" i="2" a="1"/>
  <c r="G214" i="2" s="1"/>
  <c r="F214" i="2"/>
  <c r="A215" i="2"/>
  <c r="E214" i="2"/>
  <c r="B214" i="2"/>
  <c r="H214" i="2" l="1"/>
  <c r="I214" i="2" s="1"/>
  <c r="B215" i="2"/>
  <c r="D215" i="2" a="1"/>
  <c r="D215" i="2" s="1"/>
  <c r="C215" i="2"/>
  <c r="G215" i="2" a="1"/>
  <c r="G215" i="2" s="1"/>
  <c r="F215" i="2"/>
  <c r="A216" i="2"/>
  <c r="E215" i="2"/>
  <c r="H215" i="2" l="1"/>
  <c r="I215" i="2" s="1"/>
  <c r="D216" i="2" a="1"/>
  <c r="D216" i="2" s="1"/>
  <c r="C216" i="2"/>
  <c r="G216" i="2" a="1"/>
  <c r="G216" i="2" s="1"/>
  <c r="F216" i="2"/>
  <c r="A217" i="2"/>
  <c r="E216" i="2"/>
  <c r="B216" i="2"/>
  <c r="H216" i="2" l="1"/>
  <c r="I216" i="2" s="1"/>
  <c r="B217" i="2"/>
  <c r="D217" i="2" a="1"/>
  <c r="D217" i="2" s="1"/>
  <c r="C217" i="2"/>
  <c r="G217" i="2" a="1"/>
  <c r="G217" i="2" s="1"/>
  <c r="F217" i="2"/>
  <c r="A218" i="2"/>
  <c r="E217" i="2"/>
  <c r="H217" i="2" l="1"/>
  <c r="I217" i="2" s="1"/>
  <c r="D218" i="2" a="1"/>
  <c r="D218" i="2" s="1"/>
  <c r="C218" i="2"/>
  <c r="F218" i="2"/>
  <c r="G218" i="2" a="1"/>
  <c r="G218" i="2" s="1"/>
  <c r="A219" i="2"/>
  <c r="E218" i="2"/>
  <c r="B218" i="2"/>
  <c r="H218" i="2" l="1"/>
  <c r="I218" i="2" s="1"/>
  <c r="B219" i="2"/>
  <c r="D219" i="2" a="1"/>
  <c r="D219" i="2" s="1"/>
  <c r="C219" i="2"/>
  <c r="G219" i="2" a="1"/>
  <c r="G219" i="2" s="1"/>
  <c r="F219" i="2"/>
  <c r="A220" i="2"/>
  <c r="E219" i="2"/>
  <c r="H219" i="2" l="1"/>
  <c r="I219" i="2" s="1"/>
  <c r="D220" i="2" a="1"/>
  <c r="D220" i="2" s="1"/>
  <c r="C220" i="2"/>
  <c r="G220" i="2" a="1"/>
  <c r="G220" i="2" s="1"/>
  <c r="F220" i="2"/>
  <c r="A221" i="2"/>
  <c r="E220" i="2"/>
  <c r="B220" i="2"/>
  <c r="H220" i="2" l="1"/>
  <c r="I220" i="2" s="1"/>
  <c r="B221" i="2"/>
  <c r="D221" i="2" a="1"/>
  <c r="D221" i="2" s="1"/>
  <c r="C221" i="2"/>
  <c r="G221" i="2" a="1"/>
  <c r="G221" i="2" s="1"/>
  <c r="F221" i="2"/>
  <c r="A222" i="2"/>
  <c r="E221" i="2"/>
  <c r="H221" i="2" l="1"/>
  <c r="I221" i="2" s="1"/>
  <c r="D222" i="2" a="1"/>
  <c r="D222" i="2" s="1"/>
  <c r="C222" i="2"/>
  <c r="G222" i="2" a="1"/>
  <c r="G222" i="2" s="1"/>
  <c r="F222" i="2"/>
  <c r="A223" i="2"/>
  <c r="E222" i="2"/>
  <c r="B222" i="2"/>
  <c r="H222" i="2" l="1"/>
  <c r="I222" i="2" s="1"/>
  <c r="B223" i="2"/>
  <c r="D223" i="2" a="1"/>
  <c r="D223" i="2" s="1"/>
  <c r="C223" i="2"/>
  <c r="G223" i="2" a="1"/>
  <c r="G223" i="2" s="1"/>
  <c r="F223" i="2"/>
  <c r="A224" i="2"/>
  <c r="E223" i="2"/>
  <c r="H223" i="2" l="1"/>
  <c r="I223" i="2" s="1"/>
  <c r="D224" i="2" a="1"/>
  <c r="D224" i="2" s="1"/>
  <c r="C224" i="2"/>
  <c r="G224" i="2" a="1"/>
  <c r="G224" i="2" s="1"/>
  <c r="F224" i="2"/>
  <c r="A225" i="2"/>
  <c r="E224" i="2"/>
  <c r="B224" i="2"/>
  <c r="H224" i="2" l="1"/>
  <c r="I224" i="2" s="1"/>
  <c r="B225" i="2"/>
  <c r="D225" i="2" a="1"/>
  <c r="D225" i="2" s="1"/>
  <c r="C225" i="2"/>
  <c r="G225" i="2" a="1"/>
  <c r="G225" i="2" s="1"/>
  <c r="F225" i="2"/>
  <c r="A226" i="2"/>
  <c r="E225" i="2"/>
  <c r="H225" i="2" l="1"/>
  <c r="I225" i="2" s="1"/>
  <c r="D226" i="2" a="1"/>
  <c r="D226" i="2" s="1"/>
  <c r="C226" i="2"/>
  <c r="G226" i="2" a="1"/>
  <c r="G226" i="2" s="1"/>
  <c r="F226" i="2"/>
  <c r="A227" i="2"/>
  <c r="E226" i="2"/>
  <c r="B226" i="2"/>
  <c r="H226" i="2" l="1"/>
  <c r="I226" i="2" s="1"/>
  <c r="B227" i="2"/>
  <c r="D227" i="2" a="1"/>
  <c r="D227" i="2" s="1"/>
  <c r="C227" i="2"/>
  <c r="G227" i="2" a="1"/>
  <c r="G227" i="2" s="1"/>
  <c r="F227" i="2"/>
  <c r="A228" i="2"/>
  <c r="E227" i="2"/>
  <c r="H227" i="2" l="1"/>
  <c r="I227" i="2" s="1"/>
  <c r="D228" i="2" a="1"/>
  <c r="D228" i="2" s="1"/>
  <c r="C228" i="2"/>
  <c r="G228" i="2" a="1"/>
  <c r="G228" i="2" s="1"/>
  <c r="F228" i="2"/>
  <c r="A229" i="2"/>
  <c r="E228" i="2"/>
  <c r="B228" i="2"/>
  <c r="H228" i="2" l="1"/>
  <c r="I228" i="2" s="1"/>
  <c r="B229" i="2"/>
  <c r="D229" i="2" a="1"/>
  <c r="D229" i="2" s="1"/>
  <c r="C229" i="2"/>
  <c r="G229" i="2" a="1"/>
  <c r="G229" i="2" s="1"/>
  <c r="F229" i="2"/>
  <c r="A230" i="2"/>
  <c r="E229" i="2"/>
  <c r="H229" i="2" l="1"/>
  <c r="I229" i="2" s="1"/>
  <c r="D230" i="2" a="1"/>
  <c r="D230" i="2" s="1"/>
  <c r="C230" i="2"/>
  <c r="F230" i="2"/>
  <c r="G230" i="2" a="1"/>
  <c r="G230" i="2" s="1"/>
  <c r="A231" i="2"/>
  <c r="E230" i="2"/>
  <c r="B230" i="2"/>
  <c r="H230" i="2" l="1"/>
  <c r="I230" i="2" s="1"/>
  <c r="B231" i="2"/>
  <c r="D231" i="2" a="1"/>
  <c r="D231" i="2" s="1"/>
  <c r="C231" i="2"/>
  <c r="G231" i="2" a="1"/>
  <c r="G231" i="2" s="1"/>
  <c r="F231" i="2"/>
  <c r="A232" i="2"/>
  <c r="E231" i="2"/>
  <c r="H231" i="2" l="1"/>
  <c r="I231" i="2" s="1"/>
  <c r="D232" i="2" a="1"/>
  <c r="D232" i="2" s="1"/>
  <c r="C232" i="2"/>
  <c r="G232" i="2" a="1"/>
  <c r="G232" i="2" s="1"/>
  <c r="F232" i="2"/>
  <c r="A233" i="2"/>
  <c r="E232" i="2"/>
  <c r="B232" i="2"/>
  <c r="H232" i="2" l="1"/>
  <c r="I232" i="2" s="1"/>
  <c r="B233" i="2"/>
  <c r="D233" i="2" a="1"/>
  <c r="D233" i="2" s="1"/>
  <c r="C233" i="2"/>
  <c r="G233" i="2" a="1"/>
  <c r="G233" i="2" s="1"/>
  <c r="F233" i="2"/>
  <c r="A234" i="2"/>
  <c r="E233" i="2"/>
  <c r="H233" i="2" l="1"/>
  <c r="I233" i="2" s="1"/>
  <c r="D234" i="2" a="1"/>
  <c r="D234" i="2" s="1"/>
  <c r="C234" i="2"/>
  <c r="G234" i="2" a="1"/>
  <c r="G234" i="2" s="1"/>
  <c r="F234" i="2"/>
  <c r="A235" i="2"/>
  <c r="E234" i="2"/>
  <c r="B234" i="2"/>
  <c r="H234" i="2" l="1"/>
  <c r="I234" i="2" s="1"/>
  <c r="B235" i="2"/>
  <c r="D235" i="2" a="1"/>
  <c r="D235" i="2" s="1"/>
  <c r="C235" i="2"/>
  <c r="G235" i="2" a="1"/>
  <c r="G235" i="2" s="1"/>
  <c r="F235" i="2"/>
  <c r="A236" i="2"/>
  <c r="E235" i="2"/>
  <c r="H235" i="2" l="1"/>
  <c r="I235" i="2" s="1"/>
  <c r="D236" i="2" a="1"/>
  <c r="D236" i="2" s="1"/>
  <c r="C236" i="2"/>
  <c r="G236" i="2" a="1"/>
  <c r="G236" i="2" s="1"/>
  <c r="F236" i="2"/>
  <c r="A237" i="2"/>
  <c r="E236" i="2"/>
  <c r="B236" i="2"/>
  <c r="H236" i="2" l="1"/>
  <c r="I236" i="2" s="1"/>
  <c r="B237" i="2"/>
  <c r="D237" i="2" a="1"/>
  <c r="D237" i="2" s="1"/>
  <c r="C237" i="2"/>
  <c r="G237" i="2" a="1"/>
  <c r="G237" i="2" s="1"/>
  <c r="F237" i="2"/>
  <c r="A238" i="2"/>
  <c r="E237" i="2"/>
  <c r="H237" i="2" l="1"/>
  <c r="I237" i="2" s="1"/>
  <c r="D238" i="2" a="1"/>
  <c r="D238" i="2" s="1"/>
  <c r="C238" i="2"/>
  <c r="G238" i="2" a="1"/>
  <c r="G238" i="2" s="1"/>
  <c r="F238" i="2"/>
  <c r="A239" i="2"/>
  <c r="E238" i="2"/>
  <c r="B238" i="2"/>
  <c r="H238" i="2" l="1"/>
  <c r="I238" i="2" s="1"/>
  <c r="B239" i="2"/>
  <c r="D239" i="2" a="1"/>
  <c r="D239" i="2" s="1"/>
  <c r="C239" i="2"/>
  <c r="G239" i="2" a="1"/>
  <c r="G239" i="2" s="1"/>
  <c r="F239" i="2"/>
  <c r="A240" i="2"/>
  <c r="E239" i="2"/>
  <c r="H239" i="2" l="1"/>
  <c r="I239" i="2" s="1"/>
  <c r="D240" i="2" a="1"/>
  <c r="D240" i="2" s="1"/>
  <c r="C240" i="2"/>
  <c r="G240" i="2" a="1"/>
  <c r="G240" i="2" s="1"/>
  <c r="F240" i="2"/>
  <c r="A241" i="2"/>
  <c r="E240" i="2"/>
  <c r="B240" i="2"/>
  <c r="H240" i="2" l="1"/>
  <c r="I240" i="2" s="1"/>
  <c r="B241" i="2"/>
  <c r="D241" i="2" a="1"/>
  <c r="D241" i="2" s="1"/>
  <c r="C241" i="2"/>
  <c r="G241" i="2" a="1"/>
  <c r="G241" i="2" s="1"/>
  <c r="F241" i="2"/>
  <c r="A242" i="2"/>
  <c r="E241" i="2"/>
  <c r="H241" i="2" l="1"/>
  <c r="I241" i="2" s="1"/>
  <c r="D242" i="2" a="1"/>
  <c r="D242" i="2" s="1"/>
  <c r="C242" i="2"/>
  <c r="F242" i="2"/>
  <c r="G242" i="2" a="1"/>
  <c r="G242" i="2" s="1"/>
  <c r="A243" i="2"/>
  <c r="E242" i="2"/>
  <c r="B242" i="2"/>
  <c r="H242" i="2" l="1"/>
  <c r="I242" i="2" s="1"/>
  <c r="B243" i="2"/>
  <c r="D243" i="2" a="1"/>
  <c r="D243" i="2" s="1"/>
  <c r="C243" i="2"/>
  <c r="G243" i="2" a="1"/>
  <c r="G243" i="2" s="1"/>
  <c r="F243" i="2"/>
  <c r="A244" i="2"/>
  <c r="E243" i="2"/>
  <c r="H243" i="2" l="1"/>
  <c r="I243" i="2" s="1"/>
  <c r="D244" i="2" a="1"/>
  <c r="D244" i="2" s="1"/>
  <c r="C244" i="2"/>
  <c r="G244" i="2" a="1"/>
  <c r="G244" i="2" s="1"/>
  <c r="F244" i="2"/>
  <c r="A245" i="2"/>
  <c r="E244" i="2"/>
  <c r="B244" i="2"/>
  <c r="H244" i="2" l="1"/>
  <c r="I244" i="2" s="1"/>
  <c r="B245" i="2"/>
  <c r="D245" i="2" a="1"/>
  <c r="D245" i="2" s="1"/>
  <c r="C245" i="2"/>
  <c r="G245" i="2" a="1"/>
  <c r="G245" i="2" s="1"/>
  <c r="F245" i="2"/>
  <c r="A246" i="2"/>
  <c r="E245" i="2"/>
  <c r="H245" i="2" l="1"/>
  <c r="I245" i="2" s="1"/>
  <c r="D246" i="2" a="1"/>
  <c r="D246" i="2" s="1"/>
  <c r="C246" i="2"/>
  <c r="G246" i="2" a="1"/>
  <c r="G246" i="2" s="1"/>
  <c r="F246" i="2"/>
  <c r="A247" i="2"/>
  <c r="E246" i="2"/>
  <c r="B246" i="2"/>
  <c r="H246" i="2" l="1"/>
  <c r="I246" i="2" s="1"/>
  <c r="B247" i="2"/>
  <c r="D247" i="2" a="1"/>
  <c r="D247" i="2" s="1"/>
  <c r="C247" i="2"/>
  <c r="G247" i="2" a="1"/>
  <c r="G247" i="2" s="1"/>
  <c r="F247" i="2"/>
  <c r="A248" i="2"/>
  <c r="E247" i="2"/>
  <c r="H247" i="2" l="1"/>
  <c r="I247" i="2" s="1"/>
  <c r="D248" i="2" a="1"/>
  <c r="D248" i="2" s="1"/>
  <c r="C248" i="2"/>
  <c r="G248" i="2" a="1"/>
  <c r="G248" i="2" s="1"/>
  <c r="F248" i="2"/>
  <c r="A249" i="2"/>
  <c r="E248" i="2"/>
  <c r="B248" i="2"/>
  <c r="H248" i="2" l="1"/>
  <c r="I248" i="2" s="1"/>
  <c r="B249" i="2"/>
  <c r="D249" i="2" a="1"/>
  <c r="D249" i="2" s="1"/>
  <c r="C249" i="2"/>
  <c r="G249" i="2" a="1"/>
  <c r="G249" i="2" s="1"/>
  <c r="F249" i="2"/>
  <c r="A250" i="2"/>
  <c r="E249" i="2"/>
  <c r="H249" i="2" l="1"/>
  <c r="I249" i="2" s="1"/>
  <c r="D250" i="2" a="1"/>
  <c r="D250" i="2" s="1"/>
  <c r="C250" i="2"/>
  <c r="G250" i="2" a="1"/>
  <c r="G250" i="2" s="1"/>
  <c r="F250" i="2"/>
  <c r="A251" i="2"/>
  <c r="E250" i="2"/>
  <c r="B250" i="2"/>
  <c r="H250" i="2" l="1"/>
  <c r="I250" i="2" s="1"/>
  <c r="B251" i="2"/>
  <c r="D251" i="2" a="1"/>
  <c r="D251" i="2" s="1"/>
  <c r="C251" i="2"/>
  <c r="G251" i="2" a="1"/>
  <c r="G251" i="2" s="1"/>
  <c r="F251" i="2"/>
  <c r="A252" i="2"/>
  <c r="E251" i="2"/>
  <c r="H251" i="2" l="1"/>
  <c r="I251" i="2" s="1"/>
  <c r="D252" i="2" a="1"/>
  <c r="D252" i="2" s="1"/>
  <c r="C252" i="2"/>
  <c r="G252" i="2" a="1"/>
  <c r="G252" i="2" s="1"/>
  <c r="F252" i="2"/>
  <c r="A253" i="2"/>
  <c r="E252" i="2"/>
  <c r="B252" i="2"/>
  <c r="H252" i="2" l="1"/>
  <c r="I252" i="2" s="1"/>
  <c r="B253" i="2"/>
  <c r="D253" i="2" a="1"/>
  <c r="D253" i="2" s="1"/>
  <c r="C253" i="2"/>
  <c r="G253" i="2" a="1"/>
  <c r="G253" i="2" s="1"/>
  <c r="F253" i="2"/>
  <c r="A254" i="2"/>
  <c r="E253" i="2"/>
  <c r="H253" i="2" l="1"/>
  <c r="I253" i="2" s="1"/>
  <c r="D254" i="2" a="1"/>
  <c r="D254" i="2" s="1"/>
  <c r="C254" i="2"/>
  <c r="G254" i="2" a="1"/>
  <c r="G254" i="2" s="1"/>
  <c r="F254" i="2"/>
  <c r="A255" i="2"/>
  <c r="E254" i="2"/>
  <c r="B254" i="2"/>
  <c r="H254" i="2" l="1"/>
  <c r="I254" i="2" s="1"/>
  <c r="B255" i="2"/>
  <c r="D255" i="2" a="1"/>
  <c r="D255" i="2" s="1"/>
  <c r="C255" i="2"/>
  <c r="G255" i="2" a="1"/>
  <c r="G255" i="2" s="1"/>
  <c r="F255" i="2"/>
  <c r="A256" i="2"/>
  <c r="E255" i="2"/>
  <c r="H255" i="2" l="1"/>
  <c r="I255" i="2" s="1"/>
  <c r="D256" i="2" a="1"/>
  <c r="D256" i="2" s="1"/>
  <c r="C256" i="2"/>
  <c r="G256" i="2" a="1"/>
  <c r="G256" i="2" s="1"/>
  <c r="F256" i="2"/>
  <c r="A257" i="2"/>
  <c r="E256" i="2"/>
  <c r="B256" i="2"/>
  <c r="H256" i="2" l="1"/>
  <c r="I256" i="2" s="1"/>
  <c r="B257" i="2"/>
  <c r="D257" i="2" a="1"/>
  <c r="D257" i="2" s="1"/>
  <c r="C257" i="2"/>
  <c r="G257" i="2" a="1"/>
  <c r="G257" i="2" s="1"/>
  <c r="F257" i="2"/>
  <c r="A258" i="2"/>
  <c r="E257" i="2"/>
  <c r="H257" i="2" l="1"/>
  <c r="I257" i="2" s="1"/>
  <c r="D258" i="2" a="1"/>
  <c r="D258" i="2" s="1"/>
  <c r="C258" i="2"/>
  <c r="G258" i="2" a="1"/>
  <c r="G258" i="2" s="1"/>
  <c r="F258" i="2"/>
  <c r="A259" i="2"/>
  <c r="E258" i="2"/>
  <c r="B258" i="2"/>
  <c r="H258" i="2" l="1"/>
  <c r="I258" i="2" s="1"/>
  <c r="B259" i="2"/>
  <c r="D259" i="2" a="1"/>
  <c r="D259" i="2" s="1"/>
  <c r="C259" i="2"/>
  <c r="G259" i="2" a="1"/>
  <c r="G259" i="2" s="1"/>
  <c r="F259" i="2"/>
  <c r="A260" i="2"/>
  <c r="E259" i="2"/>
  <c r="H259" i="2" l="1"/>
  <c r="I259" i="2" s="1"/>
  <c r="D260" i="2" a="1"/>
  <c r="D260" i="2" s="1"/>
  <c r="C260" i="2"/>
  <c r="G260" i="2" a="1"/>
  <c r="G260" i="2" s="1"/>
  <c r="F260" i="2"/>
  <c r="A261" i="2"/>
  <c r="E260" i="2"/>
  <c r="B260" i="2"/>
  <c r="H260" i="2" l="1"/>
  <c r="I260" i="2" s="1"/>
  <c r="B261" i="2"/>
  <c r="D261" i="2" a="1"/>
  <c r="D261" i="2" s="1"/>
  <c r="C261" i="2"/>
  <c r="G261" i="2" a="1"/>
  <c r="G261" i="2" s="1"/>
  <c r="F261" i="2"/>
  <c r="A262" i="2"/>
  <c r="E261" i="2"/>
  <c r="H261" i="2" l="1"/>
  <c r="I261" i="2" s="1"/>
  <c r="D262" i="2" a="1"/>
  <c r="D262" i="2" s="1"/>
  <c r="C262" i="2"/>
  <c r="G262" i="2" a="1"/>
  <c r="G262" i="2" s="1"/>
  <c r="F262" i="2"/>
  <c r="A263" i="2"/>
  <c r="E262" i="2"/>
  <c r="B262" i="2"/>
  <c r="H262" i="2" l="1"/>
  <c r="I262" i="2" s="1"/>
  <c r="B263" i="2"/>
  <c r="D263" i="2" a="1"/>
  <c r="D263" i="2" s="1"/>
  <c r="C263" i="2"/>
  <c r="G263" i="2" a="1"/>
  <c r="G263" i="2" s="1"/>
  <c r="F263" i="2"/>
  <c r="A264" i="2"/>
  <c r="E263" i="2"/>
  <c r="H263" i="2" l="1"/>
  <c r="I263" i="2" s="1"/>
  <c r="D264" i="2" a="1"/>
  <c r="D264" i="2" s="1"/>
  <c r="C264" i="2"/>
  <c r="G264" i="2" a="1"/>
  <c r="G264" i="2" s="1"/>
  <c r="F264" i="2"/>
  <c r="A265" i="2"/>
  <c r="E264" i="2"/>
  <c r="B264" i="2"/>
  <c r="H264" i="2" l="1"/>
  <c r="I264" i="2" s="1"/>
  <c r="B265" i="2"/>
  <c r="D265" i="2" a="1"/>
  <c r="D265" i="2" s="1"/>
  <c r="C265" i="2"/>
  <c r="G265" i="2" a="1"/>
  <c r="G265" i="2" s="1"/>
  <c r="F265" i="2"/>
  <c r="A266" i="2"/>
  <c r="E265" i="2"/>
  <c r="H265" i="2" l="1"/>
  <c r="I265" i="2" s="1"/>
  <c r="D266" i="2" a="1"/>
  <c r="D266" i="2" s="1"/>
  <c r="C266" i="2"/>
  <c r="G266" i="2" a="1"/>
  <c r="G266" i="2" s="1"/>
  <c r="F266" i="2"/>
  <c r="A267" i="2"/>
  <c r="E266" i="2"/>
  <c r="B266" i="2"/>
  <c r="H266" i="2" l="1"/>
  <c r="I266" i="2" s="1"/>
  <c r="B267" i="2"/>
  <c r="D267" i="2" a="1"/>
  <c r="D267" i="2" s="1"/>
  <c r="C267" i="2"/>
  <c r="G267" i="2" a="1"/>
  <c r="G267" i="2" s="1"/>
  <c r="F267" i="2"/>
  <c r="A268" i="2"/>
  <c r="E267" i="2"/>
  <c r="H267" i="2" l="1"/>
  <c r="I267" i="2" s="1"/>
  <c r="D268" i="2" a="1"/>
  <c r="D268" i="2" s="1"/>
  <c r="C268" i="2"/>
  <c r="G268" i="2" a="1"/>
  <c r="G268" i="2" s="1"/>
  <c r="F268" i="2"/>
  <c r="A269" i="2"/>
  <c r="E268" i="2"/>
  <c r="B268" i="2"/>
  <c r="H268" i="2" l="1"/>
  <c r="I268" i="2" s="1"/>
  <c r="B269" i="2"/>
  <c r="D269" i="2" a="1"/>
  <c r="D269" i="2" s="1"/>
  <c r="C269" i="2"/>
  <c r="G269" i="2" a="1"/>
  <c r="G269" i="2" s="1"/>
  <c r="F269" i="2"/>
  <c r="A270" i="2"/>
  <c r="E269" i="2"/>
  <c r="H269" i="2" l="1"/>
  <c r="I269" i="2" s="1"/>
  <c r="D270" i="2" a="1"/>
  <c r="D270" i="2" s="1"/>
  <c r="C270" i="2"/>
  <c r="G270" i="2" a="1"/>
  <c r="G270" i="2" s="1"/>
  <c r="F270" i="2"/>
  <c r="A271" i="2"/>
  <c r="E270" i="2"/>
  <c r="B270" i="2"/>
  <c r="H270" i="2" l="1"/>
  <c r="I270" i="2" s="1"/>
  <c r="B271" i="2"/>
  <c r="D271" i="2" a="1"/>
  <c r="D271" i="2" s="1"/>
  <c r="C271" i="2"/>
  <c r="G271" i="2" a="1"/>
  <c r="G271" i="2" s="1"/>
  <c r="F271" i="2"/>
  <c r="A272" i="2"/>
  <c r="E271" i="2"/>
  <c r="H271" i="2" l="1"/>
  <c r="I271" i="2" s="1"/>
  <c r="D272" i="2" a="1"/>
  <c r="D272" i="2" s="1"/>
  <c r="C272" i="2"/>
  <c r="G272" i="2" a="1"/>
  <c r="G272" i="2" s="1"/>
  <c r="F272" i="2"/>
  <c r="A273" i="2"/>
  <c r="E272" i="2"/>
  <c r="B272" i="2"/>
  <c r="H272" i="2" l="1"/>
  <c r="I272" i="2" s="1"/>
  <c r="B273" i="2"/>
  <c r="D273" i="2" a="1"/>
  <c r="D273" i="2" s="1"/>
  <c r="C273" i="2"/>
  <c r="G273" i="2" a="1"/>
  <c r="G273" i="2" s="1"/>
  <c r="F273" i="2"/>
  <c r="A274" i="2"/>
  <c r="E273" i="2"/>
  <c r="H273" i="2" l="1"/>
  <c r="I273" i="2" s="1"/>
  <c r="D274" i="2" a="1"/>
  <c r="D274" i="2" s="1"/>
  <c r="C274" i="2"/>
  <c r="G274" i="2" a="1"/>
  <c r="G274" i="2" s="1"/>
  <c r="F274" i="2"/>
  <c r="A275" i="2"/>
  <c r="E274" i="2"/>
  <c r="B274" i="2"/>
  <c r="H274" i="2" l="1"/>
  <c r="I274" i="2" s="1"/>
  <c r="B275" i="2"/>
  <c r="D275" i="2" a="1"/>
  <c r="D275" i="2" s="1"/>
  <c r="C275" i="2"/>
  <c r="G275" i="2" a="1"/>
  <c r="G275" i="2" s="1"/>
  <c r="F275" i="2"/>
  <c r="A276" i="2"/>
  <c r="E275" i="2"/>
  <c r="H275" i="2" l="1"/>
  <c r="I275" i="2" s="1"/>
  <c r="D276" i="2" a="1"/>
  <c r="D276" i="2" s="1"/>
  <c r="C276" i="2"/>
  <c r="G276" i="2" a="1"/>
  <c r="G276" i="2" s="1"/>
  <c r="F276" i="2"/>
  <c r="A277" i="2"/>
  <c r="E276" i="2"/>
  <c r="B276" i="2"/>
  <c r="H276" i="2" l="1"/>
  <c r="I276" i="2" s="1"/>
  <c r="B277" i="2"/>
  <c r="D277" i="2" a="1"/>
  <c r="D277" i="2" s="1"/>
  <c r="C277" i="2"/>
  <c r="G277" i="2" a="1"/>
  <c r="G277" i="2" s="1"/>
  <c r="F277" i="2"/>
  <c r="A278" i="2"/>
  <c r="E277" i="2"/>
  <c r="H277" i="2" l="1"/>
  <c r="I277" i="2" s="1"/>
  <c r="D278" i="2" a="1"/>
  <c r="D278" i="2" s="1"/>
  <c r="C278" i="2"/>
  <c r="F278" i="2"/>
  <c r="G278" i="2" a="1"/>
  <c r="G278" i="2" s="1"/>
  <c r="A279" i="2"/>
  <c r="E278" i="2"/>
  <c r="B278" i="2"/>
  <c r="H278" i="2" l="1"/>
  <c r="I278" i="2" s="1"/>
  <c r="B279" i="2"/>
  <c r="D279" i="2" a="1"/>
  <c r="D279" i="2" s="1"/>
  <c r="C279" i="2"/>
  <c r="G279" i="2" a="1"/>
  <c r="G279" i="2" s="1"/>
  <c r="F279" i="2"/>
  <c r="A280" i="2"/>
  <c r="E279" i="2"/>
  <c r="H279" i="2" l="1"/>
  <c r="I279" i="2" s="1"/>
  <c r="D280" i="2" a="1"/>
  <c r="D280" i="2" s="1"/>
  <c r="C280" i="2"/>
  <c r="G280" i="2" a="1"/>
  <c r="G280" i="2" s="1"/>
  <c r="F280" i="2"/>
  <c r="A281" i="2"/>
  <c r="E280" i="2"/>
  <c r="B280" i="2"/>
  <c r="H280" i="2" l="1"/>
  <c r="I280" i="2" s="1"/>
  <c r="B281" i="2"/>
  <c r="D281" i="2" a="1"/>
  <c r="D281" i="2" s="1"/>
  <c r="C281" i="2"/>
  <c r="G281" i="2" a="1"/>
  <c r="G281" i="2" s="1"/>
  <c r="F281" i="2"/>
  <c r="A282" i="2"/>
  <c r="E281" i="2"/>
  <c r="H281" i="2" l="1"/>
  <c r="I281" i="2" s="1"/>
  <c r="D282" i="2" a="1"/>
  <c r="D282" i="2" s="1"/>
  <c r="C282" i="2"/>
  <c r="G282" i="2" a="1"/>
  <c r="G282" i="2" s="1"/>
  <c r="F282" i="2"/>
  <c r="A283" i="2"/>
  <c r="E282" i="2"/>
  <c r="B282" i="2"/>
  <c r="H282" i="2" l="1"/>
  <c r="I282" i="2" s="1"/>
  <c r="B283" i="2"/>
  <c r="D283" i="2" a="1"/>
  <c r="D283" i="2" s="1"/>
  <c r="C283" i="2"/>
  <c r="G283" i="2" a="1"/>
  <c r="G283" i="2" s="1"/>
  <c r="F283" i="2"/>
  <c r="A284" i="2"/>
  <c r="E283" i="2"/>
  <c r="H283" i="2" l="1"/>
  <c r="I283" i="2" s="1"/>
  <c r="D284" i="2" a="1"/>
  <c r="D284" i="2" s="1"/>
  <c r="C284" i="2"/>
  <c r="G284" i="2" a="1"/>
  <c r="G284" i="2" s="1"/>
  <c r="F284" i="2"/>
  <c r="A285" i="2"/>
  <c r="E284" i="2"/>
  <c r="B284" i="2"/>
  <c r="H284" i="2" l="1"/>
  <c r="I284" i="2" s="1"/>
  <c r="B285" i="2"/>
  <c r="D285" i="2" a="1"/>
  <c r="D285" i="2" s="1"/>
  <c r="C285" i="2"/>
  <c r="G285" i="2" a="1"/>
  <c r="G285" i="2" s="1"/>
  <c r="F285" i="2"/>
  <c r="A286" i="2"/>
  <c r="E285" i="2"/>
  <c r="H285" i="2" l="1"/>
  <c r="I285" i="2" s="1"/>
  <c r="D286" i="2" a="1"/>
  <c r="D286" i="2" s="1"/>
  <c r="C286" i="2"/>
  <c r="G286" i="2" a="1"/>
  <c r="G286" i="2" s="1"/>
  <c r="F286" i="2"/>
  <c r="A287" i="2"/>
  <c r="E286" i="2"/>
  <c r="B286" i="2"/>
  <c r="H286" i="2" l="1"/>
  <c r="I286" i="2" s="1"/>
  <c r="B287" i="2"/>
  <c r="D287" i="2" a="1"/>
  <c r="D287" i="2" s="1"/>
  <c r="C287" i="2"/>
  <c r="G287" i="2" a="1"/>
  <c r="G287" i="2" s="1"/>
  <c r="F287" i="2"/>
  <c r="A288" i="2"/>
  <c r="E287" i="2"/>
  <c r="H287" i="2" l="1"/>
  <c r="I287" i="2" s="1"/>
  <c r="D288" i="2" a="1"/>
  <c r="D288" i="2" s="1"/>
  <c r="C288" i="2"/>
  <c r="G288" i="2" a="1"/>
  <c r="G288" i="2" s="1"/>
  <c r="F288" i="2"/>
  <c r="A289" i="2"/>
  <c r="E288" i="2"/>
  <c r="B288" i="2"/>
  <c r="H288" i="2" l="1"/>
  <c r="I288" i="2" s="1"/>
  <c r="B289" i="2"/>
  <c r="D289" i="2" a="1"/>
  <c r="D289" i="2" s="1"/>
  <c r="C289" i="2"/>
  <c r="G289" i="2" a="1"/>
  <c r="G289" i="2" s="1"/>
  <c r="F289" i="2"/>
  <c r="A290" i="2"/>
  <c r="E289" i="2"/>
  <c r="H289" i="2" l="1"/>
  <c r="I289" i="2" s="1"/>
  <c r="D290" i="2" a="1"/>
  <c r="D290" i="2" s="1"/>
  <c r="C290" i="2"/>
  <c r="F290" i="2"/>
  <c r="G290" i="2" a="1"/>
  <c r="G290" i="2" s="1"/>
  <c r="A291" i="2"/>
  <c r="E290" i="2"/>
  <c r="B290" i="2"/>
  <c r="H290" i="2" l="1"/>
  <c r="I290" i="2" s="1"/>
  <c r="B291" i="2"/>
  <c r="D291" i="2" a="1"/>
  <c r="D291" i="2" s="1"/>
  <c r="C291" i="2"/>
  <c r="G291" i="2" a="1"/>
  <c r="G291" i="2" s="1"/>
  <c r="F291" i="2"/>
  <c r="A292" i="2"/>
  <c r="E291" i="2"/>
  <c r="H291" i="2" l="1"/>
  <c r="I291" i="2" s="1"/>
  <c r="D292" i="2" a="1"/>
  <c r="D292" i="2" s="1"/>
  <c r="C292" i="2"/>
  <c r="G292" i="2" a="1"/>
  <c r="G292" i="2" s="1"/>
  <c r="F292" i="2"/>
  <c r="A293" i="2"/>
  <c r="E292" i="2"/>
  <c r="B292" i="2"/>
  <c r="H292" i="2" l="1"/>
  <c r="I292" i="2" s="1"/>
  <c r="B293" i="2"/>
  <c r="D293" i="2" a="1"/>
  <c r="D293" i="2" s="1"/>
  <c r="C293" i="2"/>
  <c r="G293" i="2" a="1"/>
  <c r="G293" i="2" s="1"/>
  <c r="F293" i="2"/>
  <c r="A294" i="2"/>
  <c r="E293" i="2"/>
  <c r="H293" i="2" l="1"/>
  <c r="I293" i="2" s="1"/>
  <c r="D294" i="2" a="1"/>
  <c r="D294" i="2" s="1"/>
  <c r="C294" i="2"/>
  <c r="G294" i="2" a="1"/>
  <c r="G294" i="2" s="1"/>
  <c r="F294" i="2"/>
  <c r="A295" i="2"/>
  <c r="E294" i="2"/>
  <c r="B294" i="2"/>
  <c r="H294" i="2" l="1"/>
  <c r="I294" i="2" s="1"/>
  <c r="B295" i="2"/>
  <c r="D295" i="2" a="1"/>
  <c r="D295" i="2" s="1"/>
  <c r="C295" i="2"/>
  <c r="G295" i="2" a="1"/>
  <c r="G295" i="2" s="1"/>
  <c r="F295" i="2"/>
  <c r="A296" i="2"/>
  <c r="E295" i="2"/>
  <c r="H295" i="2" l="1"/>
  <c r="I295" i="2" s="1"/>
  <c r="D296" i="2" a="1"/>
  <c r="D296" i="2" s="1"/>
  <c r="C296" i="2"/>
  <c r="G296" i="2" a="1"/>
  <c r="G296" i="2" s="1"/>
  <c r="F296" i="2"/>
  <c r="A297" i="2"/>
  <c r="E296" i="2"/>
  <c r="B296" i="2"/>
  <c r="H296" i="2" l="1"/>
  <c r="I296" i="2" s="1"/>
  <c r="B297" i="2"/>
  <c r="D297" i="2" a="1"/>
  <c r="D297" i="2" s="1"/>
  <c r="C297" i="2"/>
  <c r="G297" i="2" a="1"/>
  <c r="G297" i="2" s="1"/>
  <c r="F297" i="2"/>
  <c r="A298" i="2"/>
  <c r="E297" i="2"/>
  <c r="H297" i="2" l="1"/>
  <c r="I297" i="2" s="1"/>
  <c r="D298" i="2" a="1"/>
  <c r="D298" i="2" s="1"/>
  <c r="C298" i="2"/>
  <c r="G298" i="2" a="1"/>
  <c r="G298" i="2" s="1"/>
  <c r="F298" i="2"/>
  <c r="A299" i="2"/>
  <c r="E298" i="2"/>
  <c r="B298" i="2"/>
  <c r="H298" i="2" l="1"/>
  <c r="I298" i="2" s="1"/>
  <c r="B299" i="2"/>
  <c r="D299" i="2" a="1"/>
  <c r="D299" i="2" s="1"/>
  <c r="C299" i="2"/>
  <c r="G299" i="2" a="1"/>
  <c r="G299" i="2" s="1"/>
  <c r="F299" i="2"/>
  <c r="A300" i="2"/>
  <c r="E299" i="2"/>
  <c r="H299" i="2" l="1"/>
  <c r="I299" i="2" s="1"/>
  <c r="D300" i="2" a="1"/>
  <c r="D300" i="2" s="1"/>
  <c r="C300" i="2"/>
  <c r="G300" i="2" a="1"/>
  <c r="G300" i="2" s="1"/>
  <c r="F300" i="2"/>
  <c r="A301" i="2"/>
  <c r="E300" i="2"/>
  <c r="B300" i="2"/>
  <c r="H300" i="2" l="1"/>
  <c r="I300" i="2" s="1"/>
  <c r="B301" i="2"/>
  <c r="D301" i="2" a="1"/>
  <c r="D301" i="2" s="1"/>
  <c r="C301" i="2"/>
  <c r="G301" i="2" a="1"/>
  <c r="G301" i="2" s="1"/>
  <c r="F301" i="2"/>
  <c r="A302" i="2"/>
  <c r="E301" i="2"/>
  <c r="H301" i="2" l="1"/>
  <c r="I301" i="2" s="1"/>
  <c r="D302" i="2" a="1"/>
  <c r="D302" i="2" s="1"/>
  <c r="C302" i="2"/>
  <c r="F302" i="2"/>
  <c r="G302" i="2" a="1"/>
  <c r="G302" i="2" s="1"/>
  <c r="A303" i="2"/>
  <c r="E302" i="2"/>
  <c r="B302" i="2"/>
  <c r="H302" i="2" l="1"/>
  <c r="I302" i="2" s="1"/>
  <c r="B303" i="2"/>
  <c r="D303" i="2" a="1"/>
  <c r="D303" i="2" s="1"/>
  <c r="C303" i="2"/>
  <c r="G303" i="2" a="1"/>
  <c r="G303" i="2" s="1"/>
  <c r="F303" i="2"/>
  <c r="A304" i="2"/>
  <c r="E303" i="2"/>
  <c r="H303" i="2" l="1"/>
  <c r="I303" i="2" s="1"/>
  <c r="D304" i="2" a="1"/>
  <c r="D304" i="2" s="1"/>
  <c r="C304" i="2"/>
  <c r="G304" i="2" a="1"/>
  <c r="G304" i="2" s="1"/>
  <c r="F304" i="2"/>
  <c r="A305" i="2"/>
  <c r="E304" i="2"/>
  <c r="B304" i="2"/>
  <c r="H304" i="2" l="1"/>
  <c r="I304" i="2" s="1"/>
  <c r="C305" i="2"/>
  <c r="G305" i="2" a="1"/>
  <c r="G305" i="2" s="1"/>
  <c r="F305" i="2"/>
  <c r="B305" i="2"/>
  <c r="D305" i="2" a="1"/>
  <c r="D305" i="2" s="1"/>
  <c r="A306" i="2"/>
  <c r="E305" i="2"/>
  <c r="H305" i="2" l="1"/>
  <c r="I305" i="2" s="1"/>
  <c r="D306" i="2" a="1"/>
  <c r="D306" i="2" s="1"/>
  <c r="C306" i="2"/>
  <c r="G306" i="2" a="1"/>
  <c r="G306" i="2" s="1"/>
  <c r="F306" i="2"/>
  <c r="A307" i="2"/>
  <c r="E306" i="2"/>
  <c r="B306" i="2"/>
  <c r="H306" i="2" l="1"/>
  <c r="I306" i="2" s="1"/>
  <c r="B307" i="2"/>
  <c r="D307" i="2" a="1"/>
  <c r="D307" i="2" s="1"/>
  <c r="C307" i="2"/>
  <c r="G307" i="2" a="1"/>
  <c r="G307" i="2" s="1"/>
  <c r="F307" i="2"/>
  <c r="A308" i="2"/>
  <c r="E307" i="2"/>
  <c r="H307" i="2" l="1"/>
  <c r="I307" i="2" s="1"/>
  <c r="D308" i="2" a="1"/>
  <c r="D308" i="2" s="1"/>
  <c r="B308" i="2"/>
  <c r="C308" i="2"/>
  <c r="G308" i="2" a="1"/>
  <c r="G308" i="2" s="1"/>
  <c r="F308" i="2"/>
  <c r="A309" i="2"/>
  <c r="E308" i="2"/>
  <c r="H308" i="2" l="1"/>
  <c r="I308" i="2" s="1"/>
  <c r="D309" i="2" a="1"/>
  <c r="D309" i="2" s="1"/>
  <c r="B309" i="2"/>
  <c r="C309" i="2"/>
  <c r="G309" i="2" a="1"/>
  <c r="G309" i="2" s="1"/>
  <c r="F309" i="2"/>
  <c r="A310" i="2"/>
  <c r="E309" i="2"/>
  <c r="H309" i="2" l="1"/>
  <c r="I309" i="2" s="1"/>
  <c r="D310" i="2" a="1"/>
  <c r="D310" i="2" s="1"/>
  <c r="C310" i="2"/>
  <c r="G310" i="2" a="1"/>
  <c r="G310" i="2" s="1"/>
  <c r="F310" i="2"/>
  <c r="A311" i="2"/>
  <c r="E310" i="2"/>
  <c r="B310" i="2"/>
  <c r="H310" i="2" l="1"/>
  <c r="I310" i="2" s="1"/>
  <c r="B311" i="2"/>
  <c r="D311" i="2" a="1"/>
  <c r="D311" i="2" s="1"/>
  <c r="C311" i="2"/>
  <c r="G311" i="2" a="1"/>
  <c r="G311" i="2" s="1"/>
  <c r="F311" i="2"/>
  <c r="A312" i="2"/>
  <c r="E311" i="2"/>
  <c r="H311" i="2" l="1"/>
  <c r="I311" i="2" s="1"/>
  <c r="D312" i="2" a="1"/>
  <c r="D312" i="2" s="1"/>
  <c r="C312" i="2"/>
  <c r="G312" i="2" a="1"/>
  <c r="G312" i="2" s="1"/>
  <c r="F312" i="2"/>
  <c r="A313" i="2"/>
  <c r="E312" i="2"/>
  <c r="B312" i="2"/>
  <c r="H312" i="2" l="1"/>
  <c r="I312" i="2" s="1"/>
  <c r="B313" i="2"/>
  <c r="D313" i="2" a="1"/>
  <c r="D313" i="2" s="1"/>
  <c r="C313" i="2"/>
  <c r="G313" i="2" a="1"/>
  <c r="G313" i="2" s="1"/>
  <c r="F313" i="2"/>
  <c r="A314" i="2"/>
  <c r="E313" i="2"/>
  <c r="H313" i="2" l="1"/>
  <c r="I313" i="2" s="1"/>
  <c r="D314" i="2" a="1"/>
  <c r="D314" i="2" s="1"/>
  <c r="C314" i="2"/>
  <c r="F314" i="2"/>
  <c r="G314" i="2" a="1"/>
  <c r="G314" i="2" s="1"/>
  <c r="A315" i="2"/>
  <c r="E314" i="2"/>
  <c r="B314" i="2"/>
  <c r="H314" i="2" l="1"/>
  <c r="I314" i="2" s="1"/>
  <c r="B315" i="2"/>
  <c r="D315" i="2" a="1"/>
  <c r="D315" i="2" s="1"/>
  <c r="C315" i="2"/>
  <c r="G315" i="2" a="1"/>
  <c r="G315" i="2" s="1"/>
  <c r="F315" i="2"/>
  <c r="A316" i="2"/>
  <c r="E315" i="2"/>
  <c r="H315" i="2" l="1"/>
  <c r="I315" i="2" s="1"/>
  <c r="D316" i="2" a="1"/>
  <c r="D316" i="2" s="1"/>
  <c r="C316" i="2"/>
  <c r="G316" i="2" a="1"/>
  <c r="G316" i="2" s="1"/>
  <c r="F316" i="2"/>
  <c r="A317" i="2"/>
  <c r="E316" i="2"/>
  <c r="B316" i="2"/>
  <c r="H316" i="2" l="1"/>
  <c r="I316" i="2" s="1"/>
  <c r="B317" i="2"/>
  <c r="D317" i="2" a="1"/>
  <c r="D317" i="2" s="1"/>
  <c r="C317" i="2"/>
  <c r="G317" i="2" a="1"/>
  <c r="G317" i="2" s="1"/>
  <c r="F317" i="2"/>
  <c r="A318" i="2"/>
  <c r="E317" i="2"/>
  <c r="H317" i="2" l="1"/>
  <c r="I317" i="2" s="1"/>
  <c r="D318" i="2" a="1"/>
  <c r="D318" i="2" s="1"/>
  <c r="C318" i="2"/>
  <c r="G318" i="2" a="1"/>
  <c r="G318" i="2" s="1"/>
  <c r="F318" i="2"/>
  <c r="A319" i="2"/>
  <c r="E318" i="2"/>
  <c r="B318" i="2"/>
  <c r="H318" i="2" l="1"/>
  <c r="I318" i="2" s="1"/>
  <c r="B319" i="2"/>
  <c r="D319" i="2" a="1"/>
  <c r="D319" i="2" s="1"/>
  <c r="C319" i="2"/>
  <c r="G319" i="2" a="1"/>
  <c r="G319" i="2" s="1"/>
  <c r="F319" i="2"/>
  <c r="A320" i="2"/>
  <c r="E319" i="2"/>
  <c r="H319" i="2" l="1"/>
  <c r="I319" i="2" s="1"/>
  <c r="D320" i="2" a="1"/>
  <c r="D320" i="2" s="1"/>
  <c r="B320" i="2"/>
  <c r="C320" i="2"/>
  <c r="G320" i="2" a="1"/>
  <c r="G320" i="2" s="1"/>
  <c r="F320" i="2"/>
  <c r="A321" i="2"/>
  <c r="E320" i="2"/>
  <c r="H320" i="2" l="1"/>
  <c r="I320" i="2" s="1"/>
  <c r="D321" i="2" a="1"/>
  <c r="D321" i="2" s="1"/>
  <c r="C321" i="2"/>
  <c r="G321" i="2" a="1"/>
  <c r="G321" i="2" s="1"/>
  <c r="F321" i="2"/>
  <c r="A322" i="2"/>
  <c r="E321" i="2"/>
  <c r="B321" i="2"/>
  <c r="H321" i="2" l="1"/>
  <c r="I321" i="2" s="1"/>
  <c r="B322" i="2"/>
  <c r="D322" i="2" a="1"/>
  <c r="D322" i="2" s="1"/>
  <c r="C322" i="2"/>
  <c r="G322" i="2" a="1"/>
  <c r="G322" i="2" s="1"/>
  <c r="F322" i="2"/>
  <c r="A323" i="2"/>
  <c r="E322" i="2"/>
  <c r="H322" i="2" l="1"/>
  <c r="I322" i="2" s="1"/>
  <c r="D323" i="2" a="1"/>
  <c r="D323" i="2" s="1"/>
  <c r="C323" i="2"/>
  <c r="G323" i="2" a="1"/>
  <c r="G323" i="2" s="1"/>
  <c r="F323" i="2"/>
  <c r="A324" i="2"/>
  <c r="E323" i="2"/>
  <c r="B323" i="2"/>
  <c r="H323" i="2" l="1"/>
  <c r="I323" i="2" s="1"/>
  <c r="B324" i="2"/>
  <c r="D324" i="2" a="1"/>
  <c r="D324" i="2" s="1"/>
  <c r="C324" i="2"/>
  <c r="G324" i="2" a="1"/>
  <c r="G324" i="2" s="1"/>
  <c r="F324" i="2"/>
  <c r="A325" i="2"/>
  <c r="E324" i="2"/>
  <c r="H324" i="2" l="1"/>
  <c r="I324" i="2" s="1"/>
  <c r="D325" i="2" a="1"/>
  <c r="D325" i="2" s="1"/>
  <c r="C325" i="2"/>
  <c r="G325" i="2" a="1"/>
  <c r="G325" i="2" s="1"/>
  <c r="F325" i="2"/>
  <c r="A326" i="2"/>
  <c r="E325" i="2"/>
  <c r="B325" i="2"/>
  <c r="H325" i="2" l="1"/>
  <c r="I325" i="2" s="1"/>
  <c r="B326" i="2"/>
  <c r="D326" i="2" a="1"/>
  <c r="D326" i="2" s="1"/>
  <c r="C326" i="2"/>
  <c r="G326" i="2" a="1"/>
  <c r="G326" i="2" s="1"/>
  <c r="F326" i="2"/>
  <c r="A327" i="2"/>
  <c r="E326" i="2"/>
  <c r="H326" i="2" l="1"/>
  <c r="I326" i="2" s="1"/>
  <c r="D327" i="2" a="1"/>
  <c r="D327" i="2" s="1"/>
  <c r="C327" i="2"/>
  <c r="G327" i="2" a="1"/>
  <c r="G327" i="2" s="1"/>
  <c r="F327" i="2"/>
  <c r="A328" i="2"/>
  <c r="E327" i="2"/>
  <c r="B327" i="2"/>
  <c r="H327" i="2" l="1"/>
  <c r="I327" i="2" s="1"/>
  <c r="B328" i="2"/>
  <c r="D328" i="2" a="1"/>
  <c r="D328" i="2" s="1"/>
  <c r="C328" i="2"/>
  <c r="G328" i="2" a="1"/>
  <c r="G328" i="2" s="1"/>
  <c r="F328" i="2"/>
  <c r="A329" i="2"/>
  <c r="E328" i="2"/>
  <c r="H328" i="2" l="1"/>
  <c r="I328" i="2" s="1"/>
  <c r="D329" i="2" a="1"/>
  <c r="D329" i="2" s="1"/>
  <c r="B329" i="2"/>
  <c r="C329" i="2"/>
  <c r="G329" i="2" a="1"/>
  <c r="G329" i="2" s="1"/>
  <c r="F329" i="2"/>
  <c r="A330" i="2"/>
  <c r="E329" i="2"/>
  <c r="H329" i="2" l="1"/>
  <c r="I329" i="2" s="1"/>
  <c r="D330" i="2" a="1"/>
  <c r="D330" i="2" s="1"/>
  <c r="C330" i="2"/>
  <c r="G330" i="2" a="1"/>
  <c r="G330" i="2" s="1"/>
  <c r="F330" i="2"/>
  <c r="A331" i="2"/>
  <c r="E330" i="2"/>
  <c r="B330" i="2"/>
  <c r="H330" i="2" l="1"/>
  <c r="I330" i="2" s="1"/>
  <c r="B331" i="2"/>
  <c r="D331" i="2" a="1"/>
  <c r="D331" i="2" s="1"/>
  <c r="C331" i="2"/>
  <c r="G331" i="2" a="1"/>
  <c r="G331" i="2" s="1"/>
  <c r="F331" i="2"/>
  <c r="A332" i="2"/>
  <c r="E331" i="2"/>
  <c r="H331" i="2" l="1"/>
  <c r="I331" i="2" s="1"/>
  <c r="D332" i="2" a="1"/>
  <c r="D332" i="2" s="1"/>
  <c r="C332" i="2"/>
  <c r="G332" i="2" a="1"/>
  <c r="G332" i="2" s="1"/>
  <c r="F332" i="2"/>
  <c r="A333" i="2"/>
  <c r="E332" i="2"/>
  <c r="B332" i="2"/>
  <c r="H332" i="2" l="1"/>
  <c r="I332" i="2" s="1"/>
  <c r="B333" i="2"/>
  <c r="D333" i="2" a="1"/>
  <c r="D333" i="2" s="1"/>
  <c r="C333" i="2"/>
  <c r="G333" i="2" a="1"/>
  <c r="G333" i="2" s="1"/>
  <c r="F333" i="2"/>
  <c r="A334" i="2"/>
  <c r="E333" i="2"/>
  <c r="H333" i="2" l="1"/>
  <c r="I333" i="2" s="1"/>
  <c r="D334" i="2" a="1"/>
  <c r="D334" i="2" s="1"/>
  <c r="C334" i="2"/>
  <c r="G334" i="2" a="1"/>
  <c r="G334" i="2" s="1"/>
  <c r="F334" i="2"/>
  <c r="A335" i="2"/>
  <c r="E334" i="2"/>
  <c r="B334" i="2"/>
  <c r="H334" i="2" l="1"/>
  <c r="I334" i="2" s="1"/>
  <c r="D335" i="2" a="1"/>
  <c r="D335" i="2" s="1"/>
  <c r="C335" i="2"/>
  <c r="G335" i="2" a="1"/>
  <c r="G335" i="2" s="1"/>
  <c r="F335" i="2"/>
  <c r="B335" i="2"/>
  <c r="A336" i="2"/>
  <c r="E335" i="2"/>
  <c r="H335" i="2" l="1"/>
  <c r="I335" i="2" s="1"/>
  <c r="C336" i="2"/>
  <c r="G336" i="2" a="1"/>
  <c r="G336" i="2" s="1"/>
  <c r="F336" i="2"/>
  <c r="B336" i="2"/>
  <c r="D336" i="2" a="1"/>
  <c r="D336" i="2" s="1"/>
  <c r="A337" i="2"/>
  <c r="E336" i="2"/>
  <c r="H336" i="2" l="1"/>
  <c r="I336" i="2" s="1"/>
  <c r="D337" i="2" a="1"/>
  <c r="D337" i="2" s="1"/>
  <c r="C337" i="2"/>
  <c r="G337" i="2" a="1"/>
  <c r="G337" i="2" s="1"/>
  <c r="F337" i="2"/>
  <c r="A338" i="2"/>
  <c r="E337" i="2"/>
  <c r="B337" i="2"/>
  <c r="H337" i="2" l="1"/>
  <c r="I337" i="2" s="1"/>
  <c r="B338" i="2"/>
  <c r="D338" i="2" a="1"/>
  <c r="D338" i="2" s="1"/>
  <c r="C338" i="2"/>
  <c r="G338" i="2" a="1"/>
  <c r="G338" i="2" s="1"/>
  <c r="F338" i="2"/>
  <c r="A339" i="2"/>
  <c r="E338" i="2"/>
  <c r="H338" i="2" l="1"/>
  <c r="I338" i="2" s="1"/>
  <c r="D339" i="2" a="1"/>
  <c r="D339" i="2" s="1"/>
  <c r="C339" i="2"/>
  <c r="G339" i="2" a="1"/>
  <c r="G339" i="2" s="1"/>
  <c r="F339" i="2"/>
  <c r="A340" i="2"/>
  <c r="E339" i="2"/>
  <c r="B339" i="2"/>
  <c r="H339" i="2" l="1"/>
  <c r="I339" i="2" s="1"/>
  <c r="B340" i="2"/>
  <c r="D340" i="2" a="1"/>
  <c r="D340" i="2" s="1"/>
  <c r="C340" i="2"/>
  <c r="G340" i="2" a="1"/>
  <c r="G340" i="2" s="1"/>
  <c r="F340" i="2"/>
  <c r="A341" i="2"/>
  <c r="E340" i="2"/>
  <c r="H340" i="2" l="1"/>
  <c r="I340" i="2" s="1"/>
  <c r="D341" i="2" a="1"/>
  <c r="D341" i="2" s="1"/>
  <c r="C341" i="2"/>
  <c r="G341" i="2" a="1"/>
  <c r="G341" i="2" s="1"/>
  <c r="F341" i="2"/>
  <c r="A342" i="2"/>
  <c r="E341" i="2"/>
  <c r="B341" i="2"/>
  <c r="H341" i="2" l="1"/>
  <c r="I341" i="2" s="1"/>
  <c r="B342" i="2"/>
  <c r="D342" i="2" a="1"/>
  <c r="D342" i="2" s="1"/>
  <c r="C342" i="2"/>
  <c r="G342" i="2" a="1"/>
  <c r="G342" i="2" s="1"/>
  <c r="F342" i="2"/>
  <c r="A343" i="2"/>
  <c r="E342" i="2"/>
  <c r="H342" i="2" l="1"/>
  <c r="I342" i="2" s="1"/>
  <c r="D343" i="2" a="1"/>
  <c r="D343" i="2" s="1"/>
  <c r="C343" i="2"/>
  <c r="G343" i="2" a="1"/>
  <c r="G343" i="2" s="1"/>
  <c r="F343" i="2"/>
  <c r="B343" i="2"/>
  <c r="A344" i="2"/>
  <c r="E343" i="2"/>
  <c r="H343" i="2" l="1"/>
  <c r="I343" i="2" s="1"/>
  <c r="D344" i="2" a="1"/>
  <c r="D344" i="2" s="1"/>
  <c r="C344" i="2"/>
  <c r="G344" i="2" a="1"/>
  <c r="G344" i="2" s="1"/>
  <c r="F344" i="2"/>
  <c r="A345" i="2"/>
  <c r="E344" i="2"/>
  <c r="B344" i="2"/>
  <c r="H344" i="2" l="1"/>
  <c r="I344" i="2" s="1"/>
  <c r="B345" i="2"/>
  <c r="D345" i="2" a="1"/>
  <c r="D345" i="2" s="1"/>
  <c r="C345" i="2"/>
  <c r="G345" i="2" a="1"/>
  <c r="G345" i="2" s="1"/>
  <c r="F345" i="2"/>
  <c r="A346" i="2"/>
  <c r="E345" i="2"/>
  <c r="H345" i="2" l="1"/>
  <c r="I345" i="2" s="1"/>
  <c r="D346" i="2" a="1"/>
  <c r="D346" i="2" s="1"/>
  <c r="C346" i="2"/>
  <c r="G346" i="2" a="1"/>
  <c r="G346" i="2" s="1"/>
  <c r="F346" i="2"/>
  <c r="A347" i="2"/>
  <c r="E346" i="2"/>
  <c r="B346" i="2"/>
  <c r="H346" i="2" l="1"/>
  <c r="I346" i="2" s="1"/>
  <c r="B347" i="2"/>
  <c r="D347" i="2" a="1"/>
  <c r="D347" i="2" s="1"/>
  <c r="C347" i="2"/>
  <c r="G347" i="2" a="1"/>
  <c r="G347" i="2" s="1"/>
  <c r="F347" i="2"/>
  <c r="A348" i="2"/>
  <c r="E347" i="2"/>
  <c r="H347" i="2" l="1"/>
  <c r="I347" i="2" s="1"/>
  <c r="D348" i="2" a="1"/>
  <c r="D348" i="2" s="1"/>
  <c r="C348" i="2"/>
  <c r="G348" i="2" a="1"/>
  <c r="G348" i="2" s="1"/>
  <c r="F348" i="2"/>
  <c r="A349" i="2"/>
  <c r="E348" i="2"/>
  <c r="B348" i="2"/>
  <c r="H348" i="2" l="1"/>
  <c r="I348" i="2" s="1"/>
  <c r="C349" i="2"/>
  <c r="G349" i="2" a="1"/>
  <c r="G349" i="2" s="1"/>
  <c r="F349" i="2"/>
  <c r="B349" i="2"/>
  <c r="D349" i="2" a="1"/>
  <c r="D349" i="2" s="1"/>
  <c r="A350" i="2"/>
  <c r="E349" i="2"/>
  <c r="H349" i="2" l="1"/>
  <c r="I349" i="2" s="1"/>
  <c r="D350" i="2" a="1"/>
  <c r="D350" i="2" s="1"/>
  <c r="C350" i="2"/>
  <c r="F350" i="2"/>
  <c r="G350" i="2" a="1"/>
  <c r="G350" i="2" s="1"/>
  <c r="A351" i="2"/>
  <c r="E350" i="2"/>
  <c r="B350" i="2"/>
  <c r="H350" i="2" l="1"/>
  <c r="I350" i="2" s="1"/>
  <c r="B351" i="2"/>
  <c r="D351" i="2" a="1"/>
  <c r="D351" i="2" s="1"/>
  <c r="C351" i="2"/>
  <c r="G351" i="2" a="1"/>
  <c r="G351" i="2" s="1"/>
  <c r="F351" i="2"/>
  <c r="A352" i="2"/>
  <c r="E351" i="2"/>
  <c r="H351" i="2" l="1"/>
  <c r="I351" i="2" s="1"/>
  <c r="D352" i="2" a="1"/>
  <c r="D352" i="2" s="1"/>
  <c r="C352" i="2"/>
  <c r="G352" i="2" a="1"/>
  <c r="G352" i="2" s="1"/>
  <c r="F352" i="2"/>
  <c r="A353" i="2"/>
  <c r="E352" i="2"/>
  <c r="B352" i="2"/>
  <c r="H352" i="2" l="1"/>
  <c r="I352" i="2" s="1"/>
  <c r="B353" i="2"/>
  <c r="D353" i="2" a="1"/>
  <c r="D353" i="2" s="1"/>
  <c r="C353" i="2"/>
  <c r="G353" i="2" a="1"/>
  <c r="G353" i="2" s="1"/>
  <c r="F353" i="2"/>
  <c r="A354" i="2"/>
  <c r="E353" i="2"/>
  <c r="H353" i="2" l="1"/>
  <c r="I353" i="2" s="1"/>
  <c r="D354" i="2" a="1"/>
  <c r="D354" i="2" s="1"/>
  <c r="C354" i="2"/>
  <c r="G354" i="2" a="1"/>
  <c r="G354" i="2" s="1"/>
  <c r="F354" i="2"/>
  <c r="A355" i="2"/>
  <c r="E354" i="2"/>
  <c r="B354" i="2"/>
  <c r="H354" i="2" l="1"/>
  <c r="I354" i="2" s="1"/>
  <c r="B355" i="2"/>
  <c r="D355" i="2" a="1"/>
  <c r="D355" i="2" s="1"/>
  <c r="C355" i="2"/>
  <c r="G355" i="2" a="1"/>
  <c r="G355" i="2" s="1"/>
  <c r="F355" i="2"/>
  <c r="A356" i="2"/>
  <c r="E355" i="2"/>
  <c r="H355" i="2" l="1"/>
  <c r="I355" i="2" s="1"/>
  <c r="D356" i="2" a="1"/>
  <c r="D356" i="2" s="1"/>
  <c r="C356" i="2"/>
  <c r="G356" i="2" a="1"/>
  <c r="G356" i="2" s="1"/>
  <c r="F356" i="2"/>
  <c r="A357" i="2"/>
  <c r="E356" i="2"/>
  <c r="B356" i="2"/>
  <c r="H356" i="2" l="1"/>
  <c r="I356" i="2" s="1"/>
  <c r="B357" i="2"/>
  <c r="D357" i="2" a="1"/>
  <c r="D357" i="2" s="1"/>
  <c r="C357" i="2"/>
  <c r="G357" i="2" a="1"/>
  <c r="G357" i="2" s="1"/>
  <c r="F357" i="2"/>
  <c r="A358" i="2"/>
  <c r="E357" i="2"/>
  <c r="H357" i="2" l="1"/>
  <c r="I357" i="2" s="1"/>
  <c r="D358" i="2" a="1"/>
  <c r="D358" i="2" s="1"/>
  <c r="C358" i="2"/>
  <c r="G358" i="2" a="1"/>
  <c r="G358" i="2" s="1"/>
  <c r="F358" i="2"/>
  <c r="A359" i="2"/>
  <c r="E358" i="2"/>
  <c r="B358" i="2"/>
  <c r="H358" i="2" l="1"/>
  <c r="I358" i="2" s="1"/>
  <c r="B359" i="2"/>
  <c r="D359" i="2" a="1"/>
  <c r="D359" i="2" s="1"/>
  <c r="C359" i="2"/>
  <c r="G359" i="2" a="1"/>
  <c r="G359" i="2" s="1"/>
  <c r="F359" i="2"/>
  <c r="A360" i="2"/>
  <c r="E359" i="2"/>
  <c r="H359" i="2" l="1"/>
  <c r="I359" i="2" s="1"/>
  <c r="B360" i="2"/>
  <c r="D360" i="2" a="1"/>
  <c r="D360" i="2" s="1"/>
  <c r="C360" i="2"/>
  <c r="G360" i="2" a="1"/>
  <c r="G360" i="2" s="1"/>
  <c r="F360" i="2"/>
  <c r="A361" i="2"/>
  <c r="E360" i="2"/>
  <c r="H360" i="2" l="1"/>
  <c r="I360" i="2" s="1"/>
  <c r="D361" i="2" a="1"/>
  <c r="D361" i="2" s="1"/>
  <c r="B361" i="2"/>
  <c r="C361" i="2"/>
  <c r="G361" i="2" a="1"/>
  <c r="G361" i="2" s="1"/>
  <c r="F361" i="2"/>
  <c r="A362" i="2"/>
  <c r="E361" i="2"/>
  <c r="H361" i="2" l="1"/>
  <c r="I361" i="2" s="1"/>
  <c r="D362" i="2" a="1"/>
  <c r="D362" i="2" s="1"/>
  <c r="C362" i="2"/>
  <c r="F362" i="2"/>
  <c r="G362" i="2" a="1"/>
  <c r="G362" i="2" s="1"/>
  <c r="A363" i="2"/>
  <c r="E362" i="2"/>
  <c r="B362" i="2"/>
  <c r="H362" i="2" l="1"/>
  <c r="I362" i="2" s="1"/>
  <c r="B363" i="2"/>
  <c r="D363" i="2" a="1"/>
  <c r="D363" i="2" s="1"/>
  <c r="C363" i="2"/>
  <c r="G363" i="2" a="1"/>
  <c r="G363" i="2" s="1"/>
  <c r="F363" i="2"/>
  <c r="A364" i="2"/>
  <c r="E363" i="2"/>
  <c r="H363" i="2" l="1"/>
  <c r="I363" i="2" s="1"/>
  <c r="D364" i="2" a="1"/>
  <c r="D364" i="2" s="1"/>
  <c r="C364" i="2"/>
  <c r="G364" i="2" a="1"/>
  <c r="G364" i="2" s="1"/>
  <c r="F364" i="2"/>
  <c r="A365" i="2"/>
  <c r="E364" i="2"/>
  <c r="B364" i="2"/>
  <c r="H364" i="2" l="1"/>
  <c r="I364" i="2" s="1"/>
  <c r="B365" i="2"/>
  <c r="D365" i="2" a="1"/>
  <c r="D365" i="2" s="1"/>
  <c r="C365" i="2"/>
  <c r="G365" i="2" a="1"/>
  <c r="G365" i="2" s="1"/>
  <c r="F365" i="2"/>
  <c r="A366" i="2"/>
  <c r="E365" i="2"/>
  <c r="H365" i="2" l="1"/>
  <c r="I365" i="2" s="1"/>
  <c r="D366" i="2" a="1"/>
  <c r="D366" i="2" s="1"/>
  <c r="C366" i="2"/>
  <c r="G366" i="2" a="1"/>
  <c r="G366" i="2" s="1"/>
  <c r="F366" i="2"/>
  <c r="A367" i="2"/>
  <c r="E366" i="2"/>
  <c r="B366" i="2"/>
  <c r="H366" i="2" l="1"/>
  <c r="I366" i="2" s="1"/>
  <c r="B367" i="2"/>
  <c r="D367" i="2" a="1"/>
  <c r="D367" i="2" s="1"/>
  <c r="C367" i="2"/>
  <c r="G367" i="2" a="1"/>
  <c r="G367" i="2" s="1"/>
  <c r="F367" i="2"/>
  <c r="A368" i="2"/>
  <c r="E367" i="2"/>
  <c r="H367" i="2" l="1"/>
  <c r="I367" i="2" s="1"/>
  <c r="D368" i="2" a="1"/>
  <c r="D368" i="2" s="1"/>
  <c r="C368" i="2"/>
  <c r="G368" i="2" a="1"/>
  <c r="G368" i="2" s="1"/>
  <c r="F368" i="2"/>
  <c r="A369" i="2"/>
  <c r="E368" i="2"/>
  <c r="B368" i="2"/>
  <c r="H368" i="2" l="1"/>
  <c r="I368" i="2" s="1"/>
  <c r="D369" i="2" a="1"/>
  <c r="D369" i="2" s="1"/>
  <c r="C369" i="2"/>
  <c r="G369" i="2" a="1"/>
  <c r="G369" i="2" s="1"/>
  <c r="F369" i="2"/>
  <c r="B369" i="2"/>
  <c r="A370" i="2"/>
  <c r="E369" i="2"/>
  <c r="H369" i="2" l="1"/>
  <c r="I369" i="2" s="1"/>
  <c r="C370" i="2"/>
  <c r="G370" i="2" a="1"/>
  <c r="G370" i="2" s="1"/>
  <c r="F370" i="2"/>
  <c r="B370" i="2"/>
  <c r="D370" i="2" a="1"/>
  <c r="D370" i="2" s="1"/>
  <c r="A371" i="2"/>
  <c r="E370" i="2"/>
  <c r="H370" i="2" l="1"/>
  <c r="I370" i="2" s="1"/>
  <c r="D371" i="2" a="1"/>
  <c r="D371" i="2" s="1"/>
  <c r="C371" i="2"/>
  <c r="G371" i="2" a="1"/>
  <c r="G371" i="2" s="1"/>
  <c r="F371" i="2"/>
  <c r="B371" i="2"/>
  <c r="A372" i="2"/>
  <c r="E371" i="2"/>
  <c r="H371" i="2" l="1"/>
  <c r="I371" i="2" s="1"/>
  <c r="D372" i="2" a="1"/>
  <c r="D372" i="2" s="1"/>
  <c r="C372" i="2"/>
  <c r="G372" i="2" a="1"/>
  <c r="G372" i="2" s="1"/>
  <c r="F372" i="2"/>
  <c r="A373" i="2"/>
  <c r="E372" i="2"/>
  <c r="B372" i="2"/>
  <c r="H372" i="2" l="1"/>
  <c r="I372" i="2" s="1"/>
  <c r="B373" i="2"/>
  <c r="D373" i="2" a="1"/>
  <c r="D373" i="2" s="1"/>
  <c r="C373" i="2"/>
  <c r="G373" i="2" a="1"/>
  <c r="G373" i="2" s="1"/>
  <c r="F373" i="2"/>
  <c r="A374" i="2"/>
  <c r="E373" i="2"/>
  <c r="H373" i="2" l="1"/>
  <c r="I373" i="2" s="1"/>
  <c r="D374" i="2" a="1"/>
  <c r="D374" i="2" s="1"/>
  <c r="C374" i="2"/>
  <c r="F374" i="2"/>
  <c r="G374" i="2" a="1"/>
  <c r="G374" i="2" s="1"/>
  <c r="A375" i="2"/>
  <c r="E374" i="2"/>
  <c r="B374" i="2"/>
  <c r="H374" i="2" l="1"/>
  <c r="I374" i="2" s="1"/>
  <c r="B375" i="2"/>
  <c r="D375" i="2" a="1"/>
  <c r="D375" i="2" s="1"/>
  <c r="C375" i="2"/>
  <c r="G375" i="2" a="1"/>
  <c r="G375" i="2" s="1"/>
  <c r="F375" i="2"/>
  <c r="A376" i="2"/>
  <c r="E375" i="2"/>
  <c r="H375" i="2" l="1"/>
  <c r="I375" i="2" s="1"/>
  <c r="D376" i="2" a="1"/>
  <c r="D376" i="2" s="1"/>
  <c r="C376" i="2"/>
  <c r="G376" i="2" a="1"/>
  <c r="G376" i="2" s="1"/>
  <c r="F376" i="2"/>
  <c r="A377" i="2"/>
  <c r="E376" i="2"/>
  <c r="B376" i="2"/>
  <c r="H376" i="2" l="1"/>
  <c r="I376" i="2" s="1"/>
  <c r="B377" i="2"/>
  <c r="D377" i="2" a="1"/>
  <c r="D377" i="2" s="1"/>
  <c r="C377" i="2"/>
  <c r="G377" i="2" a="1"/>
  <c r="G377" i="2" s="1"/>
  <c r="F377" i="2"/>
  <c r="A378" i="2"/>
  <c r="E377" i="2"/>
  <c r="H377" i="2" l="1"/>
  <c r="I377" i="2" s="1"/>
  <c r="D378" i="2" a="1"/>
  <c r="D378" i="2" s="1"/>
  <c r="C378" i="2"/>
  <c r="G378" i="2" a="1"/>
  <c r="G378" i="2" s="1"/>
  <c r="F378" i="2"/>
  <c r="A379" i="2"/>
  <c r="E378" i="2"/>
  <c r="B378" i="2"/>
  <c r="H378" i="2" l="1"/>
  <c r="I378" i="2" s="1"/>
  <c r="B379" i="2"/>
  <c r="D379" i="2" a="1"/>
  <c r="D379" i="2" s="1"/>
  <c r="C379" i="2"/>
  <c r="G379" i="2" a="1"/>
  <c r="G379" i="2" s="1"/>
  <c r="F379" i="2"/>
  <c r="A380" i="2"/>
  <c r="E379" i="2"/>
  <c r="H379" i="2" l="1"/>
  <c r="I379" i="2" s="1"/>
  <c r="D380" i="2" a="1"/>
  <c r="D380" i="2" s="1"/>
  <c r="C380" i="2"/>
  <c r="G380" i="2" a="1"/>
  <c r="G380" i="2" s="1"/>
  <c r="F380" i="2"/>
  <c r="A381" i="2"/>
  <c r="E380" i="2"/>
  <c r="B380" i="2"/>
  <c r="H380" i="2" l="1"/>
  <c r="I380" i="2" s="1"/>
  <c r="B381" i="2"/>
  <c r="D381" i="2" a="1"/>
  <c r="D381" i="2" s="1"/>
  <c r="C381" i="2"/>
  <c r="G381" i="2" a="1"/>
  <c r="G381" i="2" s="1"/>
  <c r="F381" i="2"/>
  <c r="A382" i="2"/>
  <c r="E381" i="2"/>
  <c r="H381" i="2" l="1"/>
  <c r="I381" i="2" s="1"/>
  <c r="D382" i="2" a="1"/>
  <c r="D382" i="2" s="1"/>
  <c r="C382" i="2"/>
  <c r="G382" i="2" a="1"/>
  <c r="G382" i="2" s="1"/>
  <c r="F382" i="2"/>
  <c r="A383" i="2"/>
  <c r="E382" i="2"/>
  <c r="B382" i="2"/>
  <c r="H382" i="2" l="1"/>
  <c r="I382" i="2" s="1"/>
  <c r="B383" i="2"/>
  <c r="D383" i="2" a="1"/>
  <c r="D383" i="2" s="1"/>
  <c r="C383" i="2"/>
  <c r="G383" i="2" a="1"/>
  <c r="G383" i="2" s="1"/>
  <c r="F383" i="2"/>
  <c r="A384" i="2"/>
  <c r="E383" i="2"/>
  <c r="H383" i="2" l="1"/>
  <c r="I383" i="2" s="1"/>
  <c r="D384" i="2" a="1"/>
  <c r="D384" i="2" s="1"/>
  <c r="C384" i="2"/>
  <c r="F384" i="2"/>
  <c r="G384" i="2" a="1"/>
  <c r="G384" i="2" s="1"/>
  <c r="A385" i="2"/>
  <c r="E384" i="2"/>
  <c r="B384" i="2"/>
  <c r="H384" i="2" l="1"/>
  <c r="I384" i="2" s="1"/>
  <c r="B385" i="2"/>
  <c r="D385" i="2" a="1"/>
  <c r="D385" i="2" s="1"/>
  <c r="C385" i="2"/>
  <c r="G385" i="2" a="1"/>
  <c r="G385" i="2" s="1"/>
  <c r="F385" i="2"/>
  <c r="A386" i="2"/>
  <c r="E385" i="2"/>
  <c r="H385" i="2" l="1"/>
  <c r="I385" i="2" s="1"/>
  <c r="D386" i="2" a="1"/>
  <c r="D386" i="2" s="1"/>
  <c r="C386" i="2"/>
  <c r="F386" i="2"/>
  <c r="G386" i="2" a="1"/>
  <c r="G386" i="2" s="1"/>
  <c r="A387" i="2"/>
  <c r="E386" i="2"/>
  <c r="B386" i="2"/>
  <c r="H386" i="2" l="1"/>
  <c r="I386" i="2" s="1"/>
  <c r="B387" i="2"/>
  <c r="D387" i="2" a="1"/>
  <c r="D387" i="2" s="1"/>
  <c r="C387" i="2"/>
  <c r="G387" i="2" a="1"/>
  <c r="G387" i="2" s="1"/>
  <c r="F387" i="2"/>
  <c r="A388" i="2"/>
  <c r="E387" i="2"/>
  <c r="H387" i="2" l="1"/>
  <c r="I387" i="2" s="1"/>
  <c r="D388" i="2" a="1"/>
  <c r="D388" i="2" s="1"/>
  <c r="C388" i="2"/>
  <c r="G388" i="2" a="1"/>
  <c r="G388" i="2" s="1"/>
  <c r="F388" i="2"/>
  <c r="A389" i="2"/>
  <c r="E388" i="2"/>
  <c r="B388" i="2"/>
  <c r="H388" i="2" l="1"/>
  <c r="I388" i="2" s="1"/>
  <c r="B389" i="2"/>
  <c r="D389" i="2" a="1"/>
  <c r="D389" i="2" s="1"/>
  <c r="C389" i="2"/>
  <c r="G389" i="2" a="1"/>
  <c r="G389" i="2" s="1"/>
  <c r="F389" i="2"/>
  <c r="A390" i="2"/>
  <c r="E389" i="2"/>
  <c r="H389" i="2" l="1"/>
  <c r="I389" i="2" s="1"/>
  <c r="D390" i="2" a="1"/>
  <c r="D390" i="2" s="1"/>
  <c r="C390" i="2"/>
  <c r="G390" i="2" a="1"/>
  <c r="G390" i="2" s="1"/>
  <c r="F390" i="2"/>
  <c r="A391" i="2"/>
  <c r="E390" i="2"/>
  <c r="B390" i="2"/>
  <c r="H390" i="2" l="1"/>
  <c r="I390" i="2" s="1"/>
  <c r="B391" i="2"/>
  <c r="D391" i="2" a="1"/>
  <c r="D391" i="2" s="1"/>
  <c r="C391" i="2"/>
  <c r="G391" i="2" a="1"/>
  <c r="G391" i="2" s="1"/>
  <c r="F391" i="2"/>
  <c r="A392" i="2"/>
  <c r="E391" i="2"/>
  <c r="H391" i="2" l="1"/>
  <c r="I391" i="2" s="1"/>
  <c r="D392" i="2" a="1"/>
  <c r="D392" i="2" s="1"/>
  <c r="C392" i="2"/>
  <c r="G392" i="2" a="1"/>
  <c r="G392" i="2" s="1"/>
  <c r="F392" i="2"/>
  <c r="A393" i="2"/>
  <c r="E392" i="2"/>
  <c r="B392" i="2"/>
  <c r="H392" i="2" l="1"/>
  <c r="I392" i="2" s="1"/>
  <c r="B393" i="2"/>
  <c r="D393" i="2" a="1"/>
  <c r="D393" i="2" s="1"/>
  <c r="C393" i="2"/>
  <c r="G393" i="2" a="1"/>
  <c r="G393" i="2" s="1"/>
  <c r="F393" i="2"/>
  <c r="A394" i="2"/>
  <c r="E393" i="2"/>
  <c r="H393" i="2" l="1"/>
  <c r="I393" i="2" s="1"/>
  <c r="D394" i="2" a="1"/>
  <c r="D394" i="2" s="1"/>
  <c r="C394" i="2"/>
  <c r="G394" i="2" a="1"/>
  <c r="G394" i="2" s="1"/>
  <c r="F394" i="2"/>
  <c r="A395" i="2"/>
  <c r="E394" i="2"/>
  <c r="B394" i="2"/>
  <c r="H394" i="2" l="1"/>
  <c r="I394" i="2" s="1"/>
  <c r="B395" i="2"/>
  <c r="D395" i="2" a="1"/>
  <c r="D395" i="2" s="1"/>
  <c r="C395" i="2"/>
  <c r="G395" i="2" a="1"/>
  <c r="G395" i="2" s="1"/>
  <c r="F395" i="2"/>
  <c r="A396" i="2"/>
  <c r="E395" i="2"/>
  <c r="H395" i="2" l="1"/>
  <c r="I395" i="2" s="1"/>
  <c r="D396" i="2" a="1"/>
  <c r="D396" i="2" s="1"/>
  <c r="C396" i="2"/>
  <c r="G396" i="2" a="1"/>
  <c r="G396" i="2" s="1"/>
  <c r="F396" i="2"/>
  <c r="A397" i="2"/>
  <c r="E396" i="2"/>
  <c r="B396" i="2"/>
  <c r="H396" i="2" l="1"/>
  <c r="I396" i="2" s="1"/>
  <c r="B397" i="2"/>
  <c r="D397" i="2" a="1"/>
  <c r="D397" i="2" s="1"/>
  <c r="C397" i="2"/>
  <c r="G397" i="2" a="1"/>
  <c r="G397" i="2" s="1"/>
  <c r="F397" i="2"/>
  <c r="A398" i="2"/>
  <c r="E397" i="2"/>
  <c r="H397" i="2" l="1"/>
  <c r="I397" i="2" s="1"/>
  <c r="D398" i="2" a="1"/>
  <c r="D398" i="2" s="1"/>
  <c r="C398" i="2"/>
  <c r="G398" i="2" a="1"/>
  <c r="G398" i="2" s="1"/>
  <c r="F398" i="2"/>
  <c r="A399" i="2"/>
  <c r="E398" i="2"/>
  <c r="B398" i="2"/>
  <c r="H398" i="2" l="1"/>
  <c r="I398" i="2" s="1"/>
  <c r="B399" i="2"/>
  <c r="D399" i="2" a="1"/>
  <c r="D399" i="2" s="1"/>
  <c r="C399" i="2"/>
  <c r="G399" i="2" a="1"/>
  <c r="G399" i="2" s="1"/>
  <c r="F399" i="2"/>
  <c r="A400" i="2"/>
  <c r="E399" i="2"/>
  <c r="H399" i="2" l="1"/>
  <c r="I399" i="2" s="1"/>
  <c r="D400" i="2" a="1"/>
  <c r="D400" i="2" s="1"/>
  <c r="C400" i="2"/>
  <c r="G400" i="2" a="1"/>
  <c r="G400" i="2" s="1"/>
  <c r="F400" i="2"/>
  <c r="A401" i="2"/>
  <c r="E400" i="2"/>
  <c r="B400" i="2"/>
  <c r="H400" i="2" l="1"/>
  <c r="I400" i="2" s="1"/>
  <c r="B401" i="2"/>
  <c r="D401" i="2" a="1"/>
  <c r="D401" i="2" s="1"/>
  <c r="C401" i="2"/>
  <c r="G401" i="2" a="1"/>
  <c r="G401" i="2" s="1"/>
  <c r="F401" i="2"/>
  <c r="A402" i="2"/>
  <c r="E401" i="2"/>
  <c r="H401" i="2" l="1"/>
  <c r="I401" i="2" s="1"/>
  <c r="D402" i="2" a="1"/>
  <c r="D402" i="2" s="1"/>
  <c r="C402" i="2"/>
  <c r="G402" i="2" a="1"/>
  <c r="G402" i="2" s="1"/>
  <c r="F402" i="2"/>
  <c r="A403" i="2"/>
  <c r="E402" i="2"/>
  <c r="B402" i="2"/>
  <c r="H402" i="2" l="1"/>
  <c r="I402" i="2" s="1"/>
  <c r="B403" i="2"/>
  <c r="D403" i="2" a="1"/>
  <c r="D403" i="2" s="1"/>
  <c r="C403" i="2"/>
  <c r="G403" i="2" a="1"/>
  <c r="G403" i="2" s="1"/>
  <c r="F403" i="2"/>
  <c r="A404" i="2"/>
  <c r="E403" i="2"/>
  <c r="H403" i="2" l="1"/>
  <c r="I403" i="2" s="1"/>
  <c r="D404" i="2" a="1"/>
  <c r="D404" i="2" s="1"/>
  <c r="C404" i="2"/>
  <c r="G404" i="2" a="1"/>
  <c r="G404" i="2" s="1"/>
  <c r="F404" i="2"/>
  <c r="A405" i="2"/>
  <c r="E404" i="2"/>
  <c r="B404" i="2"/>
  <c r="H404" i="2" l="1"/>
  <c r="I404" i="2" s="1"/>
  <c r="B405" i="2"/>
  <c r="D405" i="2" a="1"/>
  <c r="D405" i="2" s="1"/>
  <c r="C405" i="2"/>
  <c r="G405" i="2" a="1"/>
  <c r="G405" i="2" s="1"/>
  <c r="F405" i="2"/>
  <c r="A406" i="2"/>
  <c r="E405" i="2"/>
  <c r="H405" i="2" l="1"/>
  <c r="I405" i="2" s="1"/>
  <c r="D406" i="2" a="1"/>
  <c r="D406" i="2" s="1"/>
  <c r="C406" i="2"/>
  <c r="G406" i="2" a="1"/>
  <c r="G406" i="2" s="1"/>
  <c r="F406" i="2"/>
  <c r="A407" i="2"/>
  <c r="E406" i="2"/>
  <c r="B406" i="2"/>
  <c r="H406" i="2" l="1"/>
  <c r="I406" i="2" s="1"/>
  <c r="B407" i="2"/>
  <c r="D407" i="2" a="1"/>
  <c r="D407" i="2" s="1"/>
  <c r="C407" i="2"/>
  <c r="G407" i="2" a="1"/>
  <c r="G407" i="2" s="1"/>
  <c r="F407" i="2"/>
  <c r="A408" i="2"/>
  <c r="E407" i="2"/>
  <c r="H407" i="2" l="1"/>
  <c r="I407" i="2" s="1"/>
  <c r="D408" i="2" a="1"/>
  <c r="D408" i="2" s="1"/>
  <c r="C408" i="2"/>
  <c r="G408" i="2" a="1"/>
  <c r="G408" i="2" s="1"/>
  <c r="F408" i="2"/>
  <c r="A409" i="2"/>
  <c r="E408" i="2"/>
  <c r="B408" i="2"/>
  <c r="H408" i="2" l="1"/>
  <c r="I408" i="2" s="1"/>
  <c r="B409" i="2"/>
  <c r="D409" i="2" a="1"/>
  <c r="D409" i="2" s="1"/>
  <c r="C409" i="2"/>
  <c r="G409" i="2" a="1"/>
  <c r="G409" i="2" s="1"/>
  <c r="F409" i="2"/>
  <c r="A410" i="2"/>
  <c r="E409" i="2"/>
  <c r="H409" i="2" l="1"/>
  <c r="I409" i="2" s="1"/>
  <c r="D410" i="2" a="1"/>
  <c r="D410" i="2" s="1"/>
  <c r="C410" i="2"/>
  <c r="G410" i="2" a="1"/>
  <c r="G410" i="2" s="1"/>
  <c r="F410" i="2"/>
  <c r="A411" i="2"/>
  <c r="E410" i="2"/>
  <c r="B410" i="2"/>
  <c r="H410" i="2" l="1"/>
  <c r="I410" i="2" s="1"/>
  <c r="B411" i="2"/>
  <c r="D411" i="2" a="1"/>
  <c r="D411" i="2" s="1"/>
  <c r="C411" i="2"/>
  <c r="G411" i="2" a="1"/>
  <c r="G411" i="2" s="1"/>
  <c r="F411" i="2"/>
  <c r="A412" i="2"/>
  <c r="E411" i="2"/>
  <c r="H411" i="2" l="1"/>
  <c r="I411" i="2" s="1"/>
  <c r="D412" i="2" a="1"/>
  <c r="D412" i="2" s="1"/>
  <c r="C412" i="2"/>
  <c r="G412" i="2" a="1"/>
  <c r="G412" i="2" s="1"/>
  <c r="F412" i="2"/>
  <c r="A413" i="2"/>
  <c r="E412" i="2"/>
  <c r="B412" i="2"/>
  <c r="H412" i="2" l="1"/>
  <c r="I412" i="2" s="1"/>
  <c r="B413" i="2"/>
  <c r="D413" i="2" a="1"/>
  <c r="D413" i="2" s="1"/>
  <c r="C413" i="2"/>
  <c r="G413" i="2" a="1"/>
  <c r="G413" i="2" s="1"/>
  <c r="F413" i="2"/>
  <c r="A414" i="2"/>
  <c r="E413" i="2"/>
  <c r="H413" i="2" l="1"/>
  <c r="I413" i="2" s="1"/>
  <c r="D414" i="2" a="1"/>
  <c r="D414" i="2" s="1"/>
  <c r="C414" i="2"/>
  <c r="G414" i="2" a="1"/>
  <c r="G414" i="2" s="1"/>
  <c r="F414" i="2"/>
  <c r="A415" i="2"/>
  <c r="E414" i="2"/>
  <c r="B414" i="2"/>
  <c r="H414" i="2" l="1"/>
  <c r="I414" i="2" s="1"/>
  <c r="B415" i="2"/>
  <c r="D415" i="2" a="1"/>
  <c r="D415" i="2" s="1"/>
  <c r="C415" i="2"/>
  <c r="G415" i="2" a="1"/>
  <c r="G415" i="2" s="1"/>
  <c r="F415" i="2"/>
  <c r="A416" i="2"/>
  <c r="E415" i="2"/>
  <c r="H415" i="2" l="1"/>
  <c r="I415" i="2" s="1"/>
  <c r="D416" i="2" a="1"/>
  <c r="D416" i="2" s="1"/>
  <c r="C416" i="2"/>
  <c r="G416" i="2" a="1"/>
  <c r="G416" i="2" s="1"/>
  <c r="F416" i="2"/>
  <c r="A417" i="2"/>
  <c r="E416" i="2"/>
  <c r="B416" i="2"/>
  <c r="H416" i="2" l="1"/>
  <c r="I416" i="2" s="1"/>
  <c r="B417" i="2"/>
  <c r="D417" i="2" a="1"/>
  <c r="D417" i="2" s="1"/>
  <c r="C417" i="2"/>
  <c r="G417" i="2" a="1"/>
  <c r="G417" i="2" s="1"/>
  <c r="F417" i="2"/>
  <c r="A418" i="2"/>
  <c r="E417" i="2"/>
  <c r="H417" i="2" l="1"/>
  <c r="I417" i="2" s="1"/>
  <c r="D418" i="2" a="1"/>
  <c r="D418" i="2" s="1"/>
  <c r="C418" i="2"/>
  <c r="G418" i="2" a="1"/>
  <c r="G418" i="2" s="1"/>
  <c r="F418" i="2"/>
  <c r="A419" i="2"/>
  <c r="E418" i="2"/>
  <c r="B418" i="2"/>
  <c r="H418" i="2" l="1"/>
  <c r="I418" i="2" s="1"/>
  <c r="B419" i="2"/>
  <c r="D419" i="2" a="1"/>
  <c r="D419" i="2" s="1"/>
  <c r="C419" i="2"/>
  <c r="G419" i="2" a="1"/>
  <c r="G419" i="2" s="1"/>
  <c r="F419" i="2"/>
  <c r="A420" i="2"/>
  <c r="E419" i="2"/>
  <c r="H419" i="2" l="1"/>
  <c r="I419" i="2" s="1"/>
  <c r="D420" i="2" a="1"/>
  <c r="D420" i="2" s="1"/>
  <c r="C420" i="2"/>
  <c r="G420" i="2" a="1"/>
  <c r="G420" i="2" s="1"/>
  <c r="F420" i="2"/>
  <c r="A421" i="2"/>
  <c r="E420" i="2"/>
  <c r="B420" i="2"/>
  <c r="H420" i="2" l="1"/>
  <c r="I420" i="2" s="1"/>
  <c r="B421" i="2"/>
  <c r="D421" i="2" a="1"/>
  <c r="D421" i="2" s="1"/>
  <c r="C421" i="2"/>
  <c r="G421" i="2" a="1"/>
  <c r="G421" i="2" s="1"/>
  <c r="F421" i="2"/>
  <c r="A422" i="2"/>
  <c r="E421" i="2"/>
  <c r="H421" i="2" l="1"/>
  <c r="I421" i="2" s="1"/>
  <c r="D422" i="2" a="1"/>
  <c r="D422" i="2" s="1"/>
  <c r="C422" i="2"/>
  <c r="F422" i="2"/>
  <c r="G422" i="2" a="1"/>
  <c r="G422" i="2" s="1"/>
  <c r="A423" i="2"/>
  <c r="E422" i="2"/>
  <c r="B422" i="2"/>
  <c r="H422" i="2" l="1"/>
  <c r="I422" i="2" s="1"/>
  <c r="B423" i="2"/>
  <c r="D423" i="2" a="1"/>
  <c r="D423" i="2" s="1"/>
  <c r="C423" i="2"/>
  <c r="G423" i="2" a="1"/>
  <c r="G423" i="2" s="1"/>
  <c r="F423" i="2"/>
  <c r="A424" i="2"/>
  <c r="E423" i="2"/>
  <c r="H423" i="2" l="1"/>
  <c r="I423" i="2" s="1"/>
  <c r="D424" i="2" a="1"/>
  <c r="D424" i="2" s="1"/>
  <c r="C424" i="2"/>
  <c r="G424" i="2" a="1"/>
  <c r="G424" i="2" s="1"/>
  <c r="F424" i="2"/>
  <c r="A425" i="2"/>
  <c r="E424" i="2"/>
  <c r="B424" i="2"/>
  <c r="H424" i="2" l="1"/>
  <c r="I424" i="2" s="1"/>
  <c r="B425" i="2"/>
  <c r="D425" i="2" a="1"/>
  <c r="D425" i="2" s="1"/>
  <c r="C425" i="2"/>
  <c r="G425" i="2" a="1"/>
  <c r="G425" i="2" s="1"/>
  <c r="F425" i="2"/>
  <c r="A426" i="2"/>
  <c r="E425" i="2"/>
  <c r="H425" i="2" l="1"/>
  <c r="I425" i="2" s="1"/>
  <c r="D426" i="2" a="1"/>
  <c r="D426" i="2" s="1"/>
  <c r="C426" i="2"/>
  <c r="G426" i="2" a="1"/>
  <c r="G426" i="2" s="1"/>
  <c r="F426" i="2"/>
  <c r="A427" i="2"/>
  <c r="E426" i="2"/>
  <c r="B426" i="2"/>
  <c r="H426" i="2" l="1"/>
  <c r="I426" i="2" s="1"/>
  <c r="B427" i="2"/>
  <c r="D427" i="2" a="1"/>
  <c r="D427" i="2" s="1"/>
  <c r="C427" i="2"/>
  <c r="G427" i="2" a="1"/>
  <c r="G427" i="2" s="1"/>
  <c r="F427" i="2"/>
  <c r="A428" i="2"/>
  <c r="E427" i="2"/>
  <c r="H427" i="2" l="1"/>
  <c r="I427" i="2" s="1"/>
  <c r="D428" i="2" a="1"/>
  <c r="D428" i="2" s="1"/>
  <c r="C428" i="2"/>
  <c r="G428" i="2" a="1"/>
  <c r="G428" i="2" s="1"/>
  <c r="F428" i="2"/>
  <c r="A429" i="2"/>
  <c r="E428" i="2"/>
  <c r="B428" i="2"/>
  <c r="H428" i="2" l="1"/>
  <c r="I428" i="2" s="1"/>
  <c r="B429" i="2"/>
  <c r="D429" i="2" a="1"/>
  <c r="D429" i="2" s="1"/>
  <c r="C429" i="2"/>
  <c r="G429" i="2" a="1"/>
  <c r="G429" i="2" s="1"/>
  <c r="F429" i="2"/>
  <c r="A430" i="2"/>
  <c r="E429" i="2"/>
  <c r="H429" i="2" l="1"/>
  <c r="I429" i="2" s="1"/>
  <c r="D430" i="2" a="1"/>
  <c r="D430" i="2" s="1"/>
  <c r="C430" i="2"/>
  <c r="G430" i="2" a="1"/>
  <c r="G430" i="2" s="1"/>
  <c r="F430" i="2"/>
  <c r="A431" i="2"/>
  <c r="E430" i="2"/>
  <c r="B430" i="2"/>
  <c r="H430" i="2" l="1"/>
  <c r="I430" i="2" s="1"/>
  <c r="B431" i="2"/>
  <c r="D431" i="2" a="1"/>
  <c r="D431" i="2" s="1"/>
  <c r="C431" i="2"/>
  <c r="G431" i="2" a="1"/>
  <c r="G431" i="2" s="1"/>
  <c r="F431" i="2"/>
  <c r="A432" i="2"/>
  <c r="E431" i="2"/>
  <c r="H431" i="2" l="1"/>
  <c r="I431" i="2" s="1"/>
  <c r="D432" i="2" a="1"/>
  <c r="D432" i="2" s="1"/>
  <c r="C432" i="2"/>
  <c r="G432" i="2" a="1"/>
  <c r="G432" i="2" s="1"/>
  <c r="F432" i="2"/>
  <c r="A433" i="2"/>
  <c r="E432" i="2"/>
  <c r="B432" i="2"/>
  <c r="H432" i="2" l="1"/>
  <c r="I432" i="2" s="1"/>
  <c r="B433" i="2"/>
  <c r="D433" i="2" a="1"/>
  <c r="D433" i="2" s="1"/>
  <c r="C433" i="2"/>
  <c r="G433" i="2" a="1"/>
  <c r="G433" i="2" s="1"/>
  <c r="F433" i="2"/>
  <c r="A434" i="2"/>
  <c r="E433" i="2"/>
  <c r="H433" i="2" l="1"/>
  <c r="I433" i="2" s="1"/>
  <c r="D434" i="2" a="1"/>
  <c r="D434" i="2" s="1"/>
  <c r="C434" i="2"/>
  <c r="F434" i="2"/>
  <c r="G434" i="2" a="1"/>
  <c r="G434" i="2" s="1"/>
  <c r="A435" i="2"/>
  <c r="E434" i="2"/>
  <c r="B434" i="2"/>
  <c r="H434" i="2" l="1"/>
  <c r="I434" i="2" s="1"/>
  <c r="B435" i="2"/>
  <c r="D435" i="2" a="1"/>
  <c r="D435" i="2" s="1"/>
  <c r="C435" i="2"/>
  <c r="G435" i="2" a="1"/>
  <c r="G435" i="2" s="1"/>
  <c r="F435" i="2"/>
  <c r="A436" i="2"/>
  <c r="E435" i="2"/>
  <c r="H435" i="2" l="1"/>
  <c r="I435" i="2" s="1"/>
  <c r="D436" i="2" a="1"/>
  <c r="D436" i="2" s="1"/>
  <c r="C436" i="2"/>
  <c r="G436" i="2" a="1"/>
  <c r="G436" i="2" s="1"/>
  <c r="F436" i="2"/>
  <c r="A437" i="2"/>
  <c r="E436" i="2"/>
  <c r="B436" i="2"/>
  <c r="H436" i="2" l="1"/>
  <c r="I436" i="2" s="1"/>
  <c r="B437" i="2"/>
  <c r="D437" i="2" a="1"/>
  <c r="D437" i="2" s="1"/>
  <c r="C437" i="2"/>
  <c r="G437" i="2" a="1"/>
  <c r="G437" i="2" s="1"/>
  <c r="F437" i="2"/>
  <c r="A438" i="2"/>
  <c r="E437" i="2"/>
  <c r="H437" i="2" l="1"/>
  <c r="I437" i="2" s="1"/>
  <c r="D438" i="2" a="1"/>
  <c r="D438" i="2" s="1"/>
  <c r="C438" i="2"/>
  <c r="G438" i="2" a="1"/>
  <c r="G438" i="2" s="1"/>
  <c r="F438" i="2"/>
  <c r="A439" i="2"/>
  <c r="E438" i="2"/>
  <c r="B438" i="2"/>
  <c r="H438" i="2" l="1"/>
  <c r="I438" i="2" s="1"/>
  <c r="B439" i="2"/>
  <c r="D439" i="2" a="1"/>
  <c r="D439" i="2" s="1"/>
  <c r="C439" i="2"/>
  <c r="G439" i="2" a="1"/>
  <c r="G439" i="2" s="1"/>
  <c r="F439" i="2"/>
  <c r="A440" i="2"/>
  <c r="E439" i="2"/>
  <c r="H439" i="2" l="1"/>
  <c r="I439" i="2" s="1"/>
  <c r="D440" i="2" a="1"/>
  <c r="D440" i="2" s="1"/>
  <c r="C440" i="2"/>
  <c r="G440" i="2" a="1"/>
  <c r="G440" i="2" s="1"/>
  <c r="F440" i="2"/>
  <c r="A441" i="2"/>
  <c r="E440" i="2"/>
  <c r="B440" i="2"/>
  <c r="H440" i="2" l="1"/>
  <c r="I440" i="2" s="1"/>
  <c r="B441" i="2"/>
  <c r="D441" i="2" a="1"/>
  <c r="D441" i="2" s="1"/>
  <c r="C441" i="2"/>
  <c r="G441" i="2" a="1"/>
  <c r="G441" i="2" s="1"/>
  <c r="F441" i="2"/>
  <c r="A442" i="2"/>
  <c r="E441" i="2"/>
  <c r="H441" i="2" l="1"/>
  <c r="I441" i="2" s="1"/>
  <c r="D442" i="2" a="1"/>
  <c r="D442" i="2" s="1"/>
  <c r="C442" i="2"/>
  <c r="G442" i="2" a="1"/>
  <c r="G442" i="2" s="1"/>
  <c r="F442" i="2"/>
  <c r="A443" i="2"/>
  <c r="E442" i="2"/>
  <c r="B442" i="2"/>
  <c r="H442" i="2" l="1"/>
  <c r="I442" i="2" s="1"/>
  <c r="B443" i="2"/>
  <c r="D443" i="2" a="1"/>
  <c r="D443" i="2" s="1"/>
  <c r="C443" i="2"/>
  <c r="G443" i="2" a="1"/>
  <c r="G443" i="2" s="1"/>
  <c r="F443" i="2"/>
  <c r="A444" i="2"/>
  <c r="E443" i="2"/>
  <c r="H443" i="2" l="1"/>
  <c r="I443" i="2" s="1"/>
  <c r="D444" i="2" a="1"/>
  <c r="D444" i="2" s="1"/>
  <c r="C444" i="2"/>
  <c r="G444" i="2" a="1"/>
  <c r="G444" i="2" s="1"/>
  <c r="F444" i="2"/>
  <c r="A445" i="2"/>
  <c r="E444" i="2"/>
  <c r="B444" i="2"/>
  <c r="H444" i="2" l="1"/>
  <c r="I444" i="2" s="1"/>
  <c r="B445" i="2"/>
  <c r="D445" i="2" a="1"/>
  <c r="D445" i="2" s="1"/>
  <c r="C445" i="2"/>
  <c r="G445" i="2" a="1"/>
  <c r="G445" i="2" s="1"/>
  <c r="F445" i="2"/>
  <c r="A446" i="2"/>
  <c r="E445" i="2"/>
  <c r="H445" i="2" l="1"/>
  <c r="I445" i="2" s="1"/>
  <c r="D446" i="2" a="1"/>
  <c r="D446" i="2" s="1"/>
  <c r="C446" i="2"/>
  <c r="G446" i="2" a="1"/>
  <c r="G446" i="2" s="1"/>
  <c r="F446" i="2"/>
  <c r="A447" i="2"/>
  <c r="E446" i="2"/>
  <c r="B446" i="2"/>
  <c r="H446" i="2" l="1"/>
  <c r="I446" i="2" s="1"/>
  <c r="B447" i="2"/>
  <c r="D447" i="2" a="1"/>
  <c r="D447" i="2" s="1"/>
  <c r="C447" i="2"/>
  <c r="G447" i="2" a="1"/>
  <c r="G447" i="2" s="1"/>
  <c r="F447" i="2"/>
  <c r="A448" i="2"/>
  <c r="E447" i="2"/>
  <c r="H447" i="2" l="1"/>
  <c r="I447" i="2" s="1"/>
  <c r="D448" i="2" a="1"/>
  <c r="D448" i="2" s="1"/>
  <c r="C448" i="2"/>
  <c r="G448" i="2" a="1"/>
  <c r="G448" i="2" s="1"/>
  <c r="F448" i="2"/>
  <c r="A449" i="2"/>
  <c r="E448" i="2"/>
  <c r="B448" i="2"/>
  <c r="H448" i="2" l="1"/>
  <c r="I448" i="2" s="1"/>
  <c r="B449" i="2"/>
  <c r="D449" i="2" a="1"/>
  <c r="D449" i="2" s="1"/>
  <c r="C449" i="2"/>
  <c r="G449" i="2" a="1"/>
  <c r="G449" i="2" s="1"/>
  <c r="F449" i="2"/>
  <c r="A450" i="2"/>
  <c r="E449" i="2"/>
  <c r="H449" i="2" l="1"/>
  <c r="I449" i="2" s="1"/>
  <c r="D450" i="2" a="1"/>
  <c r="D450" i="2" s="1"/>
  <c r="C450" i="2"/>
  <c r="G450" i="2" a="1"/>
  <c r="G450" i="2" s="1"/>
  <c r="F450" i="2"/>
  <c r="A451" i="2"/>
  <c r="E450" i="2"/>
  <c r="B450" i="2"/>
  <c r="H450" i="2" l="1"/>
  <c r="I450" i="2" s="1"/>
  <c r="B451" i="2"/>
  <c r="D451" i="2" a="1"/>
  <c r="D451" i="2" s="1"/>
  <c r="C451" i="2"/>
  <c r="G451" i="2" a="1"/>
  <c r="G451" i="2" s="1"/>
  <c r="F451" i="2"/>
  <c r="A452" i="2"/>
  <c r="E451" i="2"/>
  <c r="H451" i="2" l="1"/>
  <c r="I451" i="2" s="1"/>
  <c r="D452" i="2" a="1"/>
  <c r="D452" i="2" s="1"/>
  <c r="C452" i="2"/>
  <c r="G452" i="2" a="1"/>
  <c r="G452" i="2" s="1"/>
  <c r="F452" i="2"/>
  <c r="A453" i="2"/>
  <c r="E452" i="2"/>
  <c r="B452" i="2"/>
  <c r="H452" i="2" l="1"/>
  <c r="I452" i="2" s="1"/>
  <c r="B453" i="2"/>
  <c r="D453" i="2" a="1"/>
  <c r="D453" i="2" s="1"/>
  <c r="C453" i="2"/>
  <c r="G453" i="2" a="1"/>
  <c r="G453" i="2" s="1"/>
  <c r="F453" i="2"/>
  <c r="A454" i="2"/>
  <c r="E453" i="2"/>
  <c r="H453" i="2" l="1"/>
  <c r="I453" i="2" s="1"/>
  <c r="D454" i="2" a="1"/>
  <c r="D454" i="2" s="1"/>
  <c r="C454" i="2"/>
  <c r="G454" i="2" a="1"/>
  <c r="G454" i="2" s="1"/>
  <c r="F454" i="2"/>
  <c r="A455" i="2"/>
  <c r="E454" i="2"/>
  <c r="B454" i="2"/>
  <c r="H454" i="2" l="1"/>
  <c r="I454" i="2" s="1"/>
  <c r="B455" i="2"/>
  <c r="D455" i="2" a="1"/>
  <c r="D455" i="2" s="1"/>
  <c r="C455" i="2"/>
  <c r="G455" i="2" a="1"/>
  <c r="G455" i="2" s="1"/>
  <c r="F455" i="2"/>
  <c r="A456" i="2"/>
  <c r="E455" i="2"/>
  <c r="H455" i="2" l="1"/>
  <c r="I455" i="2" s="1"/>
  <c r="D456" i="2" a="1"/>
  <c r="D456" i="2" s="1"/>
  <c r="C456" i="2"/>
  <c r="G456" i="2" a="1"/>
  <c r="G456" i="2" s="1"/>
  <c r="F456" i="2"/>
  <c r="A457" i="2"/>
  <c r="E456" i="2"/>
  <c r="B456" i="2"/>
  <c r="H456" i="2" l="1"/>
  <c r="I456" i="2" s="1"/>
  <c r="B457" i="2"/>
  <c r="D457" i="2" a="1"/>
  <c r="D457" i="2" s="1"/>
  <c r="C457" i="2"/>
  <c r="G457" i="2" a="1"/>
  <c r="G457" i="2" s="1"/>
  <c r="F457" i="2"/>
  <c r="A458" i="2"/>
  <c r="E457" i="2"/>
  <c r="H457" i="2" l="1"/>
  <c r="I457" i="2" s="1"/>
  <c r="D458" i="2" a="1"/>
  <c r="D458" i="2" s="1"/>
  <c r="C458" i="2"/>
  <c r="G458" i="2" a="1"/>
  <c r="G458" i="2" s="1"/>
  <c r="F458" i="2"/>
  <c r="A459" i="2"/>
  <c r="E458" i="2"/>
  <c r="B458" i="2"/>
  <c r="H458" i="2" l="1"/>
  <c r="I458" i="2" s="1"/>
  <c r="B459" i="2"/>
  <c r="D459" i="2" a="1"/>
  <c r="D459" i="2" s="1"/>
  <c r="C459" i="2"/>
  <c r="G459" i="2" a="1"/>
  <c r="G459" i="2" s="1"/>
  <c r="F459" i="2"/>
  <c r="A460" i="2"/>
  <c r="E459" i="2"/>
  <c r="H459" i="2" l="1"/>
  <c r="I459" i="2" s="1"/>
  <c r="D460" i="2" a="1"/>
  <c r="D460" i="2" s="1"/>
  <c r="C460" i="2"/>
  <c r="G460" i="2" a="1"/>
  <c r="G460" i="2" s="1"/>
  <c r="F460" i="2"/>
  <c r="A461" i="2"/>
  <c r="E460" i="2"/>
  <c r="B460" i="2"/>
  <c r="H460" i="2" l="1"/>
  <c r="I460" i="2" s="1"/>
  <c r="B461" i="2"/>
  <c r="D461" i="2" a="1"/>
  <c r="D461" i="2" s="1"/>
  <c r="C461" i="2"/>
  <c r="G461" i="2" a="1"/>
  <c r="G461" i="2" s="1"/>
  <c r="F461" i="2"/>
  <c r="A462" i="2"/>
  <c r="E461" i="2"/>
  <c r="H461" i="2" l="1"/>
  <c r="I461" i="2" s="1"/>
  <c r="D462" i="2" a="1"/>
  <c r="D462" i="2" s="1"/>
  <c r="C462" i="2"/>
  <c r="G462" i="2" a="1"/>
  <c r="G462" i="2" s="1"/>
  <c r="F462" i="2"/>
  <c r="A463" i="2"/>
  <c r="E462" i="2"/>
  <c r="B462" i="2"/>
  <c r="H462" i="2" l="1"/>
  <c r="I462" i="2" s="1"/>
  <c r="B463" i="2"/>
  <c r="D463" i="2" a="1"/>
  <c r="D463" i="2" s="1"/>
  <c r="C463" i="2"/>
  <c r="G463" i="2" a="1"/>
  <c r="G463" i="2" s="1"/>
  <c r="F463" i="2"/>
  <c r="A464" i="2"/>
  <c r="E463" i="2"/>
  <c r="H463" i="2" l="1"/>
  <c r="I463" i="2" s="1"/>
  <c r="D464" i="2" a="1"/>
  <c r="D464" i="2" s="1"/>
  <c r="C464" i="2"/>
  <c r="G464" i="2" a="1"/>
  <c r="G464" i="2" s="1"/>
  <c r="F464" i="2"/>
  <c r="A465" i="2"/>
  <c r="E464" i="2"/>
  <c r="B464" i="2"/>
  <c r="H464" i="2" l="1"/>
  <c r="I464" i="2" s="1"/>
  <c r="B465" i="2"/>
  <c r="D465" i="2" a="1"/>
  <c r="D465" i="2" s="1"/>
  <c r="C465" i="2"/>
  <c r="G465" i="2" a="1"/>
  <c r="G465" i="2" s="1"/>
  <c r="F465" i="2"/>
  <c r="A466" i="2"/>
  <c r="E465" i="2"/>
  <c r="H465" i="2" l="1"/>
  <c r="I465" i="2" s="1"/>
  <c r="D466" i="2" a="1"/>
  <c r="D466" i="2" s="1"/>
  <c r="C466" i="2"/>
  <c r="G466" i="2" a="1"/>
  <c r="G466" i="2" s="1"/>
  <c r="F466" i="2"/>
  <c r="A467" i="2"/>
  <c r="E466" i="2"/>
  <c r="B466" i="2"/>
  <c r="H466" i="2" l="1"/>
  <c r="I466" i="2" s="1"/>
  <c r="B467" i="2"/>
  <c r="D467" i="2" a="1"/>
  <c r="D467" i="2" s="1"/>
  <c r="C467" i="2"/>
  <c r="G467" i="2" a="1"/>
  <c r="G467" i="2" s="1"/>
  <c r="F467" i="2"/>
  <c r="A468" i="2"/>
  <c r="E467" i="2"/>
  <c r="H467" i="2" l="1"/>
  <c r="I467" i="2" s="1"/>
  <c r="D468" i="2" a="1"/>
  <c r="D468" i="2" s="1"/>
  <c r="C468" i="2"/>
  <c r="G468" i="2" a="1"/>
  <c r="G468" i="2" s="1"/>
  <c r="F468" i="2"/>
  <c r="A469" i="2"/>
  <c r="E468" i="2"/>
  <c r="B468" i="2"/>
  <c r="H468" i="2" l="1"/>
  <c r="I468" i="2" s="1"/>
  <c r="B469" i="2"/>
  <c r="D469" i="2" a="1"/>
  <c r="D469" i="2" s="1"/>
  <c r="C469" i="2"/>
  <c r="G469" i="2" a="1"/>
  <c r="G469" i="2" s="1"/>
  <c r="F469" i="2"/>
  <c r="A470" i="2"/>
  <c r="E469" i="2"/>
  <c r="H469" i="2" l="1"/>
  <c r="I469" i="2" s="1"/>
  <c r="D470" i="2" a="1"/>
  <c r="D470" i="2" s="1"/>
  <c r="C470" i="2"/>
  <c r="F470" i="2"/>
  <c r="G470" i="2" a="1"/>
  <c r="G470" i="2" s="1"/>
  <c r="A471" i="2"/>
  <c r="E470" i="2"/>
  <c r="B470" i="2"/>
  <c r="H470" i="2" l="1"/>
  <c r="I470" i="2" s="1"/>
  <c r="B471" i="2"/>
  <c r="D471" i="2" a="1"/>
  <c r="D471" i="2" s="1"/>
  <c r="C471" i="2"/>
  <c r="G471" i="2" a="1"/>
  <c r="G471" i="2" s="1"/>
  <c r="F471" i="2"/>
  <c r="A472" i="2"/>
  <c r="E471" i="2"/>
  <c r="H471" i="2" l="1"/>
  <c r="I471" i="2" s="1"/>
  <c r="D472" i="2" a="1"/>
  <c r="D472" i="2" s="1"/>
  <c r="C472" i="2"/>
  <c r="G472" i="2" a="1"/>
  <c r="G472" i="2" s="1"/>
  <c r="F472" i="2"/>
  <c r="A473" i="2"/>
  <c r="E472" i="2"/>
  <c r="B472" i="2"/>
  <c r="H472" i="2" l="1"/>
  <c r="I472" i="2" s="1"/>
  <c r="B473" i="2"/>
  <c r="D473" i="2" a="1"/>
  <c r="D473" i="2" s="1"/>
  <c r="C473" i="2"/>
  <c r="G473" i="2" a="1"/>
  <c r="G473" i="2" s="1"/>
  <c r="F473" i="2"/>
  <c r="A474" i="2"/>
  <c r="E473" i="2"/>
  <c r="H473" i="2" l="1"/>
  <c r="I473" i="2" s="1"/>
  <c r="D474" i="2" a="1"/>
  <c r="D474" i="2" s="1"/>
  <c r="C474" i="2"/>
  <c r="G474" i="2" a="1"/>
  <c r="G474" i="2" s="1"/>
  <c r="F474" i="2"/>
  <c r="A475" i="2"/>
  <c r="E474" i="2"/>
  <c r="B474" i="2"/>
  <c r="H474" i="2" l="1"/>
  <c r="I474" i="2" s="1"/>
  <c r="B475" i="2"/>
  <c r="D475" i="2" a="1"/>
  <c r="D475" i="2" s="1"/>
  <c r="C475" i="2"/>
  <c r="G475" i="2" a="1"/>
  <c r="G475" i="2" s="1"/>
  <c r="F475" i="2"/>
  <c r="A476" i="2"/>
  <c r="E475" i="2"/>
  <c r="H475" i="2" l="1"/>
  <c r="I475" i="2" s="1"/>
  <c r="D476" i="2" a="1"/>
  <c r="D476" i="2" s="1"/>
  <c r="C476" i="2"/>
  <c r="G476" i="2" a="1"/>
  <c r="G476" i="2" s="1"/>
  <c r="F476" i="2"/>
  <c r="A477" i="2"/>
  <c r="E476" i="2"/>
  <c r="B476" i="2"/>
  <c r="H476" i="2" l="1"/>
  <c r="I476" i="2" s="1"/>
  <c r="B477" i="2"/>
  <c r="D477" i="2" a="1"/>
  <c r="D477" i="2" s="1"/>
  <c r="C477" i="2"/>
  <c r="G477" i="2" a="1"/>
  <c r="G477" i="2" s="1"/>
  <c r="F477" i="2"/>
  <c r="A478" i="2"/>
  <c r="E477" i="2"/>
  <c r="H477" i="2" l="1"/>
  <c r="I477" i="2" s="1"/>
  <c r="D478" i="2" a="1"/>
  <c r="D478" i="2" s="1"/>
  <c r="C478" i="2"/>
  <c r="G478" i="2" a="1"/>
  <c r="G478" i="2" s="1"/>
  <c r="F478" i="2"/>
  <c r="A479" i="2"/>
  <c r="E478" i="2"/>
  <c r="B478" i="2"/>
  <c r="H478" i="2" l="1"/>
  <c r="I478" i="2" s="1"/>
  <c r="B479" i="2"/>
  <c r="D479" i="2" a="1"/>
  <c r="D479" i="2" s="1"/>
  <c r="C479" i="2"/>
  <c r="G479" i="2" a="1"/>
  <c r="G479" i="2" s="1"/>
  <c r="F479" i="2"/>
  <c r="A480" i="2"/>
  <c r="E479" i="2"/>
  <c r="H479" i="2" l="1"/>
  <c r="I479" i="2" s="1"/>
  <c r="D480" i="2" a="1"/>
  <c r="D480" i="2" s="1"/>
  <c r="C480" i="2"/>
  <c r="G480" i="2" a="1"/>
  <c r="G480" i="2" s="1"/>
  <c r="F480" i="2"/>
  <c r="A481" i="2"/>
  <c r="E480" i="2"/>
  <c r="B480" i="2"/>
  <c r="H480" i="2" l="1"/>
  <c r="I480" i="2" s="1"/>
  <c r="B481" i="2"/>
  <c r="D481" i="2" a="1"/>
  <c r="D481" i="2" s="1"/>
  <c r="C481" i="2"/>
  <c r="G481" i="2" a="1"/>
  <c r="G481" i="2" s="1"/>
  <c r="F481" i="2"/>
  <c r="A482" i="2"/>
  <c r="E481" i="2"/>
  <c r="H481" i="2" l="1"/>
  <c r="I481" i="2" s="1"/>
  <c r="D482" i="2" a="1"/>
  <c r="D482" i="2" s="1"/>
  <c r="C482" i="2"/>
  <c r="F482" i="2"/>
  <c r="G482" i="2" a="1"/>
  <c r="G482" i="2" s="1"/>
  <c r="A483" i="2"/>
  <c r="E482" i="2"/>
  <c r="B482" i="2"/>
  <c r="H482" i="2" l="1"/>
  <c r="I482" i="2" s="1"/>
  <c r="B483" i="2"/>
  <c r="D483" i="2" a="1"/>
  <c r="D483" i="2" s="1"/>
  <c r="C483" i="2"/>
  <c r="G483" i="2" a="1"/>
  <c r="G483" i="2" s="1"/>
  <c r="F483" i="2"/>
  <c r="A484" i="2"/>
  <c r="E483" i="2"/>
  <c r="H483" i="2" l="1"/>
  <c r="I483" i="2" s="1"/>
  <c r="D484" i="2" a="1"/>
  <c r="D484" i="2" s="1"/>
  <c r="C484" i="2"/>
  <c r="G484" i="2" a="1"/>
  <c r="G484" i="2" s="1"/>
  <c r="F484" i="2"/>
  <c r="A485" i="2"/>
  <c r="E484" i="2"/>
  <c r="B484" i="2"/>
  <c r="H484" i="2" l="1"/>
  <c r="I484" i="2" s="1"/>
  <c r="B485" i="2"/>
  <c r="D485" i="2" a="1"/>
  <c r="D485" i="2" s="1"/>
  <c r="C485" i="2"/>
  <c r="G485" i="2" a="1"/>
  <c r="G485" i="2" s="1"/>
  <c r="F485" i="2"/>
  <c r="A486" i="2"/>
  <c r="E485" i="2"/>
  <c r="H485" i="2" l="1"/>
  <c r="I485" i="2" s="1"/>
  <c r="D486" i="2" a="1"/>
  <c r="D486" i="2" s="1"/>
  <c r="C486" i="2"/>
  <c r="G486" i="2" a="1"/>
  <c r="G486" i="2" s="1"/>
  <c r="F486" i="2"/>
  <c r="A487" i="2"/>
  <c r="E486" i="2"/>
  <c r="B486" i="2"/>
  <c r="H486" i="2" l="1"/>
  <c r="I486" i="2" s="1"/>
  <c r="B487" i="2"/>
  <c r="D487" i="2" a="1"/>
  <c r="D487" i="2" s="1"/>
  <c r="C487" i="2"/>
  <c r="G487" i="2" a="1"/>
  <c r="G487" i="2" s="1"/>
  <c r="F487" i="2"/>
  <c r="A488" i="2"/>
  <c r="E487" i="2"/>
  <c r="H487" i="2" l="1"/>
  <c r="I487" i="2" s="1"/>
  <c r="D488" i="2" a="1"/>
  <c r="D488" i="2" s="1"/>
  <c r="C488" i="2"/>
  <c r="G488" i="2" a="1"/>
  <c r="G488" i="2" s="1"/>
  <c r="F488" i="2"/>
  <c r="A489" i="2"/>
  <c r="E488" i="2"/>
  <c r="B488" i="2"/>
  <c r="H488" i="2" l="1"/>
  <c r="I488" i="2" s="1"/>
  <c r="B489" i="2"/>
  <c r="D489" i="2" a="1"/>
  <c r="D489" i="2" s="1"/>
  <c r="C489" i="2"/>
  <c r="G489" i="2" a="1"/>
  <c r="G489" i="2" s="1"/>
  <c r="F489" i="2"/>
  <c r="A490" i="2"/>
  <c r="E489" i="2"/>
  <c r="H489" i="2" l="1"/>
  <c r="I489" i="2" s="1"/>
  <c r="D490" i="2" a="1"/>
  <c r="D490" i="2" s="1"/>
  <c r="C490" i="2"/>
  <c r="G490" i="2" a="1"/>
  <c r="G490" i="2" s="1"/>
  <c r="F490" i="2"/>
  <c r="A491" i="2"/>
  <c r="E490" i="2"/>
  <c r="B490" i="2"/>
  <c r="H490" i="2" l="1"/>
  <c r="I490" i="2" s="1"/>
  <c r="B491" i="2"/>
  <c r="D491" i="2" a="1"/>
  <c r="D491" i="2" s="1"/>
  <c r="C491" i="2"/>
  <c r="G491" i="2" a="1"/>
  <c r="G491" i="2" s="1"/>
  <c r="F491" i="2"/>
  <c r="A492" i="2"/>
  <c r="E491" i="2"/>
  <c r="H491" i="2" l="1"/>
  <c r="I491" i="2" s="1"/>
  <c r="D492" i="2" a="1"/>
  <c r="D492" i="2" s="1"/>
  <c r="C492" i="2"/>
  <c r="G492" i="2" a="1"/>
  <c r="G492" i="2" s="1"/>
  <c r="F492" i="2"/>
  <c r="A493" i="2"/>
  <c r="E492" i="2"/>
  <c r="B492" i="2"/>
  <c r="H492" i="2" l="1"/>
  <c r="I492" i="2" s="1"/>
  <c r="B493" i="2"/>
  <c r="D493" i="2" a="1"/>
  <c r="D493" i="2" s="1"/>
  <c r="C493" i="2"/>
  <c r="G493" i="2" a="1"/>
  <c r="G493" i="2" s="1"/>
  <c r="F493" i="2"/>
  <c r="A494" i="2"/>
  <c r="E493" i="2"/>
  <c r="H493" i="2" l="1"/>
  <c r="I493" i="2" s="1"/>
  <c r="D494" i="2" a="1"/>
  <c r="D494" i="2" s="1"/>
  <c r="C494" i="2"/>
  <c r="G494" i="2" a="1"/>
  <c r="G494" i="2" s="1"/>
  <c r="F494" i="2"/>
  <c r="A495" i="2"/>
  <c r="E494" i="2"/>
  <c r="B494" i="2"/>
  <c r="H494" i="2" l="1"/>
  <c r="I494" i="2" s="1"/>
  <c r="B495" i="2"/>
  <c r="D495" i="2" a="1"/>
  <c r="D495" i="2" s="1"/>
  <c r="C495" i="2"/>
  <c r="G495" i="2" a="1"/>
  <c r="G495" i="2" s="1"/>
  <c r="F495" i="2"/>
  <c r="A496" i="2"/>
  <c r="E495" i="2"/>
  <c r="H495" i="2" l="1"/>
  <c r="I495" i="2" s="1"/>
  <c r="D496" i="2" a="1"/>
  <c r="D496" i="2" s="1"/>
  <c r="C496" i="2"/>
  <c r="G496" i="2" a="1"/>
  <c r="G496" i="2" s="1"/>
  <c r="F496" i="2"/>
  <c r="A497" i="2"/>
  <c r="E496" i="2"/>
  <c r="B496" i="2"/>
  <c r="H496" i="2" l="1"/>
  <c r="I496" i="2" s="1"/>
  <c r="B497" i="2"/>
  <c r="D497" i="2" a="1"/>
  <c r="D497" i="2" s="1"/>
  <c r="C497" i="2"/>
  <c r="G497" i="2" a="1"/>
  <c r="G497" i="2" s="1"/>
  <c r="F497" i="2"/>
  <c r="A498" i="2"/>
  <c r="E497" i="2"/>
  <c r="H497" i="2" l="1"/>
  <c r="I497" i="2" s="1"/>
  <c r="D498" i="2" a="1"/>
  <c r="D498" i="2" s="1"/>
  <c r="C498" i="2"/>
  <c r="G498" i="2" a="1"/>
  <c r="G498" i="2" s="1"/>
  <c r="F498" i="2"/>
  <c r="A499" i="2"/>
  <c r="E498" i="2"/>
  <c r="B498" i="2"/>
  <c r="H498" i="2" l="1"/>
  <c r="I498" i="2" s="1"/>
  <c r="B499" i="2"/>
  <c r="D499" i="2" a="1"/>
  <c r="D499" i="2" s="1"/>
  <c r="C499" i="2"/>
  <c r="G499" i="2" a="1"/>
  <c r="G499" i="2" s="1"/>
  <c r="F499" i="2"/>
  <c r="A500" i="2"/>
  <c r="E499" i="2"/>
  <c r="H499" i="2" l="1"/>
  <c r="I499" i="2" s="1"/>
  <c r="D500" i="2" a="1"/>
  <c r="D500" i="2" s="1"/>
  <c r="C500" i="2"/>
  <c r="G500" i="2" a="1"/>
  <c r="G500" i="2" s="1"/>
  <c r="F500" i="2"/>
  <c r="A501" i="2"/>
  <c r="E500" i="2"/>
  <c r="B500" i="2"/>
  <c r="H500" i="2" l="1"/>
  <c r="I500" i="2" s="1"/>
  <c r="B501" i="2"/>
  <c r="D501" i="2" a="1"/>
  <c r="D501" i="2" s="1"/>
  <c r="C501" i="2"/>
  <c r="G501" i="2" a="1"/>
  <c r="G501" i="2" s="1"/>
  <c r="F501" i="2"/>
  <c r="A502" i="2"/>
  <c r="E501" i="2"/>
  <c r="H501" i="2" l="1"/>
  <c r="I501" i="2" s="1"/>
  <c r="D502" i="2" a="1"/>
  <c r="D502" i="2" s="1"/>
  <c r="C502" i="2"/>
  <c r="G502" i="2" a="1"/>
  <c r="G502" i="2" s="1"/>
  <c r="F502" i="2"/>
  <c r="A503" i="2"/>
  <c r="E502" i="2"/>
  <c r="B502" i="2"/>
  <c r="H502" i="2" l="1"/>
  <c r="I502" i="2" s="1"/>
  <c r="B503" i="2"/>
  <c r="D503" i="2" a="1"/>
  <c r="D503" i="2" s="1"/>
  <c r="C503" i="2"/>
  <c r="G503" i="2" a="1"/>
  <c r="G503" i="2" s="1"/>
  <c r="F503" i="2"/>
  <c r="A504" i="2"/>
  <c r="E503" i="2"/>
  <c r="H503" i="2" l="1"/>
  <c r="I503" i="2" s="1"/>
  <c r="D504" i="2" a="1"/>
  <c r="D504" i="2" s="1"/>
  <c r="C504" i="2"/>
  <c r="G504" i="2" a="1"/>
  <c r="G504" i="2" s="1"/>
  <c r="F504" i="2"/>
  <c r="A505" i="2"/>
  <c r="E504" i="2"/>
  <c r="B504" i="2"/>
  <c r="H504" i="2" l="1"/>
  <c r="I504" i="2" s="1"/>
  <c r="B505" i="2"/>
  <c r="D505" i="2" a="1"/>
  <c r="D505" i="2" s="1"/>
  <c r="C505" i="2"/>
  <c r="G505" i="2" a="1"/>
  <c r="G505" i="2" s="1"/>
  <c r="F505" i="2"/>
  <c r="A506" i="2"/>
  <c r="E505" i="2"/>
  <c r="H505" i="2" l="1"/>
  <c r="I505" i="2" s="1"/>
  <c r="D506" i="2" a="1"/>
  <c r="D506" i="2" s="1"/>
  <c r="C506" i="2"/>
  <c r="G506" i="2" a="1"/>
  <c r="G506" i="2" s="1"/>
  <c r="F506" i="2"/>
  <c r="A507" i="2"/>
  <c r="E506" i="2"/>
  <c r="B506" i="2"/>
  <c r="H506" i="2" l="1"/>
  <c r="I506" i="2" s="1"/>
  <c r="B507" i="2"/>
  <c r="D507" i="2" a="1"/>
  <c r="D507" i="2" s="1"/>
  <c r="C507" i="2"/>
  <c r="G507" i="2" a="1"/>
  <c r="G507" i="2" s="1"/>
  <c r="F507" i="2"/>
  <c r="A508" i="2"/>
  <c r="E507" i="2"/>
  <c r="H507" i="2" l="1"/>
  <c r="I507" i="2" s="1"/>
  <c r="D508" i="2" a="1"/>
  <c r="D508" i="2" s="1"/>
  <c r="C508" i="2"/>
  <c r="G508" i="2" a="1"/>
  <c r="G508" i="2" s="1"/>
  <c r="F508" i="2"/>
  <c r="A509" i="2"/>
  <c r="E508" i="2"/>
  <c r="B508" i="2"/>
  <c r="H508" i="2" l="1"/>
  <c r="I508" i="2" s="1"/>
  <c r="B509" i="2"/>
  <c r="D509" i="2" a="1"/>
  <c r="D509" i="2" s="1"/>
  <c r="C509" i="2"/>
  <c r="G509" i="2" a="1"/>
  <c r="G509" i="2" s="1"/>
  <c r="F509" i="2"/>
  <c r="A510" i="2"/>
  <c r="E509" i="2"/>
  <c r="H509" i="2" l="1"/>
  <c r="I509" i="2" s="1"/>
  <c r="D510" i="2" a="1"/>
  <c r="D510" i="2" s="1"/>
  <c r="C510" i="2"/>
  <c r="G510" i="2" a="1"/>
  <c r="G510" i="2" s="1"/>
  <c r="F510" i="2"/>
  <c r="A511" i="2"/>
  <c r="E510" i="2"/>
  <c r="B510" i="2"/>
  <c r="H510" i="2" l="1"/>
  <c r="I510" i="2" s="1"/>
  <c r="B511" i="2"/>
  <c r="D511" i="2" a="1"/>
  <c r="D511" i="2" s="1"/>
  <c r="C511" i="2"/>
  <c r="G511" i="2" a="1"/>
  <c r="G511" i="2" s="1"/>
  <c r="F511" i="2"/>
  <c r="A512" i="2"/>
  <c r="E511" i="2"/>
  <c r="H511" i="2" l="1"/>
  <c r="I511" i="2" s="1"/>
  <c r="D512" i="2" a="1"/>
  <c r="D512" i="2" s="1"/>
  <c r="C512" i="2"/>
  <c r="G512" i="2" a="1"/>
  <c r="G512" i="2" s="1"/>
  <c r="F512" i="2"/>
  <c r="A513" i="2"/>
  <c r="E512" i="2"/>
  <c r="B512" i="2"/>
  <c r="H512" i="2" l="1"/>
  <c r="I512" i="2" s="1"/>
  <c r="B513" i="2"/>
  <c r="D513" i="2" a="1"/>
  <c r="D513" i="2" s="1"/>
  <c r="C513" i="2"/>
  <c r="G513" i="2" a="1"/>
  <c r="G513" i="2" s="1"/>
  <c r="F513" i="2"/>
  <c r="A514" i="2"/>
  <c r="E513" i="2"/>
  <c r="H513" i="2" l="1"/>
  <c r="I513" i="2" s="1"/>
  <c r="D514" i="2" a="1"/>
  <c r="D514" i="2" s="1"/>
  <c r="C514" i="2"/>
  <c r="G514" i="2" a="1"/>
  <c r="G514" i="2" s="1"/>
  <c r="F514" i="2"/>
  <c r="A515" i="2"/>
  <c r="E514" i="2"/>
  <c r="B514" i="2"/>
  <c r="H514" i="2" l="1"/>
  <c r="I514" i="2" s="1"/>
  <c r="B515" i="2"/>
  <c r="D515" i="2" a="1"/>
  <c r="D515" i="2" s="1"/>
  <c r="C515" i="2"/>
  <c r="G515" i="2" a="1"/>
  <c r="G515" i="2" s="1"/>
  <c r="F515" i="2"/>
  <c r="A516" i="2"/>
  <c r="E515" i="2"/>
  <c r="H515" i="2" l="1"/>
  <c r="I515" i="2" s="1"/>
  <c r="D516" i="2" a="1"/>
  <c r="D516" i="2" s="1"/>
  <c r="C516" i="2"/>
  <c r="G516" i="2" a="1"/>
  <c r="G516" i="2" s="1"/>
  <c r="F516" i="2"/>
  <c r="A517" i="2"/>
  <c r="E516" i="2"/>
  <c r="B516" i="2"/>
  <c r="H516" i="2" l="1"/>
  <c r="I516" i="2" s="1"/>
  <c r="B517" i="2"/>
  <c r="D517" i="2" a="1"/>
  <c r="D517" i="2" s="1"/>
  <c r="C517" i="2"/>
  <c r="G517" i="2" a="1"/>
  <c r="G517" i="2" s="1"/>
  <c r="F517" i="2"/>
  <c r="A518" i="2"/>
  <c r="E517" i="2"/>
  <c r="H517" i="2" l="1"/>
  <c r="I517" i="2" s="1"/>
  <c r="D518" i="2" a="1"/>
  <c r="D518" i="2" s="1"/>
  <c r="C518" i="2"/>
  <c r="G518" i="2" a="1"/>
  <c r="G518" i="2" s="1"/>
  <c r="F518" i="2"/>
  <c r="A519" i="2"/>
  <c r="E518" i="2"/>
  <c r="B518" i="2"/>
  <c r="H518" i="2" l="1"/>
  <c r="I518" i="2" s="1"/>
  <c r="C519" i="2"/>
  <c r="G519" i="2" a="1"/>
  <c r="G519" i="2" s="1"/>
  <c r="F519" i="2"/>
  <c r="B519" i="2"/>
  <c r="D519" i="2" a="1"/>
  <c r="D519" i="2" s="1"/>
  <c r="A520" i="2"/>
  <c r="E519" i="2"/>
  <c r="H519" i="2" l="1"/>
  <c r="I519" i="2" s="1"/>
  <c r="D520" i="2" a="1"/>
  <c r="D520" i="2" s="1"/>
  <c r="G520" i="2" a="1"/>
  <c r="G520" i="2" s="1"/>
  <c r="C520" i="2"/>
  <c r="F520" i="2"/>
  <c r="A521" i="2"/>
  <c r="E520" i="2"/>
  <c r="B520" i="2"/>
  <c r="H520" i="2" l="1"/>
  <c r="I520" i="2" s="1"/>
  <c r="B521" i="2"/>
  <c r="D521" i="2" a="1"/>
  <c r="D521" i="2" s="1"/>
  <c r="C521" i="2"/>
  <c r="G521" i="2" a="1"/>
  <c r="G521" i="2" s="1"/>
  <c r="F521" i="2"/>
  <c r="A522" i="2"/>
  <c r="E521" i="2"/>
  <c r="H521" i="2" l="1"/>
  <c r="I521" i="2" s="1"/>
  <c r="D522" i="2" a="1"/>
  <c r="D522" i="2" s="1"/>
  <c r="C522" i="2"/>
  <c r="G522" i="2" a="1"/>
  <c r="G522" i="2" s="1"/>
  <c r="F522" i="2"/>
  <c r="A523" i="2"/>
  <c r="E522" i="2"/>
  <c r="B522" i="2"/>
  <c r="H522" i="2" l="1"/>
  <c r="I522" i="2" s="1"/>
  <c r="B523" i="2"/>
  <c r="D523" i="2" a="1"/>
  <c r="D523" i="2" s="1"/>
  <c r="C523" i="2"/>
  <c r="G523" i="2" a="1"/>
  <c r="G523" i="2" s="1"/>
  <c r="F523" i="2"/>
  <c r="A524" i="2"/>
  <c r="E523" i="2"/>
  <c r="H523" i="2" l="1"/>
  <c r="I523" i="2" s="1"/>
  <c r="D524" i="2" a="1"/>
  <c r="D524" i="2" s="1"/>
  <c r="C524" i="2"/>
  <c r="F524" i="2"/>
  <c r="G524" i="2" a="1"/>
  <c r="G524" i="2" s="1"/>
  <c r="A525" i="2"/>
  <c r="E524" i="2"/>
  <c r="B524" i="2"/>
  <c r="H524" i="2" l="1"/>
  <c r="I524" i="2" s="1"/>
  <c r="B525" i="2"/>
  <c r="D525" i="2" a="1"/>
  <c r="D525" i="2" s="1"/>
  <c r="C525" i="2"/>
  <c r="G525" i="2" a="1"/>
  <c r="G525" i="2" s="1"/>
  <c r="F525" i="2"/>
  <c r="A526" i="2"/>
  <c r="E525" i="2"/>
  <c r="H525" i="2" l="1"/>
  <c r="I525" i="2" s="1"/>
  <c r="D526" i="2" a="1"/>
  <c r="D526" i="2" s="1"/>
  <c r="C526" i="2"/>
  <c r="G526" i="2" a="1"/>
  <c r="G526" i="2" s="1"/>
  <c r="F526" i="2"/>
  <c r="A527" i="2"/>
  <c r="E526" i="2"/>
  <c r="B526" i="2"/>
  <c r="H526" i="2" l="1"/>
  <c r="I526" i="2" s="1"/>
  <c r="B527" i="2"/>
  <c r="D527" i="2" a="1"/>
  <c r="D527" i="2" s="1"/>
  <c r="C527" i="2"/>
  <c r="F527" i="2"/>
  <c r="G527" i="2" a="1"/>
  <c r="G527" i="2" s="1"/>
  <c r="A528" i="2"/>
  <c r="E527" i="2"/>
  <c r="H527" i="2" l="1"/>
  <c r="I527" i="2" s="1"/>
  <c r="D528" i="2" a="1"/>
  <c r="D528" i="2" s="1"/>
  <c r="C528" i="2"/>
  <c r="G528" i="2" a="1"/>
  <c r="G528" i="2" s="1"/>
  <c r="F528" i="2"/>
  <c r="A529" i="2"/>
  <c r="E528" i="2"/>
  <c r="B528" i="2"/>
  <c r="H528" i="2" l="1"/>
  <c r="I528" i="2" s="1"/>
  <c r="B529" i="2"/>
  <c r="D529" i="2" a="1"/>
  <c r="D529" i="2" s="1"/>
  <c r="C529" i="2"/>
  <c r="G529" i="2" a="1"/>
  <c r="G529" i="2" s="1"/>
  <c r="F529" i="2"/>
  <c r="A530" i="2"/>
  <c r="E529" i="2"/>
  <c r="H529" i="2" l="1"/>
  <c r="I529" i="2" s="1"/>
  <c r="D530" i="2" a="1"/>
  <c r="D530" i="2" s="1"/>
  <c r="C530" i="2"/>
  <c r="G530" i="2" a="1"/>
  <c r="G530" i="2" s="1"/>
  <c r="F530" i="2"/>
  <c r="A531" i="2"/>
  <c r="E530" i="2"/>
  <c r="B530" i="2"/>
  <c r="H530" i="2" l="1"/>
  <c r="I530" i="2" s="1"/>
  <c r="B531" i="2"/>
  <c r="D531" i="2" a="1"/>
  <c r="D531" i="2" s="1"/>
  <c r="C531" i="2"/>
  <c r="G531" i="2" a="1"/>
  <c r="G531" i="2" s="1"/>
  <c r="F531" i="2"/>
  <c r="A532" i="2"/>
  <c r="E531" i="2"/>
  <c r="H531" i="2" l="1"/>
  <c r="I531" i="2" s="1"/>
  <c r="D532" i="2" a="1"/>
  <c r="D532" i="2" s="1"/>
  <c r="C532" i="2"/>
  <c r="G532" i="2" a="1"/>
  <c r="G532" i="2" s="1"/>
  <c r="F532" i="2"/>
  <c r="A533" i="2"/>
  <c r="E532" i="2"/>
  <c r="B532" i="2"/>
  <c r="H532" i="2" l="1"/>
  <c r="I532" i="2" s="1"/>
  <c r="B533" i="2"/>
  <c r="D533" i="2" a="1"/>
  <c r="D533" i="2" s="1"/>
  <c r="C533" i="2"/>
  <c r="G533" i="2" a="1"/>
  <c r="G533" i="2" s="1"/>
  <c r="F533" i="2"/>
  <c r="A534" i="2"/>
  <c r="E533" i="2"/>
  <c r="H533" i="2" l="1"/>
  <c r="I533" i="2" s="1"/>
  <c r="D534" i="2" a="1"/>
  <c r="D534" i="2" s="1"/>
  <c r="C534" i="2"/>
  <c r="G534" i="2" a="1"/>
  <c r="G534" i="2" s="1"/>
  <c r="F534" i="2"/>
  <c r="A535" i="2"/>
  <c r="E534" i="2"/>
  <c r="B534" i="2"/>
  <c r="H534" i="2" l="1"/>
  <c r="I534" i="2" s="1"/>
  <c r="B535" i="2"/>
  <c r="D535" i="2" a="1"/>
  <c r="D535" i="2" s="1"/>
  <c r="C535" i="2"/>
  <c r="G535" i="2" a="1"/>
  <c r="G535" i="2" s="1"/>
  <c r="F535" i="2"/>
  <c r="A536" i="2"/>
  <c r="E535" i="2"/>
  <c r="H535" i="2" l="1"/>
  <c r="I535" i="2" s="1"/>
  <c r="D536" i="2" a="1"/>
  <c r="D536" i="2" s="1"/>
  <c r="C536" i="2"/>
  <c r="G536" i="2" a="1"/>
  <c r="G536" i="2" s="1"/>
  <c r="F536" i="2"/>
  <c r="A537" i="2"/>
  <c r="E536" i="2"/>
  <c r="B536" i="2"/>
  <c r="H536" i="2" l="1"/>
  <c r="I536" i="2" s="1"/>
  <c r="B537" i="2"/>
  <c r="D537" i="2" a="1"/>
  <c r="D537" i="2" s="1"/>
  <c r="C537" i="2"/>
  <c r="G537" i="2" a="1"/>
  <c r="G537" i="2" s="1"/>
  <c r="F537" i="2"/>
  <c r="A538" i="2"/>
  <c r="E537" i="2"/>
  <c r="H537" i="2" l="1"/>
  <c r="I537" i="2" s="1"/>
  <c r="D538" i="2" a="1"/>
  <c r="D538" i="2" s="1"/>
  <c r="C538" i="2"/>
  <c r="G538" i="2" a="1"/>
  <c r="G538" i="2" s="1"/>
  <c r="F538" i="2"/>
  <c r="A539" i="2"/>
  <c r="E538" i="2"/>
  <c r="B538" i="2"/>
  <c r="H538" i="2" l="1"/>
  <c r="I538" i="2" s="1"/>
  <c r="B539" i="2"/>
  <c r="D539" i="2" a="1"/>
  <c r="D539" i="2" s="1"/>
  <c r="C539" i="2"/>
  <c r="G539" i="2" a="1"/>
  <c r="G539" i="2" s="1"/>
  <c r="F539" i="2"/>
  <c r="A540" i="2"/>
  <c r="E539" i="2"/>
  <c r="H539" i="2" l="1"/>
  <c r="I539" i="2" s="1"/>
  <c r="D540" i="2" a="1"/>
  <c r="D540" i="2" s="1"/>
  <c r="C540" i="2"/>
  <c r="G540" i="2" a="1"/>
  <c r="G540" i="2" s="1"/>
  <c r="F540" i="2"/>
  <c r="A541" i="2"/>
  <c r="E540" i="2"/>
  <c r="B540" i="2"/>
  <c r="H540" i="2" l="1"/>
  <c r="I540" i="2" s="1"/>
  <c r="B541" i="2"/>
  <c r="D541" i="2" a="1"/>
  <c r="D541" i="2" s="1"/>
  <c r="C541" i="2"/>
  <c r="G541" i="2" a="1"/>
  <c r="G541" i="2" s="1"/>
  <c r="F541" i="2"/>
  <c r="A542" i="2"/>
  <c r="E541" i="2"/>
  <c r="H541" i="2" l="1"/>
  <c r="I541" i="2" s="1"/>
  <c r="D542" i="2" a="1"/>
  <c r="D542" i="2" s="1"/>
  <c r="C542" i="2"/>
  <c r="G542" i="2" a="1"/>
  <c r="G542" i="2" s="1"/>
  <c r="F542" i="2"/>
  <c r="A543" i="2"/>
  <c r="E542" i="2"/>
  <c r="B542" i="2"/>
  <c r="H542" i="2" l="1"/>
  <c r="I542" i="2" s="1"/>
  <c r="B543" i="2"/>
  <c r="D543" i="2" a="1"/>
  <c r="D543" i="2" s="1"/>
  <c r="C543" i="2"/>
  <c r="G543" i="2" a="1"/>
  <c r="G543" i="2" s="1"/>
  <c r="F543" i="2"/>
  <c r="A544" i="2"/>
  <c r="E543" i="2"/>
  <c r="H543" i="2" l="1"/>
  <c r="I543" i="2" s="1"/>
  <c r="D544" i="2" a="1"/>
  <c r="D544" i="2" s="1"/>
  <c r="C544" i="2"/>
  <c r="G544" i="2" a="1"/>
  <c r="G544" i="2" s="1"/>
  <c r="F544" i="2"/>
  <c r="A545" i="2"/>
  <c r="E544" i="2"/>
  <c r="B544" i="2"/>
  <c r="H544" i="2" l="1"/>
  <c r="I544" i="2" s="1"/>
  <c r="B545" i="2"/>
  <c r="D545" i="2" a="1"/>
  <c r="D545" i="2" s="1"/>
  <c r="C545" i="2"/>
  <c r="G545" i="2" a="1"/>
  <c r="G545" i="2" s="1"/>
  <c r="F545" i="2"/>
  <c r="A546" i="2"/>
  <c r="E545" i="2"/>
  <c r="H545" i="2" l="1"/>
  <c r="I545" i="2" s="1"/>
  <c r="D546" i="2" a="1"/>
  <c r="D546" i="2" s="1"/>
  <c r="C546" i="2"/>
  <c r="G546" i="2" a="1"/>
  <c r="G546" i="2" s="1"/>
  <c r="F546" i="2"/>
  <c r="A547" i="2"/>
  <c r="E546" i="2"/>
  <c r="B546" i="2"/>
  <c r="H546" i="2" l="1"/>
  <c r="I546" i="2" s="1"/>
  <c r="B547" i="2"/>
  <c r="D547" i="2" a="1"/>
  <c r="D547" i="2" s="1"/>
  <c r="C547" i="2"/>
  <c r="G547" i="2" a="1"/>
  <c r="G547" i="2" s="1"/>
  <c r="F547" i="2"/>
  <c r="A548" i="2"/>
  <c r="E547" i="2"/>
  <c r="H547" i="2" l="1"/>
  <c r="I547" i="2" s="1"/>
  <c r="D548" i="2" a="1"/>
  <c r="D548" i="2" s="1"/>
  <c r="C548" i="2"/>
  <c r="G548" i="2" a="1"/>
  <c r="G548" i="2" s="1"/>
  <c r="F548" i="2"/>
  <c r="A549" i="2"/>
  <c r="E548" i="2"/>
  <c r="B548" i="2"/>
  <c r="H548" i="2" l="1"/>
  <c r="I548" i="2" s="1"/>
  <c r="B549" i="2"/>
  <c r="D549" i="2" a="1"/>
  <c r="D549" i="2" s="1"/>
  <c r="C549" i="2"/>
  <c r="G549" i="2" a="1"/>
  <c r="G549" i="2" s="1"/>
  <c r="F549" i="2"/>
  <c r="A550" i="2"/>
  <c r="E549" i="2"/>
  <c r="H549" i="2" l="1"/>
  <c r="I549" i="2" s="1"/>
  <c r="D550" i="2" a="1"/>
  <c r="D550" i="2" s="1"/>
  <c r="C550" i="2"/>
  <c r="G550" i="2" a="1"/>
  <c r="G550" i="2" s="1"/>
  <c r="F550" i="2"/>
  <c r="A551" i="2"/>
  <c r="E550" i="2"/>
  <c r="B550" i="2"/>
  <c r="H550" i="2" l="1"/>
  <c r="I550" i="2" s="1"/>
  <c r="B551" i="2"/>
  <c r="D551" i="2" a="1"/>
  <c r="D551" i="2" s="1"/>
  <c r="C551" i="2"/>
  <c r="G551" i="2" a="1"/>
  <c r="G551" i="2" s="1"/>
  <c r="F551" i="2"/>
  <c r="A552" i="2"/>
  <c r="E551" i="2"/>
  <c r="H551" i="2" l="1"/>
  <c r="I551" i="2" s="1"/>
  <c r="D552" i="2" a="1"/>
  <c r="D552" i="2" s="1"/>
  <c r="C552" i="2"/>
  <c r="G552" i="2" a="1"/>
  <c r="G552" i="2" s="1"/>
  <c r="F552" i="2"/>
  <c r="A553" i="2"/>
  <c r="E552" i="2"/>
  <c r="B552" i="2"/>
  <c r="H552" i="2" l="1"/>
  <c r="I552" i="2" s="1"/>
  <c r="B553" i="2"/>
  <c r="D553" i="2" a="1"/>
  <c r="D553" i="2" s="1"/>
  <c r="C553" i="2"/>
  <c r="G553" i="2" a="1"/>
  <c r="G553" i="2" s="1"/>
  <c r="F553" i="2"/>
  <c r="A554" i="2"/>
  <c r="E553" i="2"/>
  <c r="H553" i="2" l="1"/>
  <c r="I553" i="2" s="1"/>
  <c r="D554" i="2" a="1"/>
  <c r="D554" i="2" s="1"/>
  <c r="C554" i="2"/>
  <c r="G554" i="2" a="1"/>
  <c r="G554" i="2" s="1"/>
  <c r="F554" i="2"/>
  <c r="A555" i="2"/>
  <c r="E554" i="2"/>
  <c r="B554" i="2"/>
  <c r="H554" i="2" l="1"/>
  <c r="I554" i="2" s="1"/>
  <c r="B555" i="2"/>
  <c r="D555" i="2" a="1"/>
  <c r="D555" i="2" s="1"/>
  <c r="C555" i="2"/>
  <c r="G555" i="2" a="1"/>
  <c r="G555" i="2" s="1"/>
  <c r="F555" i="2"/>
  <c r="A556" i="2"/>
  <c r="E555" i="2"/>
  <c r="H555" i="2" l="1"/>
  <c r="I555" i="2" s="1"/>
  <c r="D556" i="2" a="1"/>
  <c r="D556" i="2" s="1"/>
  <c r="C556" i="2"/>
  <c r="G556" i="2" a="1"/>
  <c r="G556" i="2" s="1"/>
  <c r="F556" i="2"/>
  <c r="A557" i="2"/>
  <c r="E556" i="2"/>
  <c r="B556" i="2"/>
  <c r="H556" i="2" l="1"/>
  <c r="I556" i="2" s="1"/>
  <c r="B557" i="2"/>
  <c r="D557" i="2" a="1"/>
  <c r="D557" i="2" s="1"/>
  <c r="C557" i="2"/>
  <c r="G557" i="2" a="1"/>
  <c r="G557" i="2" s="1"/>
  <c r="F557" i="2"/>
  <c r="A558" i="2"/>
  <c r="E557" i="2"/>
  <c r="H557" i="2" l="1"/>
  <c r="I557" i="2" s="1"/>
  <c r="D558" i="2" a="1"/>
  <c r="D558" i="2" s="1"/>
  <c r="C558" i="2"/>
  <c r="G558" i="2" a="1"/>
  <c r="G558" i="2" s="1"/>
  <c r="F558" i="2"/>
  <c r="A559" i="2"/>
  <c r="E558" i="2"/>
  <c r="B558" i="2"/>
  <c r="H558" i="2" l="1"/>
  <c r="I558" i="2" s="1"/>
  <c r="B559" i="2"/>
  <c r="D559" i="2" a="1"/>
  <c r="D559" i="2" s="1"/>
  <c r="C559" i="2"/>
  <c r="G559" i="2" a="1"/>
  <c r="G559" i="2" s="1"/>
  <c r="F559" i="2"/>
  <c r="A560" i="2"/>
  <c r="E559" i="2"/>
  <c r="H559" i="2" l="1"/>
  <c r="I559" i="2" s="1"/>
  <c r="D560" i="2" a="1"/>
  <c r="D560" i="2" s="1"/>
  <c r="C560" i="2"/>
  <c r="G560" i="2" a="1"/>
  <c r="G560" i="2" s="1"/>
  <c r="F560" i="2"/>
  <c r="A561" i="2"/>
  <c r="E560" i="2"/>
  <c r="B560" i="2"/>
  <c r="H560" i="2" l="1"/>
  <c r="I560" i="2" s="1"/>
  <c r="B561" i="2"/>
  <c r="D561" i="2" a="1"/>
  <c r="D561" i="2" s="1"/>
  <c r="C561" i="2"/>
  <c r="G561" i="2" a="1"/>
  <c r="G561" i="2" s="1"/>
  <c r="F561" i="2"/>
  <c r="A562" i="2"/>
  <c r="E561" i="2"/>
  <c r="H561" i="2" l="1"/>
  <c r="I561" i="2" s="1"/>
  <c r="D562" i="2" a="1"/>
  <c r="D562" i="2" s="1"/>
  <c r="C562" i="2"/>
  <c r="G562" i="2" a="1"/>
  <c r="G562" i="2" s="1"/>
  <c r="F562" i="2"/>
  <c r="A563" i="2"/>
  <c r="E562" i="2"/>
  <c r="B562" i="2"/>
  <c r="H562" i="2" l="1"/>
  <c r="I562" i="2" s="1"/>
  <c r="B563" i="2"/>
  <c r="D563" i="2" a="1"/>
  <c r="D563" i="2" s="1"/>
  <c r="C563" i="2"/>
  <c r="G563" i="2" a="1"/>
  <c r="G563" i="2" s="1"/>
  <c r="F563" i="2"/>
  <c r="A564" i="2"/>
  <c r="E563" i="2"/>
  <c r="H563" i="2" l="1"/>
  <c r="I563" i="2" s="1"/>
  <c r="D564" i="2" a="1"/>
  <c r="D564" i="2" s="1"/>
  <c r="C564" i="2"/>
  <c r="G564" i="2" a="1"/>
  <c r="G564" i="2" s="1"/>
  <c r="F564" i="2"/>
  <c r="A565" i="2"/>
  <c r="E564" i="2"/>
  <c r="B564" i="2"/>
  <c r="H564" i="2" l="1"/>
  <c r="I564" i="2" s="1"/>
  <c r="B565" i="2"/>
  <c r="D565" i="2" a="1"/>
  <c r="D565" i="2" s="1"/>
  <c r="C565" i="2"/>
  <c r="G565" i="2" a="1"/>
  <c r="G565" i="2" s="1"/>
  <c r="F565" i="2"/>
  <c r="A566" i="2"/>
  <c r="E565" i="2"/>
  <c r="H565" i="2" l="1"/>
  <c r="I565" i="2" s="1"/>
  <c r="D566" i="2" a="1"/>
  <c r="D566" i="2" s="1"/>
  <c r="C566" i="2"/>
  <c r="G566" i="2" a="1"/>
  <c r="G566" i="2" s="1"/>
  <c r="F566" i="2"/>
  <c r="A567" i="2"/>
  <c r="E566" i="2"/>
  <c r="B566" i="2"/>
  <c r="H566" i="2" l="1"/>
  <c r="I566" i="2" s="1"/>
  <c r="B567" i="2"/>
  <c r="D567" i="2" a="1"/>
  <c r="D567" i="2" s="1"/>
  <c r="C567" i="2"/>
  <c r="G567" i="2" a="1"/>
  <c r="G567" i="2" s="1"/>
  <c r="F567" i="2"/>
  <c r="A568" i="2"/>
  <c r="E567" i="2"/>
  <c r="H567" i="2" l="1"/>
  <c r="I567" i="2" s="1"/>
  <c r="D568" i="2" a="1"/>
  <c r="D568" i="2" s="1"/>
  <c r="C568" i="2"/>
  <c r="G568" i="2" a="1"/>
  <c r="G568" i="2" s="1"/>
  <c r="F568" i="2"/>
  <c r="A569" i="2"/>
  <c r="E568" i="2"/>
  <c r="B568" i="2"/>
  <c r="H568" i="2" l="1"/>
  <c r="I568" i="2" s="1"/>
  <c r="B569" i="2"/>
  <c r="D569" i="2" a="1"/>
  <c r="D569" i="2" s="1"/>
  <c r="C569" i="2"/>
  <c r="G569" i="2" a="1"/>
  <c r="G569" i="2" s="1"/>
  <c r="F569" i="2"/>
  <c r="A570" i="2"/>
  <c r="E569" i="2"/>
  <c r="H569" i="2" l="1"/>
  <c r="I569" i="2" s="1"/>
  <c r="D570" i="2" a="1"/>
  <c r="D570" i="2" s="1"/>
  <c r="C570" i="2"/>
  <c r="G570" i="2" a="1"/>
  <c r="G570" i="2" s="1"/>
  <c r="F570" i="2"/>
  <c r="A571" i="2"/>
  <c r="E570" i="2"/>
  <c r="B570" i="2"/>
  <c r="H570" i="2" l="1"/>
  <c r="I570" i="2" s="1"/>
  <c r="B571" i="2"/>
  <c r="D571" i="2" a="1"/>
  <c r="D571" i="2" s="1"/>
  <c r="C571" i="2"/>
  <c r="F571" i="2"/>
  <c r="G571" i="2" a="1"/>
  <c r="G571" i="2" s="1"/>
  <c r="A572" i="2"/>
  <c r="E571" i="2"/>
  <c r="H571" i="2" l="1"/>
  <c r="I571" i="2" s="1"/>
  <c r="D572" i="2" a="1"/>
  <c r="D572" i="2" s="1"/>
  <c r="C572" i="2"/>
  <c r="G572" i="2" a="1"/>
  <c r="G572" i="2" s="1"/>
  <c r="F572" i="2"/>
  <c r="A573" i="2"/>
  <c r="E572" i="2"/>
  <c r="B572" i="2"/>
  <c r="H572" i="2" l="1"/>
  <c r="I572" i="2" s="1"/>
  <c r="B573" i="2"/>
  <c r="D573" i="2" a="1"/>
  <c r="D573" i="2" s="1"/>
  <c r="C573" i="2"/>
  <c r="G573" i="2" a="1"/>
  <c r="G573" i="2" s="1"/>
  <c r="F573" i="2"/>
  <c r="A574" i="2"/>
  <c r="E573" i="2"/>
  <c r="H573" i="2" l="1"/>
  <c r="I573" i="2" s="1"/>
  <c r="D574" i="2" a="1"/>
  <c r="D574" i="2" s="1"/>
  <c r="C574" i="2"/>
  <c r="G574" i="2" a="1"/>
  <c r="G574" i="2" s="1"/>
  <c r="F574" i="2"/>
  <c r="A575" i="2"/>
  <c r="E574" i="2"/>
  <c r="B574" i="2"/>
  <c r="H574" i="2" l="1"/>
  <c r="I574" i="2" s="1"/>
  <c r="B575" i="2"/>
  <c r="D575" i="2" a="1"/>
  <c r="D575" i="2" s="1"/>
  <c r="C575" i="2"/>
  <c r="G575" i="2" a="1"/>
  <c r="G575" i="2" s="1"/>
  <c r="F575" i="2"/>
  <c r="A576" i="2"/>
  <c r="E575" i="2"/>
  <c r="H575" i="2" l="1"/>
  <c r="I575" i="2" s="1"/>
  <c r="D576" i="2" a="1"/>
  <c r="D576" i="2" s="1"/>
  <c r="C576" i="2"/>
  <c r="G576" i="2" a="1"/>
  <c r="G576" i="2" s="1"/>
  <c r="F576" i="2"/>
  <c r="A577" i="2"/>
  <c r="E576" i="2"/>
  <c r="B576" i="2"/>
  <c r="H576" i="2" l="1"/>
  <c r="I576" i="2" s="1"/>
  <c r="B577" i="2"/>
  <c r="D577" i="2" a="1"/>
  <c r="D577" i="2" s="1"/>
  <c r="C577" i="2"/>
  <c r="G577" i="2" a="1"/>
  <c r="G577" i="2" s="1"/>
  <c r="F577" i="2"/>
  <c r="A578" i="2"/>
  <c r="E577" i="2"/>
  <c r="H577" i="2" l="1"/>
  <c r="I577" i="2" s="1"/>
  <c r="D578" i="2" a="1"/>
  <c r="D578" i="2" s="1"/>
  <c r="C578" i="2"/>
  <c r="G578" i="2" a="1"/>
  <c r="G578" i="2" s="1"/>
  <c r="F578" i="2"/>
  <c r="A579" i="2"/>
  <c r="E578" i="2"/>
  <c r="B578" i="2"/>
  <c r="H578" i="2" l="1"/>
  <c r="I578" i="2" s="1"/>
  <c r="B579" i="2"/>
  <c r="D579" i="2" a="1"/>
  <c r="D579" i="2" s="1"/>
  <c r="C579" i="2"/>
  <c r="G579" i="2" a="1"/>
  <c r="G579" i="2" s="1"/>
  <c r="F579" i="2"/>
  <c r="A580" i="2"/>
  <c r="E579" i="2"/>
  <c r="H579" i="2" l="1"/>
  <c r="I579" i="2" s="1"/>
  <c r="D580" i="2" a="1"/>
  <c r="D580" i="2" s="1"/>
  <c r="C580" i="2"/>
  <c r="G580" i="2" a="1"/>
  <c r="G580" i="2" s="1"/>
  <c r="F580" i="2"/>
  <c r="A581" i="2"/>
  <c r="E580" i="2"/>
  <c r="B580" i="2"/>
  <c r="H580" i="2" l="1"/>
  <c r="I580" i="2" s="1"/>
  <c r="B581" i="2"/>
  <c r="D581" i="2" a="1"/>
  <c r="D581" i="2" s="1"/>
  <c r="C581" i="2"/>
  <c r="G581" i="2" a="1"/>
  <c r="G581" i="2" s="1"/>
  <c r="F581" i="2"/>
  <c r="A582" i="2"/>
  <c r="E581" i="2"/>
  <c r="H581" i="2" l="1"/>
  <c r="I581" i="2" s="1"/>
  <c r="D582" i="2" a="1"/>
  <c r="D582" i="2" s="1"/>
  <c r="C582" i="2"/>
  <c r="G582" i="2" a="1"/>
  <c r="G582" i="2" s="1"/>
  <c r="F582" i="2"/>
  <c r="A583" i="2"/>
  <c r="E582" i="2"/>
  <c r="B582" i="2"/>
  <c r="H582" i="2" l="1"/>
  <c r="I582" i="2" s="1"/>
  <c r="B583" i="2"/>
  <c r="D583" i="2" a="1"/>
  <c r="D583" i="2" s="1"/>
  <c r="C583" i="2"/>
  <c r="G583" i="2" a="1"/>
  <c r="G583" i="2" s="1"/>
  <c r="F583" i="2"/>
  <c r="A584" i="2"/>
  <c r="E583" i="2"/>
  <c r="H583" i="2" l="1"/>
  <c r="I583" i="2" s="1"/>
  <c r="D584" i="2" a="1"/>
  <c r="D584" i="2" s="1"/>
  <c r="C584" i="2"/>
  <c r="G584" i="2" a="1"/>
  <c r="G584" i="2" s="1"/>
  <c r="F584" i="2"/>
  <c r="A585" i="2"/>
  <c r="E584" i="2"/>
  <c r="B584" i="2"/>
  <c r="H584" i="2" l="1"/>
  <c r="I584" i="2" s="1"/>
  <c r="B585" i="2"/>
  <c r="D585" i="2" a="1"/>
  <c r="D585" i="2" s="1"/>
  <c r="C585" i="2"/>
  <c r="G585" i="2" a="1"/>
  <c r="G585" i="2" s="1"/>
  <c r="F585" i="2"/>
  <c r="A586" i="2"/>
  <c r="E585" i="2"/>
  <c r="H585" i="2" l="1"/>
  <c r="I585" i="2" s="1"/>
  <c r="D586" i="2" a="1"/>
  <c r="D586" i="2" s="1"/>
  <c r="C586" i="2"/>
  <c r="G586" i="2" a="1"/>
  <c r="G586" i="2" s="1"/>
  <c r="F586" i="2"/>
  <c r="A587" i="2"/>
  <c r="E586" i="2"/>
  <c r="B586" i="2"/>
  <c r="H586" i="2" l="1"/>
  <c r="I586" i="2" s="1"/>
  <c r="B587" i="2"/>
  <c r="D587" i="2" a="1"/>
  <c r="D587" i="2" s="1"/>
  <c r="C587" i="2"/>
  <c r="G587" i="2" a="1"/>
  <c r="G587" i="2" s="1"/>
  <c r="F587" i="2"/>
  <c r="A588" i="2"/>
  <c r="E587" i="2"/>
  <c r="H587" i="2" l="1"/>
  <c r="I587" i="2" s="1"/>
  <c r="D588" i="2" a="1"/>
  <c r="D588" i="2" s="1"/>
  <c r="C588" i="2"/>
  <c r="G588" i="2" a="1"/>
  <c r="G588" i="2" s="1"/>
  <c r="F588" i="2"/>
  <c r="A589" i="2"/>
  <c r="E588" i="2"/>
  <c r="B588" i="2"/>
  <c r="H588" i="2" l="1"/>
  <c r="I588" i="2" s="1"/>
  <c r="B589" i="2"/>
  <c r="D589" i="2" a="1"/>
  <c r="D589" i="2" s="1"/>
  <c r="C589" i="2"/>
  <c r="G589" i="2" a="1"/>
  <c r="G589" i="2" s="1"/>
  <c r="F589" i="2"/>
  <c r="A590" i="2"/>
  <c r="E589" i="2"/>
  <c r="H589" i="2" l="1"/>
  <c r="I589" i="2" s="1"/>
  <c r="D590" i="2" a="1"/>
  <c r="D590" i="2" s="1"/>
  <c r="C590" i="2"/>
  <c r="G590" i="2" a="1"/>
  <c r="G590" i="2" s="1"/>
  <c r="F590" i="2"/>
  <c r="A591" i="2"/>
  <c r="E590" i="2"/>
  <c r="B590" i="2"/>
  <c r="H590" i="2" l="1"/>
  <c r="I590" i="2" s="1"/>
  <c r="B591" i="2"/>
  <c r="D591" i="2" a="1"/>
  <c r="D591" i="2" s="1"/>
  <c r="C591" i="2"/>
  <c r="G591" i="2" a="1"/>
  <c r="G591" i="2" s="1"/>
  <c r="F591" i="2"/>
  <c r="A592" i="2"/>
  <c r="E591" i="2"/>
  <c r="H591" i="2" l="1"/>
  <c r="I591" i="2" s="1"/>
  <c r="D592" i="2" a="1"/>
  <c r="D592" i="2" s="1"/>
  <c r="C592" i="2"/>
  <c r="G592" i="2" a="1"/>
  <c r="G592" i="2" s="1"/>
  <c r="F592" i="2"/>
  <c r="A593" i="2"/>
  <c r="E592" i="2"/>
  <c r="B592" i="2"/>
  <c r="H592" i="2" l="1"/>
  <c r="I592" i="2" s="1"/>
  <c r="B593" i="2"/>
  <c r="D593" i="2" a="1"/>
  <c r="D593" i="2" s="1"/>
  <c r="C593" i="2"/>
  <c r="G593" i="2" a="1"/>
  <c r="G593" i="2" s="1"/>
  <c r="F593" i="2"/>
  <c r="A594" i="2"/>
  <c r="E593" i="2"/>
  <c r="H593" i="2" l="1"/>
  <c r="I593" i="2" s="1"/>
  <c r="D594" i="2" a="1"/>
  <c r="D594" i="2" s="1"/>
  <c r="C594" i="2"/>
  <c r="G594" i="2" a="1"/>
  <c r="G594" i="2" s="1"/>
  <c r="F594" i="2"/>
  <c r="A595" i="2"/>
  <c r="E594" i="2"/>
  <c r="B594" i="2"/>
  <c r="H594" i="2" l="1"/>
  <c r="I594" i="2" s="1"/>
  <c r="B595" i="2"/>
  <c r="D595" i="2" a="1"/>
  <c r="D595" i="2" s="1"/>
  <c r="C595" i="2"/>
  <c r="G595" i="2" a="1"/>
  <c r="G595" i="2" s="1"/>
  <c r="F595" i="2"/>
  <c r="A596" i="2"/>
  <c r="E595" i="2"/>
  <c r="H595" i="2" l="1"/>
  <c r="I595" i="2" s="1"/>
  <c r="D596" i="2" a="1"/>
  <c r="D596" i="2" s="1"/>
  <c r="C596" i="2"/>
  <c r="G596" i="2" a="1"/>
  <c r="G596" i="2" s="1"/>
  <c r="F596" i="2"/>
  <c r="A597" i="2"/>
  <c r="E596" i="2"/>
  <c r="B596" i="2"/>
  <c r="H596" i="2" l="1"/>
  <c r="I596" i="2" s="1"/>
  <c r="B597" i="2"/>
  <c r="D597" i="2" a="1"/>
  <c r="D597" i="2" s="1"/>
  <c r="C597" i="2"/>
  <c r="G597" i="2" a="1"/>
  <c r="G597" i="2" s="1"/>
  <c r="F597" i="2"/>
  <c r="A598" i="2"/>
  <c r="E597" i="2"/>
  <c r="H597" i="2" l="1"/>
  <c r="I597" i="2" s="1"/>
  <c r="D598" i="2" a="1"/>
  <c r="D598" i="2" s="1"/>
  <c r="C598" i="2"/>
  <c r="G598" i="2" a="1"/>
  <c r="G598" i="2" s="1"/>
  <c r="F598" i="2"/>
  <c r="A599" i="2"/>
  <c r="E598" i="2"/>
  <c r="B598" i="2"/>
  <c r="H598" i="2" l="1"/>
  <c r="I598" i="2" s="1"/>
  <c r="B599" i="2"/>
  <c r="D599" i="2" a="1"/>
  <c r="D599" i="2" s="1"/>
  <c r="C599" i="2"/>
  <c r="G599" i="2" a="1"/>
  <c r="G599" i="2" s="1"/>
  <c r="F599" i="2"/>
  <c r="A600" i="2"/>
  <c r="E599" i="2"/>
  <c r="H599" i="2" l="1"/>
  <c r="I599" i="2" s="1"/>
  <c r="D600" i="2" a="1"/>
  <c r="D600" i="2" s="1"/>
  <c r="C600" i="2"/>
  <c r="G600" i="2" a="1"/>
  <c r="G600" i="2" s="1"/>
  <c r="F600" i="2"/>
  <c r="A601" i="2"/>
  <c r="E600" i="2"/>
  <c r="B600" i="2"/>
  <c r="H600" i="2" l="1"/>
  <c r="I600" i="2" s="1"/>
  <c r="B601" i="2"/>
  <c r="D601" i="2" a="1"/>
  <c r="D601" i="2" s="1"/>
  <c r="C601" i="2"/>
  <c r="G601" i="2" a="1"/>
  <c r="G601" i="2" s="1"/>
  <c r="F601" i="2"/>
  <c r="A602" i="2"/>
  <c r="E601" i="2"/>
  <c r="H601" i="2" l="1"/>
  <c r="I601" i="2" s="1"/>
  <c r="D602" i="2" a="1"/>
  <c r="D602" i="2" s="1"/>
  <c r="C602" i="2"/>
  <c r="G602" i="2" a="1"/>
  <c r="G602" i="2" s="1"/>
  <c r="F602" i="2"/>
  <c r="A603" i="2"/>
  <c r="E602" i="2"/>
  <c r="B602" i="2"/>
  <c r="H602" i="2" l="1"/>
  <c r="I602" i="2" s="1"/>
  <c r="B603" i="2"/>
  <c r="D603" i="2" a="1"/>
  <c r="D603" i="2" s="1"/>
  <c r="C603" i="2"/>
  <c r="G603" i="2" a="1"/>
  <c r="G603" i="2" s="1"/>
  <c r="F603" i="2"/>
  <c r="A604" i="2"/>
  <c r="E603" i="2"/>
  <c r="H603" i="2" l="1"/>
  <c r="I603" i="2" s="1"/>
  <c r="D604" i="2" a="1"/>
  <c r="D604" i="2" s="1"/>
  <c r="G604" i="2" a="1"/>
  <c r="G604" i="2" s="1"/>
  <c r="C604" i="2"/>
  <c r="F604" i="2"/>
  <c r="A605" i="2"/>
  <c r="E604" i="2"/>
  <c r="B604" i="2"/>
  <c r="H604" i="2" l="1"/>
  <c r="I604" i="2" s="1"/>
  <c r="B605" i="2"/>
  <c r="D605" i="2" a="1"/>
  <c r="D605" i="2" s="1"/>
  <c r="C605" i="2"/>
  <c r="F605" i="2"/>
  <c r="G605" i="2" a="1"/>
  <c r="G605" i="2" s="1"/>
  <c r="A606" i="2"/>
  <c r="E605" i="2"/>
  <c r="H605" i="2" l="1"/>
  <c r="I605" i="2" s="1"/>
  <c r="D606" i="2" a="1"/>
  <c r="D606" i="2" s="1"/>
  <c r="C606" i="2"/>
  <c r="G606" i="2" a="1"/>
  <c r="G606" i="2" s="1"/>
  <c r="F606" i="2"/>
  <c r="A607" i="2"/>
  <c r="E606" i="2"/>
  <c r="B606" i="2"/>
  <c r="H606" i="2" l="1"/>
  <c r="I606" i="2" s="1"/>
  <c r="B607" i="2"/>
  <c r="D607" i="2" a="1"/>
  <c r="D607" i="2" s="1"/>
  <c r="C607" i="2"/>
  <c r="G607" i="2" a="1"/>
  <c r="G607" i="2" s="1"/>
  <c r="F607" i="2"/>
  <c r="A608" i="2"/>
  <c r="E607" i="2"/>
  <c r="H607" i="2" l="1"/>
  <c r="I607" i="2" s="1"/>
  <c r="D608" i="2" a="1"/>
  <c r="D608" i="2" s="1"/>
  <c r="C608" i="2"/>
  <c r="G608" i="2" a="1"/>
  <c r="G608" i="2" s="1"/>
  <c r="F608" i="2"/>
  <c r="A609" i="2"/>
  <c r="E608" i="2"/>
  <c r="B608" i="2"/>
  <c r="H608" i="2" l="1"/>
  <c r="I608" i="2" s="1"/>
  <c r="B609" i="2"/>
  <c r="D609" i="2" a="1"/>
  <c r="D609" i="2" s="1"/>
  <c r="C609" i="2"/>
  <c r="G609" i="2" a="1"/>
  <c r="G609" i="2" s="1"/>
  <c r="F609" i="2"/>
  <c r="A610" i="2"/>
  <c r="E609" i="2"/>
  <c r="H609" i="2" l="1"/>
  <c r="I609" i="2" s="1"/>
  <c r="D610" i="2" a="1"/>
  <c r="D610" i="2" s="1"/>
  <c r="C610" i="2"/>
  <c r="G610" i="2" a="1"/>
  <c r="G610" i="2" s="1"/>
  <c r="F610" i="2"/>
  <c r="A611" i="2"/>
  <c r="E610" i="2"/>
  <c r="B610" i="2"/>
  <c r="H610" i="2" l="1"/>
  <c r="I610" i="2" s="1"/>
  <c r="B611" i="2"/>
  <c r="D611" i="2" a="1"/>
  <c r="D611" i="2" s="1"/>
  <c r="C611" i="2"/>
  <c r="G611" i="2" a="1"/>
  <c r="G611" i="2" s="1"/>
  <c r="F611" i="2"/>
  <c r="A612" i="2"/>
  <c r="E611" i="2"/>
  <c r="H611" i="2" l="1"/>
  <c r="I611" i="2" s="1"/>
  <c r="D612" i="2" a="1"/>
  <c r="D612" i="2" s="1"/>
  <c r="C612" i="2"/>
  <c r="G612" i="2" a="1"/>
  <c r="G612" i="2" s="1"/>
  <c r="F612" i="2"/>
  <c r="A613" i="2"/>
  <c r="E612" i="2"/>
  <c r="B612" i="2"/>
  <c r="H612" i="2" l="1"/>
  <c r="I612" i="2" s="1"/>
  <c r="B613" i="2"/>
  <c r="D613" i="2" a="1"/>
  <c r="D613" i="2" s="1"/>
  <c r="C613" i="2"/>
  <c r="G613" i="2" a="1"/>
  <c r="G613" i="2" s="1"/>
  <c r="F613" i="2"/>
  <c r="A614" i="2"/>
  <c r="E613" i="2"/>
  <c r="H613" i="2" l="1"/>
  <c r="I613" i="2" s="1"/>
  <c r="D614" i="2" a="1"/>
  <c r="D614" i="2" s="1"/>
  <c r="C614" i="2"/>
  <c r="G614" i="2" a="1"/>
  <c r="G614" i="2" s="1"/>
  <c r="F614" i="2"/>
  <c r="A615" i="2"/>
  <c r="E614" i="2"/>
  <c r="B614" i="2"/>
  <c r="H614" i="2" l="1"/>
  <c r="I614" i="2" s="1"/>
  <c r="B615" i="2"/>
  <c r="D615" i="2" a="1"/>
  <c r="D615" i="2" s="1"/>
  <c r="C615" i="2"/>
  <c r="G615" i="2" a="1"/>
  <c r="G615" i="2" s="1"/>
  <c r="F615" i="2"/>
  <c r="A616" i="2"/>
  <c r="E615" i="2"/>
  <c r="H615" i="2" l="1"/>
  <c r="I615" i="2" s="1"/>
  <c r="D616" i="2" a="1"/>
  <c r="D616" i="2" s="1"/>
  <c r="C616" i="2"/>
  <c r="G616" i="2" a="1"/>
  <c r="G616" i="2" s="1"/>
  <c r="F616" i="2"/>
  <c r="A617" i="2"/>
  <c r="E616" i="2"/>
  <c r="B616" i="2"/>
  <c r="H616" i="2" l="1"/>
  <c r="I616" i="2" s="1"/>
  <c r="B617" i="2"/>
  <c r="D617" i="2" a="1"/>
  <c r="D617" i="2" s="1"/>
  <c r="C617" i="2"/>
  <c r="G617" i="2" a="1"/>
  <c r="G617" i="2" s="1"/>
  <c r="F617" i="2"/>
  <c r="A618" i="2"/>
  <c r="E617" i="2"/>
  <c r="H617" i="2" l="1"/>
  <c r="I617" i="2" s="1"/>
  <c r="D618" i="2" a="1"/>
  <c r="D618" i="2" s="1"/>
  <c r="C618" i="2"/>
  <c r="G618" i="2" a="1"/>
  <c r="G618" i="2" s="1"/>
  <c r="F618" i="2"/>
  <c r="A619" i="2"/>
  <c r="E618" i="2"/>
  <c r="B618" i="2"/>
  <c r="H618" i="2" l="1"/>
  <c r="I618" i="2" s="1"/>
  <c r="B619" i="2"/>
  <c r="D619" i="2" a="1"/>
  <c r="D619" i="2" s="1"/>
  <c r="C619" i="2"/>
  <c r="G619" i="2" a="1"/>
  <c r="G619" i="2" s="1"/>
  <c r="F619" i="2"/>
  <c r="A620" i="2"/>
  <c r="E619" i="2"/>
  <c r="H619" i="2" l="1"/>
  <c r="I619" i="2" s="1"/>
  <c r="D620" i="2" a="1"/>
  <c r="D620" i="2" s="1"/>
  <c r="C620" i="2"/>
  <c r="G620" i="2" a="1"/>
  <c r="G620" i="2" s="1"/>
  <c r="F620" i="2"/>
  <c r="A621" i="2"/>
  <c r="E620" i="2"/>
  <c r="B620" i="2"/>
  <c r="H620" i="2" l="1"/>
  <c r="I620" i="2" s="1"/>
  <c r="D621" i="2" a="1"/>
  <c r="D621" i="2" s="1"/>
  <c r="C621" i="2"/>
  <c r="G621" i="2" a="1"/>
  <c r="G621" i="2" s="1"/>
  <c r="F621" i="2"/>
  <c r="B621" i="2"/>
  <c r="A622" i="2"/>
  <c r="E621" i="2"/>
  <c r="H621" i="2" l="1"/>
  <c r="I621" i="2" s="1"/>
  <c r="D622" i="2" a="1"/>
  <c r="D622" i="2" s="1"/>
  <c r="C622" i="2"/>
  <c r="G622" i="2" a="1"/>
  <c r="G622" i="2" s="1"/>
  <c r="F622" i="2"/>
  <c r="A623" i="2"/>
  <c r="E622" i="2"/>
  <c r="B622" i="2"/>
  <c r="H622" i="2" l="1"/>
  <c r="I622" i="2" s="1"/>
  <c r="B623" i="2"/>
  <c r="D623" i="2" a="1"/>
  <c r="D623" i="2" s="1"/>
  <c r="C623" i="2"/>
  <c r="G623" i="2" a="1"/>
  <c r="G623" i="2" s="1"/>
  <c r="F623" i="2"/>
  <c r="A624" i="2"/>
  <c r="E623" i="2"/>
  <c r="H623" i="2" l="1"/>
  <c r="I623" i="2" s="1"/>
  <c r="D624" i="2" a="1"/>
  <c r="D624" i="2" s="1"/>
  <c r="C624" i="2"/>
  <c r="G624" i="2" a="1"/>
  <c r="G624" i="2" s="1"/>
  <c r="F624" i="2"/>
  <c r="A625" i="2"/>
  <c r="E624" i="2"/>
  <c r="B624" i="2"/>
  <c r="H624" i="2" l="1"/>
  <c r="I624" i="2" s="1"/>
  <c r="B625" i="2"/>
  <c r="D625" i="2" a="1"/>
  <c r="D625" i="2" s="1"/>
  <c r="C625" i="2"/>
  <c r="G625" i="2" a="1"/>
  <c r="G625" i="2" s="1"/>
  <c r="F625" i="2"/>
  <c r="A626" i="2"/>
  <c r="E625" i="2"/>
  <c r="H625" i="2" l="1"/>
  <c r="I625" i="2" s="1"/>
  <c r="D626" i="2" a="1"/>
  <c r="D626" i="2" s="1"/>
  <c r="C626" i="2"/>
  <c r="G626" i="2" a="1"/>
  <c r="G626" i="2" s="1"/>
  <c r="F626" i="2"/>
  <c r="A627" i="2"/>
  <c r="E626" i="2"/>
  <c r="B626" i="2"/>
  <c r="H626" i="2" l="1"/>
  <c r="I626" i="2" s="1"/>
  <c r="B627" i="2"/>
  <c r="D627" i="2" a="1"/>
  <c r="D627" i="2" s="1"/>
  <c r="C627" i="2"/>
  <c r="G627" i="2" a="1"/>
  <c r="G627" i="2" s="1"/>
  <c r="F627" i="2"/>
  <c r="A628" i="2"/>
  <c r="E627" i="2"/>
  <c r="H627" i="2" l="1"/>
  <c r="I627" i="2" s="1"/>
  <c r="D628" i="2" a="1"/>
  <c r="D628" i="2" s="1"/>
  <c r="C628" i="2"/>
  <c r="G628" i="2" a="1"/>
  <c r="G628" i="2" s="1"/>
  <c r="F628" i="2"/>
  <c r="A629" i="2"/>
  <c r="E628" i="2"/>
  <c r="B628" i="2"/>
  <c r="H628" i="2" l="1"/>
  <c r="I628" i="2" s="1"/>
  <c r="B629" i="2"/>
  <c r="D629" i="2" a="1"/>
  <c r="D629" i="2" s="1"/>
  <c r="C629" i="2"/>
  <c r="G629" i="2" a="1"/>
  <c r="G629" i="2" s="1"/>
  <c r="F629" i="2"/>
  <c r="A630" i="2"/>
  <c r="E629" i="2"/>
  <c r="H629" i="2" l="1"/>
  <c r="I629" i="2" s="1"/>
  <c r="D630" i="2" a="1"/>
  <c r="D630" i="2" s="1"/>
  <c r="C630" i="2"/>
  <c r="G630" i="2" a="1"/>
  <c r="G630" i="2" s="1"/>
  <c r="F630" i="2"/>
  <c r="A631" i="2"/>
  <c r="E630" i="2"/>
  <c r="B630" i="2"/>
  <c r="H630" i="2" l="1"/>
  <c r="I630" i="2" s="1"/>
  <c r="B631" i="2"/>
  <c r="D631" i="2" a="1"/>
  <c r="D631" i="2" s="1"/>
  <c r="C631" i="2"/>
  <c r="G631" i="2" a="1"/>
  <c r="G631" i="2" s="1"/>
  <c r="F631" i="2"/>
  <c r="A632" i="2"/>
  <c r="E631" i="2"/>
  <c r="H631" i="2" l="1"/>
  <c r="I631" i="2" s="1"/>
  <c r="D632" i="2" a="1"/>
  <c r="D632" i="2" s="1"/>
  <c r="C632" i="2"/>
  <c r="G632" i="2" a="1"/>
  <c r="G632" i="2" s="1"/>
  <c r="F632" i="2"/>
  <c r="A633" i="2"/>
  <c r="E632" i="2"/>
  <c r="B632" i="2"/>
  <c r="H632" i="2" l="1"/>
  <c r="I632" i="2" s="1"/>
  <c r="B633" i="2"/>
  <c r="D633" i="2" a="1"/>
  <c r="D633" i="2" s="1"/>
  <c r="C633" i="2"/>
  <c r="G633" i="2" a="1"/>
  <c r="G633" i="2" s="1"/>
  <c r="F633" i="2"/>
  <c r="A634" i="2"/>
  <c r="E633" i="2"/>
  <c r="H633" i="2" l="1"/>
  <c r="I633" i="2" s="1"/>
  <c r="D634" i="2" a="1"/>
  <c r="D634" i="2" s="1"/>
  <c r="C634" i="2"/>
  <c r="G634" i="2" a="1"/>
  <c r="G634" i="2" s="1"/>
  <c r="F634" i="2"/>
  <c r="A635" i="2"/>
  <c r="E634" i="2"/>
  <c r="B634" i="2"/>
  <c r="H634" i="2" l="1"/>
  <c r="I634" i="2" s="1"/>
  <c r="B635" i="2"/>
  <c r="D635" i="2" a="1"/>
  <c r="D635" i="2" s="1"/>
  <c r="C635" i="2"/>
  <c r="G635" i="2" a="1"/>
  <c r="G635" i="2" s="1"/>
  <c r="F635" i="2"/>
  <c r="A636" i="2"/>
  <c r="E635" i="2"/>
  <c r="H635" i="2" l="1"/>
  <c r="I635" i="2" s="1"/>
  <c r="D636" i="2" a="1"/>
  <c r="D636" i="2" s="1"/>
  <c r="C636" i="2"/>
  <c r="G636" i="2" a="1"/>
  <c r="G636" i="2" s="1"/>
  <c r="F636" i="2"/>
  <c r="A637" i="2"/>
  <c r="E636" i="2"/>
  <c r="B636" i="2"/>
  <c r="H636" i="2" l="1"/>
  <c r="I636" i="2" s="1"/>
  <c r="B637" i="2"/>
  <c r="D637" i="2" a="1"/>
  <c r="D637" i="2" s="1"/>
  <c r="C637" i="2"/>
  <c r="G637" i="2" a="1"/>
  <c r="G637" i="2" s="1"/>
  <c r="F637" i="2"/>
  <c r="A638" i="2"/>
  <c r="E637" i="2"/>
  <c r="H637" i="2" l="1"/>
  <c r="I637" i="2" s="1"/>
  <c r="D638" i="2" a="1"/>
  <c r="D638" i="2" s="1"/>
  <c r="C638" i="2"/>
  <c r="G638" i="2" a="1"/>
  <c r="G638" i="2" s="1"/>
  <c r="F638" i="2"/>
  <c r="A639" i="2"/>
  <c r="E638" i="2"/>
  <c r="B638" i="2"/>
  <c r="H638" i="2" l="1"/>
  <c r="I638" i="2" s="1"/>
  <c r="B639" i="2"/>
  <c r="D639" i="2" a="1"/>
  <c r="D639" i="2" s="1"/>
  <c r="C639" i="2"/>
  <c r="G639" i="2" a="1"/>
  <c r="G639" i="2" s="1"/>
  <c r="F639" i="2"/>
  <c r="A640" i="2"/>
  <c r="E639" i="2"/>
  <c r="H639" i="2" l="1"/>
  <c r="I639" i="2" s="1"/>
  <c r="D640" i="2" a="1"/>
  <c r="D640" i="2" s="1"/>
  <c r="C640" i="2"/>
  <c r="G640" i="2" a="1"/>
  <c r="G640" i="2" s="1"/>
  <c r="F640" i="2"/>
  <c r="A641" i="2"/>
  <c r="E640" i="2"/>
  <c r="B640" i="2"/>
  <c r="H640" i="2" l="1"/>
  <c r="I640" i="2" s="1"/>
  <c r="B641" i="2"/>
  <c r="D641" i="2" a="1"/>
  <c r="D641" i="2" s="1"/>
  <c r="C641" i="2"/>
  <c r="G641" i="2" a="1"/>
  <c r="G641" i="2" s="1"/>
  <c r="F641" i="2"/>
  <c r="A642" i="2"/>
  <c r="E641" i="2"/>
  <c r="H641" i="2" l="1"/>
  <c r="I641" i="2" s="1"/>
  <c r="D642" i="2" a="1"/>
  <c r="D642" i="2" s="1"/>
  <c r="C642" i="2"/>
  <c r="G642" i="2" a="1"/>
  <c r="G642" i="2" s="1"/>
  <c r="F642" i="2"/>
  <c r="A643" i="2"/>
  <c r="E642" i="2"/>
  <c r="B642" i="2"/>
  <c r="H642" i="2" l="1"/>
  <c r="I642" i="2" s="1"/>
  <c r="B643" i="2"/>
  <c r="D643" i="2" a="1"/>
  <c r="D643" i="2" s="1"/>
  <c r="C643" i="2"/>
  <c r="G643" i="2" a="1"/>
  <c r="G643" i="2" s="1"/>
  <c r="F643" i="2"/>
  <c r="A644" i="2"/>
  <c r="E643" i="2"/>
  <c r="H643" i="2" l="1"/>
  <c r="I643" i="2" s="1"/>
  <c r="D644" i="2" a="1"/>
  <c r="D644" i="2" s="1"/>
  <c r="C644" i="2"/>
  <c r="F644" i="2"/>
  <c r="G644" i="2" a="1"/>
  <c r="G644" i="2" s="1"/>
  <c r="A645" i="2"/>
  <c r="E644" i="2"/>
  <c r="B644" i="2"/>
  <c r="H644" i="2" l="1"/>
  <c r="I644" i="2" s="1"/>
  <c r="B645" i="2"/>
  <c r="D645" i="2" a="1"/>
  <c r="D645" i="2" s="1"/>
  <c r="C645" i="2"/>
  <c r="G645" i="2" a="1"/>
  <c r="G645" i="2" s="1"/>
  <c r="F645" i="2"/>
  <c r="A646" i="2"/>
  <c r="E645" i="2"/>
  <c r="H645" i="2" l="1"/>
  <c r="I645" i="2" s="1"/>
  <c r="D646" i="2" a="1"/>
  <c r="D646" i="2" s="1"/>
  <c r="C646" i="2"/>
  <c r="G646" i="2" a="1"/>
  <c r="G646" i="2" s="1"/>
  <c r="F646" i="2"/>
  <c r="A647" i="2"/>
  <c r="E646" i="2"/>
  <c r="B646" i="2"/>
  <c r="H646" i="2" l="1"/>
  <c r="I646" i="2" s="1"/>
  <c r="B647" i="2"/>
  <c r="D647" i="2" a="1"/>
  <c r="D647" i="2" s="1"/>
  <c r="C647" i="2"/>
  <c r="G647" i="2" a="1"/>
  <c r="G647" i="2" s="1"/>
  <c r="F647" i="2"/>
  <c r="A648" i="2"/>
  <c r="E647" i="2"/>
  <c r="H647" i="2" l="1"/>
  <c r="I647" i="2" s="1"/>
  <c r="D648" i="2" a="1"/>
  <c r="D648" i="2" s="1"/>
  <c r="C648" i="2"/>
  <c r="G648" i="2" a="1"/>
  <c r="G648" i="2" s="1"/>
  <c r="F648" i="2"/>
  <c r="A649" i="2"/>
  <c r="E648" i="2"/>
  <c r="B648" i="2"/>
  <c r="H648" i="2" l="1"/>
  <c r="I648" i="2" s="1"/>
  <c r="B649" i="2"/>
  <c r="D649" i="2" a="1"/>
  <c r="D649" i="2" s="1"/>
  <c r="C649" i="2"/>
  <c r="G649" i="2" a="1"/>
  <c r="G649" i="2" s="1"/>
  <c r="F649" i="2"/>
  <c r="A650" i="2"/>
  <c r="E649" i="2"/>
  <c r="H649" i="2" l="1"/>
  <c r="I649" i="2" s="1"/>
  <c r="D650" i="2" a="1"/>
  <c r="D650" i="2" s="1"/>
  <c r="C650" i="2"/>
  <c r="G650" i="2" a="1"/>
  <c r="G650" i="2" s="1"/>
  <c r="F650" i="2"/>
  <c r="A651" i="2"/>
  <c r="E650" i="2"/>
  <c r="B650" i="2"/>
  <c r="H650" i="2" l="1"/>
  <c r="I650" i="2" s="1"/>
  <c r="B651" i="2"/>
  <c r="D651" i="2" a="1"/>
  <c r="D651" i="2" s="1"/>
  <c r="C651" i="2"/>
  <c r="G651" i="2" a="1"/>
  <c r="G651" i="2" s="1"/>
  <c r="F651" i="2"/>
  <c r="A652" i="2"/>
  <c r="E651" i="2"/>
  <c r="H651" i="2" l="1"/>
  <c r="I651" i="2" s="1"/>
  <c r="D652" i="2" a="1"/>
  <c r="D652" i="2" s="1"/>
  <c r="C652" i="2"/>
  <c r="G652" i="2" a="1"/>
  <c r="G652" i="2" s="1"/>
  <c r="F652" i="2"/>
  <c r="A653" i="2"/>
  <c r="E652" i="2"/>
  <c r="B652" i="2"/>
  <c r="H652" i="2" l="1"/>
  <c r="I652" i="2" s="1"/>
  <c r="B653" i="2"/>
  <c r="D653" i="2" a="1"/>
  <c r="D653" i="2" s="1"/>
  <c r="C653" i="2"/>
  <c r="G653" i="2" a="1"/>
  <c r="G653" i="2" s="1"/>
  <c r="F653" i="2"/>
  <c r="A654" i="2"/>
  <c r="E653" i="2"/>
  <c r="H653" i="2" l="1"/>
  <c r="I653" i="2" s="1"/>
  <c r="D654" i="2" a="1"/>
  <c r="D654" i="2" s="1"/>
  <c r="C654" i="2"/>
  <c r="G654" i="2" a="1"/>
  <c r="G654" i="2" s="1"/>
  <c r="F654" i="2"/>
  <c r="A655" i="2"/>
  <c r="E654" i="2"/>
  <c r="B654" i="2"/>
  <c r="H654" i="2" l="1"/>
  <c r="I654" i="2" s="1"/>
  <c r="B655" i="2"/>
  <c r="D655" i="2" a="1"/>
  <c r="D655" i="2" s="1"/>
  <c r="C655" i="2"/>
  <c r="G655" i="2" a="1"/>
  <c r="G655" i="2" s="1"/>
  <c r="F655" i="2"/>
  <c r="A656" i="2"/>
  <c r="E655" i="2"/>
  <c r="H655" i="2" l="1"/>
  <c r="I655" i="2" s="1"/>
  <c r="D656" i="2" a="1"/>
  <c r="D656" i="2" s="1"/>
  <c r="C656" i="2"/>
  <c r="G656" i="2" a="1"/>
  <c r="G656" i="2" s="1"/>
  <c r="F656" i="2"/>
  <c r="A657" i="2"/>
  <c r="E656" i="2"/>
  <c r="B656" i="2"/>
  <c r="H656" i="2" l="1"/>
  <c r="I656" i="2" s="1"/>
  <c r="B657" i="2"/>
  <c r="D657" i="2" a="1"/>
  <c r="D657" i="2" s="1"/>
  <c r="C657" i="2"/>
  <c r="G657" i="2" a="1"/>
  <c r="G657" i="2" s="1"/>
  <c r="F657" i="2"/>
  <c r="A658" i="2"/>
  <c r="E657" i="2"/>
  <c r="H657" i="2" l="1"/>
  <c r="I657" i="2" s="1"/>
  <c r="D658" i="2" a="1"/>
  <c r="D658" i="2" s="1"/>
  <c r="C658" i="2"/>
  <c r="G658" i="2" a="1"/>
  <c r="G658" i="2" s="1"/>
  <c r="F658" i="2"/>
  <c r="A659" i="2"/>
  <c r="E658" i="2"/>
  <c r="B658" i="2"/>
  <c r="H658" i="2" l="1"/>
  <c r="I658" i="2" s="1"/>
  <c r="B659" i="2"/>
  <c r="D659" i="2" a="1"/>
  <c r="D659" i="2" s="1"/>
  <c r="C659" i="2"/>
  <c r="G659" i="2" a="1"/>
  <c r="G659" i="2" s="1"/>
  <c r="F659" i="2"/>
  <c r="A660" i="2"/>
  <c r="E659" i="2"/>
  <c r="H659" i="2" l="1"/>
  <c r="I659" i="2" s="1"/>
  <c r="D660" i="2" a="1"/>
  <c r="D660" i="2" s="1"/>
  <c r="C660" i="2"/>
  <c r="G660" i="2" a="1"/>
  <c r="G660" i="2" s="1"/>
  <c r="F660" i="2"/>
  <c r="A661" i="2"/>
  <c r="E660" i="2"/>
  <c r="B660" i="2"/>
  <c r="H660" i="2" l="1"/>
  <c r="I660" i="2" s="1"/>
  <c r="B661" i="2"/>
  <c r="D661" i="2" a="1"/>
  <c r="D661" i="2" s="1"/>
  <c r="C661" i="2"/>
  <c r="G661" i="2" a="1"/>
  <c r="G661" i="2" s="1"/>
  <c r="F661" i="2"/>
  <c r="A662" i="2"/>
  <c r="E661" i="2"/>
  <c r="H661" i="2" l="1"/>
  <c r="I661" i="2" s="1"/>
  <c r="D662" i="2" a="1"/>
  <c r="D662" i="2" s="1"/>
  <c r="C662" i="2"/>
  <c r="G662" i="2" a="1"/>
  <c r="G662" i="2" s="1"/>
  <c r="F662" i="2"/>
  <c r="A663" i="2"/>
  <c r="E662" i="2"/>
  <c r="B662" i="2"/>
  <c r="H662" i="2" l="1"/>
  <c r="I662" i="2" s="1"/>
  <c r="B663" i="2"/>
  <c r="D663" i="2" a="1"/>
  <c r="D663" i="2" s="1"/>
  <c r="C663" i="2"/>
  <c r="G663" i="2" a="1"/>
  <c r="G663" i="2" s="1"/>
  <c r="F663" i="2"/>
  <c r="A664" i="2"/>
  <c r="E663" i="2"/>
  <c r="H663" i="2" l="1"/>
  <c r="I663" i="2" s="1"/>
  <c r="D664" i="2" a="1"/>
  <c r="D664" i="2" s="1"/>
  <c r="C664" i="2"/>
  <c r="G664" i="2" a="1"/>
  <c r="G664" i="2" s="1"/>
  <c r="F664" i="2"/>
  <c r="A665" i="2"/>
  <c r="E664" i="2"/>
  <c r="B664" i="2"/>
  <c r="H664" i="2" l="1"/>
  <c r="I664" i="2" s="1"/>
  <c r="B665" i="2"/>
  <c r="D665" i="2" a="1"/>
  <c r="D665" i="2" s="1"/>
  <c r="C665" i="2"/>
  <c r="G665" i="2" a="1"/>
  <c r="G665" i="2" s="1"/>
  <c r="F665" i="2"/>
  <c r="A666" i="2"/>
  <c r="E665" i="2"/>
  <c r="H665" i="2" l="1"/>
  <c r="I665" i="2" s="1"/>
  <c r="D666" i="2" a="1"/>
  <c r="D666" i="2" s="1"/>
  <c r="C666" i="2"/>
  <c r="G666" i="2" a="1"/>
  <c r="G666" i="2" s="1"/>
  <c r="F666" i="2"/>
  <c r="A667" i="2"/>
  <c r="E666" i="2"/>
  <c r="B666" i="2"/>
  <c r="H666" i="2" l="1"/>
  <c r="I666" i="2" s="1"/>
  <c r="B667" i="2"/>
  <c r="D667" i="2" a="1"/>
  <c r="D667" i="2" s="1"/>
  <c r="C667" i="2"/>
  <c r="G667" i="2" a="1"/>
  <c r="G667" i="2" s="1"/>
  <c r="F667" i="2"/>
  <c r="A668" i="2"/>
  <c r="E667" i="2"/>
  <c r="H667" i="2" l="1"/>
  <c r="I667" i="2" s="1"/>
  <c r="D668" i="2" a="1"/>
  <c r="D668" i="2" s="1"/>
  <c r="C668" i="2"/>
  <c r="G668" i="2" a="1"/>
  <c r="G668" i="2" s="1"/>
  <c r="F668" i="2"/>
  <c r="A669" i="2"/>
  <c r="E668" i="2"/>
  <c r="B668" i="2"/>
  <c r="H668" i="2" l="1"/>
  <c r="I668" i="2" s="1"/>
  <c r="B669" i="2"/>
  <c r="D669" i="2" a="1"/>
  <c r="D669" i="2" s="1"/>
  <c r="C669" i="2"/>
  <c r="G669" i="2" a="1"/>
  <c r="G669" i="2" s="1"/>
  <c r="F669" i="2"/>
  <c r="A670" i="2"/>
  <c r="E669" i="2"/>
  <c r="H669" i="2" l="1"/>
  <c r="I669" i="2" s="1"/>
  <c r="D670" i="2" a="1"/>
  <c r="D670" i="2" s="1"/>
  <c r="C670" i="2"/>
  <c r="G670" i="2" a="1"/>
  <c r="G670" i="2" s="1"/>
  <c r="F670" i="2"/>
  <c r="A671" i="2"/>
  <c r="E670" i="2"/>
  <c r="B670" i="2"/>
  <c r="H670" i="2" l="1"/>
  <c r="I670" i="2" s="1"/>
  <c r="B671" i="2"/>
  <c r="D671" i="2" a="1"/>
  <c r="D671" i="2" s="1"/>
  <c r="C671" i="2"/>
  <c r="G671" i="2" a="1"/>
  <c r="G671" i="2" s="1"/>
  <c r="F671" i="2"/>
  <c r="A672" i="2"/>
  <c r="E671" i="2"/>
  <c r="H671" i="2" l="1"/>
  <c r="I671" i="2" s="1"/>
  <c r="D672" i="2" a="1"/>
  <c r="D672" i="2" s="1"/>
  <c r="C672" i="2"/>
  <c r="G672" i="2" a="1"/>
  <c r="G672" i="2" s="1"/>
  <c r="F672" i="2"/>
  <c r="A673" i="2"/>
  <c r="E672" i="2"/>
  <c r="B672" i="2"/>
  <c r="H672" i="2" l="1"/>
  <c r="I672" i="2" s="1"/>
  <c r="B673" i="2"/>
  <c r="D673" i="2" a="1"/>
  <c r="D673" i="2" s="1"/>
  <c r="C673" i="2"/>
  <c r="G673" i="2" a="1"/>
  <c r="G673" i="2" s="1"/>
  <c r="F673" i="2"/>
  <c r="A674" i="2"/>
  <c r="E673" i="2"/>
  <c r="H673" i="2" l="1"/>
  <c r="I673" i="2" s="1"/>
  <c r="D674" i="2" a="1"/>
  <c r="D674" i="2" s="1"/>
  <c r="C674" i="2"/>
  <c r="G674" i="2" a="1"/>
  <c r="G674" i="2" s="1"/>
  <c r="F674" i="2"/>
  <c r="A675" i="2"/>
  <c r="E674" i="2"/>
  <c r="B674" i="2"/>
  <c r="H674" i="2" l="1"/>
  <c r="I674" i="2" s="1"/>
  <c r="B675" i="2"/>
  <c r="D675" i="2" a="1"/>
  <c r="D675" i="2" s="1"/>
  <c r="C675" i="2"/>
  <c r="G675" i="2" a="1"/>
  <c r="G675" i="2" s="1"/>
  <c r="F675" i="2"/>
  <c r="A676" i="2"/>
  <c r="E675" i="2"/>
  <c r="H675" i="2" l="1"/>
  <c r="I675" i="2" s="1"/>
  <c r="D676" i="2" a="1"/>
  <c r="D676" i="2" s="1"/>
  <c r="G676" i="2" a="1"/>
  <c r="G676" i="2" s="1"/>
  <c r="C676" i="2"/>
  <c r="F676" i="2"/>
  <c r="A677" i="2"/>
  <c r="E676" i="2"/>
  <c r="B676" i="2"/>
  <c r="H676" i="2" l="1"/>
  <c r="I676" i="2" s="1"/>
  <c r="B677" i="2"/>
  <c r="D677" i="2" a="1"/>
  <c r="D677" i="2" s="1"/>
  <c r="C677" i="2"/>
  <c r="G677" i="2" a="1"/>
  <c r="G677" i="2" s="1"/>
  <c r="F677" i="2"/>
  <c r="A678" i="2"/>
  <c r="E677" i="2"/>
  <c r="H677" i="2" l="1"/>
  <c r="I677" i="2" s="1"/>
  <c r="D678" i="2" a="1"/>
  <c r="D678" i="2" s="1"/>
  <c r="C678" i="2"/>
  <c r="G678" i="2" a="1"/>
  <c r="G678" i="2" s="1"/>
  <c r="F678" i="2"/>
  <c r="A679" i="2"/>
  <c r="E678" i="2"/>
  <c r="B678" i="2"/>
  <c r="H678" i="2" l="1"/>
  <c r="I678" i="2" s="1"/>
  <c r="B679" i="2"/>
  <c r="D679" i="2" a="1"/>
  <c r="D679" i="2" s="1"/>
  <c r="C679" i="2"/>
  <c r="G679" i="2" a="1"/>
  <c r="G679" i="2" s="1"/>
  <c r="F679" i="2"/>
  <c r="A680" i="2"/>
  <c r="E679" i="2"/>
  <c r="H679" i="2" l="1"/>
  <c r="I679" i="2" s="1"/>
  <c r="D680" i="2" a="1"/>
  <c r="D680" i="2" s="1"/>
  <c r="C680" i="2"/>
  <c r="G680" i="2" a="1"/>
  <c r="G680" i="2" s="1"/>
  <c r="F680" i="2"/>
  <c r="A681" i="2"/>
  <c r="E680" i="2"/>
  <c r="B680" i="2"/>
  <c r="H680" i="2" l="1"/>
  <c r="I680" i="2" s="1"/>
  <c r="B681" i="2"/>
  <c r="D681" i="2" a="1"/>
  <c r="D681" i="2" s="1"/>
  <c r="C681" i="2"/>
  <c r="G681" i="2" a="1"/>
  <c r="G681" i="2" s="1"/>
  <c r="F681" i="2"/>
  <c r="A682" i="2"/>
  <c r="E681" i="2"/>
  <c r="H681" i="2" l="1"/>
  <c r="I681" i="2" s="1"/>
  <c r="D682" i="2" a="1"/>
  <c r="D682" i="2" s="1"/>
  <c r="C682" i="2"/>
  <c r="F682" i="2"/>
  <c r="G682" i="2" a="1"/>
  <c r="G682" i="2" s="1"/>
  <c r="A683" i="2"/>
  <c r="E682" i="2"/>
  <c r="B682" i="2"/>
  <c r="H682" i="2" l="1"/>
  <c r="I682" i="2" s="1"/>
  <c r="B683" i="2"/>
  <c r="D683" i="2" a="1"/>
  <c r="D683" i="2" s="1"/>
  <c r="C683" i="2"/>
  <c r="G683" i="2" a="1"/>
  <c r="G683" i="2" s="1"/>
  <c r="F683" i="2"/>
  <c r="A684" i="2"/>
  <c r="E683" i="2"/>
  <c r="H683" i="2" l="1"/>
  <c r="I683" i="2" s="1"/>
  <c r="D684" i="2" a="1"/>
  <c r="D684" i="2" s="1"/>
  <c r="C684" i="2"/>
  <c r="G684" i="2" a="1"/>
  <c r="G684" i="2" s="1"/>
  <c r="F684" i="2"/>
  <c r="A685" i="2"/>
  <c r="E684" i="2"/>
  <c r="B684" i="2"/>
  <c r="H684" i="2" l="1"/>
  <c r="I684" i="2" s="1"/>
  <c r="B685" i="2"/>
  <c r="D685" i="2" a="1"/>
  <c r="D685" i="2" s="1"/>
  <c r="C685" i="2"/>
  <c r="G685" i="2" a="1"/>
  <c r="G685" i="2" s="1"/>
  <c r="F685" i="2"/>
  <c r="A686" i="2"/>
  <c r="E685" i="2"/>
  <c r="H685" i="2" l="1"/>
  <c r="I685" i="2" s="1"/>
  <c r="D686" i="2" a="1"/>
  <c r="D686" i="2" s="1"/>
  <c r="C686" i="2"/>
  <c r="G686" i="2" a="1"/>
  <c r="G686" i="2" s="1"/>
  <c r="F686" i="2"/>
  <c r="A687" i="2"/>
  <c r="E686" i="2"/>
  <c r="B686" i="2"/>
  <c r="H686" i="2" l="1"/>
  <c r="I686" i="2" s="1"/>
  <c r="C687" i="2"/>
  <c r="G687" i="2" a="1"/>
  <c r="G687" i="2" s="1"/>
  <c r="F687" i="2"/>
  <c r="B687" i="2"/>
  <c r="D687" i="2" a="1"/>
  <c r="D687" i="2" s="1"/>
  <c r="A688" i="2"/>
  <c r="E687" i="2"/>
  <c r="H687" i="2" l="1"/>
  <c r="I687" i="2" s="1"/>
  <c r="D688" i="2" a="1"/>
  <c r="D688" i="2" s="1"/>
  <c r="C688" i="2"/>
  <c r="G688" i="2" a="1"/>
  <c r="G688" i="2" s="1"/>
  <c r="F688" i="2"/>
  <c r="A689" i="2"/>
  <c r="E688" i="2"/>
  <c r="B688" i="2"/>
  <c r="H688" i="2" l="1"/>
  <c r="I688" i="2" s="1"/>
  <c r="B689" i="2"/>
  <c r="D689" i="2" a="1"/>
  <c r="D689" i="2" s="1"/>
  <c r="C689" i="2"/>
  <c r="G689" i="2" a="1"/>
  <c r="G689" i="2" s="1"/>
  <c r="F689" i="2"/>
  <c r="A690" i="2"/>
  <c r="E689" i="2"/>
  <c r="H689" i="2" l="1"/>
  <c r="I689" i="2" s="1"/>
  <c r="D690" i="2" a="1"/>
  <c r="D690" i="2" s="1"/>
  <c r="C690" i="2"/>
  <c r="G690" i="2" a="1"/>
  <c r="G690" i="2" s="1"/>
  <c r="F690" i="2"/>
  <c r="A691" i="2"/>
  <c r="E690" i="2"/>
  <c r="B690" i="2"/>
  <c r="H690" i="2" l="1"/>
  <c r="I690" i="2" s="1"/>
  <c r="B691" i="2"/>
  <c r="D691" i="2" a="1"/>
  <c r="D691" i="2" s="1"/>
  <c r="C691" i="2"/>
  <c r="G691" i="2" a="1"/>
  <c r="G691" i="2" s="1"/>
  <c r="F691" i="2"/>
  <c r="A692" i="2"/>
  <c r="E691" i="2"/>
  <c r="H691" i="2" l="1"/>
  <c r="I691" i="2" s="1"/>
  <c r="D692" i="2" a="1"/>
  <c r="D692" i="2" s="1"/>
  <c r="C692" i="2"/>
  <c r="G692" i="2" a="1"/>
  <c r="G692" i="2" s="1"/>
  <c r="F692" i="2"/>
  <c r="A693" i="2"/>
  <c r="E692" i="2"/>
  <c r="B692" i="2"/>
  <c r="H692" i="2" l="1"/>
  <c r="I692" i="2" s="1"/>
  <c r="B693" i="2"/>
  <c r="D693" i="2" a="1"/>
  <c r="D693" i="2" s="1"/>
  <c r="C693" i="2"/>
  <c r="G693" i="2" a="1"/>
  <c r="G693" i="2" s="1"/>
  <c r="F693" i="2"/>
  <c r="A694" i="2"/>
  <c r="E693" i="2"/>
  <c r="H693" i="2" l="1"/>
  <c r="I693" i="2" s="1"/>
  <c r="D694" i="2" a="1"/>
  <c r="D694" i="2" s="1"/>
  <c r="C694" i="2"/>
  <c r="G694" i="2" a="1"/>
  <c r="G694" i="2" s="1"/>
  <c r="F694" i="2"/>
  <c r="A695" i="2"/>
  <c r="E694" i="2"/>
  <c r="B694" i="2"/>
  <c r="H694" i="2" l="1"/>
  <c r="I694" i="2" s="1"/>
  <c r="B695" i="2"/>
  <c r="D695" i="2" a="1"/>
  <c r="D695" i="2" s="1"/>
  <c r="C695" i="2"/>
  <c r="G695" i="2" a="1"/>
  <c r="G695" i="2" s="1"/>
  <c r="F695" i="2"/>
  <c r="A696" i="2"/>
  <c r="E695" i="2"/>
  <c r="H695" i="2" l="1"/>
  <c r="I695" i="2" s="1"/>
  <c r="D696" i="2" a="1"/>
  <c r="D696" i="2" s="1"/>
  <c r="C696" i="2"/>
  <c r="G696" i="2" a="1"/>
  <c r="G696" i="2" s="1"/>
  <c r="F696" i="2"/>
  <c r="A697" i="2"/>
  <c r="E696" i="2"/>
  <c r="B696" i="2"/>
  <c r="H696" i="2" l="1"/>
  <c r="I696" i="2" s="1"/>
  <c r="B697" i="2"/>
  <c r="D697" i="2" a="1"/>
  <c r="D697" i="2" s="1"/>
  <c r="C697" i="2"/>
  <c r="G697" i="2" a="1"/>
  <c r="G697" i="2" s="1"/>
  <c r="F697" i="2"/>
  <c r="A698" i="2"/>
  <c r="E697" i="2"/>
  <c r="H697" i="2" l="1"/>
  <c r="I697" i="2" s="1"/>
  <c r="D698" i="2" a="1"/>
  <c r="D698" i="2" s="1"/>
  <c r="C698" i="2"/>
  <c r="G698" i="2" a="1"/>
  <c r="G698" i="2" s="1"/>
  <c r="F698" i="2"/>
  <c r="A699" i="2"/>
  <c r="E698" i="2"/>
  <c r="B698" i="2"/>
  <c r="H698" i="2" l="1"/>
  <c r="I698" i="2" s="1"/>
  <c r="B699" i="2"/>
  <c r="D699" i="2" a="1"/>
  <c r="D699" i="2" s="1"/>
  <c r="C699" i="2"/>
  <c r="G699" i="2" a="1"/>
  <c r="G699" i="2" s="1"/>
  <c r="F699" i="2"/>
  <c r="A700" i="2"/>
  <c r="E699" i="2"/>
  <c r="H699" i="2" l="1"/>
  <c r="I699" i="2" s="1"/>
  <c r="D700" i="2" a="1"/>
  <c r="D700" i="2" s="1"/>
  <c r="C700" i="2"/>
  <c r="G700" i="2" a="1"/>
  <c r="G700" i="2" s="1"/>
  <c r="F700" i="2"/>
  <c r="A701" i="2"/>
  <c r="E700" i="2"/>
  <c r="B700" i="2"/>
  <c r="H700" i="2" l="1"/>
  <c r="I700" i="2" s="1"/>
  <c r="B701" i="2"/>
  <c r="D701" i="2" a="1"/>
  <c r="D701" i="2" s="1"/>
  <c r="C701" i="2"/>
  <c r="G701" i="2" a="1"/>
  <c r="G701" i="2" s="1"/>
  <c r="F701" i="2"/>
  <c r="A702" i="2"/>
  <c r="E701" i="2"/>
  <c r="H701" i="2" l="1"/>
  <c r="I701" i="2" s="1"/>
  <c r="D702" i="2" a="1"/>
  <c r="D702" i="2" s="1"/>
  <c r="C702" i="2"/>
  <c r="G702" i="2" a="1"/>
  <c r="G702" i="2" s="1"/>
  <c r="F702" i="2"/>
  <c r="A703" i="2"/>
  <c r="E702" i="2"/>
  <c r="B702" i="2"/>
  <c r="H702" i="2" l="1"/>
  <c r="I702" i="2" s="1"/>
  <c r="B703" i="2"/>
  <c r="D703" i="2" a="1"/>
  <c r="D703" i="2" s="1"/>
  <c r="C703" i="2"/>
  <c r="G703" i="2" a="1"/>
  <c r="G703" i="2" s="1"/>
  <c r="F703" i="2"/>
  <c r="A704" i="2"/>
  <c r="E703" i="2"/>
  <c r="H703" i="2" l="1"/>
  <c r="I703" i="2" s="1"/>
  <c r="D704" i="2" a="1"/>
  <c r="D704" i="2" s="1"/>
  <c r="C704" i="2"/>
  <c r="G704" i="2" a="1"/>
  <c r="G704" i="2" s="1"/>
  <c r="F704" i="2"/>
  <c r="A705" i="2"/>
  <c r="E704" i="2"/>
  <c r="B704" i="2"/>
  <c r="H704" i="2" l="1"/>
  <c r="I704" i="2" s="1"/>
  <c r="B705" i="2"/>
  <c r="D705" i="2" a="1"/>
  <c r="D705" i="2" s="1"/>
  <c r="C705" i="2"/>
  <c r="G705" i="2" a="1"/>
  <c r="G705" i="2" s="1"/>
  <c r="F705" i="2"/>
  <c r="A706" i="2"/>
  <c r="E705" i="2"/>
  <c r="H705" i="2" l="1"/>
  <c r="I705" i="2" s="1"/>
  <c r="D706" i="2" a="1"/>
  <c r="D706" i="2" s="1"/>
  <c r="C706" i="2"/>
  <c r="G706" i="2" a="1"/>
  <c r="G706" i="2" s="1"/>
  <c r="F706" i="2"/>
  <c r="A707" i="2"/>
  <c r="E706" i="2"/>
  <c r="B706" i="2"/>
  <c r="H706" i="2" l="1"/>
  <c r="I706" i="2" s="1"/>
  <c r="B707" i="2"/>
  <c r="D707" i="2" a="1"/>
  <c r="D707" i="2" s="1"/>
  <c r="C707" i="2"/>
  <c r="G707" i="2" a="1"/>
  <c r="G707" i="2" s="1"/>
  <c r="F707" i="2"/>
  <c r="A708" i="2"/>
  <c r="E707" i="2"/>
  <c r="H707" i="2" l="1"/>
  <c r="I707" i="2" s="1"/>
  <c r="D708" i="2" a="1"/>
  <c r="D708" i="2" s="1"/>
  <c r="C708" i="2"/>
  <c r="G708" i="2" a="1"/>
  <c r="G708" i="2" s="1"/>
  <c r="F708" i="2"/>
  <c r="A709" i="2"/>
  <c r="E708" i="2"/>
  <c r="B708" i="2"/>
  <c r="H708" i="2" l="1"/>
  <c r="I708" i="2" s="1"/>
  <c r="B709" i="2"/>
  <c r="D709" i="2" a="1"/>
  <c r="D709" i="2" s="1"/>
  <c r="C709" i="2"/>
  <c r="G709" i="2" a="1"/>
  <c r="G709" i="2" s="1"/>
  <c r="F709" i="2"/>
  <c r="A710" i="2"/>
  <c r="E709" i="2"/>
  <c r="H709" i="2" l="1"/>
  <c r="I709" i="2" s="1"/>
  <c r="D710" i="2" a="1"/>
  <c r="D710" i="2" s="1"/>
  <c r="C710" i="2"/>
  <c r="G710" i="2" a="1"/>
  <c r="G710" i="2" s="1"/>
  <c r="F710" i="2"/>
  <c r="A711" i="2"/>
  <c r="E710" i="2"/>
  <c r="B710" i="2"/>
  <c r="H710" i="2" l="1"/>
  <c r="I710" i="2" s="1"/>
  <c r="B711" i="2"/>
  <c r="D711" i="2" a="1"/>
  <c r="D711" i="2" s="1"/>
  <c r="C711" i="2"/>
  <c r="G711" i="2" a="1"/>
  <c r="G711" i="2" s="1"/>
  <c r="F711" i="2"/>
  <c r="A712" i="2"/>
  <c r="E711" i="2"/>
  <c r="H711" i="2" l="1"/>
  <c r="I711" i="2" s="1"/>
  <c r="D712" i="2" a="1"/>
  <c r="D712" i="2" s="1"/>
  <c r="C712" i="2"/>
  <c r="G712" i="2" a="1"/>
  <c r="G712" i="2" s="1"/>
  <c r="F712" i="2"/>
  <c r="A713" i="2"/>
  <c r="E712" i="2"/>
  <c r="B712" i="2"/>
  <c r="H712" i="2" l="1"/>
  <c r="I712" i="2" s="1"/>
  <c r="B713" i="2"/>
  <c r="D713" i="2" a="1"/>
  <c r="D713" i="2" s="1"/>
  <c r="C713" i="2"/>
  <c r="G713" i="2" a="1"/>
  <c r="G713" i="2" s="1"/>
  <c r="F713" i="2"/>
  <c r="A714" i="2"/>
  <c r="E713" i="2"/>
  <c r="H713" i="2" l="1"/>
  <c r="I713" i="2" s="1"/>
  <c r="D714" i="2" a="1"/>
  <c r="D714" i="2" s="1"/>
  <c r="C714" i="2"/>
  <c r="G714" i="2" a="1"/>
  <c r="G714" i="2" s="1"/>
  <c r="F714" i="2"/>
  <c r="A715" i="2"/>
  <c r="E714" i="2"/>
  <c r="B714" i="2"/>
  <c r="H714" i="2" l="1"/>
  <c r="I714" i="2" s="1"/>
  <c r="B715" i="2"/>
  <c r="D715" i="2" a="1"/>
  <c r="D715" i="2" s="1"/>
  <c r="C715" i="2"/>
  <c r="G715" i="2" a="1"/>
  <c r="G715" i="2" s="1"/>
  <c r="F715" i="2"/>
  <c r="A716" i="2"/>
  <c r="E715" i="2"/>
  <c r="H715" i="2" l="1"/>
  <c r="I715" i="2" s="1"/>
  <c r="D716" i="2" a="1"/>
  <c r="D716" i="2" s="1"/>
  <c r="C716" i="2"/>
  <c r="G716" i="2" a="1"/>
  <c r="G716" i="2" s="1"/>
  <c r="F716" i="2"/>
  <c r="A717" i="2"/>
  <c r="E716" i="2"/>
  <c r="B716" i="2"/>
  <c r="H716" i="2" l="1"/>
  <c r="I716" i="2" s="1"/>
  <c r="B717" i="2"/>
  <c r="D717" i="2" a="1"/>
  <c r="D717" i="2" s="1"/>
  <c r="C717" i="2"/>
  <c r="G717" i="2" a="1"/>
  <c r="G717" i="2" s="1"/>
  <c r="F717" i="2"/>
  <c r="A718" i="2"/>
  <c r="E717" i="2"/>
  <c r="H717" i="2" l="1"/>
  <c r="I717" i="2" s="1"/>
  <c r="D718" i="2" a="1"/>
  <c r="D718" i="2" s="1"/>
  <c r="C718" i="2"/>
  <c r="G718" i="2" a="1"/>
  <c r="G718" i="2" s="1"/>
  <c r="F718" i="2"/>
  <c r="A719" i="2"/>
  <c r="E718" i="2"/>
  <c r="B718" i="2"/>
  <c r="H718" i="2" l="1"/>
  <c r="I718" i="2" s="1"/>
  <c r="B719" i="2"/>
  <c r="D719" i="2" a="1"/>
  <c r="D719" i="2" s="1"/>
  <c r="C719" i="2"/>
  <c r="G719" i="2" a="1"/>
  <c r="G719" i="2" s="1"/>
  <c r="F719" i="2"/>
  <c r="A720" i="2"/>
  <c r="E719" i="2"/>
  <c r="H719" i="2" l="1"/>
  <c r="I719" i="2" s="1"/>
  <c r="D720" i="2" a="1"/>
  <c r="D720" i="2" s="1"/>
  <c r="C720" i="2"/>
  <c r="G720" i="2" a="1"/>
  <c r="G720" i="2" s="1"/>
  <c r="F720" i="2"/>
  <c r="A721" i="2"/>
  <c r="E720" i="2"/>
  <c r="B720" i="2"/>
  <c r="H720" i="2" l="1"/>
  <c r="I720" i="2" s="1"/>
  <c r="B721" i="2"/>
  <c r="D721" i="2" a="1"/>
  <c r="D721" i="2" s="1"/>
  <c r="C721" i="2"/>
  <c r="G721" i="2" a="1"/>
  <c r="G721" i="2" s="1"/>
  <c r="F721" i="2"/>
  <c r="A722" i="2"/>
  <c r="E721" i="2"/>
  <c r="H721" i="2" l="1"/>
  <c r="I721" i="2" s="1"/>
  <c r="D722" i="2" a="1"/>
  <c r="D722" i="2" s="1"/>
  <c r="C722" i="2"/>
  <c r="G722" i="2" a="1"/>
  <c r="G722" i="2" s="1"/>
  <c r="F722" i="2"/>
  <c r="A723" i="2"/>
  <c r="E722" i="2"/>
  <c r="B722" i="2"/>
  <c r="H722" i="2" l="1"/>
  <c r="I722" i="2" s="1"/>
  <c r="B723" i="2"/>
  <c r="D723" i="2" a="1"/>
  <c r="D723" i="2" s="1"/>
  <c r="C723" i="2"/>
  <c r="G723" i="2" a="1"/>
  <c r="G723" i="2" s="1"/>
  <c r="F723" i="2"/>
  <c r="A724" i="2"/>
  <c r="E723" i="2"/>
  <c r="H723" i="2" l="1"/>
  <c r="I723" i="2" s="1"/>
  <c r="D724" i="2" a="1"/>
  <c r="D724" i="2" s="1"/>
  <c r="C724" i="2"/>
  <c r="F724" i="2"/>
  <c r="G724" i="2" a="1"/>
  <c r="G724" i="2" s="1"/>
  <c r="A725" i="2"/>
  <c r="E724" i="2"/>
  <c r="B724" i="2"/>
  <c r="H724" i="2" l="1"/>
  <c r="I724" i="2" s="1"/>
  <c r="B725" i="2"/>
  <c r="D725" i="2" a="1"/>
  <c r="D725" i="2" s="1"/>
  <c r="C725" i="2"/>
  <c r="G725" i="2" a="1"/>
  <c r="G725" i="2" s="1"/>
  <c r="F725" i="2"/>
  <c r="A726" i="2"/>
  <c r="E725" i="2"/>
  <c r="H725" i="2" l="1"/>
  <c r="I725" i="2" s="1"/>
  <c r="D726" i="2" a="1"/>
  <c r="D726" i="2" s="1"/>
  <c r="C726" i="2"/>
  <c r="F726" i="2"/>
  <c r="G726" i="2" a="1"/>
  <c r="G726" i="2" s="1"/>
  <c r="A727" i="2"/>
  <c r="E726" i="2"/>
  <c r="B726" i="2"/>
  <c r="H726" i="2" l="1"/>
  <c r="I726" i="2" s="1"/>
  <c r="B727" i="2"/>
  <c r="D727" i="2" a="1"/>
  <c r="D727" i="2" s="1"/>
  <c r="C727" i="2"/>
  <c r="G727" i="2" a="1"/>
  <c r="G727" i="2" s="1"/>
  <c r="F727" i="2"/>
  <c r="A728" i="2"/>
  <c r="E727" i="2"/>
  <c r="H727" i="2" l="1"/>
  <c r="I727" i="2" s="1"/>
  <c r="D728" i="2" a="1"/>
  <c r="D728" i="2" s="1"/>
  <c r="C728" i="2"/>
  <c r="G728" i="2" a="1"/>
  <c r="G728" i="2" s="1"/>
  <c r="F728" i="2"/>
  <c r="A729" i="2"/>
  <c r="E728" i="2"/>
  <c r="B728" i="2"/>
  <c r="H728" i="2" l="1"/>
  <c r="I728" i="2" s="1"/>
  <c r="B729" i="2"/>
  <c r="D729" i="2" a="1"/>
  <c r="D729" i="2" s="1"/>
  <c r="C729" i="2"/>
  <c r="G729" i="2" a="1"/>
  <c r="G729" i="2" s="1"/>
  <c r="F729" i="2"/>
  <c r="A730" i="2"/>
  <c r="E729" i="2"/>
  <c r="H729" i="2" l="1"/>
  <c r="I729" i="2" s="1"/>
  <c r="D730" i="2" a="1"/>
  <c r="D730" i="2" s="1"/>
  <c r="C730" i="2"/>
  <c r="G730" i="2" a="1"/>
  <c r="G730" i="2" s="1"/>
  <c r="F730" i="2"/>
  <c r="A731" i="2"/>
  <c r="E730" i="2"/>
  <c r="B730" i="2"/>
  <c r="H730" i="2" l="1"/>
  <c r="I730" i="2" s="1"/>
  <c r="B731" i="2"/>
  <c r="D731" i="2" a="1"/>
  <c r="D731" i="2" s="1"/>
  <c r="C731" i="2"/>
  <c r="G731" i="2" a="1"/>
  <c r="G731" i="2" s="1"/>
  <c r="F731" i="2"/>
  <c r="A732" i="2"/>
  <c r="E731" i="2"/>
  <c r="H731" i="2" l="1"/>
  <c r="I731" i="2" s="1"/>
  <c r="D732" i="2" a="1"/>
  <c r="D732" i="2" s="1"/>
  <c r="C732" i="2"/>
  <c r="F732" i="2"/>
  <c r="G732" i="2" a="1"/>
  <c r="G732" i="2" s="1"/>
  <c r="A733" i="2"/>
  <c r="E732" i="2"/>
  <c r="B732" i="2"/>
  <c r="H732" i="2" l="1"/>
  <c r="I732" i="2" s="1"/>
  <c r="B733" i="2"/>
  <c r="D733" i="2" a="1"/>
  <c r="D733" i="2" s="1"/>
  <c r="C733" i="2"/>
  <c r="G733" i="2" a="1"/>
  <c r="G733" i="2" s="1"/>
  <c r="F733" i="2"/>
  <c r="A734" i="2"/>
  <c r="E733" i="2"/>
  <c r="H733" i="2" l="1"/>
  <c r="I733" i="2" s="1"/>
  <c r="D734" i="2" a="1"/>
  <c r="D734" i="2" s="1"/>
  <c r="C734" i="2"/>
  <c r="G734" i="2" a="1"/>
  <c r="G734" i="2" s="1"/>
  <c r="F734" i="2"/>
  <c r="A735" i="2"/>
  <c r="E734" i="2"/>
  <c r="B734" i="2"/>
  <c r="H734" i="2" l="1"/>
  <c r="I734" i="2" s="1"/>
  <c r="B735" i="2"/>
  <c r="D735" i="2" a="1"/>
  <c r="D735" i="2" s="1"/>
  <c r="C735" i="2"/>
  <c r="G735" i="2" a="1"/>
  <c r="G735" i="2" s="1"/>
  <c r="F735" i="2"/>
  <c r="A736" i="2"/>
  <c r="E735" i="2"/>
  <c r="H735" i="2" l="1"/>
  <c r="I735" i="2" s="1"/>
  <c r="D736" i="2" a="1"/>
  <c r="D736" i="2" s="1"/>
  <c r="B736" i="2"/>
  <c r="C736" i="2"/>
  <c r="G736" i="2" a="1"/>
  <c r="G736" i="2" s="1"/>
  <c r="F736" i="2"/>
  <c r="A737" i="2"/>
  <c r="E736" i="2"/>
  <c r="H736" i="2" l="1"/>
  <c r="I736" i="2" s="1"/>
  <c r="D737" i="2" a="1"/>
  <c r="D737" i="2" s="1"/>
  <c r="C737" i="2"/>
  <c r="G737" i="2" a="1"/>
  <c r="G737" i="2" s="1"/>
  <c r="F737" i="2"/>
  <c r="A738" i="2"/>
  <c r="E737" i="2"/>
  <c r="B737" i="2"/>
  <c r="H737" i="2" l="1"/>
  <c r="I737" i="2" s="1"/>
  <c r="B738" i="2"/>
  <c r="D738" i="2" a="1"/>
  <c r="D738" i="2" s="1"/>
  <c r="C738" i="2"/>
  <c r="G738" i="2" a="1"/>
  <c r="G738" i="2" s="1"/>
  <c r="F738" i="2"/>
  <c r="A739" i="2"/>
  <c r="E738" i="2"/>
  <c r="H738" i="2" l="1"/>
  <c r="I738" i="2" s="1"/>
  <c r="D739" i="2" a="1"/>
  <c r="D739" i="2" s="1"/>
  <c r="C739" i="2"/>
  <c r="G739" i="2" a="1"/>
  <c r="G739" i="2" s="1"/>
  <c r="F739" i="2"/>
  <c r="A740" i="2"/>
  <c r="E739" i="2"/>
  <c r="B739" i="2"/>
  <c r="H739" i="2" l="1"/>
  <c r="I739" i="2" s="1"/>
  <c r="B740" i="2"/>
  <c r="D740" i="2" a="1"/>
  <c r="D740" i="2" s="1"/>
  <c r="C740" i="2"/>
  <c r="G740" i="2" a="1"/>
  <c r="G740" i="2" s="1"/>
  <c r="F740" i="2"/>
  <c r="A741" i="2"/>
  <c r="E740" i="2"/>
  <c r="H740" i="2" l="1"/>
  <c r="I740" i="2" s="1"/>
  <c r="D741" i="2" a="1"/>
  <c r="D741" i="2" s="1"/>
  <c r="C741" i="2"/>
  <c r="G741" i="2" a="1"/>
  <c r="G741" i="2" s="1"/>
  <c r="F741" i="2"/>
  <c r="A742" i="2"/>
  <c r="E741" i="2"/>
  <c r="B741" i="2"/>
  <c r="H741" i="2" l="1"/>
  <c r="I741" i="2" s="1"/>
  <c r="B742" i="2"/>
  <c r="D742" i="2" a="1"/>
  <c r="D742" i="2" s="1"/>
  <c r="C742" i="2"/>
  <c r="G742" i="2" a="1"/>
  <c r="G742" i="2" s="1"/>
  <c r="F742" i="2"/>
  <c r="A743" i="2"/>
  <c r="E742" i="2"/>
  <c r="H742" i="2" l="1"/>
  <c r="I742" i="2" s="1"/>
  <c r="D743" i="2" a="1"/>
  <c r="D743" i="2" s="1"/>
  <c r="C743" i="2"/>
  <c r="G743" i="2" a="1"/>
  <c r="G743" i="2" s="1"/>
  <c r="F743" i="2"/>
  <c r="A744" i="2"/>
  <c r="E743" i="2"/>
  <c r="B743" i="2"/>
  <c r="H743" i="2" l="1"/>
  <c r="I743" i="2" s="1"/>
  <c r="B744" i="2"/>
  <c r="D744" i="2" a="1"/>
  <c r="D744" i="2" s="1"/>
  <c r="C744" i="2"/>
  <c r="G744" i="2" a="1"/>
  <c r="G744" i="2" s="1"/>
  <c r="F744" i="2"/>
  <c r="A745" i="2"/>
  <c r="E744" i="2"/>
  <c r="H744" i="2" l="1"/>
  <c r="I744" i="2" s="1"/>
  <c r="D745" i="2" a="1"/>
  <c r="D745" i="2" s="1"/>
  <c r="C745" i="2"/>
  <c r="G745" i="2" a="1"/>
  <c r="G745" i="2" s="1"/>
  <c r="F745" i="2"/>
  <c r="A746" i="2"/>
  <c r="E745" i="2"/>
  <c r="B745" i="2"/>
  <c r="H745" i="2" l="1"/>
  <c r="I745" i="2" s="1"/>
  <c r="B746" i="2"/>
  <c r="D746" i="2" a="1"/>
  <c r="D746" i="2" s="1"/>
  <c r="C746" i="2"/>
  <c r="G746" i="2" a="1"/>
  <c r="G746" i="2" s="1"/>
  <c r="F746" i="2"/>
  <c r="A747" i="2"/>
  <c r="E746" i="2"/>
  <c r="H746" i="2" l="1"/>
  <c r="I746" i="2" s="1"/>
  <c r="D747" i="2" a="1"/>
  <c r="D747" i="2" s="1"/>
  <c r="C747" i="2"/>
  <c r="G747" i="2" a="1"/>
  <c r="G747" i="2" s="1"/>
  <c r="F747" i="2"/>
  <c r="A748" i="2"/>
  <c r="E747" i="2"/>
  <c r="B747" i="2"/>
  <c r="H747" i="2" l="1"/>
  <c r="I747" i="2" s="1"/>
  <c r="B748" i="2"/>
  <c r="D748" i="2" a="1"/>
  <c r="D748" i="2" s="1"/>
  <c r="C748" i="2"/>
  <c r="G748" i="2" a="1"/>
  <c r="G748" i="2" s="1"/>
  <c r="F748" i="2"/>
  <c r="A749" i="2"/>
  <c r="E748" i="2"/>
  <c r="H748" i="2" l="1"/>
  <c r="I748" i="2" s="1"/>
  <c r="D749" i="2" a="1"/>
  <c r="D749" i="2" s="1"/>
  <c r="C749" i="2"/>
  <c r="G749" i="2" a="1"/>
  <c r="G749" i="2" s="1"/>
  <c r="F749" i="2"/>
  <c r="A750" i="2"/>
  <c r="E749" i="2"/>
  <c r="B749" i="2"/>
  <c r="H749" i="2" l="1"/>
  <c r="I749" i="2" s="1"/>
  <c r="B750" i="2"/>
  <c r="D750" i="2" a="1"/>
  <c r="D750" i="2" s="1"/>
  <c r="C750" i="2"/>
  <c r="G750" i="2" a="1"/>
  <c r="G750" i="2" s="1"/>
  <c r="F750" i="2"/>
  <c r="A751" i="2"/>
  <c r="E750" i="2"/>
  <c r="H750" i="2" l="1"/>
  <c r="I750" i="2" s="1"/>
  <c r="D751" i="2" a="1"/>
  <c r="D751" i="2" s="1"/>
  <c r="C751" i="2"/>
  <c r="G751" i="2" a="1"/>
  <c r="G751" i="2" s="1"/>
  <c r="F751" i="2"/>
  <c r="A752" i="2"/>
  <c r="E751" i="2"/>
  <c r="B751" i="2"/>
  <c r="H751" i="2" l="1"/>
  <c r="I751" i="2" s="1"/>
  <c r="B752" i="2"/>
  <c r="D752" i="2" a="1"/>
  <c r="D752" i="2" s="1"/>
  <c r="C752" i="2"/>
  <c r="G752" i="2" a="1"/>
  <c r="G752" i="2" s="1"/>
  <c r="F752" i="2"/>
  <c r="A753" i="2"/>
  <c r="E752" i="2"/>
  <c r="H752" i="2" l="1"/>
  <c r="I752" i="2" s="1"/>
  <c r="D753" i="2" a="1"/>
  <c r="D753" i="2" s="1"/>
  <c r="C753" i="2"/>
  <c r="G753" i="2" a="1"/>
  <c r="G753" i="2" s="1"/>
  <c r="F753" i="2"/>
  <c r="A754" i="2"/>
  <c r="E753" i="2"/>
  <c r="B753" i="2"/>
  <c r="H753" i="2" l="1"/>
  <c r="I753" i="2" s="1"/>
  <c r="B754" i="2"/>
  <c r="D754" i="2" a="1"/>
  <c r="D754" i="2" s="1"/>
  <c r="C754" i="2"/>
  <c r="G754" i="2" a="1"/>
  <c r="G754" i="2" s="1"/>
  <c r="F754" i="2"/>
  <c r="A755" i="2"/>
  <c r="E754" i="2"/>
  <c r="H754" i="2" l="1"/>
  <c r="I754" i="2" s="1"/>
  <c r="D755" i="2" a="1"/>
  <c r="D755" i="2" s="1"/>
  <c r="C755" i="2"/>
  <c r="G755" i="2" a="1"/>
  <c r="G755" i="2" s="1"/>
  <c r="F755" i="2"/>
  <c r="A756" i="2"/>
  <c r="E755" i="2"/>
  <c r="B755" i="2"/>
  <c r="H755" i="2" l="1"/>
  <c r="I755" i="2" s="1"/>
  <c r="B756" i="2"/>
  <c r="D756" i="2" a="1"/>
  <c r="D756" i="2" s="1"/>
  <c r="C756" i="2"/>
  <c r="G756" i="2" a="1"/>
  <c r="G756" i="2" s="1"/>
  <c r="F756" i="2"/>
  <c r="A757" i="2"/>
  <c r="E756" i="2"/>
  <c r="H756" i="2" l="1"/>
  <c r="I756" i="2" s="1"/>
  <c r="D757" i="2" a="1"/>
  <c r="D757" i="2" s="1"/>
  <c r="C757" i="2"/>
  <c r="G757" i="2" a="1"/>
  <c r="G757" i="2" s="1"/>
  <c r="F757" i="2"/>
  <c r="A758" i="2"/>
  <c r="E757" i="2"/>
  <c r="B757" i="2"/>
  <c r="H757" i="2" l="1"/>
  <c r="I757" i="2" s="1"/>
  <c r="B758" i="2"/>
  <c r="D758" i="2" a="1"/>
  <c r="D758" i="2" s="1"/>
  <c r="C758" i="2"/>
  <c r="G758" i="2" a="1"/>
  <c r="G758" i="2" s="1"/>
  <c r="F758" i="2"/>
  <c r="A759" i="2"/>
  <c r="E758" i="2"/>
  <c r="H758" i="2" l="1"/>
  <c r="I758" i="2" s="1"/>
  <c r="D759" i="2" a="1"/>
  <c r="D759" i="2" s="1"/>
  <c r="C759" i="2"/>
  <c r="G759" i="2" a="1"/>
  <c r="G759" i="2" s="1"/>
  <c r="F759" i="2"/>
  <c r="A760" i="2"/>
  <c r="E759" i="2"/>
  <c r="B759" i="2"/>
  <c r="H759" i="2" l="1"/>
  <c r="I759" i="2" s="1"/>
  <c r="B760" i="2"/>
  <c r="D760" i="2" a="1"/>
  <c r="D760" i="2" s="1"/>
  <c r="C760" i="2"/>
  <c r="G760" i="2" a="1"/>
  <c r="G760" i="2" s="1"/>
  <c r="F760" i="2"/>
  <c r="A761" i="2"/>
  <c r="E760" i="2"/>
  <c r="H760" i="2" l="1"/>
  <c r="I760" i="2" s="1"/>
  <c r="D761" i="2" a="1"/>
  <c r="D761" i="2" s="1"/>
  <c r="C761" i="2"/>
  <c r="G761" i="2" a="1"/>
  <c r="G761" i="2" s="1"/>
  <c r="F761" i="2"/>
  <c r="A762" i="2"/>
  <c r="E761" i="2"/>
  <c r="B761" i="2"/>
  <c r="H761" i="2" l="1"/>
  <c r="I761" i="2" s="1"/>
  <c r="B762" i="2"/>
  <c r="D762" i="2" a="1"/>
  <c r="D762" i="2" s="1"/>
  <c r="C762" i="2"/>
  <c r="G762" i="2" a="1"/>
  <c r="G762" i="2" s="1"/>
  <c r="F762" i="2"/>
  <c r="A763" i="2"/>
  <c r="E762" i="2"/>
  <c r="H762" i="2" l="1"/>
  <c r="I762" i="2" s="1"/>
  <c r="D763" i="2" a="1"/>
  <c r="D763" i="2" s="1"/>
  <c r="C763" i="2"/>
  <c r="G763" i="2" a="1"/>
  <c r="G763" i="2" s="1"/>
  <c r="F763" i="2"/>
  <c r="A764" i="2"/>
  <c r="E763" i="2"/>
  <c r="B763" i="2"/>
  <c r="H763" i="2" l="1"/>
  <c r="I763" i="2" s="1"/>
  <c r="B764" i="2"/>
  <c r="D764" i="2" a="1"/>
  <c r="D764" i="2" s="1"/>
  <c r="C764" i="2"/>
  <c r="G764" i="2" a="1"/>
  <c r="G764" i="2" s="1"/>
  <c r="F764" i="2"/>
  <c r="A765" i="2"/>
  <c r="E764" i="2"/>
  <c r="H764" i="2" l="1"/>
  <c r="I764" i="2" s="1"/>
  <c r="D765" i="2" a="1"/>
  <c r="D765" i="2" s="1"/>
  <c r="C765" i="2"/>
  <c r="G765" i="2" a="1"/>
  <c r="G765" i="2" s="1"/>
  <c r="F765" i="2"/>
  <c r="A766" i="2"/>
  <c r="E765" i="2"/>
  <c r="B765" i="2"/>
  <c r="H765" i="2" l="1"/>
  <c r="I765" i="2" s="1"/>
  <c r="B766" i="2"/>
  <c r="D766" i="2" a="1"/>
  <c r="D766" i="2" s="1"/>
  <c r="C766" i="2"/>
  <c r="G766" i="2" a="1"/>
  <c r="G766" i="2" s="1"/>
  <c r="F766" i="2"/>
  <c r="A767" i="2"/>
  <c r="E766" i="2"/>
  <c r="H766" i="2" l="1"/>
  <c r="I766" i="2" s="1"/>
  <c r="D767" i="2" a="1"/>
  <c r="D767" i="2" s="1"/>
  <c r="C767" i="2"/>
  <c r="G767" i="2" a="1"/>
  <c r="G767" i="2" s="1"/>
  <c r="F767" i="2"/>
  <c r="A768" i="2"/>
  <c r="E767" i="2"/>
  <c r="B767" i="2"/>
  <c r="H767" i="2" l="1"/>
  <c r="I767" i="2" s="1"/>
  <c r="B768" i="2"/>
  <c r="D768" i="2" a="1"/>
  <c r="D768" i="2" s="1"/>
  <c r="C768" i="2"/>
  <c r="G768" i="2" a="1"/>
  <c r="G768" i="2" s="1"/>
  <c r="F768" i="2"/>
  <c r="A769" i="2"/>
  <c r="E768" i="2"/>
  <c r="H768" i="2" l="1"/>
  <c r="I768" i="2" s="1"/>
  <c r="D769" i="2" a="1"/>
  <c r="D769" i="2" s="1"/>
  <c r="C769" i="2"/>
  <c r="G769" i="2" a="1"/>
  <c r="G769" i="2" s="1"/>
  <c r="F769" i="2"/>
  <c r="A770" i="2"/>
  <c r="E769" i="2"/>
  <c r="B769" i="2"/>
  <c r="H769" i="2" l="1"/>
  <c r="I769" i="2" s="1"/>
  <c r="B770" i="2"/>
  <c r="D770" i="2" a="1"/>
  <c r="D770" i="2" s="1"/>
  <c r="C770" i="2"/>
  <c r="G770" i="2" a="1"/>
  <c r="G770" i="2" s="1"/>
  <c r="F770" i="2"/>
  <c r="A771" i="2"/>
  <c r="E770" i="2"/>
  <c r="H770" i="2" l="1"/>
  <c r="I770" i="2" s="1"/>
  <c r="D771" i="2" a="1"/>
  <c r="D771" i="2" s="1"/>
  <c r="C771" i="2"/>
  <c r="G771" i="2" a="1"/>
  <c r="G771" i="2" s="1"/>
  <c r="F771" i="2"/>
  <c r="A772" i="2"/>
  <c r="E771" i="2"/>
  <c r="B771" i="2"/>
  <c r="H771" i="2" l="1"/>
  <c r="I771" i="2" s="1"/>
  <c r="B772" i="2"/>
  <c r="D772" i="2" a="1"/>
  <c r="D772" i="2" s="1"/>
  <c r="C772" i="2"/>
  <c r="G772" i="2" a="1"/>
  <c r="G772" i="2" s="1"/>
  <c r="F772" i="2"/>
  <c r="A773" i="2"/>
  <c r="E772" i="2"/>
  <c r="H772" i="2" l="1"/>
  <c r="I772" i="2" s="1"/>
  <c r="D773" i="2" a="1"/>
  <c r="D773" i="2" s="1"/>
  <c r="C773" i="2"/>
  <c r="G773" i="2" a="1"/>
  <c r="G773" i="2" s="1"/>
  <c r="F773" i="2"/>
  <c r="A774" i="2"/>
  <c r="E773" i="2"/>
  <c r="B773" i="2"/>
  <c r="H773" i="2" l="1"/>
  <c r="I773" i="2" s="1"/>
  <c r="B774" i="2"/>
  <c r="D774" i="2" a="1"/>
  <c r="D774" i="2" s="1"/>
  <c r="C774" i="2"/>
  <c r="G774" i="2" a="1"/>
  <c r="G774" i="2" s="1"/>
  <c r="F774" i="2"/>
  <c r="A775" i="2"/>
  <c r="E774" i="2"/>
  <c r="H774" i="2" l="1"/>
  <c r="I774" i="2" s="1"/>
  <c r="D775" i="2" a="1"/>
  <c r="D775" i="2" s="1"/>
  <c r="C775" i="2"/>
  <c r="G775" i="2" a="1"/>
  <c r="G775" i="2" s="1"/>
  <c r="F775" i="2"/>
  <c r="A776" i="2"/>
  <c r="E775" i="2"/>
  <c r="B775" i="2"/>
  <c r="H775" i="2" l="1"/>
  <c r="I775" i="2" s="1"/>
  <c r="B776" i="2"/>
  <c r="D776" i="2" a="1"/>
  <c r="D776" i="2" s="1"/>
  <c r="C776" i="2"/>
  <c r="G776" i="2" a="1"/>
  <c r="G776" i="2" s="1"/>
  <c r="F776" i="2"/>
  <c r="A777" i="2"/>
  <c r="E776" i="2"/>
  <c r="H776" i="2" l="1"/>
  <c r="I776" i="2" s="1"/>
  <c r="D777" i="2" a="1"/>
  <c r="D777" i="2" s="1"/>
  <c r="C777" i="2"/>
  <c r="G777" i="2" a="1"/>
  <c r="G777" i="2" s="1"/>
  <c r="F777" i="2"/>
  <c r="A778" i="2"/>
  <c r="E777" i="2"/>
  <c r="B777" i="2"/>
  <c r="H777" i="2" l="1"/>
  <c r="I777" i="2" s="1"/>
  <c r="B778" i="2"/>
  <c r="D778" i="2" a="1"/>
  <c r="D778" i="2" s="1"/>
  <c r="C778" i="2"/>
  <c r="G778" i="2" a="1"/>
  <c r="G778" i="2" s="1"/>
  <c r="F778" i="2"/>
  <c r="A779" i="2"/>
  <c r="E778" i="2"/>
  <c r="H778" i="2" l="1"/>
  <c r="I778" i="2" s="1"/>
  <c r="D779" i="2" a="1"/>
  <c r="D779" i="2" s="1"/>
  <c r="C779" i="2"/>
  <c r="G779" i="2" a="1"/>
  <c r="G779" i="2" s="1"/>
  <c r="F779" i="2"/>
  <c r="A780" i="2"/>
  <c r="E779" i="2"/>
  <c r="B779" i="2"/>
  <c r="H779" i="2" l="1"/>
  <c r="I779" i="2" s="1"/>
  <c r="B780" i="2"/>
  <c r="D780" i="2" a="1"/>
  <c r="D780" i="2" s="1"/>
  <c r="C780" i="2"/>
  <c r="G780" i="2" a="1"/>
  <c r="G780" i="2" s="1"/>
  <c r="F780" i="2"/>
  <c r="A781" i="2"/>
  <c r="E780" i="2"/>
  <c r="H780" i="2" l="1"/>
  <c r="I780" i="2" s="1"/>
  <c r="B781" i="2"/>
  <c r="D781" i="2" a="1"/>
  <c r="D781" i="2" s="1"/>
  <c r="C781" i="2"/>
  <c r="G781" i="2" a="1"/>
  <c r="G781" i="2" s="1"/>
  <c r="F781" i="2"/>
  <c r="A782" i="2"/>
  <c r="E781" i="2"/>
  <c r="H781" i="2" l="1"/>
  <c r="I781" i="2" s="1"/>
  <c r="D782" i="2" a="1"/>
  <c r="D782" i="2" s="1"/>
  <c r="C782" i="2"/>
  <c r="G782" i="2" a="1"/>
  <c r="G782" i="2" s="1"/>
  <c r="F782" i="2"/>
  <c r="A783" i="2"/>
  <c r="E782" i="2"/>
  <c r="B782" i="2"/>
  <c r="H782" i="2" l="1"/>
  <c r="I782" i="2" s="1"/>
  <c r="B783" i="2"/>
  <c r="D783" i="2" a="1"/>
  <c r="D783" i="2" s="1"/>
  <c r="C783" i="2"/>
  <c r="G783" i="2" a="1"/>
  <c r="G783" i="2" s="1"/>
  <c r="F783" i="2"/>
  <c r="A784" i="2"/>
  <c r="E783" i="2"/>
  <c r="H783" i="2" l="1"/>
  <c r="I783" i="2" s="1"/>
  <c r="D784" i="2" a="1"/>
  <c r="D784" i="2" s="1"/>
  <c r="C784" i="2"/>
  <c r="G784" i="2" a="1"/>
  <c r="G784" i="2" s="1"/>
  <c r="F784" i="2"/>
  <c r="A785" i="2"/>
  <c r="E784" i="2"/>
  <c r="B784" i="2"/>
  <c r="H784" i="2" l="1"/>
  <c r="I784" i="2" s="1"/>
  <c r="B785" i="2"/>
  <c r="D785" i="2" a="1"/>
  <c r="D785" i="2" s="1"/>
  <c r="C785" i="2"/>
  <c r="G785" i="2" a="1"/>
  <c r="G785" i="2" s="1"/>
  <c r="F785" i="2"/>
  <c r="A786" i="2"/>
  <c r="E785" i="2"/>
  <c r="H785" i="2" l="1"/>
  <c r="I785" i="2" s="1"/>
  <c r="D786" i="2" a="1"/>
  <c r="D786" i="2" s="1"/>
  <c r="C786" i="2"/>
  <c r="G786" i="2" a="1"/>
  <c r="G786" i="2" s="1"/>
  <c r="F786" i="2"/>
  <c r="A787" i="2"/>
  <c r="E786" i="2"/>
  <c r="B786" i="2"/>
  <c r="H786" i="2" l="1"/>
  <c r="I786" i="2" s="1"/>
  <c r="B787" i="2"/>
  <c r="D787" i="2" a="1"/>
  <c r="D787" i="2" s="1"/>
  <c r="C787" i="2"/>
  <c r="G787" i="2" a="1"/>
  <c r="G787" i="2" s="1"/>
  <c r="F787" i="2"/>
  <c r="A788" i="2"/>
  <c r="E787" i="2"/>
  <c r="H787" i="2" l="1"/>
  <c r="I787" i="2" s="1"/>
  <c r="D788" i="2" a="1"/>
  <c r="D788" i="2" s="1"/>
  <c r="C788" i="2"/>
  <c r="G788" i="2" a="1"/>
  <c r="G788" i="2" s="1"/>
  <c r="F788" i="2"/>
  <c r="A789" i="2"/>
  <c r="E788" i="2"/>
  <c r="B788" i="2"/>
  <c r="H788" i="2" l="1"/>
  <c r="I788" i="2" s="1"/>
  <c r="B789" i="2"/>
  <c r="D789" i="2" a="1"/>
  <c r="D789" i="2" s="1"/>
  <c r="C789" i="2"/>
  <c r="G789" i="2" a="1"/>
  <c r="G789" i="2" s="1"/>
  <c r="F789" i="2"/>
  <c r="A790" i="2"/>
  <c r="E789" i="2"/>
  <c r="H789" i="2" l="1"/>
  <c r="I789" i="2" s="1"/>
  <c r="D790" i="2" a="1"/>
  <c r="D790" i="2" s="1"/>
  <c r="C790" i="2"/>
  <c r="G790" i="2" a="1"/>
  <c r="G790" i="2" s="1"/>
  <c r="F790" i="2"/>
  <c r="A791" i="2"/>
  <c r="E790" i="2"/>
  <c r="B790" i="2"/>
  <c r="H790" i="2" l="1"/>
  <c r="I790" i="2" s="1"/>
  <c r="B791" i="2"/>
  <c r="D791" i="2" a="1"/>
  <c r="D791" i="2" s="1"/>
  <c r="C791" i="2"/>
  <c r="G791" i="2" a="1"/>
  <c r="G791" i="2" s="1"/>
  <c r="F791" i="2"/>
  <c r="A792" i="2"/>
  <c r="E791" i="2"/>
  <c r="H791" i="2" l="1"/>
  <c r="I791" i="2" s="1"/>
  <c r="D792" i="2" a="1"/>
  <c r="D792" i="2" s="1"/>
  <c r="C792" i="2"/>
  <c r="G792" i="2" a="1"/>
  <c r="G792" i="2" s="1"/>
  <c r="F792" i="2"/>
  <c r="A793" i="2"/>
  <c r="E792" i="2"/>
  <c r="B792" i="2"/>
  <c r="H792" i="2" l="1"/>
  <c r="I792" i="2" s="1"/>
  <c r="B793" i="2"/>
  <c r="D793" i="2" a="1"/>
  <c r="D793" i="2" s="1"/>
  <c r="C793" i="2"/>
  <c r="G793" i="2" a="1"/>
  <c r="G793" i="2" s="1"/>
  <c r="F793" i="2"/>
  <c r="A794" i="2"/>
  <c r="E793" i="2"/>
  <c r="H793" i="2" l="1"/>
  <c r="I793" i="2" s="1"/>
  <c r="D794" i="2" a="1"/>
  <c r="D794" i="2" s="1"/>
  <c r="C794" i="2"/>
  <c r="G794" i="2" a="1"/>
  <c r="G794" i="2" s="1"/>
  <c r="F794" i="2"/>
  <c r="A795" i="2"/>
  <c r="E794" i="2"/>
  <c r="B794" i="2"/>
  <c r="H794" i="2" l="1"/>
  <c r="I794" i="2" s="1"/>
  <c r="B795" i="2"/>
  <c r="D795" i="2" a="1"/>
  <c r="D795" i="2" s="1"/>
  <c r="C795" i="2"/>
  <c r="G795" i="2" a="1"/>
  <c r="G795" i="2" s="1"/>
  <c r="F795" i="2"/>
  <c r="A796" i="2"/>
  <c r="E795" i="2"/>
  <c r="H795" i="2" l="1"/>
  <c r="I795" i="2" s="1"/>
  <c r="D796" i="2" a="1"/>
  <c r="D796" i="2" s="1"/>
  <c r="C796" i="2"/>
  <c r="G796" i="2" a="1"/>
  <c r="G796" i="2" s="1"/>
  <c r="F796" i="2"/>
  <c r="A797" i="2"/>
  <c r="E796" i="2"/>
  <c r="B796" i="2"/>
  <c r="H796" i="2" l="1"/>
  <c r="I796" i="2" s="1"/>
  <c r="B797" i="2"/>
  <c r="D797" i="2" a="1"/>
  <c r="D797" i="2" s="1"/>
  <c r="C797" i="2"/>
  <c r="G797" i="2" a="1"/>
  <c r="G797" i="2" s="1"/>
  <c r="F797" i="2"/>
  <c r="A798" i="2"/>
  <c r="E797" i="2"/>
  <c r="H797" i="2" l="1"/>
  <c r="I797" i="2" s="1"/>
  <c r="D798" i="2" a="1"/>
  <c r="D798" i="2" s="1"/>
  <c r="C798" i="2"/>
  <c r="G798" i="2" a="1"/>
  <c r="G798" i="2" s="1"/>
  <c r="F798" i="2"/>
  <c r="A799" i="2"/>
  <c r="E798" i="2"/>
  <c r="B798" i="2"/>
  <c r="H798" i="2" l="1"/>
  <c r="I798" i="2" s="1"/>
  <c r="B799" i="2"/>
  <c r="D799" i="2" a="1"/>
  <c r="D799" i="2" s="1"/>
  <c r="C799" i="2"/>
  <c r="G799" i="2" a="1"/>
  <c r="G799" i="2" s="1"/>
  <c r="F799" i="2"/>
  <c r="A800" i="2"/>
  <c r="E799" i="2"/>
  <c r="H799" i="2" l="1"/>
  <c r="I799" i="2" s="1"/>
  <c r="D800" i="2" a="1"/>
  <c r="D800" i="2" s="1"/>
  <c r="C800" i="2"/>
  <c r="G800" i="2" a="1"/>
  <c r="G800" i="2" s="1"/>
  <c r="F800" i="2"/>
  <c r="A801" i="2"/>
  <c r="E800" i="2"/>
  <c r="B800" i="2"/>
  <c r="H800" i="2" l="1"/>
  <c r="I800" i="2" s="1"/>
  <c r="B801" i="2"/>
  <c r="D801" i="2" a="1"/>
  <c r="D801" i="2" s="1"/>
  <c r="C801" i="2"/>
  <c r="G801" i="2" a="1"/>
  <c r="G801" i="2" s="1"/>
  <c r="F801" i="2"/>
  <c r="A802" i="2"/>
  <c r="E801" i="2"/>
  <c r="H801" i="2" l="1"/>
  <c r="I801" i="2" s="1"/>
  <c r="D802" i="2" a="1"/>
  <c r="D802" i="2" s="1"/>
  <c r="C802" i="2"/>
  <c r="G802" i="2" a="1"/>
  <c r="G802" i="2" s="1"/>
  <c r="F802" i="2"/>
  <c r="A803" i="2"/>
  <c r="E802" i="2"/>
  <c r="B802" i="2"/>
  <c r="H802" i="2" l="1"/>
  <c r="I802" i="2" s="1"/>
  <c r="B803" i="2"/>
  <c r="D803" i="2" a="1"/>
  <c r="D803" i="2" s="1"/>
  <c r="C803" i="2"/>
  <c r="G803" i="2" a="1"/>
  <c r="G803" i="2" s="1"/>
  <c r="F803" i="2"/>
  <c r="A804" i="2"/>
  <c r="E803" i="2"/>
  <c r="H803" i="2" l="1"/>
  <c r="I803" i="2" s="1"/>
  <c r="D804" i="2" a="1"/>
  <c r="D804" i="2" s="1"/>
  <c r="C804" i="2"/>
  <c r="G804" i="2" a="1"/>
  <c r="G804" i="2" s="1"/>
  <c r="F804" i="2"/>
  <c r="A805" i="2"/>
  <c r="E804" i="2"/>
  <c r="B804" i="2"/>
  <c r="H804" i="2" l="1"/>
  <c r="I804" i="2" s="1"/>
  <c r="B805" i="2"/>
  <c r="D805" i="2" a="1"/>
  <c r="D805" i="2" s="1"/>
  <c r="C805" i="2"/>
  <c r="G805" i="2" a="1"/>
  <c r="G805" i="2" s="1"/>
  <c r="F805" i="2"/>
  <c r="A806" i="2"/>
  <c r="E805" i="2"/>
  <c r="H805" i="2" l="1"/>
  <c r="I805" i="2" s="1"/>
  <c r="D806" i="2" a="1"/>
  <c r="D806" i="2" s="1"/>
  <c r="C806" i="2"/>
  <c r="G806" i="2" a="1"/>
  <c r="G806" i="2" s="1"/>
  <c r="F806" i="2"/>
  <c r="A807" i="2"/>
  <c r="E806" i="2"/>
  <c r="B806" i="2"/>
  <c r="H806" i="2" l="1"/>
  <c r="I806" i="2" s="1"/>
  <c r="B807" i="2"/>
  <c r="D807" i="2" a="1"/>
  <c r="D807" i="2" s="1"/>
  <c r="C807" i="2"/>
  <c r="G807" i="2" a="1"/>
  <c r="G807" i="2" s="1"/>
  <c r="F807" i="2"/>
  <c r="A808" i="2"/>
  <c r="E807" i="2"/>
  <c r="H807" i="2" l="1"/>
  <c r="I807" i="2" s="1"/>
  <c r="D808" i="2" a="1"/>
  <c r="D808" i="2" s="1"/>
  <c r="C808" i="2"/>
  <c r="G808" i="2" a="1"/>
  <c r="G808" i="2" s="1"/>
  <c r="F808" i="2"/>
  <c r="A809" i="2"/>
  <c r="E808" i="2"/>
  <c r="B808" i="2"/>
  <c r="H808" i="2" l="1"/>
  <c r="I808" i="2" s="1"/>
  <c r="B809" i="2"/>
  <c r="D809" i="2" a="1"/>
  <c r="D809" i="2" s="1"/>
  <c r="C809" i="2"/>
  <c r="G809" i="2" a="1"/>
  <c r="G809" i="2" s="1"/>
  <c r="F809" i="2"/>
  <c r="A810" i="2"/>
  <c r="E809" i="2"/>
  <c r="H809" i="2" l="1"/>
  <c r="I809" i="2" s="1"/>
  <c r="D810" i="2" a="1"/>
  <c r="D810" i="2" s="1"/>
  <c r="C810" i="2"/>
  <c r="F810" i="2"/>
  <c r="G810" i="2" a="1"/>
  <c r="G810" i="2" s="1"/>
  <c r="A811" i="2"/>
  <c r="E810" i="2"/>
  <c r="B810" i="2"/>
  <c r="H810" i="2" l="1"/>
  <c r="I810" i="2" s="1"/>
  <c r="B811" i="2"/>
  <c r="D811" i="2" a="1"/>
  <c r="D811" i="2" s="1"/>
  <c r="C811" i="2"/>
  <c r="F811" i="2"/>
  <c r="G811" i="2" a="1"/>
  <c r="G811" i="2" s="1"/>
  <c r="A812" i="2"/>
  <c r="E811" i="2"/>
  <c r="H811" i="2" l="1"/>
  <c r="I811" i="2" s="1"/>
  <c r="D812" i="2" a="1"/>
  <c r="D812" i="2" s="1"/>
  <c r="C812" i="2"/>
  <c r="G812" i="2" a="1"/>
  <c r="G812" i="2" s="1"/>
  <c r="F812" i="2"/>
  <c r="A813" i="2"/>
  <c r="E812" i="2"/>
  <c r="B812" i="2"/>
  <c r="H812" i="2" l="1"/>
  <c r="I812" i="2" s="1"/>
  <c r="B813" i="2"/>
  <c r="D813" i="2" a="1"/>
  <c r="D813" i="2" s="1"/>
  <c r="C813" i="2"/>
  <c r="G813" i="2" a="1"/>
  <c r="G813" i="2" s="1"/>
  <c r="F813" i="2"/>
  <c r="A814" i="2"/>
  <c r="E813" i="2"/>
  <c r="H813" i="2" l="1"/>
  <c r="I813" i="2" s="1"/>
  <c r="D814" i="2" a="1"/>
  <c r="D814" i="2" s="1"/>
  <c r="C814" i="2"/>
  <c r="G814" i="2" a="1"/>
  <c r="G814" i="2" s="1"/>
  <c r="F814" i="2"/>
  <c r="A815" i="2"/>
  <c r="E814" i="2"/>
  <c r="B814" i="2"/>
  <c r="H814" i="2" l="1"/>
  <c r="I814" i="2" s="1"/>
  <c r="B815" i="2"/>
  <c r="D815" i="2" a="1"/>
  <c r="D815" i="2" s="1"/>
  <c r="C815" i="2"/>
  <c r="F815" i="2"/>
  <c r="G815" i="2" a="1"/>
  <c r="G815" i="2" s="1"/>
  <c r="A816" i="2"/>
  <c r="E815" i="2"/>
  <c r="H815" i="2" l="1"/>
  <c r="I815" i="2" s="1"/>
  <c r="D816" i="2" a="1"/>
  <c r="D816" i="2" s="1"/>
  <c r="C816" i="2"/>
  <c r="G816" i="2" a="1"/>
  <c r="G816" i="2" s="1"/>
  <c r="F816" i="2"/>
  <c r="A817" i="2"/>
  <c r="E816" i="2"/>
  <c r="B816" i="2"/>
  <c r="H816" i="2" l="1"/>
  <c r="I816" i="2" s="1"/>
  <c r="B817" i="2"/>
  <c r="D817" i="2" a="1"/>
  <c r="D817" i="2" s="1"/>
  <c r="C817" i="2"/>
  <c r="G817" i="2" a="1"/>
  <c r="G817" i="2" s="1"/>
  <c r="F817" i="2"/>
  <c r="A818" i="2"/>
  <c r="E817" i="2"/>
  <c r="H817" i="2" l="1"/>
  <c r="I817" i="2" s="1"/>
  <c r="D818" i="2" a="1"/>
  <c r="D818" i="2" s="1"/>
  <c r="C818" i="2"/>
  <c r="G818" i="2" a="1"/>
  <c r="G818" i="2" s="1"/>
  <c r="F818" i="2"/>
  <c r="A819" i="2"/>
  <c r="E818" i="2"/>
  <c r="B818" i="2"/>
  <c r="H818" i="2" l="1"/>
  <c r="I818" i="2" s="1"/>
  <c r="B819" i="2"/>
  <c r="D819" i="2" a="1"/>
  <c r="D819" i="2" s="1"/>
  <c r="C819" i="2"/>
  <c r="G819" i="2" a="1"/>
  <c r="G819" i="2" s="1"/>
  <c r="F819" i="2"/>
  <c r="A820" i="2"/>
  <c r="E819" i="2"/>
  <c r="H819" i="2" l="1"/>
  <c r="I819" i="2" s="1"/>
  <c r="D820" i="2" a="1"/>
  <c r="D820" i="2" s="1"/>
  <c r="C820" i="2"/>
  <c r="G820" i="2" a="1"/>
  <c r="G820" i="2" s="1"/>
  <c r="F820" i="2"/>
  <c r="A821" i="2"/>
  <c r="E820" i="2"/>
  <c r="B820" i="2"/>
  <c r="H820" i="2" l="1"/>
  <c r="I820" i="2" s="1"/>
  <c r="B821" i="2"/>
  <c r="D821" i="2" a="1"/>
  <c r="D821" i="2" s="1"/>
  <c r="C821" i="2"/>
  <c r="G821" i="2" a="1"/>
  <c r="G821" i="2" s="1"/>
  <c r="F821" i="2"/>
  <c r="A822" i="2"/>
  <c r="E821" i="2"/>
  <c r="H821" i="2" l="1"/>
  <c r="I821" i="2" s="1"/>
  <c r="D822" i="2" a="1"/>
  <c r="D822" i="2" s="1"/>
  <c r="C822" i="2"/>
  <c r="G822" i="2" a="1"/>
  <c r="G822" i="2" s="1"/>
  <c r="F822" i="2"/>
  <c r="A823" i="2"/>
  <c r="E822" i="2"/>
  <c r="B822" i="2"/>
  <c r="H822" i="2" l="1"/>
  <c r="I822" i="2" s="1"/>
  <c r="B823" i="2"/>
  <c r="D823" i="2" a="1"/>
  <c r="D823" i="2" s="1"/>
  <c r="C823" i="2"/>
  <c r="G823" i="2" a="1"/>
  <c r="G823" i="2" s="1"/>
  <c r="F823" i="2"/>
  <c r="A824" i="2"/>
  <c r="E823" i="2"/>
  <c r="H823" i="2" l="1"/>
  <c r="I823" i="2" s="1"/>
  <c r="D824" i="2" a="1"/>
  <c r="D824" i="2" s="1"/>
  <c r="C824" i="2"/>
  <c r="G824" i="2" a="1"/>
  <c r="G824" i="2" s="1"/>
  <c r="F824" i="2"/>
  <c r="A825" i="2"/>
  <c r="E824" i="2"/>
  <c r="B824" i="2"/>
  <c r="H824" i="2" l="1"/>
  <c r="I824" i="2" s="1"/>
  <c r="B825" i="2"/>
  <c r="D825" i="2" a="1"/>
  <c r="D825" i="2" s="1"/>
  <c r="C825" i="2"/>
  <c r="G825" i="2" a="1"/>
  <c r="G825" i="2" s="1"/>
  <c r="F825" i="2"/>
  <c r="A826" i="2"/>
  <c r="E825" i="2"/>
  <c r="H825" i="2" l="1"/>
  <c r="I825" i="2" s="1"/>
  <c r="D826" i="2" a="1"/>
  <c r="D826" i="2" s="1"/>
  <c r="C826" i="2"/>
  <c r="G826" i="2" a="1"/>
  <c r="G826" i="2" s="1"/>
  <c r="F826" i="2"/>
  <c r="A827" i="2"/>
  <c r="E826" i="2"/>
  <c r="B826" i="2"/>
  <c r="H826" i="2" l="1"/>
  <c r="I826" i="2" s="1"/>
  <c r="B827" i="2"/>
  <c r="D827" i="2" a="1"/>
  <c r="D827" i="2" s="1"/>
  <c r="C827" i="2"/>
  <c r="G827" i="2" a="1"/>
  <c r="G827" i="2" s="1"/>
  <c r="F827" i="2"/>
  <c r="A828" i="2"/>
  <c r="E827" i="2"/>
  <c r="H827" i="2" l="1"/>
  <c r="I827" i="2" s="1"/>
  <c r="D828" i="2" a="1"/>
  <c r="D828" i="2" s="1"/>
  <c r="C828" i="2"/>
  <c r="F828" i="2"/>
  <c r="G828" i="2" a="1"/>
  <c r="G828" i="2" s="1"/>
  <c r="A829" i="2"/>
  <c r="E828" i="2"/>
  <c r="B828" i="2"/>
  <c r="H828" i="2" l="1"/>
  <c r="I828" i="2" s="1"/>
  <c r="B829" i="2"/>
  <c r="D829" i="2" a="1"/>
  <c r="D829" i="2" s="1"/>
  <c r="C829" i="2"/>
  <c r="G829" i="2" a="1"/>
  <c r="G829" i="2" s="1"/>
  <c r="F829" i="2"/>
  <c r="A830" i="2"/>
  <c r="E829" i="2"/>
  <c r="H829" i="2" l="1"/>
  <c r="I829" i="2" s="1"/>
  <c r="D830" i="2" a="1"/>
  <c r="D830" i="2" s="1"/>
  <c r="C830" i="2"/>
  <c r="F830" i="2"/>
  <c r="G830" i="2" a="1"/>
  <c r="G830" i="2" s="1"/>
  <c r="A831" i="2"/>
  <c r="E830" i="2"/>
  <c r="B830" i="2"/>
  <c r="H830" i="2" l="1"/>
  <c r="I830" i="2" s="1"/>
  <c r="B831" i="2"/>
  <c r="D831" i="2" a="1"/>
  <c r="D831" i="2" s="1"/>
  <c r="C831" i="2"/>
  <c r="G831" i="2" a="1"/>
  <c r="G831" i="2" s="1"/>
  <c r="F831" i="2"/>
  <c r="A832" i="2"/>
  <c r="E831" i="2"/>
  <c r="H831" i="2" l="1"/>
  <c r="I831" i="2" s="1"/>
  <c r="D832" i="2" a="1"/>
  <c r="D832" i="2" s="1"/>
  <c r="C832" i="2"/>
  <c r="G832" i="2" a="1"/>
  <c r="G832" i="2" s="1"/>
  <c r="F832" i="2"/>
  <c r="A833" i="2"/>
  <c r="E832" i="2"/>
  <c r="B832" i="2"/>
  <c r="H832" i="2" l="1"/>
  <c r="I832" i="2" s="1"/>
  <c r="B833" i="2"/>
  <c r="D833" i="2" a="1"/>
  <c r="D833" i="2" s="1"/>
  <c r="C833" i="2"/>
  <c r="G833" i="2" a="1"/>
  <c r="G833" i="2" s="1"/>
  <c r="F833" i="2"/>
  <c r="A834" i="2"/>
  <c r="E833" i="2"/>
  <c r="H833" i="2" l="1"/>
  <c r="I833" i="2" s="1"/>
  <c r="D834" i="2" a="1"/>
  <c r="D834" i="2" s="1"/>
  <c r="C834" i="2"/>
  <c r="G834" i="2" a="1"/>
  <c r="G834" i="2" s="1"/>
  <c r="F834" i="2"/>
  <c r="A835" i="2"/>
  <c r="E834" i="2"/>
  <c r="B834" i="2"/>
  <c r="H834" i="2" l="1"/>
  <c r="I834" i="2" s="1"/>
  <c r="B835" i="2"/>
  <c r="D835" i="2" a="1"/>
  <c r="D835" i="2" s="1"/>
  <c r="C835" i="2"/>
  <c r="G835" i="2" a="1"/>
  <c r="G835" i="2" s="1"/>
  <c r="F835" i="2"/>
  <c r="A836" i="2"/>
  <c r="E835" i="2"/>
  <c r="H835" i="2" l="1"/>
  <c r="I835" i="2" s="1"/>
  <c r="D836" i="2" a="1"/>
  <c r="D836" i="2" s="1"/>
  <c r="C836" i="2"/>
  <c r="G836" i="2" a="1"/>
  <c r="G836" i="2" s="1"/>
  <c r="F836" i="2"/>
  <c r="A837" i="2"/>
  <c r="E836" i="2"/>
  <c r="B836" i="2"/>
  <c r="H836" i="2" l="1"/>
  <c r="I836" i="2" s="1"/>
  <c r="B837" i="2"/>
  <c r="D837" i="2" a="1"/>
  <c r="D837" i="2" s="1"/>
  <c r="C837" i="2"/>
  <c r="G837" i="2" a="1"/>
  <c r="G837" i="2" s="1"/>
  <c r="F837" i="2"/>
  <c r="A838" i="2"/>
  <c r="E837" i="2"/>
  <c r="H837" i="2" l="1"/>
  <c r="I837" i="2" s="1"/>
  <c r="D838" i="2" a="1"/>
  <c r="D838" i="2" s="1"/>
  <c r="C838" i="2"/>
  <c r="G838" i="2" a="1"/>
  <c r="G838" i="2" s="1"/>
  <c r="F838" i="2"/>
  <c r="A839" i="2"/>
  <c r="E838" i="2"/>
  <c r="B838" i="2"/>
  <c r="H838" i="2" l="1"/>
  <c r="I838" i="2" s="1"/>
  <c r="B839" i="2"/>
  <c r="D839" i="2" a="1"/>
  <c r="D839" i="2" s="1"/>
  <c r="C839" i="2"/>
  <c r="G839" i="2" a="1"/>
  <c r="G839" i="2" s="1"/>
  <c r="F839" i="2"/>
  <c r="A840" i="2"/>
  <c r="E839" i="2"/>
  <c r="H839" i="2" l="1"/>
  <c r="I839" i="2" s="1"/>
  <c r="D840" i="2" a="1"/>
  <c r="D840" i="2" s="1"/>
  <c r="C840" i="2"/>
  <c r="G840" i="2" a="1"/>
  <c r="G840" i="2" s="1"/>
  <c r="F840" i="2"/>
  <c r="A841" i="2"/>
  <c r="E840" i="2"/>
  <c r="B840" i="2"/>
  <c r="H840" i="2" l="1"/>
  <c r="I840" i="2" s="1"/>
  <c r="B841" i="2"/>
  <c r="D841" i="2" a="1"/>
  <c r="D841" i="2" s="1"/>
  <c r="C841" i="2"/>
  <c r="G841" i="2" a="1"/>
  <c r="G841" i="2" s="1"/>
  <c r="F841" i="2"/>
  <c r="A842" i="2"/>
  <c r="E841" i="2"/>
  <c r="H841" i="2" l="1"/>
  <c r="I841" i="2" s="1"/>
  <c r="D842" i="2" a="1"/>
  <c r="D842" i="2" s="1"/>
  <c r="C842" i="2"/>
  <c r="G842" i="2" a="1"/>
  <c r="G842" i="2" s="1"/>
  <c r="F842" i="2"/>
  <c r="A843" i="2"/>
  <c r="E842" i="2"/>
  <c r="B842" i="2"/>
  <c r="H842" i="2" l="1"/>
  <c r="I842" i="2" s="1"/>
  <c r="B843" i="2"/>
  <c r="D843" i="2" a="1"/>
  <c r="D843" i="2" s="1"/>
  <c r="C843" i="2"/>
  <c r="G843" i="2" a="1"/>
  <c r="G843" i="2" s="1"/>
  <c r="F843" i="2"/>
  <c r="A844" i="2"/>
  <c r="E843" i="2"/>
  <c r="H843" i="2" l="1"/>
  <c r="I843" i="2" s="1"/>
  <c r="D844" i="2" a="1"/>
  <c r="D844" i="2" s="1"/>
  <c r="C844" i="2"/>
  <c r="G844" i="2" a="1"/>
  <c r="G844" i="2" s="1"/>
  <c r="F844" i="2"/>
  <c r="A845" i="2"/>
  <c r="E844" i="2"/>
  <c r="B844" i="2"/>
  <c r="H844" i="2" l="1"/>
  <c r="I844" i="2" s="1"/>
  <c r="B845" i="2"/>
  <c r="D845" i="2" a="1"/>
  <c r="D845" i="2" s="1"/>
  <c r="C845" i="2"/>
  <c r="G845" i="2" a="1"/>
  <c r="G845" i="2" s="1"/>
  <c r="F845" i="2"/>
  <c r="A846" i="2"/>
  <c r="E845" i="2"/>
  <c r="H845" i="2" l="1"/>
  <c r="I845" i="2" s="1"/>
  <c r="D846" i="2" a="1"/>
  <c r="D846" i="2" s="1"/>
  <c r="C846" i="2"/>
  <c r="G846" i="2" a="1"/>
  <c r="G846" i="2" s="1"/>
  <c r="F846" i="2"/>
  <c r="A847" i="2"/>
  <c r="E846" i="2"/>
  <c r="B846" i="2"/>
  <c r="H846" i="2" l="1"/>
  <c r="I846" i="2" s="1"/>
  <c r="B847" i="2"/>
  <c r="D847" i="2" a="1"/>
  <c r="D847" i="2" s="1"/>
  <c r="C847" i="2"/>
  <c r="G847" i="2" a="1"/>
  <c r="G847" i="2" s="1"/>
  <c r="F847" i="2"/>
  <c r="A848" i="2"/>
  <c r="E847" i="2"/>
  <c r="H847" i="2" l="1"/>
  <c r="I847" i="2" s="1"/>
  <c r="D848" i="2" a="1"/>
  <c r="D848" i="2" s="1"/>
  <c r="C848" i="2"/>
  <c r="G848" i="2" a="1"/>
  <c r="G848" i="2" s="1"/>
  <c r="F848" i="2"/>
  <c r="A849" i="2"/>
  <c r="E848" i="2"/>
  <c r="B848" i="2"/>
  <c r="H848" i="2" l="1"/>
  <c r="I848" i="2" s="1"/>
  <c r="B849" i="2"/>
  <c r="D849" i="2" a="1"/>
  <c r="D849" i="2" s="1"/>
  <c r="C849" i="2"/>
  <c r="G849" i="2" a="1"/>
  <c r="G849" i="2" s="1"/>
  <c r="F849" i="2"/>
  <c r="A850" i="2"/>
  <c r="E849" i="2"/>
  <c r="H849" i="2" l="1"/>
  <c r="I849" i="2" s="1"/>
  <c r="D850" i="2" a="1"/>
  <c r="D850" i="2" s="1"/>
  <c r="C850" i="2"/>
  <c r="G850" i="2" a="1"/>
  <c r="G850" i="2" s="1"/>
  <c r="F850" i="2"/>
  <c r="A851" i="2"/>
  <c r="E850" i="2"/>
  <c r="B850" i="2"/>
  <c r="H850" i="2" l="1"/>
  <c r="I850" i="2" s="1"/>
  <c r="B851" i="2"/>
  <c r="D851" i="2" a="1"/>
  <c r="D851" i="2" s="1"/>
  <c r="C851" i="2"/>
  <c r="G851" i="2" a="1"/>
  <c r="G851" i="2" s="1"/>
  <c r="F851" i="2"/>
  <c r="A852" i="2"/>
  <c r="E851" i="2"/>
  <c r="H851" i="2" l="1"/>
  <c r="I851" i="2" s="1"/>
  <c r="D852" i="2" a="1"/>
  <c r="D852" i="2" s="1"/>
  <c r="C852" i="2"/>
  <c r="G852" i="2" a="1"/>
  <c r="G852" i="2" s="1"/>
  <c r="F852" i="2"/>
  <c r="A853" i="2"/>
  <c r="E852" i="2"/>
  <c r="B852" i="2"/>
  <c r="H852" i="2" l="1"/>
  <c r="I852" i="2" s="1"/>
  <c r="B853" i="2"/>
  <c r="D853" i="2" a="1"/>
  <c r="D853" i="2" s="1"/>
  <c r="C853" i="2"/>
  <c r="G853" i="2" a="1"/>
  <c r="G853" i="2" s="1"/>
  <c r="F853" i="2"/>
  <c r="A854" i="2"/>
  <c r="E853" i="2"/>
  <c r="H853" i="2" l="1"/>
  <c r="I853" i="2" s="1"/>
  <c r="D854" i="2" a="1"/>
  <c r="D854" i="2" s="1"/>
  <c r="C854" i="2"/>
  <c r="G854" i="2" a="1"/>
  <c r="G854" i="2" s="1"/>
  <c r="F854" i="2"/>
  <c r="A855" i="2"/>
  <c r="E854" i="2"/>
  <c r="B854" i="2"/>
  <c r="H854" i="2" l="1"/>
  <c r="I854" i="2" s="1"/>
  <c r="B855" i="2"/>
  <c r="D855" i="2" a="1"/>
  <c r="D855" i="2" s="1"/>
  <c r="C855" i="2"/>
  <c r="G855" i="2" a="1"/>
  <c r="G855" i="2" s="1"/>
  <c r="F855" i="2"/>
  <c r="A856" i="2"/>
  <c r="E855" i="2"/>
  <c r="H855" i="2" l="1"/>
  <c r="I855" i="2" s="1"/>
  <c r="D856" i="2" a="1"/>
  <c r="D856" i="2" s="1"/>
  <c r="C856" i="2"/>
  <c r="G856" i="2" a="1"/>
  <c r="G856" i="2" s="1"/>
  <c r="F856" i="2"/>
  <c r="A857" i="2"/>
  <c r="E856" i="2"/>
  <c r="B856" i="2"/>
  <c r="H856" i="2" l="1"/>
  <c r="I856" i="2" s="1"/>
  <c r="B857" i="2"/>
  <c r="D857" i="2" a="1"/>
  <c r="D857" i="2" s="1"/>
  <c r="C857" i="2"/>
  <c r="G857" i="2" a="1"/>
  <c r="G857" i="2" s="1"/>
  <c r="F857" i="2"/>
  <c r="A858" i="2"/>
  <c r="E857" i="2"/>
  <c r="H857" i="2" l="1"/>
  <c r="I857" i="2" s="1"/>
  <c r="D858" i="2" a="1"/>
  <c r="D858" i="2" s="1"/>
  <c r="C858" i="2"/>
  <c r="G858" i="2" a="1"/>
  <c r="G858" i="2" s="1"/>
  <c r="F858" i="2"/>
  <c r="A859" i="2"/>
  <c r="E858" i="2"/>
  <c r="B858" i="2"/>
  <c r="H858" i="2" l="1"/>
  <c r="I858" i="2" s="1"/>
  <c r="B859" i="2"/>
  <c r="D859" i="2" a="1"/>
  <c r="D859" i="2" s="1"/>
  <c r="C859" i="2"/>
  <c r="G859" i="2" a="1"/>
  <c r="G859" i="2" s="1"/>
  <c r="F859" i="2"/>
  <c r="A860" i="2"/>
  <c r="E859" i="2"/>
  <c r="H859" i="2" l="1"/>
  <c r="I859" i="2" s="1"/>
  <c r="D860" i="2" a="1"/>
  <c r="D860" i="2" s="1"/>
  <c r="C860" i="2"/>
  <c r="G860" i="2" a="1"/>
  <c r="G860" i="2" s="1"/>
  <c r="F860" i="2"/>
  <c r="A861" i="2"/>
  <c r="E860" i="2"/>
  <c r="B860" i="2"/>
  <c r="H860" i="2" l="1"/>
  <c r="I860" i="2" s="1"/>
  <c r="B861" i="2"/>
  <c r="D861" i="2" a="1"/>
  <c r="D861" i="2" s="1"/>
  <c r="C861" i="2"/>
  <c r="G861" i="2" a="1"/>
  <c r="G861" i="2" s="1"/>
  <c r="F861" i="2"/>
  <c r="A862" i="2"/>
  <c r="E861" i="2"/>
  <c r="H861" i="2" l="1"/>
  <c r="I861" i="2" s="1"/>
  <c r="D862" i="2" a="1"/>
  <c r="D862" i="2" s="1"/>
  <c r="C862" i="2"/>
  <c r="G862" i="2" a="1"/>
  <c r="G862" i="2" s="1"/>
  <c r="F862" i="2"/>
  <c r="A863" i="2"/>
  <c r="E862" i="2"/>
  <c r="B862" i="2"/>
  <c r="H862" i="2" l="1"/>
  <c r="I862" i="2" s="1"/>
  <c r="B863" i="2"/>
  <c r="D863" i="2" a="1"/>
  <c r="D863" i="2" s="1"/>
  <c r="C863" i="2"/>
  <c r="G863" i="2" a="1"/>
  <c r="G863" i="2" s="1"/>
  <c r="F863" i="2"/>
  <c r="A864" i="2"/>
  <c r="E863" i="2"/>
  <c r="H863" i="2" l="1"/>
  <c r="I863" i="2" s="1"/>
  <c r="D864" i="2" a="1"/>
  <c r="D864" i="2" s="1"/>
  <c r="C864" i="2"/>
  <c r="G864" i="2" a="1"/>
  <c r="G864" i="2" s="1"/>
  <c r="F864" i="2"/>
  <c r="A865" i="2"/>
  <c r="E864" i="2"/>
  <c r="B864" i="2"/>
  <c r="H864" i="2" l="1"/>
  <c r="I864" i="2" s="1"/>
  <c r="B865" i="2"/>
  <c r="D865" i="2" a="1"/>
  <c r="D865" i="2" s="1"/>
  <c r="C865" i="2"/>
  <c r="G865" i="2" a="1"/>
  <c r="G865" i="2" s="1"/>
  <c r="F865" i="2"/>
  <c r="A866" i="2"/>
  <c r="E865" i="2"/>
  <c r="H865" i="2" l="1"/>
  <c r="I865" i="2" s="1"/>
  <c r="D866" i="2" a="1"/>
  <c r="D866" i="2" s="1"/>
  <c r="C866" i="2"/>
  <c r="G866" i="2" a="1"/>
  <c r="G866" i="2" s="1"/>
  <c r="F866" i="2"/>
  <c r="A867" i="2"/>
  <c r="E866" i="2"/>
  <c r="B866" i="2"/>
  <c r="H866" i="2" l="1"/>
  <c r="I866" i="2" s="1"/>
  <c r="B867" i="2"/>
  <c r="D867" i="2" a="1"/>
  <c r="D867" i="2" s="1"/>
  <c r="C867" i="2"/>
  <c r="G867" i="2" a="1"/>
  <c r="G867" i="2" s="1"/>
  <c r="F867" i="2"/>
  <c r="A868" i="2"/>
  <c r="E867" i="2"/>
  <c r="H867" i="2" l="1"/>
  <c r="I867" i="2" s="1"/>
  <c r="D868" i="2" a="1"/>
  <c r="D868" i="2" s="1"/>
  <c r="C868" i="2"/>
  <c r="G868" i="2" a="1"/>
  <c r="G868" i="2" s="1"/>
  <c r="F868" i="2"/>
  <c r="A869" i="2"/>
  <c r="E868" i="2"/>
  <c r="B868" i="2"/>
  <c r="H868" i="2" l="1"/>
  <c r="I868" i="2" s="1"/>
  <c r="B869" i="2"/>
  <c r="D869" i="2" a="1"/>
  <c r="D869" i="2" s="1"/>
  <c r="C869" i="2"/>
  <c r="G869" i="2" a="1"/>
  <c r="G869" i="2" s="1"/>
  <c r="F869" i="2"/>
  <c r="A870" i="2"/>
  <c r="E869" i="2"/>
  <c r="H869" i="2" l="1"/>
  <c r="I869" i="2" s="1"/>
  <c r="D870" i="2" a="1"/>
  <c r="D870" i="2" s="1"/>
  <c r="C870" i="2"/>
  <c r="G870" i="2" a="1"/>
  <c r="G870" i="2" s="1"/>
  <c r="F870" i="2"/>
  <c r="A871" i="2"/>
  <c r="E870" i="2"/>
  <c r="B870" i="2"/>
  <c r="H870" i="2" l="1"/>
  <c r="I870" i="2" s="1"/>
  <c r="B871" i="2"/>
  <c r="D871" i="2" a="1"/>
  <c r="D871" i="2" s="1"/>
  <c r="C871" i="2"/>
  <c r="G871" i="2" a="1"/>
  <c r="G871" i="2" s="1"/>
  <c r="F871" i="2"/>
  <c r="A872" i="2"/>
  <c r="E871" i="2"/>
  <c r="H871" i="2" l="1"/>
  <c r="I871" i="2" s="1"/>
  <c r="D872" i="2" a="1"/>
  <c r="D872" i="2" s="1"/>
  <c r="C872" i="2"/>
  <c r="G872" i="2" a="1"/>
  <c r="G872" i="2" s="1"/>
  <c r="F872" i="2"/>
  <c r="A873" i="2"/>
  <c r="E872" i="2"/>
  <c r="B872" i="2"/>
  <c r="H872" i="2" l="1"/>
  <c r="I872" i="2" s="1"/>
  <c r="B873" i="2"/>
  <c r="D873" i="2" a="1"/>
  <c r="D873" i="2" s="1"/>
  <c r="C873" i="2"/>
  <c r="F873" i="2"/>
  <c r="G873" i="2" a="1"/>
  <c r="G873" i="2" s="1"/>
  <c r="A874" i="2"/>
  <c r="E873" i="2"/>
  <c r="H873" i="2" l="1"/>
  <c r="I873" i="2" s="1"/>
  <c r="D874" i="2" a="1"/>
  <c r="D874" i="2" s="1"/>
  <c r="C874" i="2"/>
  <c r="F874" i="2"/>
  <c r="G874" i="2" a="1"/>
  <c r="G874" i="2" s="1"/>
  <c r="A875" i="2"/>
  <c r="E874" i="2"/>
  <c r="B874" i="2"/>
  <c r="H874" i="2" l="1"/>
  <c r="I874" i="2" s="1"/>
  <c r="B875" i="2"/>
  <c r="D875" i="2" a="1"/>
  <c r="D875" i="2" s="1"/>
  <c r="C875" i="2"/>
  <c r="F875" i="2"/>
  <c r="G875" i="2" a="1"/>
  <c r="G875" i="2" s="1"/>
  <c r="A876" i="2"/>
  <c r="E875" i="2"/>
  <c r="H875" i="2" l="1"/>
  <c r="I875" i="2" s="1"/>
  <c r="D876" i="2" a="1"/>
  <c r="D876" i="2" s="1"/>
  <c r="C876" i="2"/>
  <c r="G876" i="2" a="1"/>
  <c r="G876" i="2" s="1"/>
  <c r="F876" i="2"/>
  <c r="A877" i="2"/>
  <c r="E876" i="2"/>
  <c r="B876" i="2"/>
  <c r="H876" i="2" l="1"/>
  <c r="I876" i="2" s="1"/>
  <c r="B877" i="2"/>
  <c r="D877" i="2" a="1"/>
  <c r="D877" i="2" s="1"/>
  <c r="C877" i="2"/>
  <c r="G877" i="2" a="1"/>
  <c r="G877" i="2" s="1"/>
  <c r="F877" i="2"/>
  <c r="A878" i="2"/>
  <c r="E877" i="2"/>
  <c r="H877" i="2" l="1"/>
  <c r="I877" i="2" s="1"/>
  <c r="D878" i="2" a="1"/>
  <c r="D878" i="2" s="1"/>
  <c r="C878" i="2"/>
  <c r="G878" i="2" a="1"/>
  <c r="G878" i="2" s="1"/>
  <c r="F878" i="2"/>
  <c r="A879" i="2"/>
  <c r="E878" i="2"/>
  <c r="B878" i="2"/>
  <c r="H878" i="2" l="1"/>
  <c r="I878" i="2" s="1"/>
  <c r="B879" i="2"/>
  <c r="D879" i="2" a="1"/>
  <c r="D879" i="2" s="1"/>
  <c r="C879" i="2"/>
  <c r="G879" i="2" a="1"/>
  <c r="G879" i="2" s="1"/>
  <c r="F879" i="2"/>
  <c r="A880" i="2"/>
  <c r="E879" i="2"/>
  <c r="H879" i="2" l="1"/>
  <c r="I879" i="2" s="1"/>
  <c r="D880" i="2" a="1"/>
  <c r="D880" i="2" s="1"/>
  <c r="C880" i="2"/>
  <c r="G880" i="2" a="1"/>
  <c r="G880" i="2" s="1"/>
  <c r="F880" i="2"/>
  <c r="A881" i="2"/>
  <c r="E880" i="2"/>
  <c r="B880" i="2"/>
  <c r="H880" i="2" l="1"/>
  <c r="I880" i="2" s="1"/>
  <c r="B881" i="2"/>
  <c r="D881" i="2" a="1"/>
  <c r="D881" i="2" s="1"/>
  <c r="C881" i="2"/>
  <c r="G881" i="2" a="1"/>
  <c r="G881" i="2" s="1"/>
  <c r="F881" i="2"/>
  <c r="A882" i="2"/>
  <c r="E881" i="2"/>
  <c r="H881" i="2" l="1"/>
  <c r="I881" i="2" s="1"/>
  <c r="D882" i="2" a="1"/>
  <c r="D882" i="2" s="1"/>
  <c r="C882" i="2"/>
  <c r="G882" i="2" a="1"/>
  <c r="G882" i="2" s="1"/>
  <c r="F882" i="2"/>
  <c r="A883" i="2"/>
  <c r="E882" i="2"/>
  <c r="B882" i="2"/>
  <c r="H882" i="2" l="1"/>
  <c r="I882" i="2" s="1"/>
  <c r="B883" i="2"/>
  <c r="D883" i="2" a="1"/>
  <c r="D883" i="2" s="1"/>
  <c r="C883" i="2"/>
  <c r="F883" i="2"/>
  <c r="G883" i="2" a="1"/>
  <c r="G883" i="2" s="1"/>
  <c r="A884" i="2"/>
  <c r="E883" i="2"/>
  <c r="H883" i="2" l="1"/>
  <c r="I883" i="2" s="1"/>
  <c r="D884" i="2" a="1"/>
  <c r="D884" i="2" s="1"/>
  <c r="C884" i="2"/>
  <c r="F884" i="2"/>
  <c r="G884" i="2" a="1"/>
  <c r="G884" i="2" s="1"/>
  <c r="A885" i="2"/>
  <c r="E884" i="2"/>
  <c r="B884" i="2"/>
  <c r="H884" i="2" l="1"/>
  <c r="I884" i="2" s="1"/>
  <c r="B885" i="2"/>
  <c r="D885" i="2" a="1"/>
  <c r="D885" i="2" s="1"/>
  <c r="C885" i="2"/>
  <c r="F885" i="2"/>
  <c r="G885" i="2" a="1"/>
  <c r="G885" i="2" s="1"/>
  <c r="A886" i="2"/>
  <c r="E885" i="2"/>
  <c r="H885" i="2" l="1"/>
  <c r="I885" i="2" s="1"/>
  <c r="D886" i="2" a="1"/>
  <c r="D886" i="2" s="1"/>
  <c r="C886" i="2"/>
  <c r="G886" i="2" a="1"/>
  <c r="G886" i="2" s="1"/>
  <c r="F886" i="2"/>
  <c r="A887" i="2"/>
  <c r="E886" i="2"/>
  <c r="B886" i="2"/>
  <c r="H886" i="2" l="1"/>
  <c r="I886" i="2" s="1"/>
  <c r="B887" i="2"/>
  <c r="D887" i="2" a="1"/>
  <c r="D887" i="2" s="1"/>
  <c r="C887" i="2"/>
  <c r="G887" i="2" a="1"/>
  <c r="G887" i="2" s="1"/>
  <c r="F887" i="2"/>
  <c r="A888" i="2"/>
  <c r="E887" i="2"/>
  <c r="H887" i="2" l="1"/>
  <c r="I887" i="2" s="1"/>
  <c r="D888" i="2" a="1"/>
  <c r="D888" i="2" s="1"/>
  <c r="C888" i="2"/>
  <c r="G888" i="2" a="1"/>
  <c r="G888" i="2" s="1"/>
  <c r="F888" i="2"/>
  <c r="A889" i="2"/>
  <c r="E888" i="2"/>
  <c r="B888" i="2"/>
  <c r="H888" i="2" l="1"/>
  <c r="I888" i="2" s="1"/>
  <c r="B889" i="2"/>
  <c r="D889" i="2" a="1"/>
  <c r="D889" i="2" s="1"/>
  <c r="C889" i="2"/>
  <c r="G889" i="2" a="1"/>
  <c r="G889" i="2" s="1"/>
  <c r="F889" i="2"/>
  <c r="A890" i="2"/>
  <c r="E889" i="2"/>
  <c r="H889" i="2" l="1"/>
  <c r="I889" i="2" s="1"/>
  <c r="D890" i="2" a="1"/>
  <c r="D890" i="2" s="1"/>
  <c r="C890" i="2"/>
  <c r="G890" i="2" a="1"/>
  <c r="G890" i="2" s="1"/>
  <c r="F890" i="2"/>
  <c r="A891" i="2"/>
  <c r="E890" i="2"/>
  <c r="B890" i="2"/>
  <c r="H890" i="2" l="1"/>
  <c r="I890" i="2" s="1"/>
  <c r="B891" i="2"/>
  <c r="D891" i="2" a="1"/>
  <c r="D891" i="2" s="1"/>
  <c r="C891" i="2"/>
  <c r="G891" i="2" a="1"/>
  <c r="G891" i="2" s="1"/>
  <c r="F891" i="2"/>
  <c r="A892" i="2"/>
  <c r="E891" i="2"/>
  <c r="H891" i="2" l="1"/>
  <c r="I891" i="2" s="1"/>
  <c r="D892" i="2" a="1"/>
  <c r="D892" i="2" s="1"/>
  <c r="C892" i="2"/>
  <c r="G892" i="2" a="1"/>
  <c r="G892" i="2" s="1"/>
  <c r="F892" i="2"/>
  <c r="A893" i="2"/>
  <c r="E892" i="2"/>
  <c r="B892" i="2"/>
  <c r="H892" i="2" l="1"/>
  <c r="I892" i="2" s="1"/>
  <c r="B893" i="2"/>
  <c r="D893" i="2" a="1"/>
  <c r="D893" i="2" s="1"/>
  <c r="C893" i="2"/>
  <c r="G893" i="2" a="1"/>
  <c r="G893" i="2" s="1"/>
  <c r="F893" i="2"/>
  <c r="A894" i="2"/>
  <c r="E893" i="2"/>
  <c r="H893" i="2" l="1"/>
  <c r="I893" i="2" s="1"/>
  <c r="D894" i="2" a="1"/>
  <c r="D894" i="2" s="1"/>
  <c r="C894" i="2"/>
  <c r="G894" i="2" a="1"/>
  <c r="G894" i="2" s="1"/>
  <c r="F894" i="2"/>
  <c r="A895" i="2"/>
  <c r="E894" i="2"/>
  <c r="B894" i="2"/>
  <c r="H894" i="2" l="1"/>
  <c r="I894" i="2" s="1"/>
  <c r="B895" i="2"/>
  <c r="D895" i="2" a="1"/>
  <c r="D895" i="2" s="1"/>
  <c r="C895" i="2"/>
  <c r="G895" i="2" a="1"/>
  <c r="G895" i="2" s="1"/>
  <c r="F895" i="2"/>
  <c r="A896" i="2"/>
  <c r="E895" i="2"/>
  <c r="H895" i="2" l="1"/>
  <c r="I895" i="2" s="1"/>
  <c r="D896" i="2" a="1"/>
  <c r="D896" i="2" s="1"/>
  <c r="C896" i="2"/>
  <c r="G896" i="2" a="1"/>
  <c r="G896" i="2" s="1"/>
  <c r="F896" i="2"/>
  <c r="A897" i="2"/>
  <c r="E896" i="2"/>
  <c r="B896" i="2"/>
  <c r="H896" i="2" l="1"/>
  <c r="I896" i="2" s="1"/>
  <c r="B897" i="2"/>
  <c r="D897" i="2" a="1"/>
  <c r="D897" i="2" s="1"/>
  <c r="C897" i="2"/>
  <c r="G897" i="2" a="1"/>
  <c r="G897" i="2" s="1"/>
  <c r="F897" i="2"/>
  <c r="A898" i="2"/>
  <c r="E897" i="2"/>
  <c r="H897" i="2" l="1"/>
  <c r="I897" i="2" s="1"/>
  <c r="D898" i="2" a="1"/>
  <c r="D898" i="2" s="1"/>
  <c r="C898" i="2"/>
  <c r="G898" i="2" a="1"/>
  <c r="G898" i="2" s="1"/>
  <c r="F898" i="2"/>
  <c r="A899" i="2"/>
  <c r="E898" i="2"/>
  <c r="B898" i="2"/>
  <c r="H898" i="2" l="1"/>
  <c r="I898" i="2" s="1"/>
  <c r="B899" i="2"/>
  <c r="D899" i="2" a="1"/>
  <c r="D899" i="2" s="1"/>
  <c r="C899" i="2"/>
  <c r="G899" i="2" a="1"/>
  <c r="G899" i="2" s="1"/>
  <c r="F899" i="2"/>
  <c r="A900" i="2"/>
  <c r="E899" i="2"/>
  <c r="H899" i="2" l="1"/>
  <c r="I899" i="2" s="1"/>
  <c r="D900" i="2" a="1"/>
  <c r="D900" i="2" s="1"/>
  <c r="C900" i="2"/>
  <c r="G900" i="2" a="1"/>
  <c r="G900" i="2" s="1"/>
  <c r="F900" i="2"/>
  <c r="A901" i="2"/>
  <c r="E900" i="2"/>
  <c r="B900" i="2"/>
  <c r="H900" i="2" l="1"/>
  <c r="I900" i="2" s="1"/>
  <c r="B901" i="2"/>
  <c r="D901" i="2" a="1"/>
  <c r="D901" i="2" s="1"/>
  <c r="C901" i="2"/>
  <c r="G901" i="2" a="1"/>
  <c r="G901" i="2" s="1"/>
  <c r="F901" i="2"/>
  <c r="A902" i="2"/>
  <c r="E901" i="2"/>
  <c r="H901" i="2" l="1"/>
  <c r="I901" i="2" s="1"/>
  <c r="D902" i="2" a="1"/>
  <c r="D902" i="2" s="1"/>
  <c r="C902" i="2"/>
  <c r="G902" i="2" a="1"/>
  <c r="G902" i="2" s="1"/>
  <c r="F902" i="2"/>
  <c r="A903" i="2"/>
  <c r="E902" i="2"/>
  <c r="B902" i="2"/>
  <c r="H902" i="2" l="1"/>
  <c r="I902" i="2" s="1"/>
  <c r="B903" i="2"/>
  <c r="D903" i="2" a="1"/>
  <c r="D903" i="2" s="1"/>
  <c r="C903" i="2"/>
  <c r="G903" i="2" a="1"/>
  <c r="G903" i="2" s="1"/>
  <c r="F903" i="2"/>
  <c r="A904" i="2"/>
  <c r="E903" i="2"/>
  <c r="H903" i="2" l="1"/>
  <c r="I903" i="2" s="1"/>
  <c r="D904" i="2" a="1"/>
  <c r="D904" i="2" s="1"/>
  <c r="C904" i="2"/>
  <c r="G904" i="2" a="1"/>
  <c r="G904" i="2" s="1"/>
  <c r="F904" i="2"/>
  <c r="A905" i="2"/>
  <c r="E904" i="2"/>
  <c r="B904" i="2"/>
  <c r="H904" i="2" l="1"/>
  <c r="I904" i="2" s="1"/>
  <c r="B905" i="2"/>
  <c r="D905" i="2" a="1"/>
  <c r="D905" i="2" s="1"/>
  <c r="C905" i="2"/>
  <c r="F905" i="2"/>
  <c r="G905" i="2" a="1"/>
  <c r="G905" i="2" s="1"/>
  <c r="A906" i="2"/>
  <c r="E905" i="2"/>
  <c r="H905" i="2" l="1"/>
  <c r="I905" i="2" s="1"/>
  <c r="D906" i="2" a="1"/>
  <c r="D906" i="2" s="1"/>
  <c r="C906" i="2"/>
  <c r="F906" i="2"/>
  <c r="G906" i="2" a="1"/>
  <c r="G906" i="2" s="1"/>
  <c r="A907" i="2"/>
  <c r="E906" i="2"/>
  <c r="B906" i="2"/>
  <c r="H906" i="2" l="1"/>
  <c r="I906" i="2" s="1"/>
  <c r="B907" i="2"/>
  <c r="D907" i="2" a="1"/>
  <c r="D907" i="2" s="1"/>
  <c r="C907" i="2"/>
  <c r="G907" i="2" a="1"/>
  <c r="G907" i="2" s="1"/>
  <c r="F907" i="2"/>
  <c r="A908" i="2"/>
  <c r="E907" i="2"/>
  <c r="H907" i="2" l="1"/>
  <c r="I907" i="2" s="1"/>
  <c r="D908" i="2" a="1"/>
  <c r="D908" i="2" s="1"/>
  <c r="C908" i="2"/>
  <c r="G908" i="2" a="1"/>
  <c r="G908" i="2" s="1"/>
  <c r="F908" i="2"/>
  <c r="A909" i="2"/>
  <c r="E908" i="2"/>
  <c r="B908" i="2"/>
  <c r="H908" i="2" l="1"/>
  <c r="I908" i="2" s="1"/>
  <c r="B909" i="2"/>
  <c r="D909" i="2" a="1"/>
  <c r="D909" i="2" s="1"/>
  <c r="C909" i="2"/>
  <c r="G909" i="2" a="1"/>
  <c r="G909" i="2" s="1"/>
  <c r="F909" i="2"/>
  <c r="A910" i="2"/>
  <c r="E909" i="2"/>
  <c r="H909" i="2" l="1"/>
  <c r="I909" i="2" s="1"/>
  <c r="D910" i="2" a="1"/>
  <c r="D910" i="2" s="1"/>
  <c r="C910" i="2"/>
  <c r="G910" i="2" a="1"/>
  <c r="G910" i="2" s="1"/>
  <c r="F910" i="2"/>
  <c r="A911" i="2"/>
  <c r="E910" i="2"/>
  <c r="B910" i="2"/>
  <c r="H910" i="2" l="1"/>
  <c r="I910" i="2" s="1"/>
  <c r="B911" i="2"/>
  <c r="D911" i="2" a="1"/>
  <c r="D911" i="2" s="1"/>
  <c r="C911" i="2"/>
  <c r="G911" i="2" a="1"/>
  <c r="G911" i="2" s="1"/>
  <c r="F911" i="2"/>
  <c r="A912" i="2"/>
  <c r="E911" i="2"/>
  <c r="H911" i="2" l="1"/>
  <c r="I911" i="2" s="1"/>
  <c r="D912" i="2" a="1"/>
  <c r="D912" i="2" s="1"/>
  <c r="C912" i="2"/>
  <c r="G912" i="2" a="1"/>
  <c r="G912" i="2" s="1"/>
  <c r="F912" i="2"/>
  <c r="A913" i="2"/>
  <c r="E912" i="2"/>
  <c r="B912" i="2"/>
  <c r="H912" i="2" l="1"/>
  <c r="I912" i="2" s="1"/>
  <c r="B913" i="2"/>
  <c r="D913" i="2" a="1"/>
  <c r="D913" i="2" s="1"/>
  <c r="C913" i="2"/>
  <c r="G913" i="2" a="1"/>
  <c r="G913" i="2" s="1"/>
  <c r="F913" i="2"/>
  <c r="A914" i="2"/>
  <c r="E913" i="2"/>
  <c r="H913" i="2" l="1"/>
  <c r="I913" i="2" s="1"/>
  <c r="D914" i="2" a="1"/>
  <c r="D914" i="2" s="1"/>
  <c r="C914" i="2"/>
  <c r="G914" i="2" a="1"/>
  <c r="G914" i="2" s="1"/>
  <c r="F914" i="2"/>
  <c r="A915" i="2"/>
  <c r="E914" i="2"/>
  <c r="B914" i="2"/>
  <c r="H914" i="2" l="1"/>
  <c r="I914" i="2" s="1"/>
  <c r="B915" i="2"/>
  <c r="D915" i="2" a="1"/>
  <c r="D915" i="2" s="1"/>
  <c r="C915" i="2"/>
  <c r="G915" i="2" a="1"/>
  <c r="G915" i="2" s="1"/>
  <c r="F915" i="2"/>
  <c r="A916" i="2"/>
  <c r="E915" i="2"/>
  <c r="H915" i="2" l="1"/>
  <c r="I915" i="2" s="1"/>
  <c r="D916" i="2" a="1"/>
  <c r="D916" i="2" s="1"/>
  <c r="C916" i="2"/>
  <c r="G916" i="2" a="1"/>
  <c r="G916" i="2" s="1"/>
  <c r="F916" i="2"/>
  <c r="A917" i="2"/>
  <c r="E916" i="2"/>
  <c r="B916" i="2"/>
  <c r="H916" i="2" l="1"/>
  <c r="I916" i="2" s="1"/>
  <c r="B917" i="2"/>
  <c r="D917" i="2" a="1"/>
  <c r="D917" i="2" s="1"/>
  <c r="C917" i="2"/>
  <c r="F917" i="2"/>
  <c r="G917" i="2" a="1"/>
  <c r="G917" i="2" s="1"/>
  <c r="A918" i="2"/>
  <c r="E917" i="2"/>
  <c r="H917" i="2" l="1"/>
  <c r="I917" i="2" s="1"/>
  <c r="D918" i="2" a="1"/>
  <c r="D918" i="2" s="1"/>
  <c r="C918" i="2"/>
  <c r="F918" i="2"/>
  <c r="G918" i="2" a="1"/>
  <c r="G918" i="2" s="1"/>
  <c r="A919" i="2"/>
  <c r="E918" i="2"/>
  <c r="B918" i="2"/>
  <c r="H918" i="2" l="1"/>
  <c r="I918" i="2" s="1"/>
  <c r="B919" i="2"/>
  <c r="D919" i="2" a="1"/>
  <c r="D919" i="2" s="1"/>
  <c r="C919" i="2"/>
  <c r="G919" i="2" a="1"/>
  <c r="G919" i="2" s="1"/>
  <c r="F919" i="2"/>
  <c r="A920" i="2"/>
  <c r="E919" i="2"/>
  <c r="H919" i="2" l="1"/>
  <c r="I919" i="2" s="1"/>
  <c r="D920" i="2" a="1"/>
  <c r="D920" i="2" s="1"/>
  <c r="C920" i="2"/>
  <c r="G920" i="2" a="1"/>
  <c r="G920" i="2" s="1"/>
  <c r="F920" i="2"/>
  <c r="A921" i="2"/>
  <c r="E920" i="2"/>
  <c r="B920" i="2"/>
  <c r="H920" i="2" l="1"/>
  <c r="I920" i="2" s="1"/>
  <c r="B921" i="2"/>
  <c r="D921" i="2" a="1"/>
  <c r="D921" i="2" s="1"/>
  <c r="C921" i="2"/>
  <c r="G921" i="2" a="1"/>
  <c r="G921" i="2" s="1"/>
  <c r="F921" i="2"/>
  <c r="A922" i="2"/>
  <c r="E921" i="2"/>
  <c r="H921" i="2" l="1"/>
  <c r="I921" i="2" s="1"/>
  <c r="D922" i="2" a="1"/>
  <c r="D922" i="2" s="1"/>
  <c r="C922" i="2"/>
  <c r="G922" i="2" a="1"/>
  <c r="G922" i="2" s="1"/>
  <c r="F922" i="2"/>
  <c r="A923" i="2"/>
  <c r="E922" i="2"/>
  <c r="B922" i="2"/>
  <c r="H922" i="2" l="1"/>
  <c r="I922" i="2" s="1"/>
  <c r="B923" i="2"/>
  <c r="D923" i="2" a="1"/>
  <c r="D923" i="2" s="1"/>
  <c r="C923" i="2"/>
  <c r="G923" i="2" a="1"/>
  <c r="G923" i="2" s="1"/>
  <c r="F923" i="2"/>
  <c r="A924" i="2"/>
  <c r="E923" i="2"/>
  <c r="H923" i="2" l="1"/>
  <c r="I923" i="2" s="1"/>
  <c r="D924" i="2" a="1"/>
  <c r="D924" i="2" s="1"/>
  <c r="C924" i="2"/>
  <c r="G924" i="2" a="1"/>
  <c r="G924" i="2" s="1"/>
  <c r="F924" i="2"/>
  <c r="A925" i="2"/>
  <c r="E924" i="2"/>
  <c r="B924" i="2"/>
  <c r="H924" i="2" l="1"/>
  <c r="I924" i="2" s="1"/>
  <c r="B925" i="2"/>
  <c r="D925" i="2" a="1"/>
  <c r="D925" i="2" s="1"/>
  <c r="C925" i="2"/>
  <c r="G925" i="2" a="1"/>
  <c r="G925" i="2" s="1"/>
  <c r="F925" i="2"/>
  <c r="A926" i="2"/>
  <c r="E925" i="2"/>
  <c r="H925" i="2" l="1"/>
  <c r="I925" i="2" s="1"/>
  <c r="D926" i="2" a="1"/>
  <c r="D926" i="2" s="1"/>
  <c r="C926" i="2"/>
  <c r="G926" i="2" a="1"/>
  <c r="G926" i="2" s="1"/>
  <c r="F926" i="2"/>
  <c r="A927" i="2"/>
  <c r="E926" i="2"/>
  <c r="B926" i="2"/>
  <c r="H926" i="2" l="1"/>
  <c r="I926" i="2" s="1"/>
  <c r="B927" i="2"/>
  <c r="D927" i="2" a="1"/>
  <c r="D927" i="2" s="1"/>
  <c r="C927" i="2"/>
  <c r="G927" i="2" a="1"/>
  <c r="G927" i="2" s="1"/>
  <c r="F927" i="2"/>
  <c r="A928" i="2"/>
  <c r="E927" i="2"/>
  <c r="H927" i="2" l="1"/>
  <c r="I927" i="2" s="1"/>
  <c r="D928" i="2" a="1"/>
  <c r="D928" i="2" s="1"/>
  <c r="C928" i="2"/>
  <c r="G928" i="2" a="1"/>
  <c r="G928" i="2" s="1"/>
  <c r="F928" i="2"/>
  <c r="A929" i="2"/>
  <c r="E928" i="2"/>
  <c r="B928" i="2"/>
  <c r="H928" i="2" l="1"/>
  <c r="I928" i="2" s="1"/>
  <c r="B929" i="2"/>
  <c r="D929" i="2" a="1"/>
  <c r="D929" i="2" s="1"/>
  <c r="C929" i="2"/>
  <c r="F929" i="2"/>
  <c r="G929" i="2" a="1"/>
  <c r="G929" i="2" s="1"/>
  <c r="A930" i="2"/>
  <c r="E929" i="2"/>
  <c r="H929" i="2" l="1"/>
  <c r="I929" i="2" s="1"/>
  <c r="D930" i="2" a="1"/>
  <c r="D930" i="2" s="1"/>
  <c r="C930" i="2"/>
  <c r="G930" i="2" a="1"/>
  <c r="G930" i="2" s="1"/>
  <c r="F930" i="2"/>
  <c r="A931" i="2"/>
  <c r="E930" i="2"/>
  <c r="B930" i="2"/>
  <c r="H930" i="2" l="1"/>
  <c r="I930" i="2" s="1"/>
  <c r="B931" i="2"/>
  <c r="D931" i="2" a="1"/>
  <c r="D931" i="2" s="1"/>
  <c r="C931" i="2"/>
  <c r="G931" i="2" a="1"/>
  <c r="G931" i="2" s="1"/>
  <c r="F931" i="2"/>
  <c r="A932" i="2"/>
  <c r="E931" i="2"/>
  <c r="H931" i="2" l="1"/>
  <c r="I931" i="2" s="1"/>
  <c r="D932" i="2" a="1"/>
  <c r="D932" i="2" s="1"/>
  <c r="C932" i="2"/>
  <c r="G932" i="2" a="1"/>
  <c r="G932" i="2" s="1"/>
  <c r="F932" i="2"/>
  <c r="A933" i="2"/>
  <c r="E932" i="2"/>
  <c r="B932" i="2"/>
  <c r="H932" i="2" l="1"/>
  <c r="I932" i="2" s="1"/>
  <c r="B933" i="2"/>
  <c r="D933" i="2" a="1"/>
  <c r="D933" i="2" s="1"/>
  <c r="C933" i="2"/>
  <c r="G933" i="2" a="1"/>
  <c r="G933" i="2" s="1"/>
  <c r="F933" i="2"/>
  <c r="A934" i="2"/>
  <c r="E933" i="2"/>
  <c r="H933" i="2" l="1"/>
  <c r="I933" i="2" s="1"/>
  <c r="D934" i="2" a="1"/>
  <c r="D934" i="2" s="1"/>
  <c r="C934" i="2"/>
  <c r="G934" i="2" a="1"/>
  <c r="G934" i="2" s="1"/>
  <c r="F934" i="2"/>
  <c r="A935" i="2"/>
  <c r="E934" i="2"/>
  <c r="B934" i="2"/>
  <c r="H934" i="2" l="1"/>
  <c r="I934" i="2" s="1"/>
  <c r="B935" i="2"/>
  <c r="D935" i="2" a="1"/>
  <c r="D935" i="2" s="1"/>
  <c r="C935" i="2"/>
  <c r="G935" i="2" a="1"/>
  <c r="G935" i="2" s="1"/>
  <c r="F935" i="2"/>
  <c r="A936" i="2"/>
  <c r="E935" i="2"/>
  <c r="H935" i="2" l="1"/>
  <c r="I935" i="2" s="1"/>
  <c r="D936" i="2" a="1"/>
  <c r="D936" i="2" s="1"/>
  <c r="C936" i="2"/>
  <c r="G936" i="2" a="1"/>
  <c r="G936" i="2" s="1"/>
  <c r="F936" i="2"/>
  <c r="A937" i="2"/>
  <c r="E936" i="2"/>
  <c r="B936" i="2"/>
  <c r="H936" i="2" l="1"/>
  <c r="I936" i="2" s="1"/>
  <c r="B937" i="2"/>
  <c r="D937" i="2" a="1"/>
  <c r="D937" i="2" s="1"/>
  <c r="C937" i="2"/>
  <c r="G937" i="2" a="1"/>
  <c r="G937" i="2" s="1"/>
  <c r="F937" i="2"/>
  <c r="A938" i="2"/>
  <c r="E937" i="2"/>
  <c r="H937" i="2" l="1"/>
  <c r="I937" i="2" s="1"/>
  <c r="D938" i="2" a="1"/>
  <c r="D938" i="2" s="1"/>
  <c r="C938" i="2"/>
  <c r="G938" i="2" a="1"/>
  <c r="G938" i="2" s="1"/>
  <c r="F938" i="2"/>
  <c r="A939" i="2"/>
  <c r="E938" i="2"/>
  <c r="B938" i="2"/>
  <c r="H938" i="2" l="1"/>
  <c r="I938" i="2" s="1"/>
  <c r="B939" i="2"/>
  <c r="D939" i="2" a="1"/>
  <c r="D939" i="2" s="1"/>
  <c r="C939" i="2"/>
  <c r="G939" i="2" a="1"/>
  <c r="G939" i="2" s="1"/>
  <c r="F939" i="2"/>
  <c r="A940" i="2"/>
  <c r="E939" i="2"/>
  <c r="H939" i="2" l="1"/>
  <c r="I939" i="2" s="1"/>
  <c r="D940" i="2" a="1"/>
  <c r="D940" i="2" s="1"/>
  <c r="C940" i="2"/>
  <c r="G940" i="2" a="1"/>
  <c r="G940" i="2" s="1"/>
  <c r="F940" i="2"/>
  <c r="A941" i="2"/>
  <c r="E940" i="2"/>
  <c r="B940" i="2"/>
  <c r="H940" i="2" l="1"/>
  <c r="I940" i="2" s="1"/>
  <c r="B941" i="2"/>
  <c r="D941" i="2" a="1"/>
  <c r="D941" i="2" s="1"/>
  <c r="C941" i="2"/>
  <c r="G941" i="2" a="1"/>
  <c r="G941" i="2" s="1"/>
  <c r="F941" i="2"/>
  <c r="A942" i="2"/>
  <c r="E941" i="2"/>
  <c r="H941" i="2" l="1"/>
  <c r="I941" i="2" s="1"/>
  <c r="D942" i="2" a="1"/>
  <c r="D942" i="2" s="1"/>
  <c r="C942" i="2"/>
  <c r="G942" i="2" a="1"/>
  <c r="G942" i="2" s="1"/>
  <c r="F942" i="2"/>
  <c r="A943" i="2"/>
  <c r="E942" i="2"/>
  <c r="B942" i="2"/>
  <c r="H942" i="2" l="1"/>
  <c r="I942" i="2" s="1"/>
  <c r="B943" i="2"/>
  <c r="D943" i="2" a="1"/>
  <c r="D943" i="2" s="1"/>
  <c r="C943" i="2"/>
  <c r="G943" i="2" a="1"/>
  <c r="G943" i="2" s="1"/>
  <c r="F943" i="2"/>
  <c r="A944" i="2"/>
  <c r="E943" i="2"/>
  <c r="H943" i="2" l="1"/>
  <c r="I943" i="2" s="1"/>
  <c r="D944" i="2" a="1"/>
  <c r="D944" i="2" s="1"/>
  <c r="C944" i="2"/>
  <c r="G944" i="2" a="1"/>
  <c r="G944" i="2" s="1"/>
  <c r="F944" i="2"/>
  <c r="A945" i="2"/>
  <c r="E944" i="2"/>
  <c r="B944" i="2"/>
  <c r="H944" i="2" l="1"/>
  <c r="I944" i="2" s="1"/>
  <c r="B945" i="2"/>
  <c r="D945" i="2" a="1"/>
  <c r="D945" i="2" s="1"/>
  <c r="C945" i="2"/>
  <c r="G945" i="2" a="1"/>
  <c r="G945" i="2" s="1"/>
  <c r="F945" i="2"/>
  <c r="A946" i="2"/>
  <c r="E945" i="2"/>
  <c r="H945" i="2" l="1"/>
  <c r="I945" i="2" s="1"/>
  <c r="D946" i="2" a="1"/>
  <c r="D946" i="2" s="1"/>
  <c r="C946" i="2"/>
  <c r="G946" i="2" a="1"/>
  <c r="G946" i="2" s="1"/>
  <c r="F946" i="2"/>
  <c r="A947" i="2"/>
  <c r="E946" i="2"/>
  <c r="B946" i="2"/>
  <c r="H946" i="2" l="1"/>
  <c r="I946" i="2" s="1"/>
  <c r="B947" i="2"/>
  <c r="D947" i="2" a="1"/>
  <c r="D947" i="2" s="1"/>
  <c r="C947" i="2"/>
  <c r="G947" i="2" a="1"/>
  <c r="G947" i="2" s="1"/>
  <c r="F947" i="2"/>
  <c r="A948" i="2"/>
  <c r="E947" i="2"/>
  <c r="H947" i="2" l="1"/>
  <c r="I947" i="2" s="1"/>
  <c r="D948" i="2" a="1"/>
  <c r="D948" i="2" s="1"/>
  <c r="C948" i="2"/>
  <c r="G948" i="2" a="1"/>
  <c r="G948" i="2" s="1"/>
  <c r="F948" i="2"/>
  <c r="A949" i="2"/>
  <c r="E948" i="2"/>
  <c r="B948" i="2"/>
  <c r="H948" i="2" l="1"/>
  <c r="I948" i="2" s="1"/>
  <c r="B949" i="2"/>
  <c r="D949" i="2" a="1"/>
  <c r="D949" i="2" s="1"/>
  <c r="C949" i="2"/>
  <c r="G949" i="2" a="1"/>
  <c r="G949" i="2" s="1"/>
  <c r="F949" i="2"/>
  <c r="A950" i="2"/>
  <c r="E949" i="2"/>
  <c r="H949" i="2" l="1"/>
  <c r="I949" i="2" s="1"/>
  <c r="D950" i="2" a="1"/>
  <c r="D950" i="2" s="1"/>
  <c r="B950" i="2"/>
  <c r="C950" i="2"/>
  <c r="G950" i="2" a="1"/>
  <c r="G950" i="2" s="1"/>
  <c r="F950" i="2"/>
  <c r="A951" i="2"/>
  <c r="E950" i="2"/>
  <c r="H950" i="2" l="1"/>
  <c r="I950" i="2" s="1"/>
  <c r="D951" i="2" a="1"/>
  <c r="D951" i="2" s="1"/>
  <c r="C951" i="2"/>
  <c r="G951" i="2" a="1"/>
  <c r="G951" i="2" s="1"/>
  <c r="F951" i="2"/>
  <c r="A952" i="2"/>
  <c r="E951" i="2"/>
  <c r="B951" i="2"/>
  <c r="H951" i="2" l="1"/>
  <c r="I951" i="2" s="1"/>
  <c r="B952" i="2"/>
  <c r="D952" i="2" a="1"/>
  <c r="D952" i="2" s="1"/>
  <c r="C952" i="2"/>
  <c r="G952" i="2" a="1"/>
  <c r="G952" i="2" s="1"/>
  <c r="F952" i="2"/>
  <c r="A953" i="2"/>
  <c r="E952" i="2"/>
  <c r="H952" i="2" l="1"/>
  <c r="I952" i="2" s="1"/>
  <c r="D953" i="2" a="1"/>
  <c r="D953" i="2" s="1"/>
  <c r="C953" i="2"/>
  <c r="G953" i="2" a="1"/>
  <c r="G953" i="2" s="1"/>
  <c r="F953" i="2"/>
  <c r="A954" i="2"/>
  <c r="E953" i="2"/>
  <c r="B953" i="2"/>
  <c r="H953" i="2" l="1"/>
  <c r="I953" i="2" s="1"/>
  <c r="B954" i="2"/>
  <c r="D954" i="2" a="1"/>
  <c r="D954" i="2" s="1"/>
  <c r="C954" i="2"/>
  <c r="G954" i="2" a="1"/>
  <c r="G954" i="2" s="1"/>
  <c r="F954" i="2"/>
  <c r="A955" i="2"/>
  <c r="E954" i="2"/>
  <c r="H954" i="2" l="1"/>
  <c r="I954" i="2" s="1"/>
  <c r="D955" i="2" a="1"/>
  <c r="D955" i="2" s="1"/>
  <c r="C955" i="2"/>
  <c r="G955" i="2" a="1"/>
  <c r="G955" i="2" s="1"/>
  <c r="F955" i="2"/>
  <c r="A956" i="2"/>
  <c r="E955" i="2"/>
  <c r="B955" i="2"/>
  <c r="H955" i="2" l="1"/>
  <c r="I955" i="2" s="1"/>
  <c r="B956" i="2"/>
  <c r="D956" i="2" a="1"/>
  <c r="D956" i="2" s="1"/>
  <c r="C956" i="2"/>
  <c r="G956" i="2" a="1"/>
  <c r="G956" i="2" s="1"/>
  <c r="F956" i="2"/>
  <c r="A957" i="2"/>
  <c r="E956" i="2"/>
  <c r="H956" i="2" l="1"/>
  <c r="I956" i="2" s="1"/>
  <c r="D957" i="2" a="1"/>
  <c r="D957" i="2" s="1"/>
  <c r="C957" i="2"/>
  <c r="G957" i="2" a="1"/>
  <c r="G957" i="2" s="1"/>
  <c r="F957" i="2"/>
  <c r="A958" i="2"/>
  <c r="E957" i="2"/>
  <c r="B957" i="2"/>
  <c r="H957" i="2" l="1"/>
  <c r="I957" i="2" s="1"/>
  <c r="B958" i="2"/>
  <c r="D958" i="2" a="1"/>
  <c r="D958" i="2" s="1"/>
  <c r="C958" i="2"/>
  <c r="G958" i="2" a="1"/>
  <c r="G958" i="2" s="1"/>
  <c r="F958" i="2"/>
  <c r="A959" i="2"/>
  <c r="E958" i="2"/>
  <c r="H958" i="2" l="1"/>
  <c r="I958" i="2" s="1"/>
  <c r="D959" i="2" a="1"/>
  <c r="D959" i="2" s="1"/>
  <c r="C959" i="2"/>
  <c r="G959" i="2" a="1"/>
  <c r="G959" i="2" s="1"/>
  <c r="F959" i="2"/>
  <c r="A960" i="2"/>
  <c r="E959" i="2"/>
  <c r="B959" i="2"/>
  <c r="H959" i="2" l="1"/>
  <c r="I959" i="2" s="1"/>
  <c r="B960" i="2"/>
  <c r="D960" i="2" a="1"/>
  <c r="D960" i="2" s="1"/>
  <c r="C960" i="2"/>
  <c r="G960" i="2" a="1"/>
  <c r="G960" i="2" s="1"/>
  <c r="F960" i="2"/>
  <c r="A961" i="2"/>
  <c r="E960" i="2"/>
  <c r="H960" i="2" l="1"/>
  <c r="I960" i="2" s="1"/>
  <c r="D961" i="2" a="1"/>
  <c r="D961" i="2" s="1"/>
  <c r="C961" i="2"/>
  <c r="G961" i="2" a="1"/>
  <c r="G961" i="2" s="1"/>
  <c r="F961" i="2"/>
  <c r="A962" i="2"/>
  <c r="E961" i="2"/>
  <c r="B961" i="2"/>
  <c r="H961" i="2" l="1"/>
  <c r="I961" i="2" s="1"/>
  <c r="B962" i="2"/>
  <c r="D962" i="2" a="1"/>
  <c r="D962" i="2" s="1"/>
  <c r="C962" i="2"/>
  <c r="G962" i="2" a="1"/>
  <c r="G962" i="2" s="1"/>
  <c r="F962" i="2"/>
  <c r="A963" i="2"/>
  <c r="E962" i="2"/>
  <c r="H962" i="2" l="1"/>
  <c r="I962" i="2" s="1"/>
  <c r="D963" i="2" a="1"/>
  <c r="D963" i="2" s="1"/>
  <c r="C963" i="2"/>
  <c r="G963" i="2" a="1"/>
  <c r="G963" i="2" s="1"/>
  <c r="F963" i="2"/>
  <c r="A964" i="2"/>
  <c r="E963" i="2"/>
  <c r="B963" i="2"/>
  <c r="H963" i="2" l="1"/>
  <c r="I963" i="2" s="1"/>
  <c r="B964" i="2"/>
  <c r="D964" i="2" a="1"/>
  <c r="D964" i="2" s="1"/>
  <c r="C964" i="2"/>
  <c r="G964" i="2" a="1"/>
  <c r="G964" i="2" s="1"/>
  <c r="F964" i="2"/>
  <c r="A965" i="2"/>
  <c r="E964" i="2"/>
  <c r="H964" i="2" l="1"/>
  <c r="I964" i="2" s="1"/>
  <c r="D965" i="2" a="1"/>
  <c r="D965" i="2" s="1"/>
  <c r="C965" i="2"/>
  <c r="G965" i="2" a="1"/>
  <c r="G965" i="2" s="1"/>
  <c r="F965" i="2"/>
  <c r="A966" i="2"/>
  <c r="E965" i="2"/>
  <c r="B965" i="2"/>
  <c r="H965" i="2" l="1"/>
  <c r="I965" i="2" s="1"/>
  <c r="B966" i="2"/>
  <c r="D966" i="2" a="1"/>
  <c r="D966" i="2" s="1"/>
  <c r="C966" i="2"/>
  <c r="G966" i="2" a="1"/>
  <c r="G966" i="2" s="1"/>
  <c r="F966" i="2"/>
  <c r="A967" i="2"/>
  <c r="E966" i="2"/>
  <c r="H966" i="2" l="1"/>
  <c r="I966" i="2" s="1"/>
  <c r="D967" i="2" a="1"/>
  <c r="D967" i="2" s="1"/>
  <c r="C967" i="2"/>
  <c r="G967" i="2" a="1"/>
  <c r="G967" i="2" s="1"/>
  <c r="F967" i="2"/>
  <c r="A968" i="2"/>
  <c r="E967" i="2"/>
  <c r="B967" i="2"/>
  <c r="H967" i="2" l="1"/>
  <c r="I967" i="2" s="1"/>
  <c r="B968" i="2"/>
  <c r="D968" i="2" a="1"/>
  <c r="D968" i="2" s="1"/>
  <c r="C968" i="2"/>
  <c r="G968" i="2" a="1"/>
  <c r="G968" i="2" s="1"/>
  <c r="F968" i="2"/>
  <c r="A969" i="2"/>
  <c r="E968" i="2"/>
  <c r="H968" i="2" l="1"/>
  <c r="I968" i="2" s="1"/>
  <c r="D969" i="2" a="1"/>
  <c r="D969" i="2" s="1"/>
  <c r="C969" i="2"/>
  <c r="G969" i="2" a="1"/>
  <c r="G969" i="2" s="1"/>
  <c r="F969" i="2"/>
  <c r="A970" i="2"/>
  <c r="E969" i="2"/>
  <c r="B969" i="2"/>
  <c r="H969" i="2" l="1"/>
  <c r="I969" i="2" s="1"/>
  <c r="B970" i="2"/>
  <c r="D970" i="2" a="1"/>
  <c r="D970" i="2" s="1"/>
  <c r="C970" i="2"/>
  <c r="G970" i="2" a="1"/>
  <c r="G970" i="2" s="1"/>
  <c r="F970" i="2"/>
  <c r="A971" i="2"/>
  <c r="E970" i="2"/>
  <c r="H970" i="2" l="1"/>
  <c r="I970" i="2" s="1"/>
  <c r="D971" i="2" a="1"/>
  <c r="D971" i="2" s="1"/>
  <c r="C971" i="2"/>
  <c r="G971" i="2" a="1"/>
  <c r="G971" i="2" s="1"/>
  <c r="F971" i="2"/>
  <c r="A972" i="2"/>
  <c r="E971" i="2"/>
  <c r="B971" i="2"/>
  <c r="H971" i="2" l="1"/>
  <c r="I971" i="2" s="1"/>
  <c r="B972" i="2"/>
  <c r="D972" i="2" a="1"/>
  <c r="D972" i="2" s="1"/>
  <c r="C972" i="2"/>
  <c r="F972" i="2"/>
  <c r="G972" i="2" a="1"/>
  <c r="G972" i="2" s="1"/>
  <c r="A973" i="2"/>
  <c r="E972" i="2"/>
  <c r="H972" i="2" l="1"/>
  <c r="I972" i="2" s="1"/>
  <c r="D973" i="2" a="1"/>
  <c r="D973" i="2" s="1"/>
  <c r="C973" i="2"/>
  <c r="F973" i="2"/>
  <c r="G973" i="2" a="1"/>
  <c r="G973" i="2" s="1"/>
  <c r="A974" i="2"/>
  <c r="E973" i="2"/>
  <c r="B973" i="2"/>
  <c r="H973" i="2" l="1"/>
  <c r="I973" i="2" s="1"/>
  <c r="B974" i="2"/>
  <c r="D974" i="2" a="1"/>
  <c r="D974" i="2" s="1"/>
  <c r="C974" i="2"/>
  <c r="F974" i="2"/>
  <c r="G974" i="2" a="1"/>
  <c r="G974" i="2" s="1"/>
  <c r="A975" i="2"/>
  <c r="E974" i="2"/>
  <c r="H974" i="2" l="1"/>
  <c r="I974" i="2" s="1"/>
  <c r="D975" i="2" a="1"/>
  <c r="D975" i="2" s="1"/>
  <c r="C975" i="2"/>
  <c r="G975" i="2" a="1"/>
  <c r="G975" i="2" s="1"/>
  <c r="F975" i="2"/>
  <c r="A976" i="2"/>
  <c r="E975" i="2"/>
  <c r="B975" i="2"/>
  <c r="H975" i="2" l="1"/>
  <c r="I975" i="2" s="1"/>
  <c r="B976" i="2"/>
  <c r="D976" i="2" a="1"/>
  <c r="D976" i="2" s="1"/>
  <c r="C976" i="2"/>
  <c r="G976" i="2" a="1"/>
  <c r="G976" i="2" s="1"/>
  <c r="F976" i="2"/>
  <c r="A977" i="2"/>
  <c r="E976" i="2"/>
  <c r="H976" i="2" l="1"/>
  <c r="I976" i="2" s="1"/>
  <c r="D977" i="2" a="1"/>
  <c r="D977" i="2" s="1"/>
  <c r="C977" i="2"/>
  <c r="G977" i="2" a="1"/>
  <c r="G977" i="2" s="1"/>
  <c r="F977" i="2"/>
  <c r="A978" i="2"/>
  <c r="E977" i="2"/>
  <c r="B977" i="2"/>
  <c r="H977" i="2" l="1"/>
  <c r="I977" i="2" s="1"/>
  <c r="B978" i="2"/>
  <c r="D978" i="2" a="1"/>
  <c r="D978" i="2" s="1"/>
  <c r="C978" i="2"/>
  <c r="G978" i="2" a="1"/>
  <c r="G978" i="2" s="1"/>
  <c r="F978" i="2"/>
  <c r="A979" i="2"/>
  <c r="E978" i="2"/>
  <c r="H978" i="2" l="1"/>
  <c r="I978" i="2" s="1"/>
  <c r="D979" i="2" a="1"/>
  <c r="D979" i="2" s="1"/>
  <c r="C979" i="2"/>
  <c r="G979" i="2" a="1"/>
  <c r="G979" i="2" s="1"/>
  <c r="F979" i="2"/>
  <c r="A980" i="2"/>
  <c r="E979" i="2"/>
  <c r="B979" i="2"/>
  <c r="H979" i="2" l="1"/>
  <c r="I979" i="2" s="1"/>
  <c r="B980" i="2"/>
  <c r="D980" i="2" a="1"/>
  <c r="D980" i="2" s="1"/>
  <c r="C980" i="2"/>
  <c r="G980" i="2" a="1"/>
  <c r="G980" i="2" s="1"/>
  <c r="F980" i="2"/>
  <c r="A981" i="2"/>
  <c r="E980" i="2"/>
  <c r="H980" i="2" l="1"/>
  <c r="I980" i="2" s="1"/>
  <c r="D981" i="2" a="1"/>
  <c r="D981" i="2" s="1"/>
  <c r="C981" i="2"/>
  <c r="G981" i="2" a="1"/>
  <c r="G981" i="2" s="1"/>
  <c r="F981" i="2"/>
  <c r="A982" i="2"/>
  <c r="E981" i="2"/>
  <c r="B981" i="2"/>
  <c r="H981" i="2" l="1"/>
  <c r="I981" i="2" s="1"/>
  <c r="B982" i="2"/>
  <c r="D982" i="2" a="1"/>
  <c r="D982" i="2" s="1"/>
  <c r="C982" i="2"/>
  <c r="G982" i="2" a="1"/>
  <c r="G982" i="2" s="1"/>
  <c r="F982" i="2"/>
  <c r="A983" i="2"/>
  <c r="E982" i="2"/>
  <c r="H982" i="2" l="1"/>
  <c r="I982" i="2" s="1"/>
  <c r="D983" i="2" a="1"/>
  <c r="D983" i="2" s="1"/>
  <c r="C983" i="2"/>
  <c r="G983" i="2" a="1"/>
  <c r="G983" i="2" s="1"/>
  <c r="F983" i="2"/>
  <c r="A984" i="2"/>
  <c r="E983" i="2"/>
  <c r="B983" i="2"/>
  <c r="H983" i="2" l="1"/>
  <c r="I983" i="2" s="1"/>
  <c r="B984" i="2"/>
  <c r="D984" i="2" a="1"/>
  <c r="D984" i="2" s="1"/>
  <c r="C984" i="2"/>
  <c r="G984" i="2" a="1"/>
  <c r="G984" i="2" s="1"/>
  <c r="F984" i="2"/>
  <c r="A985" i="2"/>
  <c r="E984" i="2"/>
  <c r="H984" i="2" l="1"/>
  <c r="I984" i="2" s="1"/>
  <c r="D985" i="2" a="1"/>
  <c r="D985" i="2" s="1"/>
  <c r="C985" i="2"/>
  <c r="G985" i="2" a="1"/>
  <c r="G985" i="2" s="1"/>
  <c r="F985" i="2"/>
  <c r="A986" i="2"/>
  <c r="E985" i="2"/>
  <c r="B985" i="2"/>
  <c r="H985" i="2" l="1"/>
  <c r="I985" i="2" s="1"/>
  <c r="B986" i="2"/>
  <c r="D986" i="2" a="1"/>
  <c r="D986" i="2" s="1"/>
  <c r="C986" i="2"/>
  <c r="G986" i="2" a="1"/>
  <c r="G986" i="2" s="1"/>
  <c r="F986" i="2"/>
  <c r="A987" i="2"/>
  <c r="E986" i="2"/>
  <c r="H986" i="2" l="1"/>
  <c r="I986" i="2" s="1"/>
  <c r="D987" i="2" a="1"/>
  <c r="D987" i="2" s="1"/>
  <c r="C987" i="2"/>
  <c r="G987" i="2" a="1"/>
  <c r="G987" i="2" s="1"/>
  <c r="F987" i="2"/>
  <c r="A988" i="2"/>
  <c r="E987" i="2"/>
  <c r="B987" i="2"/>
  <c r="H987" i="2" l="1"/>
  <c r="I987" i="2" s="1"/>
  <c r="B988" i="2"/>
  <c r="D988" i="2" a="1"/>
  <c r="D988" i="2" s="1"/>
  <c r="C988" i="2"/>
  <c r="G988" i="2" a="1"/>
  <c r="G988" i="2" s="1"/>
  <c r="F988" i="2"/>
  <c r="A989" i="2"/>
  <c r="E988" i="2"/>
  <c r="H988" i="2" l="1"/>
  <c r="I988" i="2" s="1"/>
  <c r="D989" i="2" a="1"/>
  <c r="D989" i="2" s="1"/>
  <c r="C989" i="2"/>
  <c r="G989" i="2" a="1"/>
  <c r="G989" i="2" s="1"/>
  <c r="F989" i="2"/>
  <c r="A990" i="2"/>
  <c r="E989" i="2"/>
  <c r="B989" i="2"/>
  <c r="H989" i="2" l="1"/>
  <c r="I989" i="2" s="1"/>
  <c r="B990" i="2"/>
  <c r="D990" i="2" a="1"/>
  <c r="D990" i="2" s="1"/>
  <c r="C990" i="2"/>
  <c r="G990" i="2" a="1"/>
  <c r="G990" i="2" s="1"/>
  <c r="F990" i="2"/>
  <c r="A991" i="2"/>
  <c r="E990" i="2"/>
  <c r="H990" i="2" l="1"/>
  <c r="I990" i="2" s="1"/>
  <c r="D991" i="2" a="1"/>
  <c r="D991" i="2" s="1"/>
  <c r="C991" i="2"/>
  <c r="G991" i="2" a="1"/>
  <c r="G991" i="2" s="1"/>
  <c r="F991" i="2"/>
  <c r="A992" i="2"/>
  <c r="E991" i="2"/>
  <c r="B991" i="2"/>
  <c r="H991" i="2" l="1"/>
  <c r="I991" i="2" s="1"/>
  <c r="B992" i="2"/>
  <c r="D992" i="2" a="1"/>
  <c r="D992" i="2" s="1"/>
  <c r="C992" i="2"/>
  <c r="G992" i="2" a="1"/>
  <c r="G992" i="2" s="1"/>
  <c r="F992" i="2"/>
  <c r="A993" i="2"/>
  <c r="E992" i="2"/>
  <c r="H992" i="2" l="1"/>
  <c r="I992" i="2" s="1"/>
  <c r="D993" i="2" a="1"/>
  <c r="D993" i="2" s="1"/>
  <c r="C993" i="2"/>
  <c r="G993" i="2" a="1"/>
  <c r="G993" i="2" s="1"/>
  <c r="F993" i="2"/>
  <c r="A994" i="2"/>
  <c r="E993" i="2"/>
  <c r="B993" i="2"/>
  <c r="H993" i="2" l="1"/>
  <c r="I993" i="2" s="1"/>
  <c r="B994" i="2"/>
  <c r="D994" i="2" a="1"/>
  <c r="D994" i="2" s="1"/>
  <c r="C994" i="2"/>
  <c r="G994" i="2" a="1"/>
  <c r="G994" i="2" s="1"/>
  <c r="F994" i="2"/>
  <c r="A995" i="2"/>
  <c r="E994" i="2"/>
  <c r="H994" i="2" l="1"/>
  <c r="I994" i="2" s="1"/>
  <c r="D995" i="2" a="1"/>
  <c r="D995" i="2" s="1"/>
  <c r="C995" i="2"/>
  <c r="G995" i="2" a="1"/>
  <c r="G995" i="2" s="1"/>
  <c r="F995" i="2"/>
  <c r="A996" i="2"/>
  <c r="E995" i="2"/>
  <c r="B995" i="2"/>
  <c r="H995" i="2" l="1"/>
  <c r="I995" i="2" s="1"/>
  <c r="B996" i="2"/>
  <c r="D996" i="2" a="1"/>
  <c r="D996" i="2" s="1"/>
  <c r="C996" i="2"/>
  <c r="G996" i="2" a="1"/>
  <c r="G996" i="2" s="1"/>
  <c r="F996" i="2"/>
  <c r="A997" i="2"/>
  <c r="E996" i="2"/>
  <c r="H996" i="2" l="1"/>
  <c r="I996" i="2" s="1"/>
  <c r="D997" i="2" a="1"/>
  <c r="D997" i="2" s="1"/>
  <c r="C997" i="2"/>
  <c r="G997" i="2" a="1"/>
  <c r="G997" i="2" s="1"/>
  <c r="F997" i="2"/>
  <c r="A998" i="2"/>
  <c r="E997" i="2"/>
  <c r="B997" i="2"/>
  <c r="H997" i="2" l="1"/>
  <c r="I997" i="2" s="1"/>
  <c r="B998" i="2"/>
  <c r="D998" i="2" a="1"/>
  <c r="D998" i="2" s="1"/>
  <c r="C998" i="2"/>
  <c r="G998" i="2" a="1"/>
  <c r="G998" i="2" s="1"/>
  <c r="F998" i="2"/>
  <c r="A999" i="2"/>
  <c r="E998" i="2"/>
  <c r="H998" i="2" l="1"/>
  <c r="I998" i="2" s="1"/>
  <c r="D999" i="2" a="1"/>
  <c r="D999" i="2" s="1"/>
  <c r="C999" i="2"/>
  <c r="G999" i="2" a="1"/>
  <c r="G999" i="2" s="1"/>
  <c r="F999" i="2"/>
  <c r="A1000" i="2"/>
  <c r="E999" i="2"/>
  <c r="B999" i="2"/>
  <c r="H999" i="2" l="1"/>
  <c r="I999" i="2" s="1"/>
  <c r="B1000" i="2"/>
  <c r="D1000" i="2" a="1"/>
  <c r="D1000" i="2" s="1"/>
  <c r="C1000" i="2"/>
  <c r="G1000" i="2" a="1"/>
  <c r="G1000" i="2" s="1"/>
  <c r="F1000" i="2"/>
  <c r="A1001" i="2"/>
  <c r="E1000" i="2"/>
  <c r="H1000" i="2" l="1"/>
  <c r="I1000" i="2" s="1"/>
  <c r="D1001" i="2" a="1"/>
  <c r="D1001" i="2" s="1"/>
  <c r="C1001" i="2"/>
  <c r="G1001" i="2" a="1"/>
  <c r="G1001" i="2" s="1"/>
  <c r="F1001" i="2"/>
  <c r="A1002" i="2"/>
  <c r="E1001" i="2"/>
  <c r="B1001" i="2"/>
  <c r="H1001" i="2" l="1"/>
  <c r="I1001" i="2" s="1"/>
  <c r="B1002" i="2"/>
  <c r="D1002" i="2" a="1"/>
  <c r="D1002" i="2" s="1"/>
  <c r="C1002" i="2"/>
  <c r="G1002" i="2" a="1"/>
  <c r="G1002" i="2" s="1"/>
  <c r="F1002" i="2"/>
  <c r="A1003" i="2"/>
  <c r="E1002" i="2"/>
  <c r="H1002" i="2" l="1"/>
  <c r="I1002" i="2" s="1"/>
  <c r="D1003" i="2" a="1"/>
  <c r="D1003" i="2" s="1"/>
  <c r="C1003" i="2"/>
  <c r="G1003" i="2" a="1"/>
  <c r="G1003" i="2" s="1"/>
  <c r="F1003" i="2"/>
  <c r="A1004" i="2"/>
  <c r="E1003" i="2"/>
  <c r="B1003" i="2"/>
  <c r="H1003" i="2" l="1"/>
  <c r="I1003" i="2" s="1"/>
  <c r="B1004" i="2"/>
  <c r="D1004" i="2" a="1"/>
  <c r="D1004" i="2" s="1"/>
  <c r="C1004" i="2"/>
  <c r="F1004" i="2"/>
  <c r="G1004" i="2" a="1"/>
  <c r="G1004" i="2" s="1"/>
  <c r="A1005" i="2"/>
  <c r="E1004" i="2"/>
  <c r="H1004" i="2" l="1"/>
  <c r="I1004" i="2" s="1"/>
  <c r="D1005" i="2" a="1"/>
  <c r="D1005" i="2" s="1"/>
  <c r="C1005" i="2"/>
  <c r="F1005" i="2"/>
  <c r="G1005" i="2" a="1"/>
  <c r="G1005" i="2" s="1"/>
  <c r="A1006" i="2"/>
  <c r="E1005" i="2"/>
  <c r="B1005" i="2"/>
  <c r="H1005" i="2" l="1"/>
  <c r="I1005" i="2" s="1"/>
  <c r="B1006" i="2"/>
  <c r="D1006" i="2" a="1"/>
  <c r="D1006" i="2" s="1"/>
  <c r="C1006" i="2"/>
  <c r="F1006" i="2"/>
  <c r="G1006" i="2" a="1"/>
  <c r="G1006" i="2" s="1"/>
  <c r="A1007" i="2"/>
  <c r="E1006" i="2"/>
  <c r="H1006" i="2" l="1"/>
  <c r="I1006" i="2" s="1"/>
  <c r="D1007" i="2" a="1"/>
  <c r="D1007" i="2" s="1"/>
  <c r="C1007" i="2"/>
  <c r="G1007" i="2" a="1"/>
  <c r="G1007" i="2" s="1"/>
  <c r="F1007" i="2"/>
  <c r="A1008" i="2"/>
  <c r="E1007" i="2"/>
  <c r="B1007" i="2"/>
  <c r="H1007" i="2" l="1"/>
  <c r="I1007" i="2" s="1"/>
  <c r="B1008" i="2"/>
  <c r="D1008" i="2" a="1"/>
  <c r="D1008" i="2" s="1"/>
  <c r="C1008" i="2"/>
  <c r="G1008" i="2" a="1"/>
  <c r="G1008" i="2" s="1"/>
  <c r="F1008" i="2"/>
  <c r="A1009" i="2"/>
  <c r="E1008" i="2"/>
  <c r="H1008" i="2" l="1"/>
  <c r="I1008" i="2" s="1"/>
  <c r="D1009" i="2" a="1"/>
  <c r="D1009" i="2" s="1"/>
  <c r="C1009" i="2"/>
  <c r="G1009" i="2" a="1"/>
  <c r="G1009" i="2" s="1"/>
  <c r="F1009" i="2"/>
  <c r="A1010" i="2"/>
  <c r="E1009" i="2"/>
  <c r="B1009" i="2"/>
  <c r="H1009" i="2" l="1"/>
  <c r="I1009" i="2" s="1"/>
  <c r="B1010" i="2"/>
  <c r="D1010" i="2" a="1"/>
  <c r="D1010" i="2" s="1"/>
  <c r="C1010" i="2"/>
  <c r="G1010" i="2" a="1"/>
  <c r="G1010" i="2" s="1"/>
  <c r="F1010" i="2"/>
  <c r="A1011" i="2"/>
  <c r="E1010" i="2"/>
  <c r="H1010" i="2" l="1"/>
  <c r="I1010" i="2" s="1"/>
  <c r="D1011" i="2" a="1"/>
  <c r="D1011" i="2" s="1"/>
  <c r="C1011" i="2"/>
  <c r="G1011" i="2" a="1"/>
  <c r="G1011" i="2" s="1"/>
  <c r="F1011" i="2"/>
  <c r="A1012" i="2"/>
  <c r="E1011" i="2"/>
  <c r="B1011" i="2"/>
  <c r="H1011" i="2" l="1"/>
  <c r="I1011" i="2" s="1"/>
  <c r="B1012" i="2"/>
  <c r="D1012" i="2" a="1"/>
  <c r="D1012" i="2" s="1"/>
  <c r="C1012" i="2"/>
  <c r="G1012" i="2" a="1"/>
  <c r="G1012" i="2" s="1"/>
  <c r="F1012" i="2"/>
  <c r="A1013" i="2"/>
  <c r="E1012" i="2"/>
  <c r="H1012" i="2" l="1"/>
  <c r="I1012" i="2" s="1"/>
  <c r="D1013" i="2" a="1"/>
  <c r="D1013" i="2" s="1"/>
  <c r="C1013" i="2"/>
  <c r="G1013" i="2" a="1"/>
  <c r="G1013" i="2" s="1"/>
  <c r="F1013" i="2"/>
  <c r="A1014" i="2"/>
  <c r="E1013" i="2"/>
  <c r="B1013" i="2"/>
  <c r="H1013" i="2" l="1"/>
  <c r="I1013" i="2" s="1"/>
  <c r="B1014" i="2"/>
  <c r="D1014" i="2" a="1"/>
  <c r="D1014" i="2" s="1"/>
  <c r="C1014" i="2"/>
  <c r="G1014" i="2" a="1"/>
  <c r="G1014" i="2" s="1"/>
  <c r="F1014" i="2"/>
  <c r="A1015" i="2"/>
  <c r="E1014" i="2"/>
  <c r="H1014" i="2" l="1"/>
  <c r="I1014" i="2" s="1"/>
  <c r="D1015" i="2" a="1"/>
  <c r="D1015" i="2" s="1"/>
  <c r="C1015" i="2"/>
  <c r="G1015" i="2" a="1"/>
  <c r="G1015" i="2" s="1"/>
  <c r="F1015" i="2"/>
  <c r="A1016" i="2"/>
  <c r="E1015" i="2"/>
  <c r="B1015" i="2"/>
  <c r="H1015" i="2" l="1"/>
  <c r="I1015" i="2" s="1"/>
  <c r="B1016" i="2"/>
  <c r="D1016" i="2" a="1"/>
  <c r="D1016" i="2" s="1"/>
  <c r="C1016" i="2"/>
  <c r="F1016" i="2"/>
  <c r="G1016" i="2" a="1"/>
  <c r="G1016" i="2" s="1"/>
  <c r="A1017" i="2"/>
  <c r="E1016" i="2"/>
  <c r="H1016" i="2" l="1"/>
  <c r="I1016" i="2" s="1"/>
  <c r="D1017" i="2" a="1"/>
  <c r="D1017" i="2" s="1"/>
  <c r="C1017" i="2"/>
  <c r="F1017" i="2"/>
  <c r="G1017" i="2" a="1"/>
  <c r="G1017" i="2" s="1"/>
  <c r="A1018" i="2"/>
  <c r="E1017" i="2"/>
  <c r="B1017" i="2"/>
  <c r="H1017" i="2" l="1"/>
  <c r="I1017" i="2" s="1"/>
  <c r="B1018" i="2"/>
  <c r="D1018" i="2" a="1"/>
  <c r="D1018" i="2" s="1"/>
  <c r="C1018" i="2"/>
  <c r="F1018" i="2"/>
  <c r="G1018" i="2" a="1"/>
  <c r="G1018" i="2" s="1"/>
  <c r="A1019" i="2"/>
  <c r="E1018" i="2"/>
  <c r="H1018" i="2" l="1"/>
  <c r="I1018" i="2" s="1"/>
  <c r="D1019" i="2" a="1"/>
  <c r="D1019" i="2" s="1"/>
  <c r="G1019" i="2" a="1"/>
  <c r="G1019" i="2" s="1"/>
  <c r="C1019" i="2"/>
  <c r="F1019" i="2"/>
  <c r="A1020" i="2"/>
  <c r="E1019" i="2"/>
  <c r="B1019" i="2"/>
  <c r="H1019" i="2" l="1"/>
  <c r="I1019" i="2" s="1"/>
  <c r="B1020" i="2"/>
  <c r="D1020" i="2" a="1"/>
  <c r="D1020" i="2" s="1"/>
  <c r="C1020" i="2"/>
  <c r="G1020" i="2" a="1"/>
  <c r="G1020" i="2" s="1"/>
  <c r="F1020" i="2"/>
  <c r="A1021" i="2"/>
  <c r="E1020" i="2"/>
  <c r="H1020" i="2" l="1"/>
  <c r="I1020" i="2" s="1"/>
  <c r="B1021" i="2"/>
  <c r="D1021" i="2" a="1"/>
  <c r="D1021" i="2" s="1"/>
  <c r="C1021" i="2"/>
  <c r="G1021" i="2" a="1"/>
  <c r="G1021" i="2" s="1"/>
  <c r="F1021" i="2"/>
  <c r="A1022" i="2"/>
  <c r="E1021" i="2"/>
  <c r="H1021" i="2" l="1"/>
  <c r="I1021" i="2" s="1"/>
  <c r="D1022" i="2" a="1"/>
  <c r="D1022" i="2" s="1"/>
  <c r="C1022" i="2"/>
  <c r="G1022" i="2" a="1"/>
  <c r="G1022" i="2" s="1"/>
  <c r="F1022" i="2"/>
  <c r="A1023" i="2"/>
  <c r="E1022" i="2"/>
  <c r="B1022" i="2"/>
  <c r="H1022" i="2" l="1"/>
  <c r="I1022" i="2" s="1"/>
  <c r="B1023" i="2"/>
  <c r="D1023" i="2" a="1"/>
  <c r="D1023" i="2" s="1"/>
  <c r="C1023" i="2"/>
  <c r="G1023" i="2" a="1"/>
  <c r="G1023" i="2" s="1"/>
  <c r="F1023" i="2"/>
  <c r="A1024" i="2"/>
  <c r="E1023" i="2"/>
  <c r="H1023" i="2" l="1"/>
  <c r="I1023" i="2" s="1"/>
  <c r="D1024" i="2" a="1"/>
  <c r="D1024" i="2" s="1"/>
  <c r="C1024" i="2"/>
  <c r="G1024" i="2" a="1"/>
  <c r="G1024" i="2" s="1"/>
  <c r="F1024" i="2"/>
  <c r="A1025" i="2"/>
  <c r="E1024" i="2"/>
  <c r="B1024" i="2"/>
  <c r="H1024" i="2" l="1"/>
  <c r="I1024" i="2" s="1"/>
  <c r="B1025" i="2"/>
  <c r="D1025" i="2" a="1"/>
  <c r="D1025" i="2" s="1"/>
  <c r="C1025" i="2"/>
  <c r="G1025" i="2" a="1"/>
  <c r="G1025" i="2" s="1"/>
  <c r="F1025" i="2"/>
  <c r="A1026" i="2"/>
  <c r="E1025" i="2"/>
  <c r="H1025" i="2" l="1"/>
  <c r="I1025" i="2" s="1"/>
  <c r="D1026" i="2" a="1"/>
  <c r="D1026" i="2" s="1"/>
  <c r="C1026" i="2"/>
  <c r="G1026" i="2" a="1"/>
  <c r="G1026" i="2" s="1"/>
  <c r="F1026" i="2"/>
  <c r="A1027" i="2"/>
  <c r="E1026" i="2"/>
  <c r="B1026" i="2"/>
  <c r="H1026" i="2" l="1"/>
  <c r="I1026" i="2" s="1"/>
  <c r="B1027" i="2"/>
  <c r="D1027" i="2" a="1"/>
  <c r="D1027" i="2" s="1"/>
  <c r="C1027" i="2"/>
  <c r="G1027" i="2" a="1"/>
  <c r="G1027" i="2" s="1"/>
  <c r="F1027" i="2"/>
  <c r="A1028" i="2"/>
  <c r="E1027" i="2"/>
  <c r="H1027" i="2" l="1"/>
  <c r="I1027" i="2" s="1"/>
  <c r="D1028" i="2" a="1"/>
  <c r="D1028" i="2" s="1"/>
  <c r="C1028" i="2"/>
  <c r="G1028" i="2" a="1"/>
  <c r="G1028" i="2" s="1"/>
  <c r="F1028" i="2"/>
  <c r="A1029" i="2"/>
  <c r="E1028" i="2"/>
  <c r="B1028" i="2"/>
  <c r="H1028" i="2" l="1"/>
  <c r="I1028" i="2" s="1"/>
  <c r="B1029" i="2"/>
  <c r="D1029" i="2" a="1"/>
  <c r="D1029" i="2" s="1"/>
  <c r="C1029" i="2"/>
  <c r="G1029" i="2" a="1"/>
  <c r="G1029" i="2" s="1"/>
  <c r="F1029" i="2"/>
  <c r="A1030" i="2"/>
  <c r="E1029" i="2"/>
  <c r="H1029" i="2" l="1"/>
  <c r="I1029" i="2" s="1"/>
  <c r="D1030" i="2" a="1"/>
  <c r="D1030" i="2" s="1"/>
  <c r="C1030" i="2"/>
  <c r="G1030" i="2" a="1"/>
  <c r="G1030" i="2" s="1"/>
  <c r="F1030" i="2"/>
  <c r="A1031" i="2"/>
  <c r="E1030" i="2"/>
  <c r="B1030" i="2"/>
  <c r="H1030" i="2" l="1"/>
  <c r="I1030" i="2" s="1"/>
  <c r="B1031" i="2"/>
  <c r="D1031" i="2" a="1"/>
  <c r="D1031" i="2" s="1"/>
  <c r="C1031" i="2"/>
  <c r="G1031" i="2" a="1"/>
  <c r="G1031" i="2" s="1"/>
  <c r="F1031" i="2"/>
  <c r="A1032" i="2"/>
  <c r="E1031" i="2"/>
  <c r="H1031" i="2" l="1"/>
  <c r="I1031" i="2" s="1"/>
  <c r="D1032" i="2" a="1"/>
  <c r="D1032" i="2" s="1"/>
  <c r="C1032" i="2"/>
  <c r="G1032" i="2" a="1"/>
  <c r="G1032" i="2" s="1"/>
  <c r="F1032" i="2"/>
  <c r="A1033" i="2"/>
  <c r="E1032" i="2"/>
  <c r="B1032" i="2"/>
  <c r="H1032" i="2" l="1"/>
  <c r="I1032" i="2" s="1"/>
  <c r="B1033" i="2"/>
  <c r="D1033" i="2" a="1"/>
  <c r="D1033" i="2" s="1"/>
  <c r="C1033" i="2"/>
  <c r="G1033" i="2" a="1"/>
  <c r="G1033" i="2" s="1"/>
  <c r="F1033" i="2"/>
  <c r="A1034" i="2"/>
  <c r="E1033" i="2"/>
  <c r="H1033" i="2" l="1"/>
  <c r="I1033" i="2" s="1"/>
  <c r="D1034" i="2" a="1"/>
  <c r="D1034" i="2" s="1"/>
  <c r="C1034" i="2"/>
  <c r="G1034" i="2" a="1"/>
  <c r="G1034" i="2" s="1"/>
  <c r="F1034" i="2"/>
  <c r="A1035" i="2"/>
  <c r="E1034" i="2"/>
  <c r="B1034" i="2"/>
  <c r="H1034" i="2" l="1"/>
  <c r="I1034" i="2" s="1"/>
  <c r="B1035" i="2"/>
  <c r="D1035" i="2" a="1"/>
  <c r="D1035" i="2" s="1"/>
  <c r="C1035" i="2"/>
  <c r="G1035" i="2" a="1"/>
  <c r="G1035" i="2" s="1"/>
  <c r="F1035" i="2"/>
  <c r="A1036" i="2"/>
  <c r="E1035" i="2"/>
  <c r="H1035" i="2" l="1"/>
  <c r="I1035" i="2" s="1"/>
  <c r="D1036" i="2" a="1"/>
  <c r="D1036" i="2" s="1"/>
  <c r="C1036" i="2"/>
  <c r="G1036" i="2" a="1"/>
  <c r="G1036" i="2" s="1"/>
  <c r="F1036" i="2"/>
  <c r="A1037" i="2"/>
  <c r="E1036" i="2"/>
  <c r="B1036" i="2"/>
  <c r="H1036" i="2" l="1"/>
  <c r="I1036" i="2" s="1"/>
  <c r="B1037" i="2"/>
  <c r="D1037" i="2" a="1"/>
  <c r="D1037" i="2" s="1"/>
  <c r="C1037" i="2"/>
  <c r="G1037" i="2" a="1"/>
  <c r="G1037" i="2" s="1"/>
  <c r="F1037" i="2"/>
  <c r="A1038" i="2"/>
  <c r="E1037" i="2"/>
  <c r="H1037" i="2" l="1"/>
  <c r="I1037" i="2" s="1"/>
  <c r="D1038" i="2" a="1"/>
  <c r="D1038" i="2" s="1"/>
  <c r="C1038" i="2"/>
  <c r="G1038" i="2" a="1"/>
  <c r="G1038" i="2" s="1"/>
  <c r="F1038" i="2"/>
  <c r="A1039" i="2"/>
  <c r="E1038" i="2"/>
  <c r="B1038" i="2"/>
  <c r="H1038" i="2" l="1"/>
  <c r="I1038" i="2" s="1"/>
  <c r="B1039" i="2"/>
  <c r="D1039" i="2" a="1"/>
  <c r="D1039" i="2" s="1"/>
  <c r="C1039" i="2"/>
  <c r="G1039" i="2" a="1"/>
  <c r="G1039" i="2" s="1"/>
  <c r="F1039" i="2"/>
  <c r="A1040" i="2"/>
  <c r="E1039" i="2"/>
  <c r="H1039" i="2" l="1"/>
  <c r="I1039" i="2" s="1"/>
  <c r="D1040" i="2" a="1"/>
  <c r="D1040" i="2" s="1"/>
  <c r="C1040" i="2"/>
  <c r="G1040" i="2" a="1"/>
  <c r="G1040" i="2" s="1"/>
  <c r="F1040" i="2"/>
  <c r="A1041" i="2"/>
  <c r="E1040" i="2"/>
  <c r="B1040" i="2"/>
  <c r="H1040" i="2" l="1"/>
  <c r="I1040" i="2" s="1"/>
  <c r="B1041" i="2"/>
  <c r="D1041" i="2" a="1"/>
  <c r="D1041" i="2" s="1"/>
  <c r="C1041" i="2"/>
  <c r="G1041" i="2" a="1"/>
  <c r="G1041" i="2" s="1"/>
  <c r="F1041" i="2"/>
  <c r="A1042" i="2"/>
  <c r="E1041" i="2"/>
  <c r="H1041" i="2" l="1"/>
  <c r="I1041" i="2" s="1"/>
  <c r="D1042" i="2" a="1"/>
  <c r="D1042" i="2" s="1"/>
  <c r="C1042" i="2"/>
  <c r="G1042" i="2" a="1"/>
  <c r="G1042" i="2" s="1"/>
  <c r="F1042" i="2"/>
  <c r="A1043" i="2"/>
  <c r="E1042" i="2"/>
  <c r="B1042" i="2"/>
  <c r="H1042" i="2" l="1"/>
  <c r="I1042" i="2" s="1"/>
  <c r="B1043" i="2"/>
  <c r="D1043" i="2" a="1"/>
  <c r="D1043" i="2" s="1"/>
  <c r="C1043" i="2"/>
  <c r="F1043" i="2"/>
  <c r="G1043" i="2" a="1"/>
  <c r="G1043" i="2" s="1"/>
  <c r="A1044" i="2"/>
  <c r="E1043" i="2"/>
  <c r="H1043" i="2" l="1"/>
  <c r="I1043" i="2" s="1"/>
  <c r="D1044" i="2" a="1"/>
  <c r="D1044" i="2" s="1"/>
  <c r="C1044" i="2"/>
  <c r="F1044" i="2"/>
  <c r="G1044" i="2" a="1"/>
  <c r="G1044" i="2" s="1"/>
  <c r="A1045" i="2"/>
  <c r="E1044" i="2"/>
  <c r="B1044" i="2"/>
  <c r="H1044" i="2" l="1"/>
  <c r="I1044" i="2" s="1"/>
  <c r="B1045" i="2"/>
  <c r="D1045" i="2" a="1"/>
  <c r="D1045" i="2" s="1"/>
  <c r="C1045" i="2"/>
  <c r="G1045" i="2" a="1"/>
  <c r="G1045" i="2" s="1"/>
  <c r="F1045" i="2"/>
  <c r="A1046" i="2"/>
  <c r="E1045" i="2"/>
  <c r="H1045" i="2" l="1"/>
  <c r="I1045" i="2" s="1"/>
  <c r="D1046" i="2" a="1"/>
  <c r="D1046" i="2" s="1"/>
  <c r="C1046" i="2"/>
  <c r="G1046" i="2" a="1"/>
  <c r="G1046" i="2" s="1"/>
  <c r="F1046" i="2"/>
  <c r="A1047" i="2"/>
  <c r="E1046" i="2"/>
  <c r="B1046" i="2"/>
  <c r="H1046" i="2" l="1"/>
  <c r="I1046" i="2" s="1"/>
  <c r="B1047" i="2"/>
  <c r="D1047" i="2" a="1"/>
  <c r="D1047" i="2" s="1"/>
  <c r="C1047" i="2"/>
  <c r="G1047" i="2" a="1"/>
  <c r="G1047" i="2" s="1"/>
  <c r="F1047" i="2"/>
  <c r="A1048" i="2"/>
  <c r="E1047" i="2"/>
  <c r="H1047" i="2" l="1"/>
  <c r="I1047" i="2" s="1"/>
  <c r="D1048" i="2" a="1"/>
  <c r="D1048" i="2" s="1"/>
  <c r="C1048" i="2"/>
  <c r="G1048" i="2" a="1"/>
  <c r="G1048" i="2" s="1"/>
  <c r="F1048" i="2"/>
  <c r="A1049" i="2"/>
  <c r="E1048" i="2"/>
  <c r="B1048" i="2"/>
  <c r="H1048" i="2" l="1"/>
  <c r="I1048" i="2" s="1"/>
  <c r="B1049" i="2"/>
  <c r="D1049" i="2" a="1"/>
  <c r="D1049" i="2" s="1"/>
  <c r="C1049" i="2"/>
  <c r="G1049" i="2" a="1"/>
  <c r="G1049" i="2" s="1"/>
  <c r="F1049" i="2"/>
  <c r="A1050" i="2"/>
  <c r="E1049" i="2"/>
  <c r="H1049" i="2" l="1"/>
  <c r="I1049" i="2" s="1"/>
  <c r="D1050" i="2" a="1"/>
  <c r="D1050" i="2" s="1"/>
  <c r="B1050" i="2"/>
  <c r="C1050" i="2"/>
  <c r="G1050" i="2" a="1"/>
  <c r="G1050" i="2" s="1"/>
  <c r="F1050" i="2"/>
  <c r="A1051" i="2"/>
  <c r="E1050" i="2"/>
  <c r="H1050" i="2" l="1"/>
  <c r="I1050" i="2" s="1"/>
  <c r="D1051" i="2" a="1"/>
  <c r="D1051" i="2" s="1"/>
  <c r="B1051" i="2"/>
  <c r="C1051" i="2"/>
  <c r="F1051" i="2"/>
  <c r="G1051" i="2" a="1"/>
  <c r="G1051" i="2" s="1"/>
  <c r="A1052" i="2"/>
  <c r="E1051" i="2"/>
  <c r="H1051" i="2" l="1"/>
  <c r="I1051" i="2" s="1"/>
  <c r="D1052" i="2" a="1"/>
  <c r="D1052" i="2" s="1"/>
  <c r="C1052" i="2"/>
  <c r="G1052" i="2" a="1"/>
  <c r="G1052" i="2" s="1"/>
  <c r="F1052" i="2"/>
  <c r="A1053" i="2"/>
  <c r="E1052" i="2"/>
  <c r="B1052" i="2"/>
  <c r="H1052" i="2" l="1"/>
  <c r="I1052" i="2" s="1"/>
  <c r="B1053" i="2"/>
  <c r="D1053" i="2" a="1"/>
  <c r="D1053" i="2" s="1"/>
  <c r="C1053" i="2"/>
  <c r="G1053" i="2" a="1"/>
  <c r="G1053" i="2" s="1"/>
  <c r="F1053" i="2"/>
  <c r="A1054" i="2"/>
  <c r="E1053" i="2"/>
  <c r="H1053" i="2" l="1"/>
  <c r="I1053" i="2" s="1"/>
  <c r="D1054" i="2" a="1"/>
  <c r="D1054" i="2" s="1"/>
  <c r="C1054" i="2"/>
  <c r="G1054" i="2" a="1"/>
  <c r="G1054" i="2" s="1"/>
  <c r="F1054" i="2"/>
  <c r="A1055" i="2"/>
  <c r="E1054" i="2"/>
  <c r="B1054" i="2"/>
  <c r="H1054" i="2" l="1"/>
  <c r="I1054" i="2" s="1"/>
  <c r="B1055" i="2"/>
  <c r="D1055" i="2" a="1"/>
  <c r="D1055" i="2" s="1"/>
  <c r="C1055" i="2"/>
  <c r="G1055" i="2" a="1"/>
  <c r="G1055" i="2" s="1"/>
  <c r="F1055" i="2"/>
  <c r="A1056" i="2"/>
  <c r="E1055" i="2"/>
  <c r="H1055" i="2" l="1"/>
  <c r="I1055" i="2" s="1"/>
  <c r="D1056" i="2" a="1"/>
  <c r="D1056" i="2" s="1"/>
  <c r="C1056" i="2"/>
  <c r="G1056" i="2" a="1"/>
  <c r="G1056" i="2" s="1"/>
  <c r="F1056" i="2"/>
  <c r="A1057" i="2"/>
  <c r="E1056" i="2"/>
  <c r="B1056" i="2"/>
  <c r="H1056" i="2" l="1"/>
  <c r="I1056" i="2" s="1"/>
  <c r="B1057" i="2"/>
  <c r="D1057" i="2" a="1"/>
  <c r="D1057" i="2" s="1"/>
  <c r="C1057" i="2"/>
  <c r="G1057" i="2" a="1"/>
  <c r="G1057" i="2" s="1"/>
  <c r="F1057" i="2"/>
  <c r="A1058" i="2"/>
  <c r="E1057" i="2"/>
  <c r="H1057" i="2" l="1"/>
  <c r="I1057" i="2" s="1"/>
  <c r="D1058" i="2" a="1"/>
  <c r="D1058" i="2" s="1"/>
  <c r="C1058" i="2"/>
  <c r="G1058" i="2" a="1"/>
  <c r="G1058" i="2" s="1"/>
  <c r="F1058" i="2"/>
  <c r="A1059" i="2"/>
  <c r="E1058" i="2"/>
  <c r="B1058" i="2"/>
  <c r="H1058" i="2" l="1"/>
  <c r="I1058" i="2" s="1"/>
  <c r="B1059" i="2"/>
  <c r="D1059" i="2" a="1"/>
  <c r="D1059" i="2" s="1"/>
  <c r="C1059" i="2"/>
  <c r="G1059" i="2" a="1"/>
  <c r="G1059" i="2" s="1"/>
  <c r="F1059" i="2"/>
  <c r="A1060" i="2"/>
  <c r="E1059" i="2"/>
  <c r="H1059" i="2" l="1"/>
  <c r="I1059" i="2" s="1"/>
  <c r="D1060" i="2" a="1"/>
  <c r="D1060" i="2" s="1"/>
  <c r="C1060" i="2"/>
  <c r="G1060" i="2" a="1"/>
  <c r="G1060" i="2" s="1"/>
  <c r="F1060" i="2"/>
  <c r="A1061" i="2"/>
  <c r="E1060" i="2"/>
  <c r="B1060" i="2"/>
  <c r="H1060" i="2" l="1"/>
  <c r="I1060" i="2" s="1"/>
  <c r="B1061" i="2"/>
  <c r="D1061" i="2" a="1"/>
  <c r="D1061" i="2" s="1"/>
  <c r="C1061" i="2"/>
  <c r="G1061" i="2" a="1"/>
  <c r="G1061" i="2" s="1"/>
  <c r="F1061" i="2"/>
  <c r="A1062" i="2"/>
  <c r="E1061" i="2"/>
  <c r="H1061" i="2" l="1"/>
  <c r="I1061" i="2" s="1"/>
  <c r="D1062" i="2" a="1"/>
  <c r="D1062" i="2" s="1"/>
  <c r="C1062" i="2"/>
  <c r="G1062" i="2" a="1"/>
  <c r="G1062" i="2" s="1"/>
  <c r="F1062" i="2"/>
  <c r="A1063" i="2"/>
  <c r="E1062" i="2"/>
  <c r="B1062" i="2"/>
  <c r="H1062" i="2" l="1"/>
  <c r="I1062" i="2" s="1"/>
  <c r="B1063" i="2"/>
  <c r="D1063" i="2" a="1"/>
  <c r="D1063" i="2" s="1"/>
  <c r="C1063" i="2"/>
  <c r="G1063" i="2" a="1"/>
  <c r="G1063" i="2" s="1"/>
  <c r="F1063" i="2"/>
  <c r="A1064" i="2"/>
  <c r="E1063" i="2"/>
  <c r="H1063" i="2" l="1"/>
  <c r="I1063" i="2" s="1"/>
  <c r="D1064" i="2" a="1"/>
  <c r="D1064" i="2" s="1"/>
  <c r="C1064" i="2"/>
  <c r="G1064" i="2" a="1"/>
  <c r="G1064" i="2" s="1"/>
  <c r="F1064" i="2"/>
  <c r="A1065" i="2"/>
  <c r="E1064" i="2"/>
  <c r="B1064" i="2"/>
  <c r="H1064" i="2" l="1"/>
  <c r="I1064" i="2" s="1"/>
  <c r="B1065" i="2"/>
  <c r="D1065" i="2" a="1"/>
  <c r="D1065" i="2" s="1"/>
  <c r="C1065" i="2"/>
  <c r="G1065" i="2" a="1"/>
  <c r="G1065" i="2" s="1"/>
  <c r="F1065" i="2"/>
  <c r="A1066" i="2"/>
  <c r="E1065" i="2"/>
  <c r="H1065" i="2" l="1"/>
  <c r="I1065" i="2" s="1"/>
  <c r="D1066" i="2" a="1"/>
  <c r="D1066" i="2" s="1"/>
  <c r="C1066" i="2"/>
  <c r="G1066" i="2" a="1"/>
  <c r="G1066" i="2" s="1"/>
  <c r="F1066" i="2"/>
  <c r="A1067" i="2"/>
  <c r="E1066" i="2"/>
  <c r="B1066" i="2"/>
  <c r="H1066" i="2" l="1"/>
  <c r="I1066" i="2" s="1"/>
  <c r="B1067" i="2"/>
  <c r="D1067" i="2" a="1"/>
  <c r="D1067" i="2" s="1"/>
  <c r="C1067" i="2"/>
  <c r="G1067" i="2" a="1"/>
  <c r="G1067" i="2" s="1"/>
  <c r="F1067" i="2"/>
  <c r="A1068" i="2"/>
  <c r="E1067" i="2"/>
  <c r="H1067" i="2" l="1"/>
  <c r="I1067" i="2" s="1"/>
  <c r="D1068" i="2" a="1"/>
  <c r="D1068" i="2" s="1"/>
  <c r="C1068" i="2"/>
  <c r="G1068" i="2" a="1"/>
  <c r="G1068" i="2" s="1"/>
  <c r="F1068" i="2"/>
  <c r="A1069" i="2"/>
  <c r="E1068" i="2"/>
  <c r="B1068" i="2"/>
  <c r="H1068" i="2" l="1"/>
  <c r="I1068" i="2" s="1"/>
  <c r="B1069" i="2"/>
  <c r="D1069" i="2" a="1"/>
  <c r="D1069" i="2" s="1"/>
  <c r="C1069" i="2"/>
  <c r="G1069" i="2" a="1"/>
  <c r="G1069" i="2" s="1"/>
  <c r="F1069" i="2"/>
  <c r="A1070" i="2"/>
  <c r="E1069" i="2"/>
  <c r="H1069" i="2" l="1"/>
  <c r="I1069" i="2" s="1"/>
  <c r="D1070" i="2" a="1"/>
  <c r="D1070" i="2" s="1"/>
  <c r="C1070" i="2"/>
  <c r="G1070" i="2" a="1"/>
  <c r="G1070" i="2" s="1"/>
  <c r="F1070" i="2"/>
  <c r="A1071" i="2"/>
  <c r="E1070" i="2"/>
  <c r="B1070" i="2"/>
  <c r="H1070" i="2" l="1"/>
  <c r="I1070" i="2" s="1"/>
  <c r="B1071" i="2"/>
  <c r="D1071" i="2" a="1"/>
  <c r="D1071" i="2" s="1"/>
  <c r="C1071" i="2"/>
  <c r="G1071" i="2" a="1"/>
  <c r="G1071" i="2" s="1"/>
  <c r="F1071" i="2"/>
  <c r="A1072" i="2"/>
  <c r="E1071" i="2"/>
  <c r="H1071" i="2" l="1"/>
  <c r="I1071" i="2" s="1"/>
  <c r="D1072" i="2" a="1"/>
  <c r="D1072" i="2" s="1"/>
  <c r="C1072" i="2"/>
  <c r="G1072" i="2" a="1"/>
  <c r="G1072" i="2" s="1"/>
  <c r="F1072" i="2"/>
  <c r="A1073" i="2"/>
  <c r="E1072" i="2"/>
  <c r="B1072" i="2"/>
  <c r="H1072" i="2" l="1"/>
  <c r="I1072" i="2" s="1"/>
  <c r="B1073" i="2"/>
  <c r="D1073" i="2" a="1"/>
  <c r="D1073" i="2" s="1"/>
  <c r="C1073" i="2"/>
  <c r="G1073" i="2" a="1"/>
  <c r="G1073" i="2" s="1"/>
  <c r="F1073" i="2"/>
  <c r="A1074" i="2"/>
  <c r="E1073" i="2"/>
  <c r="H1073" i="2" l="1"/>
  <c r="I1073" i="2" s="1"/>
  <c r="D1074" i="2" a="1"/>
  <c r="D1074" i="2" s="1"/>
  <c r="C1074" i="2"/>
  <c r="G1074" i="2" a="1"/>
  <c r="G1074" i="2" s="1"/>
  <c r="F1074" i="2"/>
  <c r="A1075" i="2"/>
  <c r="E1074" i="2"/>
  <c r="B1074" i="2"/>
  <c r="H1074" i="2" l="1"/>
  <c r="I1074" i="2" s="1"/>
  <c r="B1075" i="2"/>
  <c r="D1075" i="2" a="1"/>
  <c r="D1075" i="2" s="1"/>
  <c r="C1075" i="2"/>
  <c r="F1075" i="2"/>
  <c r="G1075" i="2" a="1"/>
  <c r="G1075" i="2" s="1"/>
  <c r="A1076" i="2"/>
  <c r="E1075" i="2"/>
  <c r="H1075" i="2" l="1"/>
  <c r="I1075" i="2" s="1"/>
  <c r="D1076" i="2" a="1"/>
  <c r="D1076" i="2" s="1"/>
  <c r="C1076" i="2"/>
  <c r="F1076" i="2"/>
  <c r="G1076" i="2" a="1"/>
  <c r="G1076" i="2" s="1"/>
  <c r="A1077" i="2"/>
  <c r="E1076" i="2"/>
  <c r="B1076" i="2"/>
  <c r="H1076" i="2" l="1"/>
  <c r="I1076" i="2" s="1"/>
  <c r="B1077" i="2"/>
  <c r="D1077" i="2" a="1"/>
  <c r="D1077" i="2" s="1"/>
  <c r="C1077" i="2"/>
  <c r="G1077" i="2" a="1"/>
  <c r="G1077" i="2" s="1"/>
  <c r="F1077" i="2"/>
  <c r="A1078" i="2"/>
  <c r="E1077" i="2"/>
  <c r="H1077" i="2" l="1"/>
  <c r="I1077" i="2" s="1"/>
  <c r="D1078" i="2" a="1"/>
  <c r="D1078" i="2" s="1"/>
  <c r="C1078" i="2"/>
  <c r="G1078" i="2" a="1"/>
  <c r="G1078" i="2" s="1"/>
  <c r="F1078" i="2"/>
  <c r="A1079" i="2"/>
  <c r="E1078" i="2"/>
  <c r="B1078" i="2"/>
  <c r="H1078" i="2" l="1"/>
  <c r="I1078" i="2" s="1"/>
  <c r="B1079" i="2"/>
  <c r="D1079" i="2" a="1"/>
  <c r="D1079" i="2" s="1"/>
  <c r="C1079" i="2"/>
  <c r="G1079" i="2" a="1"/>
  <c r="G1079" i="2" s="1"/>
  <c r="F1079" i="2"/>
  <c r="A1080" i="2"/>
  <c r="E1079" i="2"/>
  <c r="H1079" i="2" l="1"/>
  <c r="I1079" i="2" s="1"/>
  <c r="D1080" i="2" a="1"/>
  <c r="D1080" i="2" s="1"/>
  <c r="C1080" i="2"/>
  <c r="G1080" i="2" a="1"/>
  <c r="G1080" i="2" s="1"/>
  <c r="F1080" i="2"/>
  <c r="A1081" i="2"/>
  <c r="E1080" i="2"/>
  <c r="B1080" i="2"/>
  <c r="H1080" i="2" l="1"/>
  <c r="I1080" i="2" s="1"/>
  <c r="B1081" i="2"/>
  <c r="D1081" i="2" a="1"/>
  <c r="D1081" i="2" s="1"/>
  <c r="C1081" i="2"/>
  <c r="G1081" i="2" a="1"/>
  <c r="G1081" i="2" s="1"/>
  <c r="F1081" i="2"/>
  <c r="A1082" i="2"/>
  <c r="E1081" i="2"/>
  <c r="H1081" i="2" l="1"/>
  <c r="I1081" i="2" s="1"/>
  <c r="D1082" i="2" a="1"/>
  <c r="D1082" i="2" s="1"/>
  <c r="C1082" i="2"/>
  <c r="G1082" i="2" a="1"/>
  <c r="G1082" i="2" s="1"/>
  <c r="F1082" i="2"/>
  <c r="A1083" i="2"/>
  <c r="E1082" i="2"/>
  <c r="B1082" i="2"/>
  <c r="H1082" i="2" l="1"/>
  <c r="I1082" i="2" s="1"/>
  <c r="B1083" i="2"/>
  <c r="D1083" i="2" a="1"/>
  <c r="D1083" i="2" s="1"/>
  <c r="C1083" i="2"/>
  <c r="G1083" i="2" a="1"/>
  <c r="G1083" i="2" s="1"/>
  <c r="F1083" i="2"/>
  <c r="A1084" i="2"/>
  <c r="E1083" i="2"/>
  <c r="H1083" i="2" l="1"/>
  <c r="I1083" i="2" s="1"/>
  <c r="D1084" i="2" a="1"/>
  <c r="D1084" i="2" s="1"/>
  <c r="C1084" i="2"/>
  <c r="G1084" i="2" a="1"/>
  <c r="G1084" i="2" s="1"/>
  <c r="F1084" i="2"/>
  <c r="A1085" i="2"/>
  <c r="E1084" i="2"/>
  <c r="B1084" i="2"/>
  <c r="H1084" i="2" l="1"/>
  <c r="I1084" i="2" s="1"/>
  <c r="B1085" i="2"/>
  <c r="D1085" i="2" a="1"/>
  <c r="D1085" i="2" s="1"/>
  <c r="C1085" i="2"/>
  <c r="G1085" i="2" a="1"/>
  <c r="G1085" i="2" s="1"/>
  <c r="F1085" i="2"/>
  <c r="A1086" i="2"/>
  <c r="E1085" i="2"/>
  <c r="H1085" i="2" l="1"/>
  <c r="I1085" i="2" s="1"/>
  <c r="D1086" i="2" a="1"/>
  <c r="D1086" i="2" s="1"/>
  <c r="C1086" i="2"/>
  <c r="G1086" i="2" a="1"/>
  <c r="G1086" i="2" s="1"/>
  <c r="F1086" i="2"/>
  <c r="A1087" i="2"/>
  <c r="E1086" i="2"/>
  <c r="B1086" i="2"/>
  <c r="H1086" i="2" l="1"/>
  <c r="I1086" i="2" s="1"/>
  <c r="B1087" i="2"/>
  <c r="D1087" i="2" a="1"/>
  <c r="D1087" i="2" s="1"/>
  <c r="C1087" i="2"/>
  <c r="G1087" i="2" a="1"/>
  <c r="G1087" i="2" s="1"/>
  <c r="F1087" i="2"/>
  <c r="A1088" i="2"/>
  <c r="E1087" i="2"/>
  <c r="H1087" i="2" l="1"/>
  <c r="I1087" i="2" s="1"/>
  <c r="D1088" i="2" a="1"/>
  <c r="D1088" i="2" s="1"/>
  <c r="C1088" i="2"/>
  <c r="G1088" i="2" a="1"/>
  <c r="G1088" i="2" s="1"/>
  <c r="F1088" i="2"/>
  <c r="A1089" i="2"/>
  <c r="E1088" i="2"/>
  <c r="B1088" i="2"/>
  <c r="H1088" i="2" l="1"/>
  <c r="I1088" i="2" s="1"/>
  <c r="B1089" i="2"/>
  <c r="D1089" i="2" a="1"/>
  <c r="D1089" i="2" s="1"/>
  <c r="C1089" i="2"/>
  <c r="G1089" i="2" a="1"/>
  <c r="G1089" i="2" s="1"/>
  <c r="F1089" i="2"/>
  <c r="A1090" i="2"/>
  <c r="E1089" i="2"/>
  <c r="H1089" i="2" l="1"/>
  <c r="I1089" i="2" s="1"/>
  <c r="D1090" i="2" a="1"/>
  <c r="D1090" i="2" s="1"/>
  <c r="C1090" i="2"/>
  <c r="G1090" i="2" a="1"/>
  <c r="G1090" i="2" s="1"/>
  <c r="F1090" i="2"/>
  <c r="A1091" i="2"/>
  <c r="E1090" i="2"/>
  <c r="B1090" i="2"/>
  <c r="H1090" i="2" l="1"/>
  <c r="I1090" i="2" s="1"/>
  <c r="B1091" i="2"/>
  <c r="D1091" i="2" a="1"/>
  <c r="D1091" i="2" s="1"/>
  <c r="C1091" i="2"/>
  <c r="G1091" i="2" a="1"/>
  <c r="G1091" i="2" s="1"/>
  <c r="F1091" i="2"/>
  <c r="A1092" i="2"/>
  <c r="E1091" i="2"/>
  <c r="H1091" i="2" l="1"/>
  <c r="I1091" i="2" s="1"/>
  <c r="D1092" i="2" a="1"/>
  <c r="D1092" i="2" s="1"/>
  <c r="C1092" i="2"/>
  <c r="G1092" i="2" a="1"/>
  <c r="G1092" i="2" s="1"/>
  <c r="F1092" i="2"/>
  <c r="A1093" i="2"/>
  <c r="E1092" i="2"/>
  <c r="B1092" i="2"/>
  <c r="H1092" i="2" l="1"/>
  <c r="I1092" i="2" s="1"/>
  <c r="B1093" i="2"/>
  <c r="D1093" i="2" a="1"/>
  <c r="D1093" i="2" s="1"/>
  <c r="C1093" i="2"/>
  <c r="G1093" i="2" a="1"/>
  <c r="G1093" i="2" s="1"/>
  <c r="F1093" i="2"/>
  <c r="A1094" i="2"/>
  <c r="E1093" i="2"/>
  <c r="H1093" i="2" l="1"/>
  <c r="I1093" i="2" s="1"/>
  <c r="D1094" i="2" a="1"/>
  <c r="D1094" i="2" s="1"/>
  <c r="C1094" i="2"/>
  <c r="G1094" i="2" a="1"/>
  <c r="G1094" i="2" s="1"/>
  <c r="F1094" i="2"/>
  <c r="A1095" i="2"/>
  <c r="E1094" i="2"/>
  <c r="B1094" i="2"/>
  <c r="H1094" i="2" l="1"/>
  <c r="I1094" i="2" s="1"/>
  <c r="B1095" i="2"/>
  <c r="D1095" i="2" a="1"/>
  <c r="D1095" i="2" s="1"/>
  <c r="C1095" i="2"/>
  <c r="G1095" i="2" a="1"/>
  <c r="G1095" i="2" s="1"/>
  <c r="F1095" i="2"/>
  <c r="A1096" i="2"/>
  <c r="E1095" i="2"/>
  <c r="H1095" i="2" l="1"/>
  <c r="I1095" i="2" s="1"/>
  <c r="D1096" i="2" a="1"/>
  <c r="D1096" i="2" s="1"/>
  <c r="C1096" i="2"/>
  <c r="G1096" i="2" a="1"/>
  <c r="G1096" i="2" s="1"/>
  <c r="F1096" i="2"/>
  <c r="A1097" i="2"/>
  <c r="E1096" i="2"/>
  <c r="B1096" i="2"/>
  <c r="H1096" i="2" l="1"/>
  <c r="I1096" i="2" s="1"/>
  <c r="B1097" i="2"/>
  <c r="D1097" i="2" a="1"/>
  <c r="D1097" i="2" s="1"/>
  <c r="C1097" i="2"/>
  <c r="G1097" i="2" a="1"/>
  <c r="G1097" i="2" s="1"/>
  <c r="F1097" i="2"/>
  <c r="A1098" i="2"/>
  <c r="E1097" i="2"/>
  <c r="H1097" i="2" l="1"/>
  <c r="I1097" i="2" s="1"/>
  <c r="D1098" i="2" a="1"/>
  <c r="D1098" i="2" s="1"/>
  <c r="C1098" i="2"/>
  <c r="G1098" i="2" a="1"/>
  <c r="G1098" i="2" s="1"/>
  <c r="F1098" i="2"/>
  <c r="A1099" i="2"/>
  <c r="E1098" i="2"/>
  <c r="B1098" i="2"/>
  <c r="H1098" i="2" l="1"/>
  <c r="I1098" i="2" s="1"/>
  <c r="B1099" i="2"/>
  <c r="D1099" i="2" a="1"/>
  <c r="D1099" i="2" s="1"/>
  <c r="C1099" i="2"/>
  <c r="G1099" i="2" a="1"/>
  <c r="G1099" i="2" s="1"/>
  <c r="F1099" i="2"/>
  <c r="A1100" i="2"/>
  <c r="E1099" i="2"/>
  <c r="H1099" i="2" l="1"/>
  <c r="I1099" i="2" s="1"/>
  <c r="D1100" i="2" a="1"/>
  <c r="D1100" i="2" s="1"/>
  <c r="C1100" i="2"/>
  <c r="F1100" i="2"/>
  <c r="G1100" i="2" a="1"/>
  <c r="G1100" i="2" s="1"/>
  <c r="A1101" i="2"/>
  <c r="E1100" i="2"/>
  <c r="B1100" i="2"/>
  <c r="H1100" i="2" l="1"/>
  <c r="I1100" i="2" s="1"/>
  <c r="B1101" i="2"/>
  <c r="D1101" i="2" a="1"/>
  <c r="D1101" i="2" s="1"/>
  <c r="C1101" i="2"/>
  <c r="F1101" i="2"/>
  <c r="G1101" i="2" a="1"/>
  <c r="G1101" i="2" s="1"/>
  <c r="A1102" i="2"/>
  <c r="E1101" i="2"/>
  <c r="H1101" i="2" l="1"/>
  <c r="I1101" i="2" s="1"/>
  <c r="D1102" i="2" a="1"/>
  <c r="D1102" i="2" s="1"/>
  <c r="C1102" i="2"/>
  <c r="G1102" i="2" a="1"/>
  <c r="G1102" i="2" s="1"/>
  <c r="F1102" i="2"/>
  <c r="A1103" i="2"/>
  <c r="E1102" i="2"/>
  <c r="B1102" i="2"/>
  <c r="H1102" i="2" l="1"/>
  <c r="I1102" i="2" s="1"/>
  <c r="B1103" i="2"/>
  <c r="D1103" i="2" a="1"/>
  <c r="D1103" i="2" s="1"/>
  <c r="C1103" i="2"/>
  <c r="G1103" i="2" a="1"/>
  <c r="G1103" i="2" s="1"/>
  <c r="F1103" i="2"/>
  <c r="A1104" i="2"/>
  <c r="E1103" i="2"/>
  <c r="H1103" i="2" l="1"/>
  <c r="I1103" i="2" s="1"/>
  <c r="D1104" i="2" a="1"/>
  <c r="D1104" i="2" s="1"/>
  <c r="G1104" i="2" a="1"/>
  <c r="G1104" i="2" s="1"/>
  <c r="C1104" i="2"/>
  <c r="F1104" i="2"/>
  <c r="A1105" i="2"/>
  <c r="E1104" i="2"/>
  <c r="B1104" i="2"/>
  <c r="H1104" i="2" l="1"/>
  <c r="I1104" i="2" s="1"/>
  <c r="B1105" i="2"/>
  <c r="D1105" i="2" a="1"/>
  <c r="D1105" i="2" s="1"/>
  <c r="C1105" i="2"/>
  <c r="G1105" i="2" a="1"/>
  <c r="G1105" i="2" s="1"/>
  <c r="F1105" i="2"/>
  <c r="A1106" i="2"/>
  <c r="E1105" i="2"/>
  <c r="H1105" i="2" l="1"/>
  <c r="I1105" i="2" s="1"/>
  <c r="D1106" i="2" a="1"/>
  <c r="D1106" i="2" s="1"/>
  <c r="C1106" i="2"/>
  <c r="G1106" i="2" a="1"/>
  <c r="G1106" i="2" s="1"/>
  <c r="F1106" i="2"/>
  <c r="A1107" i="2"/>
  <c r="E1106" i="2"/>
  <c r="B1106" i="2"/>
  <c r="H1106" i="2" l="1"/>
  <c r="I1106" i="2" s="1"/>
  <c r="B1107" i="2"/>
  <c r="D1107" i="2" a="1"/>
  <c r="D1107" i="2" s="1"/>
  <c r="C1107" i="2"/>
  <c r="G1107" i="2" a="1"/>
  <c r="G1107" i="2" s="1"/>
  <c r="F1107" i="2"/>
  <c r="A1108" i="2"/>
  <c r="E1107" i="2"/>
  <c r="H1107" i="2" l="1"/>
  <c r="I1107" i="2" s="1"/>
  <c r="D1108" i="2" a="1"/>
  <c r="D1108" i="2" s="1"/>
  <c r="C1108" i="2"/>
  <c r="G1108" i="2" a="1"/>
  <c r="G1108" i="2" s="1"/>
  <c r="F1108" i="2"/>
  <c r="A1109" i="2"/>
  <c r="E1108" i="2"/>
  <c r="B1108" i="2"/>
  <c r="H1108" i="2" l="1"/>
  <c r="I1108" i="2" s="1"/>
  <c r="B1109" i="2"/>
  <c r="D1109" i="2" a="1"/>
  <c r="D1109" i="2" s="1"/>
  <c r="C1109" i="2"/>
  <c r="F1109" i="2"/>
  <c r="G1109" i="2" a="1"/>
  <c r="G1109" i="2" s="1"/>
  <c r="A1110" i="2"/>
  <c r="E1109" i="2"/>
  <c r="H1109" i="2" l="1"/>
  <c r="I1109" i="2" s="1"/>
  <c r="D1110" i="2" a="1"/>
  <c r="D1110" i="2" s="1"/>
  <c r="C1110" i="2"/>
  <c r="F1110" i="2"/>
  <c r="G1110" i="2" a="1"/>
  <c r="G1110" i="2" s="1"/>
  <c r="A1111" i="2"/>
  <c r="E1110" i="2"/>
  <c r="B1110" i="2"/>
  <c r="H1110" i="2" l="1"/>
  <c r="I1110" i="2" s="1"/>
  <c r="B1111" i="2"/>
  <c r="D1111" i="2" a="1"/>
  <c r="D1111" i="2" s="1"/>
  <c r="C1111" i="2"/>
  <c r="G1111" i="2" a="1"/>
  <c r="G1111" i="2" s="1"/>
  <c r="F1111" i="2"/>
  <c r="A1112" i="2"/>
  <c r="E1111" i="2"/>
  <c r="H1111" i="2" l="1"/>
  <c r="I1111" i="2" s="1"/>
  <c r="D1112" i="2" a="1"/>
  <c r="D1112" i="2" s="1"/>
  <c r="C1112" i="2"/>
  <c r="G1112" i="2" a="1"/>
  <c r="G1112" i="2" s="1"/>
  <c r="F1112" i="2"/>
  <c r="A1113" i="2"/>
  <c r="E1112" i="2"/>
  <c r="B1112" i="2"/>
  <c r="H1112" i="2" l="1"/>
  <c r="I1112" i="2" s="1"/>
  <c r="B1113" i="2"/>
  <c r="D1113" i="2" a="1"/>
  <c r="D1113" i="2" s="1"/>
  <c r="C1113" i="2"/>
  <c r="G1113" i="2" a="1"/>
  <c r="G1113" i="2" s="1"/>
  <c r="F1113" i="2"/>
  <c r="A1114" i="2"/>
  <c r="E1113" i="2"/>
  <c r="H1113" i="2" l="1"/>
  <c r="I1113" i="2" s="1"/>
  <c r="D1114" i="2" a="1"/>
  <c r="D1114" i="2" s="1"/>
  <c r="C1114" i="2"/>
  <c r="G1114" i="2" a="1"/>
  <c r="G1114" i="2" s="1"/>
  <c r="F1114" i="2"/>
  <c r="A1115" i="2"/>
  <c r="E1114" i="2"/>
  <c r="B1114" i="2"/>
  <c r="H1114" i="2" l="1"/>
  <c r="I1114" i="2" s="1"/>
  <c r="B1115" i="2"/>
  <c r="D1115" i="2" a="1"/>
  <c r="D1115" i="2" s="1"/>
  <c r="C1115" i="2"/>
  <c r="G1115" i="2" a="1"/>
  <c r="G1115" i="2" s="1"/>
  <c r="F1115" i="2"/>
  <c r="A1116" i="2"/>
  <c r="E1115" i="2"/>
  <c r="H1115" i="2" l="1"/>
  <c r="I1115" i="2" s="1"/>
  <c r="D1116" i="2" a="1"/>
  <c r="D1116" i="2" s="1"/>
  <c r="C1116" i="2"/>
  <c r="G1116" i="2" a="1"/>
  <c r="G1116" i="2" s="1"/>
  <c r="F1116" i="2"/>
  <c r="A1117" i="2"/>
  <c r="E1116" i="2"/>
  <c r="B1116" i="2"/>
  <c r="H1116" i="2" l="1"/>
  <c r="I1116" i="2" s="1"/>
  <c r="B1117" i="2"/>
  <c r="D1117" i="2" a="1"/>
  <c r="D1117" i="2" s="1"/>
  <c r="C1117" i="2"/>
  <c r="G1117" i="2" a="1"/>
  <c r="G1117" i="2" s="1"/>
  <c r="F1117" i="2"/>
  <c r="A1118" i="2"/>
  <c r="E1117" i="2"/>
  <c r="H1117" i="2" l="1"/>
  <c r="I1117" i="2" s="1"/>
  <c r="D1118" i="2" a="1"/>
  <c r="D1118" i="2" s="1"/>
  <c r="C1118" i="2"/>
  <c r="F1118" i="2"/>
  <c r="G1118" i="2" a="1"/>
  <c r="G1118" i="2" s="1"/>
  <c r="A1119" i="2"/>
  <c r="E1118" i="2"/>
  <c r="B1118" i="2"/>
  <c r="H1118" i="2" l="1"/>
  <c r="I1118" i="2" s="1"/>
  <c r="B1119" i="2"/>
  <c r="D1119" i="2" a="1"/>
  <c r="D1119" i="2" s="1"/>
  <c r="C1119" i="2"/>
  <c r="F1119" i="2"/>
  <c r="G1119" i="2" a="1"/>
  <c r="G1119" i="2" s="1"/>
  <c r="A1120" i="2"/>
  <c r="E1119" i="2"/>
  <c r="H1119" i="2" l="1"/>
  <c r="I1119" i="2" s="1"/>
  <c r="D1120" i="2" a="1"/>
  <c r="D1120" i="2" s="1"/>
  <c r="C1120" i="2"/>
  <c r="G1120" i="2" a="1"/>
  <c r="G1120" i="2" s="1"/>
  <c r="F1120" i="2"/>
  <c r="A1121" i="2"/>
  <c r="E1120" i="2"/>
  <c r="B1120" i="2"/>
  <c r="H1120" i="2" l="1"/>
  <c r="I1120" i="2" s="1"/>
  <c r="B1121" i="2"/>
  <c r="D1121" i="2" a="1"/>
  <c r="D1121" i="2" s="1"/>
  <c r="C1121" i="2"/>
  <c r="G1121" i="2" a="1"/>
  <c r="G1121" i="2" s="1"/>
  <c r="F1121" i="2"/>
  <c r="A1122" i="2"/>
  <c r="E1121" i="2"/>
  <c r="H1121" i="2" l="1"/>
  <c r="I1121" i="2" s="1"/>
  <c r="D1122" i="2" a="1"/>
  <c r="D1122" i="2" s="1"/>
  <c r="C1122" i="2"/>
  <c r="G1122" i="2" a="1"/>
  <c r="G1122" i="2" s="1"/>
  <c r="F1122" i="2"/>
  <c r="A1123" i="2"/>
  <c r="E1122" i="2"/>
  <c r="B1122" i="2"/>
  <c r="H1122" i="2" l="1"/>
  <c r="I1122" i="2" s="1"/>
  <c r="B1123" i="2"/>
  <c r="D1123" i="2" a="1"/>
  <c r="D1123" i="2" s="1"/>
  <c r="C1123" i="2"/>
  <c r="G1123" i="2" a="1"/>
  <c r="G1123" i="2" s="1"/>
  <c r="F1123" i="2"/>
  <c r="A1124" i="2"/>
  <c r="E1123" i="2"/>
  <c r="H1123" i="2" l="1"/>
  <c r="I1123" i="2" s="1"/>
  <c r="D1124" i="2" a="1"/>
  <c r="D1124" i="2" s="1"/>
  <c r="C1124" i="2"/>
  <c r="G1124" i="2" a="1"/>
  <c r="G1124" i="2" s="1"/>
  <c r="F1124" i="2"/>
  <c r="A1125" i="2"/>
  <c r="E1124" i="2"/>
  <c r="B1124" i="2"/>
  <c r="H1124" i="2" l="1"/>
  <c r="I1124" i="2" s="1"/>
  <c r="B1125" i="2"/>
  <c r="D1125" i="2" a="1"/>
  <c r="D1125" i="2" s="1"/>
  <c r="C1125" i="2"/>
  <c r="G1125" i="2" a="1"/>
  <c r="G1125" i="2" s="1"/>
  <c r="F1125" i="2"/>
  <c r="A1126" i="2"/>
  <c r="E1125" i="2"/>
  <c r="H1125" i="2" l="1"/>
  <c r="I1125" i="2" s="1"/>
  <c r="D1126" i="2" a="1"/>
  <c r="D1126" i="2" s="1"/>
  <c r="C1126" i="2"/>
  <c r="G1126" i="2" a="1"/>
  <c r="G1126" i="2" s="1"/>
  <c r="F1126" i="2"/>
  <c r="A1127" i="2"/>
  <c r="E1126" i="2"/>
  <c r="B1126" i="2"/>
  <c r="H1126" i="2" l="1"/>
  <c r="I1126" i="2" s="1"/>
  <c r="B1127" i="2"/>
  <c r="D1127" i="2" a="1"/>
  <c r="D1127" i="2" s="1"/>
  <c r="C1127" i="2"/>
  <c r="G1127" i="2" a="1"/>
  <c r="G1127" i="2" s="1"/>
  <c r="F1127" i="2"/>
  <c r="A1128" i="2"/>
  <c r="E1127" i="2"/>
  <c r="H1127" i="2" l="1"/>
  <c r="I1127" i="2" s="1"/>
  <c r="D1128" i="2" a="1"/>
  <c r="D1128" i="2" s="1"/>
  <c r="C1128" i="2"/>
  <c r="G1128" i="2" a="1"/>
  <c r="G1128" i="2" s="1"/>
  <c r="F1128" i="2"/>
  <c r="A1129" i="2"/>
  <c r="E1128" i="2"/>
  <c r="B1128" i="2"/>
  <c r="H1128" i="2" l="1"/>
  <c r="I1128" i="2" s="1"/>
  <c r="B1129" i="2"/>
  <c r="D1129" i="2" a="1"/>
  <c r="D1129" i="2" s="1"/>
  <c r="C1129" i="2"/>
  <c r="G1129" i="2" a="1"/>
  <c r="G1129" i="2" s="1"/>
  <c r="F1129" i="2"/>
  <c r="A1130" i="2"/>
  <c r="E1129" i="2"/>
  <c r="H1129" i="2" l="1"/>
  <c r="I1129" i="2" s="1"/>
  <c r="D1130" i="2" a="1"/>
  <c r="D1130" i="2" s="1"/>
  <c r="C1130" i="2"/>
  <c r="G1130" i="2" a="1"/>
  <c r="G1130" i="2" s="1"/>
  <c r="F1130" i="2"/>
  <c r="A1131" i="2"/>
  <c r="E1130" i="2"/>
  <c r="B1130" i="2"/>
  <c r="H1130" i="2" l="1"/>
  <c r="I1130" i="2" s="1"/>
  <c r="B1131" i="2"/>
  <c r="D1131" i="2" a="1"/>
  <c r="D1131" i="2" s="1"/>
  <c r="C1131" i="2"/>
  <c r="G1131" i="2" a="1"/>
  <c r="G1131" i="2" s="1"/>
  <c r="F1131" i="2"/>
  <c r="A1132" i="2"/>
  <c r="E1131" i="2"/>
  <c r="H1131" i="2" l="1"/>
  <c r="I1131" i="2" s="1"/>
  <c r="D1132" i="2" a="1"/>
  <c r="D1132" i="2" s="1"/>
  <c r="C1132" i="2"/>
  <c r="G1132" i="2" a="1"/>
  <c r="G1132" i="2" s="1"/>
  <c r="F1132" i="2"/>
  <c r="A1133" i="2"/>
  <c r="E1132" i="2"/>
  <c r="B1132" i="2"/>
  <c r="H1132" i="2" l="1"/>
  <c r="I1132" i="2" s="1"/>
  <c r="B1133" i="2"/>
  <c r="D1133" i="2" a="1"/>
  <c r="D1133" i="2" s="1"/>
  <c r="C1133" i="2"/>
  <c r="G1133" i="2" a="1"/>
  <c r="G1133" i="2" s="1"/>
  <c r="F1133" i="2"/>
  <c r="A1134" i="2"/>
  <c r="E1133" i="2"/>
  <c r="H1133" i="2" l="1"/>
  <c r="I1133" i="2" s="1"/>
  <c r="D1134" i="2" a="1"/>
  <c r="D1134" i="2" s="1"/>
  <c r="C1134" i="2"/>
  <c r="G1134" i="2" a="1"/>
  <c r="G1134" i="2" s="1"/>
  <c r="F1134" i="2"/>
  <c r="A1135" i="2"/>
  <c r="E1134" i="2"/>
  <c r="B1134" i="2"/>
  <c r="H1134" i="2" l="1"/>
  <c r="I1134" i="2" s="1"/>
  <c r="B1135" i="2"/>
  <c r="D1135" i="2" a="1"/>
  <c r="D1135" i="2" s="1"/>
  <c r="C1135" i="2"/>
  <c r="G1135" i="2" a="1"/>
  <c r="G1135" i="2" s="1"/>
  <c r="F1135" i="2"/>
  <c r="A1136" i="2"/>
  <c r="E1135" i="2"/>
  <c r="H1135" i="2" l="1"/>
  <c r="I1135" i="2" s="1"/>
  <c r="D1136" i="2" a="1"/>
  <c r="D1136" i="2" s="1"/>
  <c r="C1136" i="2"/>
  <c r="G1136" i="2" a="1"/>
  <c r="G1136" i="2" s="1"/>
  <c r="F1136" i="2"/>
  <c r="A1137" i="2"/>
  <c r="E1136" i="2"/>
  <c r="B1136" i="2"/>
  <c r="H1136" i="2" l="1"/>
  <c r="I1136" i="2" s="1"/>
  <c r="B1137" i="2"/>
  <c r="D1137" i="2" a="1"/>
  <c r="D1137" i="2" s="1"/>
  <c r="C1137" i="2"/>
  <c r="G1137" i="2" a="1"/>
  <c r="G1137" i="2" s="1"/>
  <c r="F1137" i="2"/>
  <c r="A1138" i="2"/>
  <c r="E1137" i="2"/>
  <c r="H1137" i="2" l="1"/>
  <c r="I1137" i="2" s="1"/>
  <c r="D1138" i="2" a="1"/>
  <c r="D1138" i="2" s="1"/>
  <c r="C1138" i="2"/>
  <c r="G1138" i="2" a="1"/>
  <c r="G1138" i="2" s="1"/>
  <c r="F1138" i="2"/>
  <c r="A1139" i="2"/>
  <c r="E1138" i="2"/>
  <c r="B1138" i="2"/>
  <c r="H1138" i="2" l="1"/>
  <c r="I1138" i="2" s="1"/>
  <c r="B1139" i="2"/>
  <c r="D1139" i="2" a="1"/>
  <c r="D1139" i="2" s="1"/>
  <c r="C1139" i="2"/>
  <c r="G1139" i="2" a="1"/>
  <c r="G1139" i="2" s="1"/>
  <c r="F1139" i="2"/>
  <c r="A1140" i="2"/>
  <c r="E1139" i="2"/>
  <c r="H1139" i="2" l="1"/>
  <c r="I1139" i="2" s="1"/>
  <c r="D1140" i="2" a="1"/>
  <c r="D1140" i="2" s="1"/>
  <c r="C1140" i="2"/>
  <c r="G1140" i="2" a="1"/>
  <c r="G1140" i="2" s="1"/>
  <c r="F1140" i="2"/>
  <c r="A1141" i="2"/>
  <c r="E1140" i="2"/>
  <c r="B1140" i="2"/>
  <c r="H1140" i="2" l="1"/>
  <c r="I1140" i="2" s="1"/>
  <c r="B1141" i="2"/>
  <c r="D1141" i="2" a="1"/>
  <c r="D1141" i="2" s="1"/>
  <c r="C1141" i="2"/>
  <c r="G1141" i="2" a="1"/>
  <c r="G1141" i="2" s="1"/>
  <c r="F1141" i="2"/>
  <c r="A1142" i="2"/>
  <c r="E1141" i="2"/>
  <c r="H1141" i="2" l="1"/>
  <c r="I1141" i="2" s="1"/>
  <c r="D1142" i="2" a="1"/>
  <c r="D1142" i="2" s="1"/>
  <c r="C1142" i="2"/>
  <c r="G1142" i="2" a="1"/>
  <c r="G1142" i="2" s="1"/>
  <c r="F1142" i="2"/>
  <c r="A1143" i="2"/>
  <c r="E1142" i="2"/>
  <c r="B1142" i="2"/>
  <c r="H1142" i="2" l="1"/>
  <c r="I1142" i="2" s="1"/>
  <c r="B1143" i="2"/>
  <c r="D1143" i="2" a="1"/>
  <c r="D1143" i="2" s="1"/>
  <c r="C1143" i="2"/>
  <c r="G1143" i="2" a="1"/>
  <c r="G1143" i="2" s="1"/>
  <c r="F1143" i="2"/>
  <c r="A1144" i="2"/>
  <c r="E1143" i="2"/>
  <c r="H1143" i="2" l="1"/>
  <c r="I1143" i="2" s="1"/>
  <c r="D1144" i="2" a="1"/>
  <c r="D1144" i="2" s="1"/>
  <c r="C1144" i="2"/>
  <c r="G1144" i="2" a="1"/>
  <c r="G1144" i="2" s="1"/>
  <c r="F1144" i="2"/>
  <c r="A1145" i="2"/>
  <c r="E1144" i="2"/>
  <c r="B1144" i="2"/>
  <c r="H1144" i="2" l="1"/>
  <c r="I1144" i="2" s="1"/>
  <c r="B1145" i="2"/>
  <c r="D1145" i="2" a="1"/>
  <c r="D1145" i="2" s="1"/>
  <c r="C1145" i="2"/>
  <c r="F1145" i="2"/>
  <c r="G1145" i="2" a="1"/>
  <c r="G1145" i="2" s="1"/>
  <c r="A1146" i="2"/>
  <c r="E1145" i="2"/>
  <c r="H1145" i="2" l="1"/>
  <c r="I1145" i="2" s="1"/>
  <c r="D1146" i="2" a="1"/>
  <c r="D1146" i="2" s="1"/>
  <c r="C1146" i="2"/>
  <c r="G1146" i="2" a="1"/>
  <c r="G1146" i="2" s="1"/>
  <c r="F1146" i="2"/>
  <c r="A1147" i="2"/>
  <c r="E1146" i="2"/>
  <c r="B1146" i="2"/>
  <c r="H1146" i="2" l="1"/>
  <c r="I1146" i="2" s="1"/>
  <c r="B1147" i="2"/>
  <c r="D1147" i="2" a="1"/>
  <c r="D1147" i="2" s="1"/>
  <c r="C1147" i="2"/>
  <c r="G1147" i="2" a="1"/>
  <c r="G1147" i="2" s="1"/>
  <c r="F1147" i="2"/>
  <c r="A1148" i="2"/>
  <c r="E1147" i="2"/>
  <c r="H1147" i="2" l="1"/>
  <c r="I1147" i="2" s="1"/>
  <c r="D1148" i="2" a="1"/>
  <c r="D1148" i="2" s="1"/>
  <c r="C1148" i="2"/>
  <c r="G1148" i="2" a="1"/>
  <c r="G1148" i="2" s="1"/>
  <c r="F1148" i="2"/>
  <c r="A1149" i="2"/>
  <c r="E1148" i="2"/>
  <c r="B1148" i="2"/>
  <c r="H1148" i="2" l="1"/>
  <c r="I1148" i="2" s="1"/>
  <c r="B1149" i="2"/>
  <c r="D1149" i="2" a="1"/>
  <c r="D1149" i="2" s="1"/>
  <c r="C1149" i="2"/>
  <c r="G1149" i="2" a="1"/>
  <c r="G1149" i="2" s="1"/>
  <c r="F1149" i="2"/>
  <c r="A1150" i="2"/>
  <c r="E1149" i="2"/>
  <c r="H1149" i="2" l="1"/>
  <c r="I1149" i="2" s="1"/>
  <c r="D1150" i="2" a="1"/>
  <c r="D1150" i="2" s="1"/>
  <c r="C1150" i="2"/>
  <c r="G1150" i="2" a="1"/>
  <c r="G1150" i="2" s="1"/>
  <c r="F1150" i="2"/>
  <c r="A1151" i="2"/>
  <c r="E1150" i="2"/>
  <c r="B1150" i="2"/>
  <c r="H1150" i="2" l="1"/>
  <c r="I1150" i="2" s="1"/>
  <c r="B1151" i="2"/>
  <c r="D1151" i="2" a="1"/>
  <c r="D1151" i="2" s="1"/>
  <c r="C1151" i="2"/>
  <c r="G1151" i="2" a="1"/>
  <c r="G1151" i="2" s="1"/>
  <c r="F1151" i="2"/>
  <c r="A1152" i="2"/>
  <c r="E1151" i="2"/>
  <c r="H1151" i="2" l="1"/>
  <c r="I1151" i="2" s="1"/>
  <c r="D1152" i="2" a="1"/>
  <c r="D1152" i="2" s="1"/>
  <c r="C1152" i="2"/>
  <c r="G1152" i="2" a="1"/>
  <c r="G1152" i="2" s="1"/>
  <c r="F1152" i="2"/>
  <c r="A1153" i="2"/>
  <c r="E1152" i="2"/>
  <c r="B1152" i="2"/>
  <c r="H1152" i="2" l="1"/>
  <c r="I1152" i="2" s="1"/>
  <c r="B1153" i="2"/>
  <c r="D1153" i="2" a="1"/>
  <c r="D1153" i="2" s="1"/>
  <c r="C1153" i="2"/>
  <c r="F1153" i="2"/>
  <c r="G1153" i="2" a="1"/>
  <c r="G1153" i="2" s="1"/>
  <c r="A1154" i="2"/>
  <c r="E1153" i="2"/>
  <c r="H1153" i="2" l="1"/>
  <c r="I1153" i="2" s="1"/>
  <c r="D1154" i="2" a="1"/>
  <c r="D1154" i="2" s="1"/>
  <c r="C1154" i="2"/>
  <c r="F1154" i="2"/>
  <c r="G1154" i="2" a="1"/>
  <c r="G1154" i="2" s="1"/>
  <c r="A1155" i="2"/>
  <c r="E1154" i="2"/>
  <c r="B1154" i="2"/>
  <c r="H1154" i="2" l="1"/>
  <c r="I1154" i="2" s="1"/>
  <c r="B1155" i="2"/>
  <c r="D1155" i="2" a="1"/>
  <c r="D1155" i="2" s="1"/>
  <c r="C1155" i="2"/>
  <c r="G1155" i="2" a="1"/>
  <c r="G1155" i="2" s="1"/>
  <c r="F1155" i="2"/>
  <c r="A1156" i="2"/>
  <c r="E1155" i="2"/>
  <c r="H1155" i="2" l="1"/>
  <c r="I1155" i="2" s="1"/>
  <c r="D1156" i="2" a="1"/>
  <c r="D1156" i="2" s="1"/>
  <c r="C1156" i="2"/>
  <c r="G1156" i="2" a="1"/>
  <c r="G1156" i="2" s="1"/>
  <c r="F1156" i="2"/>
  <c r="A1157" i="2"/>
  <c r="E1156" i="2"/>
  <c r="B1156" i="2"/>
  <c r="H1156" i="2" l="1"/>
  <c r="I1156" i="2" s="1"/>
  <c r="B1157" i="2"/>
  <c r="D1157" i="2" a="1"/>
  <c r="D1157" i="2" s="1"/>
  <c r="C1157" i="2"/>
  <c r="G1157" i="2" a="1"/>
  <c r="G1157" i="2" s="1"/>
  <c r="F1157" i="2"/>
  <c r="A1158" i="2"/>
  <c r="E1157" i="2"/>
  <c r="H1157" i="2" l="1"/>
  <c r="I1157" i="2" s="1"/>
  <c r="D1158" i="2" a="1"/>
  <c r="D1158" i="2" s="1"/>
  <c r="C1158" i="2"/>
  <c r="G1158" i="2" a="1"/>
  <c r="G1158" i="2" s="1"/>
  <c r="F1158" i="2"/>
  <c r="A1159" i="2"/>
  <c r="E1158" i="2"/>
  <c r="B1158" i="2"/>
  <c r="H1158" i="2" l="1"/>
  <c r="I1158" i="2" s="1"/>
  <c r="B1159" i="2"/>
  <c r="D1159" i="2" a="1"/>
  <c r="D1159" i="2" s="1"/>
  <c r="C1159" i="2"/>
  <c r="G1159" i="2" a="1"/>
  <c r="G1159" i="2" s="1"/>
  <c r="F1159" i="2"/>
  <c r="A1160" i="2"/>
  <c r="E1159" i="2"/>
  <c r="H1159" i="2" l="1"/>
  <c r="I1159" i="2" s="1"/>
  <c r="D1160" i="2" a="1"/>
  <c r="D1160" i="2" s="1"/>
  <c r="C1160" i="2"/>
  <c r="G1160" i="2" a="1"/>
  <c r="G1160" i="2" s="1"/>
  <c r="F1160" i="2"/>
  <c r="A1161" i="2"/>
  <c r="E1160" i="2"/>
  <c r="B1160" i="2"/>
  <c r="H1160" i="2" l="1"/>
  <c r="I1160" i="2" s="1"/>
  <c r="B1161" i="2"/>
  <c r="D1161" i="2" a="1"/>
  <c r="D1161" i="2" s="1"/>
  <c r="C1161" i="2"/>
  <c r="G1161" i="2" a="1"/>
  <c r="G1161" i="2" s="1"/>
  <c r="F1161" i="2"/>
  <c r="A1162" i="2"/>
  <c r="E1161" i="2"/>
  <c r="H1161" i="2" l="1"/>
  <c r="I1161" i="2" s="1"/>
  <c r="D1162" i="2" a="1"/>
  <c r="D1162" i="2" s="1"/>
  <c r="C1162" i="2"/>
  <c r="G1162" i="2" a="1"/>
  <c r="G1162" i="2" s="1"/>
  <c r="F1162" i="2"/>
  <c r="A1163" i="2"/>
  <c r="E1162" i="2"/>
  <c r="B1162" i="2"/>
  <c r="H1162" i="2" l="1"/>
  <c r="I1162" i="2" s="1"/>
  <c r="B1163" i="2"/>
  <c r="D1163" i="2" a="1"/>
  <c r="D1163" i="2" s="1"/>
  <c r="C1163" i="2"/>
  <c r="G1163" i="2" a="1"/>
  <c r="G1163" i="2" s="1"/>
  <c r="F1163" i="2"/>
  <c r="A1164" i="2"/>
  <c r="E1163" i="2"/>
  <c r="H1163" i="2" l="1"/>
  <c r="I1163" i="2" s="1"/>
  <c r="D1164" i="2" a="1"/>
  <c r="D1164" i="2" s="1"/>
  <c r="C1164" i="2"/>
  <c r="G1164" i="2" a="1"/>
  <c r="G1164" i="2" s="1"/>
  <c r="F1164" i="2"/>
  <c r="A1165" i="2"/>
  <c r="E1164" i="2"/>
  <c r="B1164" i="2"/>
  <c r="H1164" i="2" l="1"/>
  <c r="I1164" i="2" s="1"/>
  <c r="B1165" i="2"/>
  <c r="D1165" i="2" a="1"/>
  <c r="D1165" i="2" s="1"/>
  <c r="C1165" i="2"/>
  <c r="G1165" i="2" a="1"/>
  <c r="G1165" i="2" s="1"/>
  <c r="F1165" i="2"/>
  <c r="A1166" i="2"/>
  <c r="E1165" i="2"/>
  <c r="H1165" i="2" l="1"/>
  <c r="I1165" i="2" s="1"/>
  <c r="D1166" i="2" a="1"/>
  <c r="D1166" i="2" s="1"/>
  <c r="C1166" i="2"/>
  <c r="G1166" i="2" a="1"/>
  <c r="G1166" i="2" s="1"/>
  <c r="F1166" i="2"/>
  <c r="A1167" i="2"/>
  <c r="E1166" i="2"/>
  <c r="B1166" i="2"/>
  <c r="H1166" i="2" l="1"/>
  <c r="I1166" i="2" s="1"/>
  <c r="B1167" i="2"/>
  <c r="D1167" i="2" a="1"/>
  <c r="D1167" i="2" s="1"/>
  <c r="C1167" i="2"/>
  <c r="G1167" i="2" a="1"/>
  <c r="G1167" i="2" s="1"/>
  <c r="F1167" i="2"/>
  <c r="A1168" i="2"/>
  <c r="E1167" i="2"/>
  <c r="H1167" i="2" l="1"/>
  <c r="I1167" i="2" s="1"/>
  <c r="D1168" i="2" a="1"/>
  <c r="D1168" i="2" s="1"/>
  <c r="C1168" i="2"/>
  <c r="G1168" i="2" a="1"/>
  <c r="G1168" i="2" s="1"/>
  <c r="F1168" i="2"/>
  <c r="A1169" i="2"/>
  <c r="E1168" i="2"/>
  <c r="B1168" i="2"/>
  <c r="H1168" i="2" l="1"/>
  <c r="I1168" i="2" s="1"/>
  <c r="B1169" i="2"/>
  <c r="D1169" i="2" a="1"/>
  <c r="D1169" i="2" s="1"/>
  <c r="C1169" i="2"/>
  <c r="G1169" i="2" a="1"/>
  <c r="G1169" i="2" s="1"/>
  <c r="F1169" i="2"/>
  <c r="A1170" i="2"/>
  <c r="E1169" i="2"/>
  <c r="H1169" i="2" l="1"/>
  <c r="I1169" i="2" s="1"/>
  <c r="D1170" i="2" a="1"/>
  <c r="D1170" i="2" s="1"/>
  <c r="C1170" i="2"/>
  <c r="G1170" i="2" a="1"/>
  <c r="G1170" i="2" s="1"/>
  <c r="F1170" i="2"/>
  <c r="A1171" i="2"/>
  <c r="E1170" i="2"/>
  <c r="B1170" i="2"/>
  <c r="H1170" i="2" l="1"/>
  <c r="I1170" i="2" s="1"/>
  <c r="B1171" i="2"/>
  <c r="D1171" i="2" a="1"/>
  <c r="D1171" i="2" s="1"/>
  <c r="C1171" i="2"/>
  <c r="F1171" i="2"/>
  <c r="G1171" i="2" a="1"/>
  <c r="G1171" i="2" s="1"/>
  <c r="A1172" i="2"/>
  <c r="E1171" i="2"/>
  <c r="H1171" i="2" l="1"/>
  <c r="I1171" i="2" s="1"/>
  <c r="D1172" i="2" a="1"/>
  <c r="D1172" i="2" s="1"/>
  <c r="C1172" i="2"/>
  <c r="F1172" i="2"/>
  <c r="G1172" i="2" a="1"/>
  <c r="G1172" i="2" s="1"/>
  <c r="A1173" i="2"/>
  <c r="E1172" i="2"/>
  <c r="B1172" i="2"/>
  <c r="H1172" i="2" l="1"/>
  <c r="I1172" i="2" s="1"/>
  <c r="B1173" i="2"/>
  <c r="D1173" i="2" a="1"/>
  <c r="D1173" i="2" s="1"/>
  <c r="C1173" i="2"/>
  <c r="F1173" i="2"/>
  <c r="G1173" i="2" a="1"/>
  <c r="G1173" i="2" s="1"/>
  <c r="A1174" i="2"/>
  <c r="E1173" i="2"/>
  <c r="H1173" i="2" l="1"/>
  <c r="I1173" i="2" s="1"/>
  <c r="D1174" i="2" a="1"/>
  <c r="D1174" i="2" s="1"/>
  <c r="C1174" i="2"/>
  <c r="G1174" i="2" a="1"/>
  <c r="G1174" i="2" s="1"/>
  <c r="F1174" i="2"/>
  <c r="A1175" i="2"/>
  <c r="E1174" i="2"/>
  <c r="B1174" i="2"/>
  <c r="H1174" i="2" l="1"/>
  <c r="I1174" i="2" s="1"/>
  <c r="B1175" i="2"/>
  <c r="D1175" i="2" a="1"/>
  <c r="D1175" i="2" s="1"/>
  <c r="C1175" i="2"/>
  <c r="G1175" i="2" a="1"/>
  <c r="G1175" i="2" s="1"/>
  <c r="F1175" i="2"/>
  <c r="A1176" i="2"/>
  <c r="E1175" i="2"/>
  <c r="H1175" i="2" l="1"/>
  <c r="I1175" i="2" s="1"/>
  <c r="D1176" i="2" a="1"/>
  <c r="D1176" i="2" s="1"/>
  <c r="G1176" i="2" a="1"/>
  <c r="G1176" i="2" s="1"/>
  <c r="C1176" i="2"/>
  <c r="F1176" i="2"/>
  <c r="A1177" i="2"/>
  <c r="E1176" i="2"/>
  <c r="B1176" i="2"/>
  <c r="H1176" i="2" l="1"/>
  <c r="I1176" i="2" s="1"/>
  <c r="B1177" i="2"/>
  <c r="D1177" i="2" a="1"/>
  <c r="D1177" i="2" s="1"/>
  <c r="C1177" i="2"/>
  <c r="G1177" i="2" a="1"/>
  <c r="G1177" i="2" s="1"/>
  <c r="F1177" i="2"/>
  <c r="A1178" i="2"/>
  <c r="E1177" i="2"/>
  <c r="H1177" i="2" l="1"/>
  <c r="I1177" i="2" s="1"/>
  <c r="D1178" i="2" a="1"/>
  <c r="D1178" i="2" s="1"/>
  <c r="C1178" i="2"/>
  <c r="G1178" i="2" a="1"/>
  <c r="G1178" i="2" s="1"/>
  <c r="F1178" i="2"/>
  <c r="A1179" i="2"/>
  <c r="E1178" i="2"/>
  <c r="B1178" i="2"/>
  <c r="H1178" i="2" l="1"/>
  <c r="I1178" i="2" s="1"/>
  <c r="B1179" i="2"/>
  <c r="D1179" i="2" a="1"/>
  <c r="D1179" i="2" s="1"/>
  <c r="C1179" i="2"/>
  <c r="G1179" i="2" a="1"/>
  <c r="G1179" i="2" s="1"/>
  <c r="F1179" i="2"/>
  <c r="A1180" i="2"/>
  <c r="E1179" i="2"/>
  <c r="H1179" i="2" l="1"/>
  <c r="I1179" i="2" s="1"/>
  <c r="D1180" i="2" a="1"/>
  <c r="D1180" i="2" s="1"/>
  <c r="C1180" i="2"/>
  <c r="G1180" i="2" a="1"/>
  <c r="G1180" i="2" s="1"/>
  <c r="F1180" i="2"/>
  <c r="A1181" i="2"/>
  <c r="E1180" i="2"/>
  <c r="B1180" i="2"/>
  <c r="H1180" i="2" l="1"/>
  <c r="I1180" i="2" s="1"/>
  <c r="B1181" i="2"/>
  <c r="D1181" i="2" a="1"/>
  <c r="D1181" i="2" s="1"/>
  <c r="C1181" i="2"/>
  <c r="F1181" i="2"/>
  <c r="G1181" i="2" a="1"/>
  <c r="G1181" i="2" s="1"/>
  <c r="A1182" i="2"/>
  <c r="E1181" i="2"/>
  <c r="H1181" i="2" l="1"/>
  <c r="I1181" i="2" s="1"/>
  <c r="D1182" i="2" a="1"/>
  <c r="D1182" i="2" s="1"/>
  <c r="C1182" i="2"/>
  <c r="G1182" i="2" a="1"/>
  <c r="G1182" i="2" s="1"/>
  <c r="F1182" i="2"/>
  <c r="A1183" i="2"/>
  <c r="E1182" i="2"/>
  <c r="B1182" i="2"/>
  <c r="H1182" i="2" l="1"/>
  <c r="I1182" i="2" s="1"/>
  <c r="B1183" i="2"/>
  <c r="D1183" i="2" a="1"/>
  <c r="D1183" i="2" s="1"/>
  <c r="C1183" i="2"/>
  <c r="F1183" i="2"/>
  <c r="G1183" i="2" a="1"/>
  <c r="G1183" i="2" s="1"/>
  <c r="A1184" i="2"/>
  <c r="E1183" i="2"/>
  <c r="H1183" i="2" l="1"/>
  <c r="I1183" i="2" s="1"/>
  <c r="D1184" i="2" a="1"/>
  <c r="D1184" i="2" s="1"/>
  <c r="C1184" i="2"/>
  <c r="G1184" i="2" a="1"/>
  <c r="G1184" i="2" s="1"/>
  <c r="F1184" i="2"/>
  <c r="A1185" i="2"/>
  <c r="E1184" i="2"/>
  <c r="B1184" i="2"/>
  <c r="H1184" i="2" l="1"/>
  <c r="I1184" i="2" s="1"/>
  <c r="B1185" i="2"/>
  <c r="D1185" i="2" a="1"/>
  <c r="D1185" i="2" s="1"/>
  <c r="C1185" i="2"/>
  <c r="G1185" i="2" a="1"/>
  <c r="G1185" i="2" s="1"/>
  <c r="F1185" i="2"/>
  <c r="A1186" i="2"/>
  <c r="E1185" i="2"/>
  <c r="H1185" i="2" l="1"/>
  <c r="I1185" i="2" s="1"/>
  <c r="D1186" i="2" a="1"/>
  <c r="D1186" i="2" s="1"/>
  <c r="C1186" i="2"/>
  <c r="G1186" i="2" a="1"/>
  <c r="G1186" i="2" s="1"/>
  <c r="F1186" i="2"/>
  <c r="A1187" i="2"/>
  <c r="E1186" i="2"/>
  <c r="B1186" i="2"/>
  <c r="H1186" i="2" l="1"/>
  <c r="I1186" i="2" s="1"/>
  <c r="B1187" i="2"/>
  <c r="D1187" i="2" a="1"/>
  <c r="D1187" i="2" s="1"/>
  <c r="C1187" i="2"/>
  <c r="G1187" i="2" a="1"/>
  <c r="G1187" i="2" s="1"/>
  <c r="F1187" i="2"/>
  <c r="A1188" i="2"/>
  <c r="E1187" i="2"/>
  <c r="H1187" i="2" l="1"/>
  <c r="I1187" i="2" s="1"/>
  <c r="D1188" i="2" a="1"/>
  <c r="D1188" i="2" s="1"/>
  <c r="C1188" i="2"/>
  <c r="G1188" i="2" a="1"/>
  <c r="G1188" i="2" s="1"/>
  <c r="F1188" i="2"/>
  <c r="A1189" i="2"/>
  <c r="E1188" i="2"/>
  <c r="B1188" i="2"/>
  <c r="H1188" i="2" l="1"/>
  <c r="I1188" i="2" s="1"/>
  <c r="B1189" i="2"/>
  <c r="D1189" i="2" a="1"/>
  <c r="D1189" i="2" s="1"/>
  <c r="C1189" i="2"/>
  <c r="G1189" i="2" a="1"/>
  <c r="G1189" i="2" s="1"/>
  <c r="F1189" i="2"/>
  <c r="A1190" i="2"/>
  <c r="E1189" i="2"/>
  <c r="H1189" i="2" l="1"/>
  <c r="I1189" i="2" s="1"/>
  <c r="D1190" i="2" a="1"/>
  <c r="D1190" i="2" s="1"/>
  <c r="C1190" i="2"/>
  <c r="G1190" i="2" a="1"/>
  <c r="G1190" i="2" s="1"/>
  <c r="F1190" i="2"/>
  <c r="A1191" i="2"/>
  <c r="E1190" i="2"/>
  <c r="B1190" i="2"/>
  <c r="H1190" i="2" l="1"/>
  <c r="I1190" i="2" s="1"/>
  <c r="B1191" i="2"/>
  <c r="D1191" i="2" a="1"/>
  <c r="D1191" i="2" s="1"/>
  <c r="C1191" i="2"/>
  <c r="G1191" i="2" a="1"/>
  <c r="G1191" i="2" s="1"/>
  <c r="F1191" i="2"/>
  <c r="A1192" i="2"/>
  <c r="E1191" i="2"/>
  <c r="H1191" i="2" l="1"/>
  <c r="I1191" i="2" s="1"/>
  <c r="D1192" i="2" a="1"/>
  <c r="D1192" i="2" s="1"/>
  <c r="C1192" i="2"/>
  <c r="G1192" i="2" a="1"/>
  <c r="G1192" i="2" s="1"/>
  <c r="F1192" i="2"/>
  <c r="A1193" i="2"/>
  <c r="E1192" i="2"/>
  <c r="B1192" i="2"/>
  <c r="H1192" i="2" l="1"/>
  <c r="I1192" i="2" s="1"/>
  <c r="B1193" i="2"/>
  <c r="D1193" i="2" a="1"/>
  <c r="D1193" i="2" s="1"/>
  <c r="C1193" i="2"/>
  <c r="G1193" i="2" a="1"/>
  <c r="G1193" i="2" s="1"/>
  <c r="F1193" i="2"/>
  <c r="A1194" i="2"/>
  <c r="E1193" i="2"/>
  <c r="H1193" i="2" l="1"/>
  <c r="I1193" i="2" s="1"/>
  <c r="D1194" i="2" a="1"/>
  <c r="D1194" i="2" s="1"/>
  <c r="C1194" i="2"/>
  <c r="G1194" i="2" a="1"/>
  <c r="G1194" i="2" s="1"/>
  <c r="F1194" i="2"/>
  <c r="A1195" i="2"/>
  <c r="E1194" i="2"/>
  <c r="B1194" i="2"/>
  <c r="H1194" i="2" l="1"/>
  <c r="I1194" i="2" s="1"/>
  <c r="B1195" i="2"/>
  <c r="D1195" i="2" a="1"/>
  <c r="D1195" i="2" s="1"/>
  <c r="C1195" i="2"/>
  <c r="G1195" i="2" a="1"/>
  <c r="G1195" i="2" s="1"/>
  <c r="F1195" i="2"/>
  <c r="A1196" i="2"/>
  <c r="E1195" i="2"/>
  <c r="H1195" i="2" l="1"/>
  <c r="I1195" i="2" s="1"/>
  <c r="D1196" i="2" a="1"/>
  <c r="D1196" i="2" s="1"/>
  <c r="C1196" i="2"/>
  <c r="G1196" i="2" a="1"/>
  <c r="G1196" i="2" s="1"/>
  <c r="F1196" i="2"/>
  <c r="A1197" i="2"/>
  <c r="E1196" i="2"/>
  <c r="B1196" i="2"/>
  <c r="H1196" i="2" l="1"/>
  <c r="I1196" i="2" s="1"/>
  <c r="B1197" i="2"/>
  <c r="D1197" i="2" a="1"/>
  <c r="D1197" i="2" s="1"/>
  <c r="C1197" i="2"/>
  <c r="G1197" i="2" a="1"/>
  <c r="G1197" i="2" s="1"/>
  <c r="F1197" i="2"/>
  <c r="A1198" i="2"/>
  <c r="E1197" i="2"/>
  <c r="H1197" i="2" l="1"/>
  <c r="I1197" i="2" s="1"/>
  <c r="D1198" i="2" a="1"/>
  <c r="D1198" i="2" s="1"/>
  <c r="C1198" i="2"/>
  <c r="G1198" i="2" a="1"/>
  <c r="G1198" i="2" s="1"/>
  <c r="F1198" i="2"/>
  <c r="A1199" i="2"/>
  <c r="E1198" i="2"/>
  <c r="B1198" i="2"/>
  <c r="H1198" i="2" l="1"/>
  <c r="I1198" i="2" s="1"/>
  <c r="B1199" i="2"/>
  <c r="D1199" i="2" a="1"/>
  <c r="D1199" i="2" s="1"/>
  <c r="C1199" i="2"/>
  <c r="G1199" i="2" a="1"/>
  <c r="G1199" i="2" s="1"/>
  <c r="F1199" i="2"/>
  <c r="A1200" i="2"/>
  <c r="E1199" i="2"/>
  <c r="H1199" i="2" l="1"/>
  <c r="I1199" i="2" s="1"/>
  <c r="D1200" i="2" a="1"/>
  <c r="D1200" i="2" s="1"/>
  <c r="C1200" i="2"/>
  <c r="G1200" i="2" a="1"/>
  <c r="G1200" i="2" s="1"/>
  <c r="F1200" i="2"/>
  <c r="A1201" i="2"/>
  <c r="E1200" i="2"/>
  <c r="B1200" i="2"/>
  <c r="H1200" i="2" l="1"/>
  <c r="I1200" i="2" s="1"/>
  <c r="B1201" i="2"/>
  <c r="D1201" i="2" a="1"/>
  <c r="D1201" i="2" s="1"/>
  <c r="C1201" i="2"/>
  <c r="G1201" i="2" a="1"/>
  <c r="G1201" i="2" s="1"/>
  <c r="F1201" i="2"/>
  <c r="A1202" i="2"/>
  <c r="E1201" i="2"/>
  <c r="H1201" i="2" l="1"/>
  <c r="I1201" i="2" s="1"/>
  <c r="D1202" i="2" a="1"/>
  <c r="D1202" i="2" s="1"/>
  <c r="C1202" i="2"/>
  <c r="G1202" i="2" a="1"/>
  <c r="G1202" i="2" s="1"/>
  <c r="F1202" i="2"/>
  <c r="A1203" i="2"/>
  <c r="E1202" i="2"/>
  <c r="B1202" i="2"/>
  <c r="H1202" i="2" l="1"/>
  <c r="I1202" i="2" s="1"/>
  <c r="B1203" i="2"/>
  <c r="D1203" i="2" a="1"/>
  <c r="D1203" i="2" s="1"/>
  <c r="C1203" i="2"/>
  <c r="G1203" i="2" a="1"/>
  <c r="G1203" i="2" s="1"/>
  <c r="F1203" i="2"/>
  <c r="A1204" i="2"/>
  <c r="E1203" i="2"/>
  <c r="H1203" i="2" l="1"/>
  <c r="I1203" i="2" s="1"/>
  <c r="D1204" i="2" a="1"/>
  <c r="D1204" i="2" s="1"/>
  <c r="C1204" i="2"/>
  <c r="G1204" i="2" a="1"/>
  <c r="G1204" i="2" s="1"/>
  <c r="F1204" i="2"/>
  <c r="A1205" i="2"/>
  <c r="E1204" i="2"/>
  <c r="B1204" i="2"/>
  <c r="H1204" i="2" l="1"/>
  <c r="I1204" i="2" s="1"/>
  <c r="B1205" i="2"/>
  <c r="D1205" i="2" a="1"/>
  <c r="D1205" i="2" s="1"/>
  <c r="C1205" i="2"/>
  <c r="G1205" i="2" a="1"/>
  <c r="G1205" i="2" s="1"/>
  <c r="F1205" i="2"/>
  <c r="A1206" i="2"/>
  <c r="E1205" i="2"/>
  <c r="H1205" i="2" l="1"/>
  <c r="I1205" i="2" s="1"/>
  <c r="D1206" i="2" a="1"/>
  <c r="D1206" i="2" s="1"/>
  <c r="C1206" i="2"/>
  <c r="G1206" i="2" a="1"/>
  <c r="G1206" i="2" s="1"/>
  <c r="F1206" i="2"/>
  <c r="A1207" i="2"/>
  <c r="E1206" i="2"/>
  <c r="B1206" i="2"/>
  <c r="H1206" i="2" l="1"/>
  <c r="I1206" i="2" s="1"/>
  <c r="B1207" i="2"/>
  <c r="D1207" i="2" a="1"/>
  <c r="D1207" i="2" s="1"/>
  <c r="C1207" i="2"/>
  <c r="G1207" i="2" a="1"/>
  <c r="G1207" i="2" s="1"/>
  <c r="F1207" i="2"/>
  <c r="A1208" i="2"/>
  <c r="E1207" i="2"/>
  <c r="H1207" i="2" l="1"/>
  <c r="I1207" i="2" s="1"/>
  <c r="D1208" i="2" a="1"/>
  <c r="D1208" i="2" s="1"/>
  <c r="C1208" i="2"/>
  <c r="G1208" i="2" a="1"/>
  <c r="G1208" i="2" s="1"/>
  <c r="F1208" i="2"/>
  <c r="A1209" i="2"/>
  <c r="E1208" i="2"/>
  <c r="B1208" i="2"/>
  <c r="H1208" i="2" l="1"/>
  <c r="I1208" i="2" s="1"/>
  <c r="B1209" i="2"/>
  <c r="D1209" i="2" a="1"/>
  <c r="D1209" i="2" s="1"/>
  <c r="C1209" i="2"/>
  <c r="G1209" i="2" a="1"/>
  <c r="G1209" i="2" s="1"/>
  <c r="F1209" i="2"/>
  <c r="A1210" i="2"/>
  <c r="E1209" i="2"/>
  <c r="H1209" i="2" l="1"/>
  <c r="I1209" i="2" s="1"/>
  <c r="D1210" i="2" a="1"/>
  <c r="D1210" i="2" s="1"/>
  <c r="C1210" i="2"/>
  <c r="G1210" i="2" a="1"/>
  <c r="G1210" i="2" s="1"/>
  <c r="F1210" i="2"/>
  <c r="A1211" i="2"/>
  <c r="E1210" i="2"/>
  <c r="B1210" i="2"/>
  <c r="H1210" i="2" l="1"/>
  <c r="I1210" i="2" s="1"/>
  <c r="B1211" i="2"/>
  <c r="D1211" i="2" a="1"/>
  <c r="D1211" i="2" s="1"/>
  <c r="C1211" i="2"/>
  <c r="G1211" i="2" a="1"/>
  <c r="G1211" i="2" s="1"/>
  <c r="F1211" i="2"/>
  <c r="A1212" i="2"/>
  <c r="E1211" i="2"/>
  <c r="H1211" i="2" l="1"/>
  <c r="I1211" i="2" s="1"/>
  <c r="D1212" i="2" a="1"/>
  <c r="D1212" i="2" s="1"/>
  <c r="C1212" i="2"/>
  <c r="G1212" i="2" a="1"/>
  <c r="G1212" i="2" s="1"/>
  <c r="F1212" i="2"/>
  <c r="A1213" i="2"/>
  <c r="E1212" i="2"/>
  <c r="B1212" i="2"/>
  <c r="H1212" i="2" l="1"/>
  <c r="I1212" i="2" s="1"/>
  <c r="B1213" i="2"/>
  <c r="D1213" i="2" a="1"/>
  <c r="D1213" i="2" s="1"/>
  <c r="C1213" i="2"/>
  <c r="G1213" i="2" a="1"/>
  <c r="G1213" i="2" s="1"/>
  <c r="F1213" i="2"/>
  <c r="A1214" i="2"/>
  <c r="E1213" i="2"/>
  <c r="H1213" i="2" l="1"/>
  <c r="I1213" i="2" s="1"/>
  <c r="D1214" i="2" a="1"/>
  <c r="D1214" i="2" s="1"/>
  <c r="C1214" i="2"/>
  <c r="G1214" i="2" a="1"/>
  <c r="G1214" i="2" s="1"/>
  <c r="F1214" i="2"/>
  <c r="A1215" i="2"/>
  <c r="E1214" i="2"/>
  <c r="B1214" i="2"/>
  <c r="H1214" i="2" l="1"/>
  <c r="I1214" i="2" s="1"/>
  <c r="B1215" i="2"/>
  <c r="D1215" i="2" a="1"/>
  <c r="D1215" i="2" s="1"/>
  <c r="C1215" i="2"/>
  <c r="G1215" i="2" a="1"/>
  <c r="G1215" i="2" s="1"/>
  <c r="F1215" i="2"/>
  <c r="A1216" i="2"/>
  <c r="E1215" i="2"/>
  <c r="H1215" i="2" l="1"/>
  <c r="I1215" i="2" s="1"/>
  <c r="D1216" i="2" a="1"/>
  <c r="D1216" i="2" s="1"/>
  <c r="C1216" i="2"/>
  <c r="G1216" i="2" a="1"/>
  <c r="G1216" i="2" s="1"/>
  <c r="F1216" i="2"/>
  <c r="A1217" i="2"/>
  <c r="E1216" i="2"/>
  <c r="B1216" i="2"/>
  <c r="H1216" i="2" l="1"/>
  <c r="I1216" i="2" s="1"/>
  <c r="B1217" i="2"/>
  <c r="D1217" i="2" a="1"/>
  <c r="D1217" i="2" s="1"/>
  <c r="C1217" i="2"/>
  <c r="G1217" i="2" a="1"/>
  <c r="G1217" i="2" s="1"/>
  <c r="F1217" i="2"/>
  <c r="A1218" i="2"/>
  <c r="E1217" i="2"/>
  <c r="H1217" i="2" l="1"/>
  <c r="I1217" i="2" s="1"/>
  <c r="D1218" i="2" a="1"/>
  <c r="D1218" i="2" s="1"/>
  <c r="C1218" i="2"/>
  <c r="G1218" i="2" a="1"/>
  <c r="G1218" i="2" s="1"/>
  <c r="F1218" i="2"/>
  <c r="A1219" i="2"/>
  <c r="E1218" i="2"/>
  <c r="B1218" i="2"/>
  <c r="H1218" i="2" l="1"/>
  <c r="I1218" i="2" s="1"/>
  <c r="B1219" i="2"/>
  <c r="D1219" i="2" a="1"/>
  <c r="D1219" i="2" s="1"/>
  <c r="C1219" i="2"/>
  <c r="F1219" i="2"/>
  <c r="G1219" i="2" a="1"/>
  <c r="G1219" i="2" s="1"/>
  <c r="A1220" i="2"/>
  <c r="E1219" i="2"/>
  <c r="H1219" i="2" l="1"/>
  <c r="I1219" i="2" s="1"/>
  <c r="D1220" i="2" a="1"/>
  <c r="D1220" i="2" s="1"/>
  <c r="C1220" i="2"/>
  <c r="G1220" i="2" a="1"/>
  <c r="G1220" i="2" s="1"/>
  <c r="F1220" i="2"/>
  <c r="A1221" i="2"/>
  <c r="E1220" i="2"/>
  <c r="B1220" i="2"/>
  <c r="H1220" i="2" l="1"/>
  <c r="I1220" i="2" s="1"/>
  <c r="B1221" i="2"/>
  <c r="D1221" i="2" a="1"/>
  <c r="D1221" i="2" s="1"/>
  <c r="C1221" i="2"/>
  <c r="G1221" i="2" a="1"/>
  <c r="G1221" i="2" s="1"/>
  <c r="F1221" i="2"/>
  <c r="A1222" i="2"/>
  <c r="E1221" i="2"/>
  <c r="H1221" i="2" l="1"/>
  <c r="I1221" i="2" s="1"/>
  <c r="D1222" i="2" a="1"/>
  <c r="D1222" i="2" s="1"/>
  <c r="C1222" i="2"/>
  <c r="G1222" i="2" a="1"/>
  <c r="G1222" i="2" s="1"/>
  <c r="F1222" i="2"/>
  <c r="A1223" i="2"/>
  <c r="E1222" i="2"/>
  <c r="B1222" i="2"/>
  <c r="H1222" i="2" l="1"/>
  <c r="I1222" i="2" s="1"/>
  <c r="B1223" i="2"/>
  <c r="D1223" i="2" a="1"/>
  <c r="D1223" i="2" s="1"/>
  <c r="C1223" i="2"/>
  <c r="G1223" i="2" a="1"/>
  <c r="G1223" i="2" s="1"/>
  <c r="F1223" i="2"/>
  <c r="A1224" i="2"/>
  <c r="E1223" i="2"/>
  <c r="H1223" i="2" l="1"/>
  <c r="I1223" i="2" s="1"/>
  <c r="D1224" i="2" a="1"/>
  <c r="D1224" i="2" s="1"/>
  <c r="C1224" i="2"/>
  <c r="G1224" i="2" a="1"/>
  <c r="G1224" i="2" s="1"/>
  <c r="F1224" i="2"/>
  <c r="A1225" i="2"/>
  <c r="E1224" i="2"/>
  <c r="B1224" i="2"/>
  <c r="H1224" i="2" l="1"/>
  <c r="I1224" i="2" s="1"/>
  <c r="B1225" i="2"/>
  <c r="D1225" i="2" a="1"/>
  <c r="D1225" i="2" s="1"/>
  <c r="C1225" i="2"/>
  <c r="G1225" i="2" a="1"/>
  <c r="G1225" i="2" s="1"/>
  <c r="F1225" i="2"/>
  <c r="A1226" i="2"/>
  <c r="E1225" i="2"/>
  <c r="H1225" i="2" l="1"/>
  <c r="I1225" i="2" s="1"/>
  <c r="D1226" i="2" a="1"/>
  <c r="D1226" i="2" s="1"/>
  <c r="C1226" i="2"/>
  <c r="G1226" i="2" a="1"/>
  <c r="G1226" i="2" s="1"/>
  <c r="F1226" i="2"/>
  <c r="A1227" i="2"/>
  <c r="E1226" i="2"/>
  <c r="B1226" i="2"/>
  <c r="H1226" i="2" l="1"/>
  <c r="I1226" i="2" s="1"/>
  <c r="B1227" i="2"/>
  <c r="D1227" i="2" a="1"/>
  <c r="D1227" i="2" s="1"/>
  <c r="C1227" i="2"/>
  <c r="G1227" i="2" a="1"/>
  <c r="G1227" i="2" s="1"/>
  <c r="F1227" i="2"/>
  <c r="A1228" i="2"/>
  <c r="E1227" i="2"/>
  <c r="H1227" i="2" l="1"/>
  <c r="I1227" i="2" s="1"/>
  <c r="D1228" i="2" a="1"/>
  <c r="D1228" i="2" s="1"/>
  <c r="C1228" i="2"/>
  <c r="G1228" i="2" a="1"/>
  <c r="G1228" i="2" s="1"/>
  <c r="F1228" i="2"/>
  <c r="A1229" i="2"/>
  <c r="E1228" i="2"/>
  <c r="B1228" i="2"/>
  <c r="H1228" i="2" l="1"/>
  <c r="I1228" i="2" s="1"/>
  <c r="B1229" i="2"/>
  <c r="D1229" i="2" a="1"/>
  <c r="D1229" i="2" s="1"/>
  <c r="C1229" i="2"/>
  <c r="F1229" i="2"/>
  <c r="G1229" i="2" a="1"/>
  <c r="G1229" i="2" s="1"/>
  <c r="A1230" i="2"/>
  <c r="E1229" i="2"/>
  <c r="H1229" i="2" l="1"/>
  <c r="I1229" i="2" s="1"/>
  <c r="D1230" i="2" a="1"/>
  <c r="D1230" i="2" s="1"/>
  <c r="C1230" i="2"/>
  <c r="G1230" i="2" a="1"/>
  <c r="G1230" i="2" s="1"/>
  <c r="F1230" i="2"/>
  <c r="A1231" i="2"/>
  <c r="E1230" i="2"/>
  <c r="B1230" i="2"/>
  <c r="H1230" i="2" l="1"/>
  <c r="I1230" i="2" s="1"/>
  <c r="B1231" i="2"/>
  <c r="D1231" i="2" a="1"/>
  <c r="D1231" i="2" s="1"/>
  <c r="C1231" i="2"/>
  <c r="G1231" i="2" a="1"/>
  <c r="G1231" i="2" s="1"/>
  <c r="F1231" i="2"/>
  <c r="A1232" i="2"/>
  <c r="E1231" i="2"/>
  <c r="H1231" i="2" l="1"/>
  <c r="I1231" i="2" s="1"/>
  <c r="D1232" i="2" a="1"/>
  <c r="D1232" i="2" s="1"/>
  <c r="C1232" i="2"/>
  <c r="G1232" i="2" a="1"/>
  <c r="G1232" i="2" s="1"/>
  <c r="F1232" i="2"/>
  <c r="A1233" i="2"/>
  <c r="E1232" i="2"/>
  <c r="B1232" i="2"/>
  <c r="H1232" i="2" l="1"/>
  <c r="I1232" i="2" s="1"/>
  <c r="B1233" i="2"/>
  <c r="D1233" i="2" a="1"/>
  <c r="D1233" i="2" s="1"/>
  <c r="C1233" i="2"/>
  <c r="G1233" i="2" a="1"/>
  <c r="G1233" i="2" s="1"/>
  <c r="F1233" i="2"/>
  <c r="A1234" i="2"/>
  <c r="E1233" i="2"/>
  <c r="H1233" i="2" l="1"/>
  <c r="I1233" i="2" s="1"/>
  <c r="D1234" i="2" a="1"/>
  <c r="D1234" i="2" s="1"/>
  <c r="C1234" i="2"/>
  <c r="G1234" i="2" a="1"/>
  <c r="G1234" i="2" s="1"/>
  <c r="F1234" i="2"/>
  <c r="A1235" i="2"/>
  <c r="E1234" i="2"/>
  <c r="B1234" i="2"/>
  <c r="H1234" i="2" l="1"/>
  <c r="I1234" i="2" s="1"/>
  <c r="B1235" i="2"/>
  <c r="D1235" i="2" a="1"/>
  <c r="D1235" i="2" s="1"/>
  <c r="C1235" i="2"/>
  <c r="G1235" i="2" a="1"/>
  <c r="G1235" i="2" s="1"/>
  <c r="F1235" i="2"/>
  <c r="A1236" i="2"/>
  <c r="E1235" i="2"/>
  <c r="H1235" i="2" l="1"/>
  <c r="I1235" i="2" s="1"/>
  <c r="D1236" i="2" a="1"/>
  <c r="D1236" i="2" s="1"/>
  <c r="G1236" i="2" a="1"/>
  <c r="G1236" i="2" s="1"/>
  <c r="C1236" i="2"/>
  <c r="F1236" i="2"/>
  <c r="A1237" i="2"/>
  <c r="E1236" i="2"/>
  <c r="B1236" i="2"/>
  <c r="H1236" i="2" l="1"/>
  <c r="I1236" i="2" s="1"/>
  <c r="B1237" i="2"/>
  <c r="D1237" i="2" a="1"/>
  <c r="D1237" i="2" s="1"/>
  <c r="C1237" i="2"/>
  <c r="G1237" i="2" a="1"/>
  <c r="G1237" i="2" s="1"/>
  <c r="F1237" i="2"/>
  <c r="A1238" i="2"/>
  <c r="E1237" i="2"/>
  <c r="H1237" i="2" l="1"/>
  <c r="I1237" i="2" s="1"/>
  <c r="D1238" i="2" a="1"/>
  <c r="D1238" i="2" s="1"/>
  <c r="C1238" i="2"/>
  <c r="G1238" i="2" a="1"/>
  <c r="G1238" i="2" s="1"/>
  <c r="F1238" i="2"/>
  <c r="A1239" i="2"/>
  <c r="E1238" i="2"/>
  <c r="B1238" i="2"/>
  <c r="H1238" i="2" l="1"/>
  <c r="I1238" i="2" s="1"/>
  <c r="B1239" i="2"/>
  <c r="D1239" i="2" a="1"/>
  <c r="D1239" i="2" s="1"/>
  <c r="C1239" i="2"/>
  <c r="G1239" i="2" a="1"/>
  <c r="G1239" i="2" s="1"/>
  <c r="F1239" i="2"/>
  <c r="A1240" i="2"/>
  <c r="E1239" i="2"/>
  <c r="H1239" i="2" l="1"/>
  <c r="I1239" i="2" s="1"/>
  <c r="D1240" i="2" a="1"/>
  <c r="D1240" i="2" s="1"/>
  <c r="C1240" i="2"/>
  <c r="G1240" i="2" a="1"/>
  <c r="G1240" i="2" s="1"/>
  <c r="F1240" i="2"/>
  <c r="A1241" i="2"/>
  <c r="E1240" i="2"/>
  <c r="B1240" i="2"/>
  <c r="H1240" i="2" l="1"/>
  <c r="I1240" i="2" s="1"/>
  <c r="B1241" i="2"/>
  <c r="D1241" i="2" a="1"/>
  <c r="D1241" i="2" s="1"/>
  <c r="C1241" i="2"/>
  <c r="G1241" i="2" a="1"/>
  <c r="G1241" i="2" s="1"/>
  <c r="F1241" i="2"/>
  <c r="A1242" i="2"/>
  <c r="E1241" i="2"/>
  <c r="H1241" i="2" l="1"/>
  <c r="I1241" i="2" s="1"/>
  <c r="D1242" i="2" a="1"/>
  <c r="D1242" i="2" s="1"/>
  <c r="C1242" i="2"/>
  <c r="G1242" i="2" a="1"/>
  <c r="G1242" i="2" s="1"/>
  <c r="F1242" i="2"/>
  <c r="A1243" i="2"/>
  <c r="E1242" i="2"/>
  <c r="B1242" i="2"/>
  <c r="H1242" i="2" l="1"/>
  <c r="I1242" i="2" s="1"/>
  <c r="B1243" i="2"/>
  <c r="D1243" i="2" a="1"/>
  <c r="D1243" i="2" s="1"/>
  <c r="C1243" i="2"/>
  <c r="G1243" i="2" a="1"/>
  <c r="G1243" i="2" s="1"/>
  <c r="F1243" i="2"/>
  <c r="A1244" i="2"/>
  <c r="E1243" i="2"/>
  <c r="H1243" i="2" l="1"/>
  <c r="I1243" i="2" s="1"/>
  <c r="D1244" i="2" a="1"/>
  <c r="D1244" i="2" s="1"/>
  <c r="C1244" i="2"/>
  <c r="G1244" i="2" a="1"/>
  <c r="G1244" i="2" s="1"/>
  <c r="F1244" i="2"/>
  <c r="A1245" i="2"/>
  <c r="E1244" i="2"/>
  <c r="B1244" i="2"/>
  <c r="H1244" i="2" l="1"/>
  <c r="I1244" i="2" s="1"/>
  <c r="B1245" i="2"/>
  <c r="D1245" i="2" a="1"/>
  <c r="D1245" i="2" s="1"/>
  <c r="C1245" i="2"/>
  <c r="G1245" i="2" a="1"/>
  <c r="G1245" i="2" s="1"/>
  <c r="F1245" i="2"/>
  <c r="A1246" i="2"/>
  <c r="E1245" i="2"/>
  <c r="H1245" i="2" l="1"/>
  <c r="I1245" i="2" s="1"/>
  <c r="D1246" i="2" a="1"/>
  <c r="D1246" i="2" s="1"/>
  <c r="C1246" i="2"/>
  <c r="G1246" i="2" a="1"/>
  <c r="G1246" i="2" s="1"/>
  <c r="F1246" i="2"/>
  <c r="A1247" i="2"/>
  <c r="E1246" i="2"/>
  <c r="B1246" i="2"/>
  <c r="H1246" i="2" l="1"/>
  <c r="I1246" i="2" s="1"/>
  <c r="B1247" i="2"/>
  <c r="D1247" i="2" a="1"/>
  <c r="D1247" i="2" s="1"/>
  <c r="C1247" i="2"/>
  <c r="G1247" i="2" a="1"/>
  <c r="G1247" i="2" s="1"/>
  <c r="F1247" i="2"/>
  <c r="A1248" i="2"/>
  <c r="E1247" i="2"/>
  <c r="H1247" i="2" l="1"/>
  <c r="I1247" i="2" s="1"/>
  <c r="D1248" i="2" a="1"/>
  <c r="D1248" i="2" s="1"/>
  <c r="G1248" i="2" a="1"/>
  <c r="G1248" i="2" s="1"/>
  <c r="C1248" i="2"/>
  <c r="F1248" i="2"/>
  <c r="A1249" i="2"/>
  <c r="E1248" i="2"/>
  <c r="B1248" i="2"/>
  <c r="H1248" i="2" l="1"/>
  <c r="I1248" i="2" s="1"/>
  <c r="B1249" i="2"/>
  <c r="D1249" i="2" a="1"/>
  <c r="D1249" i="2" s="1"/>
  <c r="C1249" i="2"/>
  <c r="G1249" i="2" a="1"/>
  <c r="G1249" i="2" s="1"/>
  <c r="F1249" i="2"/>
  <c r="A1250" i="2"/>
  <c r="E1249" i="2"/>
  <c r="H1249" i="2" l="1"/>
  <c r="I1249" i="2" s="1"/>
  <c r="D1250" i="2" a="1"/>
  <c r="D1250" i="2" s="1"/>
  <c r="C1250" i="2"/>
  <c r="G1250" i="2" a="1"/>
  <c r="G1250" i="2" s="1"/>
  <c r="F1250" i="2"/>
  <c r="A1251" i="2"/>
  <c r="E1250" i="2"/>
  <c r="B1250" i="2"/>
  <c r="H1250" i="2" l="1"/>
  <c r="I1250" i="2" s="1"/>
  <c r="B1251" i="2"/>
  <c r="D1251" i="2" a="1"/>
  <c r="D1251" i="2" s="1"/>
  <c r="C1251" i="2"/>
  <c r="G1251" i="2" a="1"/>
  <c r="G1251" i="2" s="1"/>
  <c r="F1251" i="2"/>
  <c r="A1252" i="2"/>
  <c r="E1251" i="2"/>
  <c r="H1251" i="2" l="1"/>
  <c r="I1251" i="2" s="1"/>
  <c r="D1252" i="2" a="1"/>
  <c r="D1252" i="2" s="1"/>
  <c r="C1252" i="2"/>
  <c r="G1252" i="2" a="1"/>
  <c r="G1252" i="2" s="1"/>
  <c r="F1252" i="2"/>
  <c r="A1253" i="2"/>
  <c r="E1252" i="2"/>
  <c r="B1252" i="2"/>
  <c r="H1252" i="2" l="1"/>
  <c r="I1252" i="2" s="1"/>
  <c r="B1253" i="2"/>
  <c r="D1253" i="2" a="1"/>
  <c r="D1253" i="2" s="1"/>
  <c r="C1253" i="2"/>
  <c r="G1253" i="2" a="1"/>
  <c r="G1253" i="2" s="1"/>
  <c r="F1253" i="2"/>
  <c r="A1254" i="2"/>
  <c r="E1253" i="2"/>
  <c r="H1253" i="2" l="1"/>
  <c r="I1253" i="2" s="1"/>
  <c r="D1254" i="2" a="1"/>
  <c r="D1254" i="2" s="1"/>
  <c r="C1254" i="2"/>
  <c r="G1254" i="2" a="1"/>
  <c r="G1254" i="2" s="1"/>
  <c r="F1254" i="2"/>
  <c r="A1255" i="2"/>
  <c r="E1254" i="2"/>
  <c r="B1254" i="2"/>
  <c r="H1254" i="2" l="1"/>
  <c r="I1254" i="2" s="1"/>
  <c r="B1255" i="2"/>
  <c r="D1255" i="2" a="1"/>
  <c r="D1255" i="2" s="1"/>
  <c r="C1255" i="2"/>
  <c r="G1255" i="2" a="1"/>
  <c r="G1255" i="2" s="1"/>
  <c r="F1255" i="2"/>
  <c r="A1256" i="2"/>
  <c r="E1255" i="2"/>
  <c r="H1255" i="2" l="1"/>
  <c r="I1255" i="2" s="1"/>
  <c r="D1256" i="2" a="1"/>
  <c r="D1256" i="2" s="1"/>
  <c r="C1256" i="2"/>
  <c r="G1256" i="2" a="1"/>
  <c r="G1256" i="2" s="1"/>
  <c r="F1256" i="2"/>
  <c r="A1257" i="2"/>
  <c r="E1256" i="2"/>
  <c r="B1256" i="2"/>
  <c r="H1256" i="2" l="1"/>
  <c r="I1256" i="2" s="1"/>
  <c r="B1257" i="2"/>
  <c r="D1257" i="2" a="1"/>
  <c r="D1257" i="2" s="1"/>
  <c r="C1257" i="2"/>
  <c r="G1257" i="2" a="1"/>
  <c r="G1257" i="2" s="1"/>
  <c r="F1257" i="2"/>
  <c r="A1258" i="2"/>
  <c r="E1257" i="2"/>
  <c r="H1257" i="2" l="1"/>
  <c r="I1257" i="2" s="1"/>
  <c r="D1258" i="2" a="1"/>
  <c r="D1258" i="2" s="1"/>
  <c r="C1258" i="2"/>
  <c r="G1258" i="2" a="1"/>
  <c r="G1258" i="2" s="1"/>
  <c r="F1258" i="2"/>
  <c r="A1259" i="2"/>
  <c r="E1258" i="2"/>
  <c r="B1258" i="2"/>
  <c r="H1258" i="2" l="1"/>
  <c r="I1258" i="2" s="1"/>
  <c r="B1259" i="2"/>
  <c r="D1259" i="2" a="1"/>
  <c r="D1259" i="2" s="1"/>
  <c r="C1259" i="2"/>
  <c r="G1259" i="2" a="1"/>
  <c r="G1259" i="2" s="1"/>
  <c r="F1259" i="2"/>
  <c r="A1260" i="2"/>
  <c r="E1259" i="2"/>
  <c r="H1259" i="2" l="1"/>
  <c r="I1259" i="2" s="1"/>
  <c r="D1260" i="2" a="1"/>
  <c r="D1260" i="2" s="1"/>
  <c r="C1260" i="2"/>
  <c r="G1260" i="2" a="1"/>
  <c r="G1260" i="2" s="1"/>
  <c r="F1260" i="2"/>
  <c r="A1261" i="2"/>
  <c r="E1260" i="2"/>
  <c r="B1260" i="2"/>
  <c r="H1260" i="2" l="1"/>
  <c r="I1260" i="2" s="1"/>
  <c r="B1261" i="2"/>
  <c r="D1261" i="2" a="1"/>
  <c r="D1261" i="2" s="1"/>
  <c r="C1261" i="2"/>
  <c r="G1261" i="2" a="1"/>
  <c r="G1261" i="2" s="1"/>
  <c r="F1261" i="2"/>
  <c r="A1262" i="2"/>
  <c r="E1261" i="2"/>
  <c r="H1261" i="2" l="1"/>
  <c r="I1261" i="2" s="1"/>
  <c r="D1262" i="2" a="1"/>
  <c r="D1262" i="2" s="1"/>
  <c r="C1262" i="2"/>
  <c r="G1262" i="2" a="1"/>
  <c r="G1262" i="2" s="1"/>
  <c r="F1262" i="2"/>
  <c r="A1263" i="2"/>
  <c r="E1262" i="2"/>
  <c r="B1262" i="2"/>
  <c r="H1262" i="2" l="1"/>
  <c r="I1262" i="2" s="1"/>
  <c r="B1263" i="2"/>
  <c r="D1263" i="2" a="1"/>
  <c r="D1263" i="2" s="1"/>
  <c r="C1263" i="2"/>
  <c r="G1263" i="2" a="1"/>
  <c r="G1263" i="2" s="1"/>
  <c r="F1263" i="2"/>
  <c r="A1264" i="2"/>
  <c r="E1263" i="2"/>
  <c r="H1263" i="2" l="1"/>
  <c r="I1263" i="2" s="1"/>
  <c r="D1264" i="2" a="1"/>
  <c r="D1264" i="2" s="1"/>
  <c r="C1264" i="2"/>
  <c r="G1264" i="2" a="1"/>
  <c r="G1264" i="2" s="1"/>
  <c r="F1264" i="2"/>
  <c r="A1265" i="2"/>
  <c r="E1264" i="2"/>
  <c r="B1264" i="2"/>
  <c r="H1264" i="2" l="1"/>
  <c r="I1264" i="2" s="1"/>
  <c r="B1265" i="2"/>
  <c r="D1265" i="2" a="1"/>
  <c r="D1265" i="2" s="1"/>
  <c r="C1265" i="2"/>
  <c r="G1265" i="2" a="1"/>
  <c r="G1265" i="2" s="1"/>
  <c r="F1265" i="2"/>
  <c r="A1266" i="2"/>
  <c r="E1265" i="2"/>
  <c r="H1265" i="2" l="1"/>
  <c r="I1265" i="2" s="1"/>
  <c r="D1266" i="2" a="1"/>
  <c r="D1266" i="2" s="1"/>
  <c r="C1266" i="2"/>
  <c r="G1266" i="2" a="1"/>
  <c r="G1266" i="2" s="1"/>
  <c r="F1266" i="2"/>
  <c r="A1267" i="2"/>
  <c r="E1266" i="2"/>
  <c r="B1266" i="2"/>
  <c r="H1266" i="2" l="1"/>
  <c r="I1266" i="2" s="1"/>
  <c r="B1267" i="2"/>
  <c r="D1267" i="2" a="1"/>
  <c r="D1267" i="2" s="1"/>
  <c r="C1267" i="2"/>
  <c r="G1267" i="2" a="1"/>
  <c r="G1267" i="2" s="1"/>
  <c r="F1267" i="2"/>
  <c r="A1268" i="2"/>
  <c r="E1267" i="2"/>
  <c r="H1267" i="2" l="1"/>
  <c r="I1267" i="2" s="1"/>
  <c r="D1268" i="2" a="1"/>
  <c r="D1268" i="2" s="1"/>
  <c r="C1268" i="2"/>
  <c r="G1268" i="2" a="1"/>
  <c r="G1268" i="2" s="1"/>
  <c r="F1268" i="2"/>
  <c r="A1269" i="2"/>
  <c r="E1268" i="2"/>
  <c r="B1268" i="2"/>
  <c r="H1268" i="2" l="1"/>
  <c r="I1268" i="2" s="1"/>
  <c r="B1269" i="2"/>
  <c r="D1269" i="2" a="1"/>
  <c r="D1269" i="2" s="1"/>
  <c r="C1269" i="2"/>
  <c r="G1269" i="2" a="1"/>
  <c r="G1269" i="2" s="1"/>
  <c r="F1269" i="2"/>
  <c r="A1270" i="2"/>
  <c r="E1269" i="2"/>
  <c r="H1269" i="2" l="1"/>
  <c r="I1269" i="2" s="1"/>
  <c r="D1270" i="2" a="1"/>
  <c r="D1270" i="2" s="1"/>
  <c r="C1270" i="2"/>
  <c r="G1270" i="2" a="1"/>
  <c r="G1270" i="2" s="1"/>
  <c r="F1270" i="2"/>
  <c r="A1271" i="2"/>
  <c r="E1270" i="2"/>
  <c r="B1270" i="2"/>
  <c r="H1270" i="2" l="1"/>
  <c r="I1270" i="2" s="1"/>
  <c r="B1271" i="2"/>
  <c r="D1271" i="2" a="1"/>
  <c r="D1271" i="2" s="1"/>
  <c r="C1271" i="2"/>
  <c r="G1271" i="2" a="1"/>
  <c r="G1271" i="2" s="1"/>
  <c r="F1271" i="2"/>
  <c r="A1272" i="2"/>
  <c r="E1271" i="2"/>
  <c r="H1271" i="2" l="1"/>
  <c r="I1271" i="2" s="1"/>
  <c r="D1272" i="2" a="1"/>
  <c r="D1272" i="2" s="1"/>
  <c r="C1272" i="2"/>
  <c r="G1272" i="2" a="1"/>
  <c r="G1272" i="2" s="1"/>
  <c r="F1272" i="2"/>
  <c r="A1273" i="2"/>
  <c r="E1272" i="2"/>
  <c r="B1272" i="2"/>
  <c r="H1272" i="2" l="1"/>
  <c r="I1272" i="2" s="1"/>
  <c r="B1273" i="2"/>
  <c r="D1273" i="2" a="1"/>
  <c r="D1273" i="2" s="1"/>
  <c r="C1273" i="2"/>
  <c r="F1273" i="2"/>
  <c r="G1273" i="2" a="1"/>
  <c r="G1273" i="2" s="1"/>
  <c r="A1274" i="2"/>
  <c r="E1273" i="2"/>
  <c r="H1273" i="2" l="1"/>
  <c r="I1273" i="2" s="1"/>
  <c r="D1274" i="2" a="1"/>
  <c r="D1274" i="2" s="1"/>
  <c r="C1274" i="2"/>
  <c r="G1274" i="2" a="1"/>
  <c r="G1274" i="2" s="1"/>
  <c r="F1274" i="2"/>
  <c r="A1275" i="2"/>
  <c r="E1274" i="2"/>
  <c r="B1274" i="2"/>
  <c r="H1274" i="2" l="1"/>
  <c r="I1274" i="2" s="1"/>
  <c r="B1275" i="2"/>
  <c r="D1275" i="2" a="1"/>
  <c r="D1275" i="2" s="1"/>
  <c r="C1275" i="2"/>
  <c r="G1275" i="2" a="1"/>
  <c r="G1275" i="2" s="1"/>
  <c r="F1275" i="2"/>
  <c r="A1276" i="2"/>
  <c r="E1275" i="2"/>
  <c r="H1275" i="2" l="1"/>
  <c r="I1275" i="2" s="1"/>
  <c r="D1276" i="2" a="1"/>
  <c r="D1276" i="2" s="1"/>
  <c r="C1276" i="2"/>
  <c r="G1276" i="2" a="1"/>
  <c r="G1276" i="2" s="1"/>
  <c r="F1276" i="2"/>
  <c r="A1277" i="2"/>
  <c r="E1276" i="2"/>
  <c r="B1276" i="2"/>
  <c r="H1276" i="2" l="1"/>
  <c r="I1276" i="2" s="1"/>
  <c r="B1277" i="2"/>
  <c r="D1277" i="2" a="1"/>
  <c r="D1277" i="2" s="1"/>
  <c r="C1277" i="2"/>
  <c r="G1277" i="2" a="1"/>
  <c r="G1277" i="2" s="1"/>
  <c r="F1277" i="2"/>
  <c r="A1278" i="2"/>
  <c r="E1277" i="2"/>
  <c r="H1277" i="2" l="1"/>
  <c r="I1277" i="2" s="1"/>
  <c r="D1278" i="2" a="1"/>
  <c r="D1278" i="2" s="1"/>
  <c r="C1278" i="2"/>
  <c r="G1278" i="2" a="1"/>
  <c r="G1278" i="2" s="1"/>
  <c r="F1278" i="2"/>
  <c r="A1279" i="2"/>
  <c r="E1278" i="2"/>
  <c r="B1278" i="2"/>
  <c r="H1278" i="2" l="1"/>
  <c r="I1278" i="2" s="1"/>
  <c r="B1279" i="2"/>
  <c r="D1279" i="2" a="1"/>
  <c r="D1279" i="2" s="1"/>
  <c r="C1279" i="2"/>
  <c r="G1279" i="2" a="1"/>
  <c r="G1279" i="2" s="1"/>
  <c r="F1279" i="2"/>
  <c r="A1280" i="2"/>
  <c r="E1279" i="2"/>
  <c r="H1279" i="2" l="1"/>
  <c r="I1279" i="2" s="1"/>
  <c r="D1280" i="2" a="1"/>
  <c r="D1280" i="2" s="1"/>
  <c r="C1280" i="2"/>
  <c r="G1280" i="2" a="1"/>
  <c r="G1280" i="2" s="1"/>
  <c r="F1280" i="2"/>
  <c r="A1281" i="2"/>
  <c r="E1280" i="2"/>
  <c r="B1280" i="2"/>
  <c r="H1280" i="2" l="1"/>
  <c r="I1280" i="2" s="1"/>
  <c r="B1281" i="2"/>
  <c r="D1281" i="2" a="1"/>
  <c r="D1281" i="2" s="1"/>
  <c r="C1281" i="2"/>
  <c r="G1281" i="2" a="1"/>
  <c r="G1281" i="2" s="1"/>
  <c r="F1281" i="2"/>
  <c r="A1282" i="2"/>
  <c r="E1281" i="2"/>
  <c r="H1281" i="2" l="1"/>
  <c r="I1281" i="2" s="1"/>
  <c r="D1282" i="2" a="1"/>
  <c r="D1282" i="2" s="1"/>
  <c r="C1282" i="2"/>
  <c r="G1282" i="2" a="1"/>
  <c r="G1282" i="2" s="1"/>
  <c r="F1282" i="2"/>
  <c r="A1283" i="2"/>
  <c r="E1282" i="2"/>
  <c r="B1282" i="2"/>
  <c r="H1282" i="2" l="1"/>
  <c r="I1282" i="2" s="1"/>
  <c r="B1283" i="2"/>
  <c r="D1283" i="2" a="1"/>
  <c r="D1283" i="2" s="1"/>
  <c r="C1283" i="2"/>
  <c r="G1283" i="2" a="1"/>
  <c r="G1283" i="2" s="1"/>
  <c r="F1283" i="2"/>
  <c r="A1284" i="2"/>
  <c r="E1283" i="2"/>
  <c r="H1283" i="2" l="1"/>
  <c r="I1283" i="2" s="1"/>
  <c r="D1284" i="2" a="1"/>
  <c r="D1284" i="2" s="1"/>
  <c r="C1284" i="2"/>
  <c r="G1284" i="2" a="1"/>
  <c r="G1284" i="2" s="1"/>
  <c r="F1284" i="2"/>
  <c r="A1285" i="2"/>
  <c r="E1284" i="2"/>
  <c r="B1284" i="2"/>
  <c r="H1284" i="2" l="1"/>
  <c r="I1284" i="2" s="1"/>
  <c r="B1285" i="2"/>
  <c r="D1285" i="2" a="1"/>
  <c r="D1285" i="2" s="1"/>
  <c r="C1285" i="2"/>
  <c r="G1285" i="2" a="1"/>
  <c r="G1285" i="2" s="1"/>
  <c r="F1285" i="2"/>
  <c r="A1286" i="2"/>
  <c r="E1285" i="2"/>
  <c r="H1285" i="2" l="1"/>
  <c r="I1285" i="2" s="1"/>
  <c r="D1286" i="2" a="1"/>
  <c r="D1286" i="2" s="1"/>
  <c r="C1286" i="2"/>
  <c r="G1286" i="2" a="1"/>
  <c r="G1286" i="2" s="1"/>
  <c r="F1286" i="2"/>
  <c r="A1287" i="2"/>
  <c r="E1286" i="2"/>
  <c r="B1286" i="2"/>
  <c r="H1286" i="2" l="1"/>
  <c r="I1286" i="2" s="1"/>
  <c r="B1287" i="2"/>
  <c r="D1287" i="2" a="1"/>
  <c r="D1287" i="2" s="1"/>
  <c r="C1287" i="2"/>
  <c r="G1287" i="2" a="1"/>
  <c r="G1287" i="2" s="1"/>
  <c r="F1287" i="2"/>
  <c r="A1288" i="2"/>
  <c r="E1287" i="2"/>
  <c r="H1287" i="2" l="1"/>
  <c r="I1287" i="2" s="1"/>
  <c r="D1288" i="2" a="1"/>
  <c r="D1288" i="2" s="1"/>
  <c r="C1288" i="2"/>
  <c r="G1288" i="2" a="1"/>
  <c r="G1288" i="2" s="1"/>
  <c r="F1288" i="2"/>
  <c r="A1289" i="2"/>
  <c r="E1288" i="2"/>
  <c r="B1288" i="2"/>
  <c r="H1288" i="2" l="1"/>
  <c r="I1288" i="2" s="1"/>
  <c r="B1289" i="2"/>
  <c r="D1289" i="2" a="1"/>
  <c r="D1289" i="2" s="1"/>
  <c r="C1289" i="2"/>
  <c r="G1289" i="2" a="1"/>
  <c r="G1289" i="2" s="1"/>
  <c r="F1289" i="2"/>
  <c r="A1290" i="2"/>
  <c r="E1289" i="2"/>
  <c r="H1289" i="2" l="1"/>
  <c r="I1289" i="2" s="1"/>
  <c r="D1290" i="2" a="1"/>
  <c r="D1290" i="2" s="1"/>
  <c r="C1290" i="2"/>
  <c r="G1290" i="2" a="1"/>
  <c r="G1290" i="2" s="1"/>
  <c r="F1290" i="2"/>
  <c r="A1291" i="2"/>
  <c r="E1290" i="2"/>
  <c r="B1290" i="2"/>
  <c r="H1290" i="2" l="1"/>
  <c r="I1290" i="2" s="1"/>
  <c r="B1291" i="2"/>
  <c r="D1291" i="2" a="1"/>
  <c r="D1291" i="2" s="1"/>
  <c r="C1291" i="2"/>
  <c r="G1291" i="2" a="1"/>
  <c r="G1291" i="2" s="1"/>
  <c r="F1291" i="2"/>
  <c r="A1292" i="2"/>
  <c r="E1291" i="2"/>
  <c r="H1291" i="2" l="1"/>
  <c r="I1291" i="2" s="1"/>
  <c r="D1292" i="2" a="1"/>
  <c r="D1292" i="2" s="1"/>
  <c r="C1292" i="2"/>
  <c r="G1292" i="2" a="1"/>
  <c r="G1292" i="2" s="1"/>
  <c r="F1292" i="2"/>
  <c r="A1293" i="2"/>
  <c r="E1292" i="2"/>
  <c r="B1292" i="2"/>
  <c r="H1292" i="2" l="1"/>
  <c r="I1292" i="2" s="1"/>
  <c r="B1293" i="2"/>
  <c r="D1293" i="2" a="1"/>
  <c r="D1293" i="2" s="1"/>
  <c r="C1293" i="2"/>
  <c r="G1293" i="2" a="1"/>
  <c r="G1293" i="2" s="1"/>
  <c r="F1293" i="2"/>
  <c r="A1294" i="2"/>
  <c r="E1293" i="2"/>
  <c r="H1293" i="2" l="1"/>
  <c r="I1293" i="2" s="1"/>
  <c r="D1294" i="2" a="1"/>
  <c r="D1294" i="2" s="1"/>
  <c r="C1294" i="2"/>
  <c r="G1294" i="2" a="1"/>
  <c r="G1294" i="2" s="1"/>
  <c r="F1294" i="2"/>
  <c r="A1295" i="2"/>
  <c r="E1294" i="2"/>
  <c r="B1294" i="2"/>
  <c r="H1294" i="2" l="1"/>
  <c r="I1294" i="2" s="1"/>
  <c r="B1295" i="2"/>
  <c r="D1295" i="2" a="1"/>
  <c r="D1295" i="2" s="1"/>
  <c r="C1295" i="2"/>
  <c r="G1295" i="2" a="1"/>
  <c r="G1295" i="2" s="1"/>
  <c r="F1295" i="2"/>
  <c r="A1296" i="2"/>
  <c r="E1295" i="2"/>
  <c r="H1295" i="2" l="1"/>
  <c r="I1295" i="2" s="1"/>
  <c r="D1296" i="2" a="1"/>
  <c r="D1296" i="2" s="1"/>
  <c r="C1296" i="2"/>
  <c r="G1296" i="2" a="1"/>
  <c r="G1296" i="2" s="1"/>
  <c r="F1296" i="2"/>
  <c r="A1297" i="2"/>
  <c r="E1296" i="2"/>
  <c r="B1296" i="2"/>
  <c r="H1296" i="2" l="1"/>
  <c r="I1296" i="2" s="1"/>
  <c r="B1297" i="2"/>
  <c r="D1297" i="2" a="1"/>
  <c r="D1297" i="2" s="1"/>
  <c r="C1297" i="2"/>
  <c r="G1297" i="2" a="1"/>
  <c r="G1297" i="2" s="1"/>
  <c r="F1297" i="2"/>
  <c r="A1298" i="2"/>
  <c r="E1297" i="2"/>
  <c r="H1297" i="2" l="1"/>
  <c r="I1297" i="2" s="1"/>
  <c r="D1298" i="2" a="1"/>
  <c r="D1298" i="2" s="1"/>
  <c r="C1298" i="2"/>
  <c r="G1298" i="2" a="1"/>
  <c r="G1298" i="2" s="1"/>
  <c r="F1298" i="2"/>
  <c r="A1299" i="2"/>
  <c r="E1298" i="2"/>
  <c r="B1298" i="2"/>
  <c r="H1298" i="2" l="1"/>
  <c r="I1298" i="2" s="1"/>
  <c r="B1299" i="2"/>
  <c r="D1299" i="2" a="1"/>
  <c r="D1299" i="2" s="1"/>
  <c r="C1299" i="2"/>
  <c r="G1299" i="2" a="1"/>
  <c r="G1299" i="2" s="1"/>
  <c r="F1299" i="2"/>
  <c r="A1300" i="2"/>
  <c r="E1299" i="2"/>
  <c r="H1299" i="2" l="1"/>
  <c r="I1299" i="2" s="1"/>
  <c r="D1300" i="2" a="1"/>
  <c r="D1300" i="2" s="1"/>
  <c r="C1300" i="2"/>
  <c r="G1300" i="2" a="1"/>
  <c r="G1300" i="2" s="1"/>
  <c r="F1300" i="2"/>
  <c r="A1301" i="2"/>
  <c r="E1300" i="2"/>
  <c r="B1300" i="2"/>
  <c r="H1300" i="2" l="1"/>
  <c r="I1300" i="2" s="1"/>
  <c r="B1301" i="2"/>
  <c r="D1301" i="2" a="1"/>
  <c r="D1301" i="2" s="1"/>
  <c r="C1301" i="2"/>
  <c r="G1301" i="2" a="1"/>
  <c r="G1301" i="2" s="1"/>
  <c r="F1301" i="2"/>
  <c r="A1302" i="2"/>
  <c r="E1301" i="2"/>
  <c r="H1301" i="2" l="1"/>
  <c r="I1301" i="2" s="1"/>
  <c r="D1302" i="2" a="1"/>
  <c r="D1302" i="2" s="1"/>
  <c r="C1302" i="2"/>
  <c r="G1302" i="2" a="1"/>
  <c r="G1302" i="2" s="1"/>
  <c r="F1302" i="2"/>
  <c r="A1303" i="2"/>
  <c r="E1302" i="2"/>
  <c r="B1302" i="2"/>
  <c r="H1302" i="2" l="1"/>
  <c r="I1302" i="2" s="1"/>
  <c r="B1303" i="2"/>
  <c r="D1303" i="2" a="1"/>
  <c r="D1303" i="2" s="1"/>
  <c r="C1303" i="2"/>
  <c r="G1303" i="2" a="1"/>
  <c r="G1303" i="2" s="1"/>
  <c r="F1303" i="2"/>
  <c r="A1304" i="2"/>
  <c r="E1303" i="2"/>
  <c r="H1303" i="2" l="1"/>
  <c r="I1303" i="2" s="1"/>
  <c r="D1304" i="2" a="1"/>
  <c r="D1304" i="2" s="1"/>
  <c r="C1304" i="2"/>
  <c r="G1304" i="2" a="1"/>
  <c r="G1304" i="2" s="1"/>
  <c r="F1304" i="2"/>
  <c r="A1305" i="2"/>
  <c r="E1304" i="2"/>
  <c r="B1304" i="2"/>
  <c r="H1304" i="2" l="1"/>
  <c r="I1304" i="2" s="1"/>
  <c r="B1305" i="2"/>
  <c r="D1305" i="2" a="1"/>
  <c r="D1305" i="2" s="1"/>
  <c r="C1305" i="2"/>
  <c r="G1305" i="2" a="1"/>
  <c r="G1305" i="2" s="1"/>
  <c r="F1305" i="2"/>
  <c r="A1306" i="2"/>
  <c r="E1305" i="2"/>
  <c r="H1305" i="2" l="1"/>
  <c r="I1305" i="2" s="1"/>
  <c r="D1306" i="2" a="1"/>
  <c r="D1306" i="2" s="1"/>
  <c r="C1306" i="2"/>
  <c r="G1306" i="2" a="1"/>
  <c r="G1306" i="2" s="1"/>
  <c r="F1306" i="2"/>
  <c r="A1307" i="2"/>
  <c r="E1306" i="2"/>
  <c r="B1306" i="2"/>
  <c r="H1306" i="2" l="1"/>
  <c r="I1306" i="2" s="1"/>
  <c r="B1307" i="2"/>
  <c r="D1307" i="2" a="1"/>
  <c r="D1307" i="2" s="1"/>
  <c r="C1307" i="2"/>
  <c r="G1307" i="2" a="1"/>
  <c r="G1307" i="2" s="1"/>
  <c r="F1307" i="2"/>
  <c r="A1308" i="2"/>
  <c r="E1307" i="2"/>
  <c r="H1307" i="2" l="1"/>
  <c r="I1307" i="2" s="1"/>
  <c r="D1308" i="2" a="1"/>
  <c r="D1308" i="2" s="1"/>
  <c r="C1308" i="2"/>
  <c r="G1308" i="2" a="1"/>
  <c r="G1308" i="2" s="1"/>
  <c r="F1308" i="2"/>
  <c r="A1309" i="2"/>
  <c r="E1308" i="2"/>
  <c r="B1308" i="2"/>
  <c r="H1308" i="2" l="1"/>
  <c r="I1308" i="2" s="1"/>
  <c r="B1309" i="2"/>
  <c r="D1309" i="2" a="1"/>
  <c r="D1309" i="2" s="1"/>
  <c r="C1309" i="2"/>
  <c r="G1309" i="2" a="1"/>
  <c r="G1309" i="2" s="1"/>
  <c r="F1309" i="2"/>
  <c r="A1310" i="2"/>
  <c r="E1309" i="2"/>
  <c r="H1309" i="2" l="1"/>
  <c r="I1309" i="2" s="1"/>
  <c r="D1310" i="2" a="1"/>
  <c r="D1310" i="2" s="1"/>
  <c r="C1310" i="2"/>
  <c r="G1310" i="2" a="1"/>
  <c r="G1310" i="2" s="1"/>
  <c r="F1310" i="2"/>
  <c r="A1311" i="2"/>
  <c r="E1310" i="2"/>
  <c r="B1310" i="2"/>
  <c r="H1310" i="2" l="1"/>
  <c r="I1310" i="2" s="1"/>
  <c r="B1311" i="2"/>
  <c r="D1311" i="2" a="1"/>
  <c r="D1311" i="2" s="1"/>
  <c r="C1311" i="2"/>
  <c r="G1311" i="2" a="1"/>
  <c r="G1311" i="2" s="1"/>
  <c r="F1311" i="2"/>
  <c r="A1312" i="2"/>
  <c r="E1311" i="2"/>
  <c r="H1311" i="2" l="1"/>
  <c r="I1311" i="2" s="1"/>
  <c r="D1312" i="2" a="1"/>
  <c r="D1312" i="2" s="1"/>
  <c r="C1312" i="2"/>
  <c r="G1312" i="2" a="1"/>
  <c r="G1312" i="2" s="1"/>
  <c r="F1312" i="2"/>
  <c r="A1313" i="2"/>
  <c r="E1312" i="2"/>
  <c r="B1312" i="2"/>
  <c r="H1312" i="2" l="1"/>
  <c r="I1312" i="2" s="1"/>
  <c r="B1313" i="2"/>
  <c r="D1313" i="2" a="1"/>
  <c r="D1313" i="2" s="1"/>
  <c r="C1313" i="2"/>
  <c r="G1313" i="2" a="1"/>
  <c r="G1313" i="2" s="1"/>
  <c r="F1313" i="2"/>
  <c r="A1314" i="2"/>
  <c r="E1313" i="2"/>
  <c r="H1313" i="2" l="1"/>
  <c r="I1313" i="2" s="1"/>
  <c r="D1314" i="2" a="1"/>
  <c r="D1314" i="2" s="1"/>
  <c r="C1314" i="2"/>
  <c r="G1314" i="2" a="1"/>
  <c r="G1314" i="2" s="1"/>
  <c r="F1314" i="2"/>
  <c r="A1315" i="2"/>
  <c r="E1314" i="2"/>
  <c r="B1314" i="2"/>
  <c r="H1314" i="2" l="1"/>
  <c r="I1314" i="2" s="1"/>
  <c r="B1315" i="2"/>
  <c r="D1315" i="2" a="1"/>
  <c r="D1315" i="2" s="1"/>
  <c r="C1315" i="2"/>
  <c r="G1315" i="2" a="1"/>
  <c r="G1315" i="2" s="1"/>
  <c r="F1315" i="2"/>
  <c r="A1316" i="2"/>
  <c r="E1315" i="2"/>
  <c r="H1315" i="2" l="1"/>
  <c r="I1315" i="2" s="1"/>
  <c r="D1316" i="2" a="1"/>
  <c r="D1316" i="2" s="1"/>
  <c r="C1316" i="2"/>
  <c r="G1316" i="2" a="1"/>
  <c r="G1316" i="2" s="1"/>
  <c r="F1316" i="2"/>
  <c r="A1317" i="2"/>
  <c r="E1316" i="2"/>
  <c r="B1316" i="2"/>
  <c r="H1316" i="2" l="1"/>
  <c r="I1316" i="2" s="1"/>
  <c r="B1317" i="2"/>
  <c r="D1317" i="2" a="1"/>
  <c r="D1317" i="2" s="1"/>
  <c r="C1317" i="2"/>
  <c r="G1317" i="2" a="1"/>
  <c r="G1317" i="2" s="1"/>
  <c r="F1317" i="2"/>
  <c r="A1318" i="2"/>
  <c r="E1317" i="2"/>
  <c r="H1317" i="2" l="1"/>
  <c r="I1317" i="2" s="1"/>
  <c r="D1318" i="2" a="1"/>
  <c r="D1318" i="2" s="1"/>
  <c r="C1318" i="2"/>
  <c r="G1318" i="2" a="1"/>
  <c r="G1318" i="2" s="1"/>
  <c r="F1318" i="2"/>
  <c r="A1319" i="2"/>
  <c r="E1318" i="2"/>
  <c r="B1318" i="2"/>
  <c r="H1318" i="2" l="1"/>
  <c r="I1318" i="2" s="1"/>
  <c r="B1319" i="2"/>
  <c r="D1319" i="2" a="1"/>
  <c r="D1319" i="2" s="1"/>
  <c r="C1319" i="2"/>
  <c r="F1319" i="2"/>
  <c r="G1319" i="2" a="1"/>
  <c r="G1319" i="2" s="1"/>
  <c r="A1320" i="2"/>
  <c r="E1319" i="2"/>
  <c r="H1319" i="2" l="1"/>
  <c r="I1319" i="2" s="1"/>
  <c r="D1320" i="2" a="1"/>
  <c r="D1320" i="2" s="1"/>
  <c r="C1320" i="2"/>
  <c r="F1320" i="2"/>
  <c r="G1320" i="2" a="1"/>
  <c r="G1320" i="2" s="1"/>
  <c r="A1321" i="2"/>
  <c r="E1320" i="2"/>
  <c r="B1320" i="2"/>
  <c r="H1320" i="2" l="1"/>
  <c r="I1320" i="2" s="1"/>
  <c r="B1321" i="2"/>
  <c r="D1321" i="2" a="1"/>
  <c r="D1321" i="2" s="1"/>
  <c r="C1321" i="2"/>
  <c r="G1321" i="2" a="1"/>
  <c r="G1321" i="2" s="1"/>
  <c r="F1321" i="2"/>
  <c r="A1322" i="2"/>
  <c r="E1321" i="2"/>
  <c r="H1321" i="2" l="1"/>
  <c r="I1321" i="2" s="1"/>
  <c r="D1322" i="2" a="1"/>
  <c r="D1322" i="2" s="1"/>
  <c r="C1322" i="2"/>
  <c r="G1322" i="2" a="1"/>
  <c r="G1322" i="2" s="1"/>
  <c r="F1322" i="2"/>
  <c r="A1323" i="2"/>
  <c r="E1322" i="2"/>
  <c r="B1322" i="2"/>
  <c r="H1322" i="2" l="1"/>
  <c r="I1322" i="2" s="1"/>
  <c r="B1323" i="2"/>
  <c r="D1323" i="2" a="1"/>
  <c r="D1323" i="2" s="1"/>
  <c r="C1323" i="2"/>
  <c r="G1323" i="2" a="1"/>
  <c r="G1323" i="2" s="1"/>
  <c r="F1323" i="2"/>
  <c r="A1324" i="2"/>
  <c r="E1323" i="2"/>
  <c r="H1323" i="2" l="1"/>
  <c r="I1323" i="2" s="1"/>
  <c r="D1324" i="2" a="1"/>
  <c r="D1324" i="2" s="1"/>
  <c r="C1324" i="2"/>
  <c r="G1324" i="2" a="1"/>
  <c r="G1324" i="2" s="1"/>
  <c r="F1324" i="2"/>
  <c r="A1325" i="2"/>
  <c r="E1324" i="2"/>
  <c r="B1324" i="2"/>
  <c r="H1324" i="2" l="1"/>
  <c r="I1324" i="2" s="1"/>
  <c r="B1325" i="2"/>
  <c r="D1325" i="2" a="1"/>
  <c r="D1325" i="2" s="1"/>
  <c r="C1325" i="2"/>
  <c r="G1325" i="2" a="1"/>
  <c r="G1325" i="2" s="1"/>
  <c r="F1325" i="2"/>
  <c r="A1326" i="2"/>
  <c r="E1325" i="2"/>
  <c r="H1325" i="2" l="1"/>
  <c r="I1325" i="2" s="1"/>
  <c r="D1326" i="2" a="1"/>
  <c r="D1326" i="2" s="1"/>
  <c r="C1326" i="2"/>
  <c r="G1326" i="2" a="1"/>
  <c r="G1326" i="2" s="1"/>
  <c r="F1326" i="2"/>
  <c r="A1327" i="2"/>
  <c r="E1326" i="2"/>
  <c r="B1326" i="2"/>
  <c r="H1326" i="2" l="1"/>
  <c r="I1326" i="2" s="1"/>
  <c r="B1327" i="2"/>
  <c r="D1327" i="2" a="1"/>
  <c r="D1327" i="2" s="1"/>
  <c r="C1327" i="2"/>
  <c r="G1327" i="2" a="1"/>
  <c r="G1327" i="2" s="1"/>
  <c r="F1327" i="2"/>
  <c r="A1328" i="2"/>
  <c r="E1327" i="2"/>
  <c r="H1327" i="2" l="1"/>
  <c r="I1327" i="2" s="1"/>
  <c r="D1328" i="2" a="1"/>
  <c r="D1328" i="2" s="1"/>
  <c r="C1328" i="2"/>
  <c r="G1328" i="2" a="1"/>
  <c r="G1328" i="2" s="1"/>
  <c r="F1328" i="2"/>
  <c r="A1329" i="2"/>
  <c r="E1328" i="2"/>
  <c r="B1328" i="2"/>
  <c r="H1328" i="2" l="1"/>
  <c r="I1328" i="2" s="1"/>
  <c r="B1329" i="2"/>
  <c r="D1329" i="2" a="1"/>
  <c r="D1329" i="2" s="1"/>
  <c r="C1329" i="2"/>
  <c r="G1329" i="2" a="1"/>
  <c r="G1329" i="2" s="1"/>
  <c r="F1329" i="2"/>
  <c r="A1330" i="2"/>
  <c r="E1329" i="2"/>
  <c r="H1329" i="2" l="1"/>
  <c r="I1329" i="2" s="1"/>
  <c r="D1330" i="2" a="1"/>
  <c r="D1330" i="2" s="1"/>
  <c r="C1330" i="2"/>
  <c r="G1330" i="2" a="1"/>
  <c r="G1330" i="2" s="1"/>
  <c r="F1330" i="2"/>
  <c r="A1331" i="2"/>
  <c r="E1330" i="2"/>
  <c r="B1330" i="2"/>
  <c r="H1330" i="2" l="1"/>
  <c r="I1330" i="2" s="1"/>
  <c r="B1331" i="2"/>
  <c r="D1331" i="2" a="1"/>
  <c r="D1331" i="2" s="1"/>
  <c r="C1331" i="2"/>
  <c r="G1331" i="2" a="1"/>
  <c r="G1331" i="2" s="1"/>
  <c r="F1331" i="2"/>
  <c r="A1332" i="2"/>
  <c r="E1331" i="2"/>
  <c r="H1331" i="2" l="1"/>
  <c r="I1331" i="2" s="1"/>
  <c r="D1332" i="2" a="1"/>
  <c r="D1332" i="2" s="1"/>
  <c r="C1332" i="2"/>
  <c r="G1332" i="2" a="1"/>
  <c r="G1332" i="2" s="1"/>
  <c r="F1332" i="2"/>
  <c r="A1333" i="2"/>
  <c r="E1332" i="2"/>
  <c r="B1332" i="2"/>
  <c r="H1332" i="2" l="1"/>
  <c r="I1332" i="2" s="1"/>
  <c r="B1333" i="2"/>
  <c r="D1333" i="2" a="1"/>
  <c r="D1333" i="2" s="1"/>
  <c r="C1333" i="2"/>
  <c r="G1333" i="2" a="1"/>
  <c r="G1333" i="2" s="1"/>
  <c r="F1333" i="2"/>
  <c r="A1334" i="2"/>
  <c r="E1333" i="2"/>
  <c r="H1333" i="2" l="1"/>
  <c r="I1333" i="2" s="1"/>
  <c r="D1334" i="2" a="1"/>
  <c r="D1334" i="2" s="1"/>
  <c r="C1334" i="2"/>
  <c r="G1334" i="2" a="1"/>
  <c r="G1334" i="2" s="1"/>
  <c r="F1334" i="2"/>
  <c r="A1335" i="2"/>
  <c r="E1334" i="2"/>
  <c r="B1334" i="2"/>
  <c r="H1334" i="2" l="1"/>
  <c r="I1334" i="2" s="1"/>
  <c r="B1335" i="2"/>
  <c r="D1335" i="2" a="1"/>
  <c r="D1335" i="2" s="1"/>
  <c r="C1335" i="2"/>
  <c r="G1335" i="2" a="1"/>
  <c r="G1335" i="2" s="1"/>
  <c r="F1335" i="2"/>
  <c r="A1336" i="2"/>
  <c r="E1335" i="2"/>
  <c r="H1335" i="2" l="1"/>
  <c r="I1335" i="2" s="1"/>
  <c r="D1336" i="2" a="1"/>
  <c r="D1336" i="2" s="1"/>
  <c r="C1336" i="2"/>
  <c r="G1336" i="2" a="1"/>
  <c r="G1336" i="2" s="1"/>
  <c r="F1336" i="2"/>
  <c r="A1337" i="2"/>
  <c r="E1336" i="2"/>
  <c r="B1336" i="2"/>
  <c r="H1336" i="2" l="1"/>
  <c r="I1336" i="2" s="1"/>
  <c r="B1337" i="2"/>
  <c r="D1337" i="2" a="1"/>
  <c r="D1337" i="2" s="1"/>
  <c r="C1337" i="2"/>
  <c r="G1337" i="2" a="1"/>
  <c r="G1337" i="2" s="1"/>
  <c r="F1337" i="2"/>
  <c r="A1338" i="2"/>
  <c r="E1337" i="2"/>
  <c r="H1337" i="2" l="1"/>
  <c r="I1337" i="2" s="1"/>
  <c r="D1338" i="2" a="1"/>
  <c r="D1338" i="2" s="1"/>
  <c r="C1338" i="2"/>
  <c r="G1338" i="2" a="1"/>
  <c r="G1338" i="2" s="1"/>
  <c r="F1338" i="2"/>
  <c r="A1339" i="2"/>
  <c r="E1338" i="2"/>
  <c r="B1338" i="2"/>
  <c r="H1338" i="2" l="1"/>
  <c r="I1338" i="2" s="1"/>
  <c r="B1339" i="2"/>
  <c r="D1339" i="2" a="1"/>
  <c r="D1339" i="2" s="1"/>
  <c r="C1339" i="2"/>
  <c r="G1339" i="2" a="1"/>
  <c r="G1339" i="2" s="1"/>
  <c r="F1339" i="2"/>
  <c r="A1340" i="2"/>
  <c r="E1339" i="2"/>
  <c r="H1339" i="2" l="1"/>
  <c r="I1339" i="2" s="1"/>
  <c r="D1340" i="2" a="1"/>
  <c r="D1340" i="2" s="1"/>
  <c r="C1340" i="2"/>
  <c r="G1340" i="2" a="1"/>
  <c r="G1340" i="2" s="1"/>
  <c r="F1340" i="2"/>
  <c r="A1341" i="2"/>
  <c r="E1340" i="2"/>
  <c r="B1340" i="2"/>
  <c r="H1340" i="2" l="1"/>
  <c r="I1340" i="2" s="1"/>
  <c r="B1341" i="2"/>
  <c r="D1341" i="2" a="1"/>
  <c r="D1341" i="2" s="1"/>
  <c r="C1341" i="2"/>
  <c r="G1341" i="2" a="1"/>
  <c r="G1341" i="2" s="1"/>
  <c r="F1341" i="2"/>
  <c r="A1342" i="2"/>
  <c r="E1341" i="2"/>
  <c r="H1341" i="2" l="1"/>
  <c r="I1341" i="2" s="1"/>
  <c r="D1342" i="2" a="1"/>
  <c r="D1342" i="2" s="1"/>
  <c r="C1342" i="2"/>
  <c r="G1342" i="2" a="1"/>
  <c r="G1342" i="2" s="1"/>
  <c r="F1342" i="2"/>
  <c r="A1343" i="2"/>
  <c r="E1342" i="2"/>
  <c r="B1342" i="2"/>
  <c r="H1342" i="2" l="1"/>
  <c r="I1342" i="2" s="1"/>
  <c r="B1343" i="2"/>
  <c r="D1343" i="2" a="1"/>
  <c r="D1343" i="2" s="1"/>
  <c r="C1343" i="2"/>
  <c r="G1343" i="2" a="1"/>
  <c r="G1343" i="2" s="1"/>
  <c r="F1343" i="2"/>
  <c r="A1344" i="2"/>
  <c r="E1343" i="2"/>
  <c r="H1343" i="2" l="1"/>
  <c r="I1343" i="2" s="1"/>
  <c r="D1344" i="2" a="1"/>
  <c r="D1344" i="2" s="1"/>
  <c r="C1344" i="2"/>
  <c r="G1344" i="2" a="1"/>
  <c r="G1344" i="2" s="1"/>
  <c r="F1344" i="2"/>
  <c r="A1345" i="2"/>
  <c r="E1344" i="2"/>
  <c r="B1344" i="2"/>
  <c r="H1344" i="2" l="1"/>
  <c r="I1344" i="2" s="1"/>
  <c r="B1345" i="2"/>
  <c r="D1345" i="2" a="1"/>
  <c r="D1345" i="2" s="1"/>
  <c r="C1345" i="2"/>
  <c r="G1345" i="2" a="1"/>
  <c r="G1345" i="2" s="1"/>
  <c r="F1345" i="2"/>
  <c r="A1346" i="2"/>
  <c r="E1345" i="2"/>
  <c r="H1345" i="2" l="1"/>
  <c r="I1345" i="2" s="1"/>
  <c r="D1346" i="2" a="1"/>
  <c r="D1346" i="2" s="1"/>
  <c r="C1346" i="2"/>
  <c r="G1346" i="2" a="1"/>
  <c r="G1346" i="2" s="1"/>
  <c r="F1346" i="2"/>
  <c r="A1347" i="2"/>
  <c r="E1346" i="2"/>
  <c r="B1346" i="2"/>
  <c r="H1346" i="2" l="1"/>
  <c r="I1346" i="2" s="1"/>
  <c r="B1347" i="2"/>
  <c r="D1347" i="2" a="1"/>
  <c r="D1347" i="2" s="1"/>
  <c r="C1347" i="2"/>
  <c r="G1347" i="2" a="1"/>
  <c r="G1347" i="2" s="1"/>
  <c r="F1347" i="2"/>
  <c r="A1348" i="2"/>
  <c r="E1347" i="2"/>
  <c r="H1347" i="2" l="1"/>
  <c r="I1347" i="2" s="1"/>
  <c r="D1348" i="2" a="1"/>
  <c r="D1348" i="2" s="1"/>
  <c r="C1348" i="2"/>
  <c r="G1348" i="2" a="1"/>
  <c r="G1348" i="2" s="1"/>
  <c r="F1348" i="2"/>
  <c r="A1349" i="2"/>
  <c r="E1348" i="2"/>
  <c r="B1348" i="2"/>
  <c r="H1348" i="2" l="1"/>
  <c r="I1348" i="2" s="1"/>
  <c r="B1349" i="2"/>
  <c r="D1349" i="2" a="1"/>
  <c r="D1349" i="2" s="1"/>
  <c r="C1349" i="2"/>
  <c r="G1349" i="2" a="1"/>
  <c r="G1349" i="2" s="1"/>
  <c r="F1349" i="2"/>
  <c r="A1350" i="2"/>
  <c r="E1349" i="2"/>
  <c r="H1349" i="2" l="1"/>
  <c r="I1349" i="2" s="1"/>
  <c r="D1350" i="2" a="1"/>
  <c r="D1350" i="2" s="1"/>
  <c r="C1350" i="2"/>
  <c r="G1350" i="2" a="1"/>
  <c r="G1350" i="2" s="1"/>
  <c r="F1350" i="2"/>
  <c r="A1351" i="2"/>
  <c r="E1350" i="2"/>
  <c r="B1350" i="2"/>
  <c r="H1350" i="2" l="1"/>
  <c r="I1350" i="2" s="1"/>
  <c r="B1351" i="2"/>
  <c r="D1351" i="2" a="1"/>
  <c r="D1351" i="2" s="1"/>
  <c r="C1351" i="2"/>
  <c r="G1351" i="2" a="1"/>
  <c r="G1351" i="2" s="1"/>
  <c r="F1351" i="2"/>
  <c r="A1352" i="2"/>
  <c r="E1351" i="2"/>
  <c r="H1351" i="2" l="1"/>
  <c r="I1351" i="2" s="1"/>
  <c r="D1352" i="2" a="1"/>
  <c r="D1352" i="2" s="1"/>
  <c r="C1352" i="2"/>
  <c r="G1352" i="2" a="1"/>
  <c r="G1352" i="2" s="1"/>
  <c r="F1352" i="2"/>
  <c r="A1353" i="2"/>
  <c r="E1352" i="2"/>
  <c r="B1352" i="2"/>
  <c r="H1352" i="2" l="1"/>
  <c r="I1352" i="2" s="1"/>
  <c r="B1353" i="2"/>
  <c r="D1353" i="2" a="1"/>
  <c r="D1353" i="2" s="1"/>
  <c r="C1353" i="2"/>
  <c r="G1353" i="2" a="1"/>
  <c r="G1353" i="2" s="1"/>
  <c r="F1353" i="2"/>
  <c r="A1354" i="2"/>
  <c r="E1353" i="2"/>
  <c r="H1353" i="2" l="1"/>
  <c r="I1353" i="2" s="1"/>
  <c r="D1354" i="2" a="1"/>
  <c r="D1354" i="2" s="1"/>
  <c r="C1354" i="2"/>
  <c r="G1354" i="2" a="1"/>
  <c r="G1354" i="2" s="1"/>
  <c r="F1354" i="2"/>
  <c r="A1355" i="2"/>
  <c r="E1354" i="2"/>
  <c r="B1354" i="2"/>
  <c r="H1354" i="2" l="1"/>
  <c r="I1354" i="2" s="1"/>
  <c r="B1355" i="2"/>
  <c r="D1355" i="2" a="1"/>
  <c r="D1355" i="2" s="1"/>
  <c r="C1355" i="2"/>
  <c r="G1355" i="2" a="1"/>
  <c r="G1355" i="2" s="1"/>
  <c r="F1355" i="2"/>
  <c r="A1356" i="2"/>
  <c r="E1355" i="2"/>
  <c r="H1355" i="2" l="1"/>
  <c r="I1355" i="2" s="1"/>
  <c r="D1356" i="2" a="1"/>
  <c r="D1356" i="2" s="1"/>
  <c r="C1356" i="2"/>
  <c r="F1356" i="2"/>
  <c r="G1356" i="2" a="1"/>
  <c r="G1356" i="2" s="1"/>
  <c r="A1357" i="2"/>
  <c r="E1356" i="2"/>
  <c r="B1356" i="2"/>
  <c r="H1356" i="2" l="1"/>
  <c r="I1356" i="2" s="1"/>
  <c r="B1357" i="2"/>
  <c r="D1357" i="2" a="1"/>
  <c r="D1357" i="2" s="1"/>
  <c r="C1357" i="2"/>
  <c r="G1357" i="2" a="1"/>
  <c r="G1357" i="2" s="1"/>
  <c r="F1357" i="2"/>
  <c r="A1358" i="2"/>
  <c r="E1357" i="2"/>
  <c r="H1357" i="2" l="1"/>
  <c r="I1357" i="2" s="1"/>
  <c r="D1358" i="2" a="1"/>
  <c r="D1358" i="2" s="1"/>
  <c r="C1358" i="2"/>
  <c r="G1358" i="2" a="1"/>
  <c r="G1358" i="2" s="1"/>
  <c r="F1358" i="2"/>
  <c r="A1359" i="2"/>
  <c r="E1358" i="2"/>
  <c r="B1358" i="2"/>
  <c r="H1358" i="2" l="1"/>
  <c r="I1358" i="2" s="1"/>
  <c r="B1359" i="2"/>
  <c r="D1359" i="2" a="1"/>
  <c r="D1359" i="2" s="1"/>
  <c r="C1359" i="2"/>
  <c r="G1359" i="2" a="1"/>
  <c r="G1359" i="2" s="1"/>
  <c r="F1359" i="2"/>
  <c r="A1360" i="2"/>
  <c r="E1359" i="2"/>
  <c r="H1359" i="2" l="1"/>
  <c r="I1359" i="2" s="1"/>
  <c r="D1360" i="2" a="1"/>
  <c r="D1360" i="2" s="1"/>
  <c r="C1360" i="2"/>
  <c r="G1360" i="2" a="1"/>
  <c r="G1360" i="2" s="1"/>
  <c r="F1360" i="2"/>
  <c r="A1361" i="2"/>
  <c r="E1360" i="2"/>
  <c r="B1360" i="2"/>
  <c r="H1360" i="2" l="1"/>
  <c r="I1360" i="2" s="1"/>
  <c r="B1361" i="2"/>
  <c r="D1361" i="2" a="1"/>
  <c r="D1361" i="2" s="1"/>
  <c r="C1361" i="2"/>
  <c r="G1361" i="2" a="1"/>
  <c r="G1361" i="2" s="1"/>
  <c r="F1361" i="2"/>
  <c r="A1362" i="2"/>
  <c r="E1361" i="2"/>
  <c r="H1361" i="2" l="1"/>
  <c r="I1361" i="2" s="1"/>
  <c r="D1362" i="2" a="1"/>
  <c r="D1362" i="2" s="1"/>
  <c r="C1362" i="2"/>
  <c r="G1362" i="2" a="1"/>
  <c r="G1362" i="2" s="1"/>
  <c r="F1362" i="2"/>
  <c r="A1363" i="2"/>
  <c r="E1362" i="2"/>
  <c r="B1362" i="2"/>
  <c r="H1362" i="2" l="1"/>
  <c r="I1362" i="2" s="1"/>
  <c r="B1363" i="2"/>
  <c r="D1363" i="2" a="1"/>
  <c r="D1363" i="2" s="1"/>
  <c r="C1363" i="2"/>
  <c r="G1363" i="2" a="1"/>
  <c r="G1363" i="2" s="1"/>
  <c r="F1363" i="2"/>
  <c r="A1364" i="2"/>
  <c r="E1363" i="2"/>
  <c r="H1363" i="2" l="1"/>
  <c r="I1363" i="2" s="1"/>
  <c r="D1364" i="2" a="1"/>
  <c r="D1364" i="2" s="1"/>
  <c r="C1364" i="2"/>
  <c r="G1364" i="2" a="1"/>
  <c r="G1364" i="2" s="1"/>
  <c r="F1364" i="2"/>
  <c r="A1365" i="2"/>
  <c r="E1364" i="2"/>
  <c r="B1364" i="2"/>
  <c r="H1364" i="2" l="1"/>
  <c r="I1364" i="2" s="1"/>
  <c r="B1365" i="2"/>
  <c r="D1365" i="2" a="1"/>
  <c r="D1365" i="2" s="1"/>
  <c r="C1365" i="2"/>
  <c r="F1365" i="2"/>
  <c r="G1365" i="2" a="1"/>
  <c r="G1365" i="2" s="1"/>
  <c r="A1366" i="2"/>
  <c r="E1365" i="2"/>
  <c r="H1365" i="2" l="1"/>
  <c r="I1365" i="2" s="1"/>
  <c r="D1366" i="2" a="1"/>
  <c r="D1366" i="2" s="1"/>
  <c r="C1366" i="2"/>
  <c r="F1366" i="2"/>
  <c r="G1366" i="2" a="1"/>
  <c r="G1366" i="2" s="1"/>
  <c r="A1367" i="2"/>
  <c r="E1366" i="2"/>
  <c r="B1366" i="2"/>
  <c r="H1366" i="2" l="1"/>
  <c r="I1366" i="2" s="1"/>
  <c r="B1367" i="2"/>
  <c r="D1367" i="2" a="1"/>
  <c r="D1367" i="2" s="1"/>
  <c r="C1367" i="2"/>
  <c r="F1367" i="2"/>
  <c r="G1367" i="2" a="1"/>
  <c r="G1367" i="2" s="1"/>
  <c r="A1368" i="2"/>
  <c r="E1367" i="2"/>
  <c r="H1367" i="2" l="1"/>
  <c r="I1367" i="2" s="1"/>
  <c r="D1368" i="2" a="1"/>
  <c r="D1368" i="2" s="1"/>
  <c r="C1368" i="2"/>
  <c r="G1368" i="2" a="1"/>
  <c r="G1368" i="2" s="1"/>
  <c r="F1368" i="2"/>
  <c r="A1369" i="2"/>
  <c r="E1368" i="2"/>
  <c r="B1368" i="2"/>
  <c r="H1368" i="2" l="1"/>
  <c r="I1368" i="2" s="1"/>
  <c r="B1369" i="2"/>
  <c r="D1369" i="2" a="1"/>
  <c r="D1369" i="2" s="1"/>
  <c r="C1369" i="2"/>
  <c r="G1369" i="2" a="1"/>
  <c r="G1369" i="2" s="1"/>
  <c r="F1369" i="2"/>
  <c r="A1370" i="2"/>
  <c r="E1369" i="2"/>
  <c r="H1369" i="2" l="1"/>
  <c r="I1369" i="2" s="1"/>
  <c r="D1370" i="2" a="1"/>
  <c r="D1370" i="2" s="1"/>
  <c r="C1370" i="2"/>
  <c r="G1370" i="2" a="1"/>
  <c r="G1370" i="2" s="1"/>
  <c r="F1370" i="2"/>
  <c r="A1371" i="2"/>
  <c r="E1370" i="2"/>
  <c r="B1370" i="2"/>
  <c r="H1370" i="2" l="1"/>
  <c r="I1370" i="2" s="1"/>
  <c r="B1371" i="2"/>
  <c r="D1371" i="2" a="1"/>
  <c r="D1371" i="2" s="1"/>
  <c r="C1371" i="2"/>
  <c r="G1371" i="2" a="1"/>
  <c r="G1371" i="2" s="1"/>
  <c r="F1371" i="2"/>
  <c r="A1372" i="2"/>
  <c r="E1371" i="2"/>
  <c r="H1371" i="2" l="1"/>
  <c r="I1371" i="2" s="1"/>
  <c r="D1372" i="2" a="1"/>
  <c r="D1372" i="2" s="1"/>
  <c r="C1372" i="2"/>
  <c r="G1372" i="2" a="1"/>
  <c r="G1372" i="2" s="1"/>
  <c r="F1372" i="2"/>
  <c r="A1373" i="2"/>
  <c r="E1372" i="2"/>
  <c r="B1372" i="2"/>
  <c r="H1372" i="2" l="1"/>
  <c r="I1372" i="2" s="1"/>
  <c r="B1373" i="2"/>
  <c r="D1373" i="2" a="1"/>
  <c r="D1373" i="2" s="1"/>
  <c r="C1373" i="2"/>
  <c r="G1373" i="2" a="1"/>
  <c r="G1373" i="2" s="1"/>
  <c r="F1373" i="2"/>
  <c r="A1374" i="2"/>
  <c r="E1373" i="2"/>
  <c r="H1373" i="2" l="1"/>
  <c r="I1373" i="2" s="1"/>
  <c r="D1374" i="2" a="1"/>
  <c r="D1374" i="2" s="1"/>
  <c r="C1374" i="2"/>
  <c r="G1374" i="2" a="1"/>
  <c r="G1374" i="2" s="1"/>
  <c r="F1374" i="2"/>
  <c r="A1375" i="2"/>
  <c r="E1374" i="2"/>
  <c r="B1374" i="2"/>
  <c r="H1374" i="2" l="1"/>
  <c r="I1374" i="2" s="1"/>
  <c r="B1375" i="2"/>
  <c r="D1375" i="2" a="1"/>
  <c r="D1375" i="2" s="1"/>
  <c r="C1375" i="2"/>
  <c r="G1375" i="2" a="1"/>
  <c r="G1375" i="2" s="1"/>
  <c r="F1375" i="2"/>
  <c r="A1376" i="2"/>
  <c r="E1375" i="2"/>
  <c r="H1375" i="2" l="1"/>
  <c r="I1375" i="2" s="1"/>
  <c r="D1376" i="2" a="1"/>
  <c r="D1376" i="2" s="1"/>
  <c r="C1376" i="2"/>
  <c r="G1376" i="2" a="1"/>
  <c r="G1376" i="2" s="1"/>
  <c r="F1376" i="2"/>
  <c r="A1377" i="2"/>
  <c r="E1376" i="2"/>
  <c r="B1376" i="2"/>
  <c r="H1376" i="2" l="1"/>
  <c r="I1376" i="2" s="1"/>
  <c r="B1377" i="2"/>
  <c r="D1377" i="2" a="1"/>
  <c r="D1377" i="2" s="1"/>
  <c r="C1377" i="2"/>
  <c r="G1377" i="2" a="1"/>
  <c r="G1377" i="2" s="1"/>
  <c r="F1377" i="2"/>
  <c r="A1378" i="2"/>
  <c r="E1377" i="2"/>
  <c r="H1377" i="2" l="1"/>
  <c r="I1377" i="2" s="1"/>
  <c r="D1378" i="2" a="1"/>
  <c r="D1378" i="2" s="1"/>
  <c r="C1378" i="2"/>
  <c r="G1378" i="2" a="1"/>
  <c r="G1378" i="2" s="1"/>
  <c r="F1378" i="2"/>
  <c r="A1379" i="2"/>
  <c r="E1378" i="2"/>
  <c r="B1378" i="2"/>
  <c r="H1378" i="2" l="1"/>
  <c r="I1378" i="2" s="1"/>
  <c r="B1379" i="2"/>
  <c r="D1379" i="2" a="1"/>
  <c r="D1379" i="2" s="1"/>
  <c r="C1379" i="2"/>
  <c r="G1379" i="2" a="1"/>
  <c r="G1379" i="2" s="1"/>
  <c r="F1379" i="2"/>
  <c r="A1380" i="2"/>
  <c r="E1379" i="2"/>
  <c r="H1379" i="2" l="1"/>
  <c r="I1379" i="2" s="1"/>
  <c r="D1380" i="2" a="1"/>
  <c r="D1380" i="2" s="1"/>
  <c r="C1380" i="2"/>
  <c r="G1380" i="2" a="1"/>
  <c r="G1380" i="2" s="1"/>
  <c r="F1380" i="2"/>
  <c r="A1381" i="2"/>
  <c r="E1380" i="2"/>
  <c r="B1380" i="2"/>
  <c r="H1380" i="2" l="1"/>
  <c r="I1380" i="2" s="1"/>
  <c r="B1381" i="2"/>
  <c r="D1381" i="2" a="1"/>
  <c r="D1381" i="2" s="1"/>
  <c r="C1381" i="2"/>
  <c r="G1381" i="2" a="1"/>
  <c r="G1381" i="2" s="1"/>
  <c r="F1381" i="2"/>
  <c r="A1382" i="2"/>
  <c r="E1381" i="2"/>
  <c r="H1381" i="2" l="1"/>
  <c r="I1381" i="2" s="1"/>
  <c r="D1382" i="2" a="1"/>
  <c r="D1382" i="2" s="1"/>
  <c r="C1382" i="2"/>
  <c r="G1382" i="2" a="1"/>
  <c r="G1382" i="2" s="1"/>
  <c r="F1382" i="2"/>
  <c r="A1383" i="2"/>
  <c r="E1382" i="2"/>
  <c r="B1382" i="2"/>
  <c r="H1382" i="2" l="1"/>
  <c r="I1382" i="2" s="1"/>
  <c r="B1383" i="2"/>
  <c r="D1383" i="2" a="1"/>
  <c r="D1383" i="2" s="1"/>
  <c r="C1383" i="2"/>
  <c r="G1383" i="2" a="1"/>
  <c r="G1383" i="2" s="1"/>
  <c r="F1383" i="2"/>
  <c r="A1384" i="2"/>
  <c r="E1383" i="2"/>
  <c r="H1383" i="2" l="1"/>
  <c r="I1383" i="2" s="1"/>
  <c r="D1384" i="2" a="1"/>
  <c r="D1384" i="2" s="1"/>
  <c r="C1384" i="2"/>
  <c r="G1384" i="2" a="1"/>
  <c r="G1384" i="2" s="1"/>
  <c r="F1384" i="2"/>
  <c r="A1385" i="2"/>
  <c r="E1384" i="2"/>
  <c r="B1384" i="2"/>
  <c r="H1384" i="2" l="1"/>
  <c r="I1384" i="2" s="1"/>
  <c r="B1385" i="2"/>
  <c r="D1385" i="2" a="1"/>
  <c r="D1385" i="2" s="1"/>
  <c r="C1385" i="2"/>
  <c r="G1385" i="2" a="1"/>
  <c r="G1385" i="2" s="1"/>
  <c r="F1385" i="2"/>
  <c r="A1386" i="2"/>
  <c r="E1385" i="2"/>
  <c r="H1385" i="2" l="1"/>
  <c r="I1385" i="2" s="1"/>
  <c r="D1386" i="2" a="1"/>
  <c r="D1386" i="2" s="1"/>
  <c r="C1386" i="2"/>
  <c r="G1386" i="2" a="1"/>
  <c r="G1386" i="2" s="1"/>
  <c r="F1386" i="2"/>
  <c r="A1387" i="2"/>
  <c r="E1386" i="2"/>
  <c r="B1386" i="2"/>
  <c r="H1386" i="2" l="1"/>
  <c r="I1386" i="2" s="1"/>
  <c r="B1387" i="2"/>
  <c r="D1387" i="2" a="1"/>
  <c r="D1387" i="2" s="1"/>
  <c r="C1387" i="2"/>
  <c r="G1387" i="2" a="1"/>
  <c r="G1387" i="2" s="1"/>
  <c r="F1387" i="2"/>
  <c r="A1388" i="2"/>
  <c r="E1387" i="2"/>
  <c r="H1387" i="2" l="1"/>
  <c r="I1387" i="2" s="1"/>
  <c r="D1388" i="2" a="1"/>
  <c r="D1388" i="2" s="1"/>
  <c r="C1388" i="2"/>
  <c r="G1388" i="2" a="1"/>
  <c r="G1388" i="2" s="1"/>
  <c r="F1388" i="2"/>
  <c r="A1389" i="2"/>
  <c r="E1388" i="2"/>
  <c r="B1388" i="2"/>
  <c r="H1388" i="2" l="1"/>
  <c r="I1388" i="2" s="1"/>
  <c r="B1389" i="2"/>
  <c r="D1389" i="2" a="1"/>
  <c r="D1389" i="2" s="1"/>
  <c r="C1389" i="2"/>
  <c r="G1389" i="2" a="1"/>
  <c r="G1389" i="2" s="1"/>
  <c r="F1389" i="2"/>
  <c r="A1390" i="2"/>
  <c r="E1389" i="2"/>
  <c r="H1389" i="2" l="1"/>
  <c r="I1389" i="2" s="1"/>
  <c r="D1390" i="2" a="1"/>
  <c r="D1390" i="2" s="1"/>
  <c r="C1390" i="2"/>
  <c r="G1390" i="2" a="1"/>
  <c r="G1390" i="2" s="1"/>
  <c r="F1390" i="2"/>
  <c r="A1391" i="2"/>
  <c r="E1390" i="2"/>
  <c r="B1390" i="2"/>
  <c r="H1390" i="2" l="1"/>
  <c r="I1390" i="2" s="1"/>
  <c r="B1391" i="2"/>
  <c r="D1391" i="2" a="1"/>
  <c r="D1391" i="2" s="1"/>
  <c r="C1391" i="2"/>
  <c r="G1391" i="2" a="1"/>
  <c r="G1391" i="2" s="1"/>
  <c r="F1391" i="2"/>
  <c r="A1392" i="2"/>
  <c r="E1391" i="2"/>
  <c r="H1391" i="2" l="1"/>
  <c r="I1391" i="2" s="1"/>
  <c r="D1392" i="2" a="1"/>
  <c r="D1392" i="2" s="1"/>
  <c r="C1392" i="2"/>
  <c r="G1392" i="2" a="1"/>
  <c r="G1392" i="2" s="1"/>
  <c r="F1392" i="2"/>
  <c r="A1393" i="2"/>
  <c r="E1392" i="2"/>
  <c r="B1392" i="2"/>
  <c r="H1392" i="2" l="1"/>
  <c r="I1392" i="2" s="1"/>
  <c r="B1393" i="2"/>
  <c r="D1393" i="2" a="1"/>
  <c r="D1393" i="2" s="1"/>
  <c r="C1393" i="2"/>
  <c r="G1393" i="2" a="1"/>
  <c r="G1393" i="2" s="1"/>
  <c r="F1393" i="2"/>
  <c r="A1394" i="2"/>
  <c r="E1393" i="2"/>
  <c r="H1393" i="2" l="1"/>
  <c r="I1393" i="2" s="1"/>
  <c r="D1394" i="2" a="1"/>
  <c r="D1394" i="2" s="1"/>
  <c r="C1394" i="2"/>
  <c r="G1394" i="2" a="1"/>
  <c r="G1394" i="2" s="1"/>
  <c r="F1394" i="2"/>
  <c r="A1395" i="2"/>
  <c r="E1394" i="2"/>
  <c r="B1394" i="2"/>
  <c r="H1394" i="2" l="1"/>
  <c r="I1394" i="2" s="1"/>
  <c r="B1395" i="2"/>
  <c r="D1395" i="2" a="1"/>
  <c r="D1395" i="2" s="1"/>
  <c r="C1395" i="2"/>
  <c r="G1395" i="2" a="1"/>
  <c r="G1395" i="2" s="1"/>
  <c r="F1395" i="2"/>
  <c r="A1396" i="2"/>
  <c r="E1395" i="2"/>
  <c r="H1395" i="2" l="1"/>
  <c r="I1395" i="2" s="1"/>
  <c r="D1396" i="2" a="1"/>
  <c r="D1396" i="2" s="1"/>
  <c r="C1396" i="2"/>
  <c r="G1396" i="2" a="1"/>
  <c r="G1396" i="2" s="1"/>
  <c r="F1396" i="2"/>
  <c r="A1397" i="2"/>
  <c r="E1396" i="2"/>
  <c r="B1396" i="2"/>
  <c r="H1396" i="2" l="1"/>
  <c r="I1396" i="2" s="1"/>
  <c r="B1397" i="2"/>
  <c r="D1397" i="2" a="1"/>
  <c r="D1397" i="2" s="1"/>
  <c r="C1397" i="2"/>
  <c r="G1397" i="2" a="1"/>
  <c r="G1397" i="2" s="1"/>
  <c r="F1397" i="2"/>
  <c r="A1398" i="2"/>
  <c r="E1397" i="2"/>
  <c r="H1397" i="2" l="1"/>
  <c r="I1397" i="2" s="1"/>
  <c r="D1398" i="2" a="1"/>
  <c r="D1398" i="2" s="1"/>
  <c r="C1398" i="2"/>
  <c r="G1398" i="2" a="1"/>
  <c r="G1398" i="2" s="1"/>
  <c r="F1398" i="2"/>
  <c r="A1399" i="2"/>
  <c r="E1398" i="2"/>
  <c r="B1398" i="2"/>
  <c r="H1398" i="2" l="1"/>
  <c r="I1398" i="2" s="1"/>
  <c r="B1399" i="2"/>
  <c r="D1399" i="2" a="1"/>
  <c r="D1399" i="2" s="1"/>
  <c r="C1399" i="2"/>
  <c r="G1399" i="2" a="1"/>
  <c r="G1399" i="2" s="1"/>
  <c r="F1399" i="2"/>
  <c r="A1400" i="2"/>
  <c r="E1399" i="2"/>
  <c r="H1399" i="2" l="1"/>
  <c r="I1399" i="2" s="1"/>
  <c r="D1400" i="2" a="1"/>
  <c r="D1400" i="2" s="1"/>
  <c r="C1400" i="2"/>
  <c r="F1400" i="2"/>
  <c r="G1400" i="2" a="1"/>
  <c r="G1400" i="2" s="1"/>
  <c r="A1401" i="2"/>
  <c r="E1400" i="2"/>
  <c r="B1400" i="2"/>
  <c r="H1400" i="2" l="1"/>
  <c r="I1400" i="2" s="1"/>
  <c r="B1401" i="2"/>
  <c r="D1401" i="2" a="1"/>
  <c r="D1401" i="2" s="1"/>
  <c r="C1401" i="2"/>
  <c r="F1401" i="2"/>
  <c r="G1401" i="2" a="1"/>
  <c r="G1401" i="2" s="1"/>
  <c r="A1402" i="2"/>
  <c r="E1401" i="2"/>
  <c r="H1401" i="2" l="1"/>
  <c r="I1401" i="2" s="1"/>
  <c r="D1402" i="2" a="1"/>
  <c r="D1402" i="2" s="1"/>
  <c r="C1402" i="2"/>
  <c r="G1402" i="2" a="1"/>
  <c r="G1402" i="2" s="1"/>
  <c r="F1402" i="2"/>
  <c r="A1403" i="2"/>
  <c r="E1402" i="2"/>
  <c r="B1402" i="2"/>
  <c r="H1402" i="2" l="1"/>
  <c r="I1402" i="2" s="1"/>
  <c r="B1403" i="2"/>
  <c r="D1403" i="2" a="1"/>
  <c r="D1403" i="2" s="1"/>
  <c r="C1403" i="2"/>
  <c r="G1403" i="2" a="1"/>
  <c r="G1403" i="2" s="1"/>
  <c r="F1403" i="2"/>
  <c r="A1404" i="2"/>
  <c r="E1403" i="2"/>
  <c r="H1403" i="2" l="1"/>
  <c r="I1403" i="2" s="1"/>
  <c r="D1404" i="2" a="1"/>
  <c r="D1404" i="2" s="1"/>
  <c r="C1404" i="2"/>
  <c r="G1404" i="2" a="1"/>
  <c r="G1404" i="2" s="1"/>
  <c r="F1404" i="2"/>
  <c r="A1405" i="2"/>
  <c r="E1404" i="2"/>
  <c r="B1404" i="2"/>
  <c r="H1404" i="2" l="1"/>
  <c r="I1404" i="2" s="1"/>
  <c r="B1405" i="2"/>
  <c r="D1405" i="2" a="1"/>
  <c r="D1405" i="2" s="1"/>
  <c r="C1405" i="2"/>
  <c r="G1405" i="2" a="1"/>
  <c r="G1405" i="2" s="1"/>
  <c r="F1405" i="2"/>
  <c r="A1406" i="2"/>
  <c r="E1405" i="2"/>
  <c r="H1405" i="2" l="1"/>
  <c r="I1405" i="2" s="1"/>
  <c r="D1406" i="2" a="1"/>
  <c r="D1406" i="2" s="1"/>
  <c r="C1406" i="2"/>
  <c r="G1406" i="2" a="1"/>
  <c r="G1406" i="2" s="1"/>
  <c r="F1406" i="2"/>
  <c r="A1407" i="2"/>
  <c r="E1406" i="2"/>
  <c r="B1406" i="2"/>
  <c r="H1406" i="2" l="1"/>
  <c r="I1406" i="2" s="1"/>
  <c r="B1407" i="2"/>
  <c r="D1407" i="2" a="1"/>
  <c r="D1407" i="2" s="1"/>
  <c r="C1407" i="2"/>
  <c r="G1407" i="2" a="1"/>
  <c r="G1407" i="2" s="1"/>
  <c r="F1407" i="2"/>
  <c r="A1408" i="2"/>
  <c r="E1407" i="2"/>
  <c r="H1407" i="2" l="1"/>
  <c r="I1407" i="2" s="1"/>
  <c r="D1408" i="2" a="1"/>
  <c r="D1408" i="2" s="1"/>
  <c r="C1408" i="2"/>
  <c r="G1408" i="2" a="1"/>
  <c r="G1408" i="2" s="1"/>
  <c r="F1408" i="2"/>
  <c r="A1409" i="2"/>
  <c r="E1408" i="2"/>
  <c r="B1408" i="2"/>
  <c r="H1408" i="2" l="1"/>
  <c r="I1408" i="2" s="1"/>
  <c r="B1409" i="2"/>
  <c r="D1409" i="2" a="1"/>
  <c r="D1409" i="2" s="1"/>
  <c r="C1409" i="2"/>
  <c r="G1409" i="2" a="1"/>
  <c r="G1409" i="2" s="1"/>
  <c r="F1409" i="2"/>
  <c r="A1410" i="2"/>
  <c r="E1409" i="2"/>
  <c r="H1409" i="2" l="1"/>
  <c r="I1409" i="2" s="1"/>
  <c r="D1410" i="2" a="1"/>
  <c r="D1410" i="2" s="1"/>
  <c r="C1410" i="2"/>
  <c r="G1410" i="2" a="1"/>
  <c r="G1410" i="2" s="1"/>
  <c r="F1410" i="2"/>
  <c r="A1411" i="2"/>
  <c r="E1410" i="2"/>
  <c r="B1410" i="2"/>
  <c r="H1410" i="2" l="1"/>
  <c r="I1410" i="2" s="1"/>
  <c r="B1411" i="2"/>
  <c r="D1411" i="2" a="1"/>
  <c r="D1411" i="2" s="1"/>
  <c r="C1411" i="2"/>
  <c r="F1411" i="2"/>
  <c r="G1411" i="2" a="1"/>
  <c r="G1411" i="2" s="1"/>
  <c r="A1412" i="2"/>
  <c r="E1411" i="2"/>
  <c r="H1411" i="2" l="1"/>
  <c r="I1411" i="2" s="1"/>
  <c r="D1412" i="2" a="1"/>
  <c r="D1412" i="2" s="1"/>
  <c r="C1412" i="2"/>
  <c r="F1412" i="2"/>
  <c r="G1412" i="2" a="1"/>
  <c r="G1412" i="2" s="1"/>
  <c r="A1413" i="2"/>
  <c r="E1412" i="2"/>
  <c r="B1412" i="2"/>
  <c r="H1412" i="2" l="1"/>
  <c r="I1412" i="2" s="1"/>
  <c r="B1413" i="2"/>
  <c r="D1413" i="2" a="1"/>
  <c r="D1413" i="2" s="1"/>
  <c r="C1413" i="2"/>
  <c r="F1413" i="2"/>
  <c r="G1413" i="2" a="1"/>
  <c r="G1413" i="2" s="1"/>
  <c r="A1414" i="2"/>
  <c r="E1413" i="2"/>
  <c r="H1413" i="2" l="1"/>
  <c r="I1413" i="2" s="1"/>
  <c r="D1414" i="2" a="1"/>
  <c r="D1414" i="2" s="1"/>
  <c r="C1414" i="2"/>
  <c r="G1414" i="2" a="1"/>
  <c r="G1414" i="2" s="1"/>
  <c r="F1414" i="2"/>
  <c r="A1415" i="2"/>
  <c r="E1414" i="2"/>
  <c r="B1414" i="2"/>
  <c r="H1414" i="2" l="1"/>
  <c r="I1414" i="2" s="1"/>
  <c r="B1415" i="2"/>
  <c r="D1415" i="2" a="1"/>
  <c r="D1415" i="2" s="1"/>
  <c r="C1415" i="2"/>
  <c r="G1415" i="2" a="1"/>
  <c r="G1415" i="2" s="1"/>
  <c r="F1415" i="2"/>
  <c r="A1416" i="2"/>
  <c r="E1415" i="2"/>
  <c r="H1415" i="2" l="1"/>
  <c r="I1415" i="2" s="1"/>
  <c r="D1416" i="2" a="1"/>
  <c r="D1416" i="2" s="1"/>
  <c r="C1416" i="2"/>
  <c r="G1416" i="2" a="1"/>
  <c r="G1416" i="2" s="1"/>
  <c r="F1416" i="2"/>
  <c r="A1417" i="2"/>
  <c r="E1416" i="2"/>
  <c r="B1416" i="2"/>
  <c r="H1416" i="2" l="1"/>
  <c r="I1416" i="2" s="1"/>
  <c r="B1417" i="2"/>
  <c r="D1417" i="2" a="1"/>
  <c r="D1417" i="2" s="1"/>
  <c r="C1417" i="2"/>
  <c r="G1417" i="2" a="1"/>
  <c r="G1417" i="2" s="1"/>
  <c r="F1417" i="2"/>
  <c r="A1418" i="2"/>
  <c r="E1417" i="2"/>
  <c r="H1417" i="2" l="1"/>
  <c r="I1417" i="2" s="1"/>
  <c r="D1418" i="2" a="1"/>
  <c r="D1418" i="2" s="1"/>
  <c r="C1418" i="2"/>
  <c r="G1418" i="2" a="1"/>
  <c r="G1418" i="2" s="1"/>
  <c r="F1418" i="2"/>
  <c r="A1419" i="2"/>
  <c r="E1418" i="2"/>
  <c r="B1418" i="2"/>
  <c r="H1418" i="2" l="1"/>
  <c r="I1418" i="2" s="1"/>
  <c r="B1419" i="2"/>
  <c r="D1419" i="2" a="1"/>
  <c r="D1419" i="2" s="1"/>
  <c r="C1419" i="2"/>
  <c r="G1419" i="2" a="1"/>
  <c r="G1419" i="2" s="1"/>
  <c r="F1419" i="2"/>
  <c r="A1420" i="2"/>
  <c r="E1419" i="2"/>
  <c r="H1419" i="2" l="1"/>
  <c r="I1419" i="2" s="1"/>
  <c r="D1420" i="2" a="1"/>
  <c r="D1420" i="2" s="1"/>
  <c r="C1420" i="2"/>
  <c r="G1420" i="2" a="1"/>
  <c r="G1420" i="2" s="1"/>
  <c r="F1420" i="2"/>
  <c r="A1421" i="2"/>
  <c r="E1420" i="2"/>
  <c r="B1420" i="2"/>
  <c r="H1420" i="2" l="1"/>
  <c r="I1420" i="2" s="1"/>
  <c r="B1421" i="2"/>
  <c r="D1421" i="2" a="1"/>
  <c r="D1421" i="2" s="1"/>
  <c r="C1421" i="2"/>
  <c r="G1421" i="2" a="1"/>
  <c r="G1421" i="2" s="1"/>
  <c r="F1421" i="2"/>
  <c r="A1422" i="2"/>
  <c r="E1421" i="2"/>
  <c r="H1421" i="2" l="1"/>
  <c r="I1421" i="2" s="1"/>
  <c r="D1422" i="2" a="1"/>
  <c r="D1422" i="2" s="1"/>
  <c r="C1422" i="2"/>
  <c r="G1422" i="2" a="1"/>
  <c r="G1422" i="2" s="1"/>
  <c r="F1422" i="2"/>
  <c r="A1423" i="2"/>
  <c r="E1422" i="2"/>
  <c r="B1422" i="2"/>
  <c r="H1422" i="2" l="1"/>
  <c r="I1422" i="2" s="1"/>
  <c r="B1423" i="2"/>
  <c r="D1423" i="2" a="1"/>
  <c r="D1423" i="2" s="1"/>
  <c r="C1423" i="2"/>
  <c r="G1423" i="2" a="1"/>
  <c r="G1423" i="2" s="1"/>
  <c r="F1423" i="2"/>
  <c r="A1424" i="2"/>
  <c r="E1423" i="2"/>
  <c r="H1423" i="2" l="1"/>
  <c r="I1423" i="2" s="1"/>
  <c r="D1424" i="2" a="1"/>
  <c r="D1424" i="2" s="1"/>
  <c r="C1424" i="2"/>
  <c r="G1424" i="2" a="1"/>
  <c r="G1424" i="2" s="1"/>
  <c r="F1424" i="2"/>
  <c r="A1425" i="2"/>
  <c r="E1424" i="2"/>
  <c r="B1424" i="2"/>
  <c r="H1424" i="2" l="1"/>
  <c r="I1424" i="2" s="1"/>
  <c r="B1425" i="2"/>
  <c r="D1425" i="2" a="1"/>
  <c r="D1425" i="2" s="1"/>
  <c r="C1425" i="2"/>
  <c r="G1425" i="2" a="1"/>
  <c r="G1425" i="2" s="1"/>
  <c r="F1425" i="2"/>
  <c r="A1426" i="2"/>
  <c r="E1425" i="2"/>
  <c r="H1425" i="2" l="1"/>
  <c r="I1425" i="2" s="1"/>
  <c r="D1426" i="2" a="1"/>
  <c r="D1426" i="2" s="1"/>
  <c r="C1426" i="2"/>
  <c r="G1426" i="2" a="1"/>
  <c r="G1426" i="2" s="1"/>
  <c r="F1426" i="2"/>
  <c r="A1427" i="2"/>
  <c r="E1426" i="2"/>
  <c r="B1426" i="2"/>
  <c r="H1426" i="2" l="1"/>
  <c r="I1426" i="2" s="1"/>
  <c r="B1427" i="2"/>
  <c r="D1427" i="2" a="1"/>
  <c r="D1427" i="2" s="1"/>
  <c r="C1427" i="2"/>
  <c r="G1427" i="2" a="1"/>
  <c r="G1427" i="2" s="1"/>
  <c r="F1427" i="2"/>
  <c r="A1428" i="2"/>
  <c r="E1427" i="2"/>
  <c r="H1427" i="2" l="1"/>
  <c r="I1427" i="2" s="1"/>
  <c r="D1428" i="2" a="1"/>
  <c r="D1428" i="2" s="1"/>
  <c r="C1428" i="2"/>
  <c r="G1428" i="2" a="1"/>
  <c r="G1428" i="2" s="1"/>
  <c r="F1428" i="2"/>
  <c r="A1429" i="2"/>
  <c r="E1428" i="2"/>
  <c r="B1428" i="2"/>
  <c r="H1428" i="2" l="1"/>
  <c r="I1428" i="2" s="1"/>
  <c r="B1429" i="2"/>
  <c r="D1429" i="2" a="1"/>
  <c r="D1429" i="2" s="1"/>
  <c r="C1429" i="2"/>
  <c r="G1429" i="2" a="1"/>
  <c r="G1429" i="2" s="1"/>
  <c r="F1429" i="2"/>
  <c r="A1430" i="2"/>
  <c r="E1429" i="2"/>
  <c r="H1429" i="2" l="1"/>
  <c r="I1429" i="2" s="1"/>
  <c r="D1430" i="2" a="1"/>
  <c r="D1430" i="2" s="1"/>
  <c r="C1430" i="2"/>
  <c r="G1430" i="2" a="1"/>
  <c r="G1430" i="2" s="1"/>
  <c r="F1430" i="2"/>
  <c r="A1431" i="2"/>
  <c r="E1430" i="2"/>
  <c r="B1430" i="2"/>
  <c r="H1430" i="2" l="1"/>
  <c r="I1430" i="2" s="1"/>
  <c r="B1431" i="2"/>
  <c r="D1431" i="2" a="1"/>
  <c r="D1431" i="2" s="1"/>
  <c r="C1431" i="2"/>
  <c r="G1431" i="2" a="1"/>
  <c r="G1431" i="2" s="1"/>
  <c r="F1431" i="2"/>
  <c r="A1432" i="2"/>
  <c r="E1431" i="2"/>
  <c r="H1431" i="2" l="1"/>
  <c r="I1431" i="2" s="1"/>
  <c r="D1432" i="2" a="1"/>
  <c r="D1432" i="2" s="1"/>
  <c r="C1432" i="2"/>
  <c r="G1432" i="2" a="1"/>
  <c r="G1432" i="2" s="1"/>
  <c r="F1432" i="2"/>
  <c r="A1433" i="2"/>
  <c r="E1432" i="2"/>
  <c r="B1432" i="2"/>
  <c r="H1432" i="2" l="1"/>
  <c r="I1432" i="2" s="1"/>
  <c r="B1433" i="2"/>
  <c r="D1433" i="2" a="1"/>
  <c r="D1433" i="2" s="1"/>
  <c r="C1433" i="2"/>
  <c r="G1433" i="2" a="1"/>
  <c r="G1433" i="2" s="1"/>
  <c r="F1433" i="2"/>
  <c r="A1434" i="2"/>
  <c r="E1433" i="2"/>
  <c r="H1433" i="2" l="1"/>
  <c r="I1433" i="2" s="1"/>
  <c r="D1434" i="2" a="1"/>
  <c r="D1434" i="2" s="1"/>
  <c r="C1434" i="2"/>
  <c r="G1434" i="2" a="1"/>
  <c r="G1434" i="2" s="1"/>
  <c r="F1434" i="2"/>
  <c r="A1435" i="2"/>
  <c r="E1434" i="2"/>
  <c r="B1434" i="2"/>
  <c r="H1434" i="2" l="1"/>
  <c r="I1434" i="2" s="1"/>
  <c r="B1435" i="2"/>
  <c r="D1435" i="2" a="1"/>
  <c r="D1435" i="2" s="1"/>
  <c r="C1435" i="2"/>
  <c r="F1435" i="2"/>
  <c r="G1435" i="2" a="1"/>
  <c r="G1435" i="2" s="1"/>
  <c r="A1436" i="2"/>
  <c r="E1435" i="2"/>
  <c r="H1435" i="2" l="1"/>
  <c r="I1435" i="2" s="1"/>
  <c r="D1436" i="2" a="1"/>
  <c r="D1436" i="2" s="1"/>
  <c r="C1436" i="2"/>
  <c r="F1436" i="2"/>
  <c r="G1436" i="2" a="1"/>
  <c r="G1436" i="2" s="1"/>
  <c r="A1437" i="2"/>
  <c r="E1436" i="2"/>
  <c r="B1436" i="2"/>
  <c r="H1436" i="2" l="1"/>
  <c r="I1436" i="2" s="1"/>
  <c r="B1437" i="2"/>
  <c r="D1437" i="2" a="1"/>
  <c r="D1437" i="2" s="1"/>
  <c r="C1437" i="2"/>
  <c r="G1437" i="2" a="1"/>
  <c r="G1437" i="2" s="1"/>
  <c r="F1437" i="2"/>
  <c r="A1438" i="2"/>
  <c r="E1437" i="2"/>
  <c r="H1437" i="2" l="1"/>
  <c r="I1437" i="2" s="1"/>
  <c r="D1438" i="2" a="1"/>
  <c r="D1438" i="2" s="1"/>
  <c r="C1438" i="2"/>
  <c r="G1438" i="2" a="1"/>
  <c r="G1438" i="2" s="1"/>
  <c r="F1438" i="2"/>
  <c r="A1439" i="2"/>
  <c r="E1438" i="2"/>
  <c r="B1438" i="2"/>
  <c r="H1438" i="2" l="1"/>
  <c r="I1438" i="2" s="1"/>
  <c r="B1439" i="2"/>
  <c r="D1439" i="2" a="1"/>
  <c r="D1439" i="2" s="1"/>
  <c r="C1439" i="2"/>
  <c r="G1439" i="2" a="1"/>
  <c r="G1439" i="2" s="1"/>
  <c r="F1439" i="2"/>
  <c r="A1440" i="2"/>
  <c r="E1439" i="2"/>
  <c r="H1439" i="2" l="1"/>
  <c r="I1439" i="2" s="1"/>
  <c r="D1440" i="2" a="1"/>
  <c r="D1440" i="2" s="1"/>
  <c r="C1440" i="2"/>
  <c r="G1440" i="2" a="1"/>
  <c r="G1440" i="2" s="1"/>
  <c r="F1440" i="2"/>
  <c r="A1441" i="2"/>
  <c r="E1440" i="2"/>
  <c r="B1440" i="2"/>
  <c r="H1440" i="2" l="1"/>
  <c r="I1440" i="2" s="1"/>
  <c r="B1441" i="2"/>
  <c r="D1441" i="2" a="1"/>
  <c r="D1441" i="2" s="1"/>
  <c r="C1441" i="2"/>
  <c r="G1441" i="2" a="1"/>
  <c r="G1441" i="2" s="1"/>
  <c r="F1441" i="2"/>
  <c r="A1442" i="2"/>
  <c r="E1441" i="2"/>
  <c r="H1441" i="2" l="1"/>
  <c r="I1441" i="2" s="1"/>
  <c r="D1442" i="2" a="1"/>
  <c r="D1442" i="2" s="1"/>
  <c r="C1442" i="2"/>
  <c r="G1442" i="2" a="1"/>
  <c r="G1442" i="2" s="1"/>
  <c r="F1442" i="2"/>
  <c r="A1443" i="2"/>
  <c r="E1442" i="2"/>
  <c r="B1442" i="2"/>
  <c r="H1442" i="2" l="1"/>
  <c r="I1442" i="2" s="1"/>
  <c r="B1443" i="2"/>
  <c r="D1443" i="2" a="1"/>
  <c r="D1443" i="2" s="1"/>
  <c r="C1443" i="2"/>
  <c r="G1443" i="2" a="1"/>
  <c r="G1443" i="2" s="1"/>
  <c r="F1443" i="2"/>
  <c r="A1444" i="2"/>
  <c r="E1443" i="2"/>
  <c r="H1443" i="2" l="1"/>
  <c r="I1443" i="2" s="1"/>
  <c r="D1444" i="2" a="1"/>
  <c r="D1444" i="2" s="1"/>
  <c r="C1444" i="2"/>
  <c r="G1444" i="2" a="1"/>
  <c r="G1444" i="2" s="1"/>
  <c r="F1444" i="2"/>
  <c r="A1445" i="2"/>
  <c r="E1444" i="2"/>
  <c r="B1444" i="2"/>
  <c r="H1444" i="2" l="1"/>
  <c r="I1444" i="2" s="1"/>
  <c r="B1445" i="2"/>
  <c r="D1445" i="2" a="1"/>
  <c r="D1445" i="2" s="1"/>
  <c r="C1445" i="2"/>
  <c r="G1445" i="2" a="1"/>
  <c r="G1445" i="2" s="1"/>
  <c r="F1445" i="2"/>
  <c r="A1446" i="2"/>
  <c r="E1445" i="2"/>
  <c r="H1445" i="2" l="1"/>
  <c r="I1445" i="2" s="1"/>
  <c r="D1446" i="2" a="1"/>
  <c r="D1446" i="2" s="1"/>
  <c r="C1446" i="2"/>
  <c r="G1446" i="2" a="1"/>
  <c r="G1446" i="2" s="1"/>
  <c r="F1446" i="2"/>
  <c r="A1447" i="2"/>
  <c r="E1446" i="2"/>
  <c r="B1446" i="2"/>
  <c r="H1446" i="2" l="1"/>
  <c r="I1446" i="2" s="1"/>
  <c r="B1447" i="2"/>
  <c r="D1447" i="2" a="1"/>
  <c r="D1447" i="2" s="1"/>
  <c r="C1447" i="2"/>
  <c r="F1447" i="2"/>
  <c r="G1447" i="2" a="1"/>
  <c r="G1447" i="2" s="1"/>
  <c r="A1448" i="2"/>
  <c r="E1447" i="2"/>
  <c r="H1447" i="2" l="1"/>
  <c r="I1447" i="2" s="1"/>
  <c r="D1448" i="2" a="1"/>
  <c r="D1448" i="2" s="1"/>
  <c r="C1448" i="2"/>
  <c r="F1448" i="2"/>
  <c r="G1448" i="2" a="1"/>
  <c r="G1448" i="2" s="1"/>
  <c r="A1449" i="2"/>
  <c r="E1448" i="2"/>
  <c r="B1448" i="2"/>
  <c r="H1448" i="2" l="1"/>
  <c r="I1448" i="2" s="1"/>
  <c r="B1449" i="2"/>
  <c r="D1449" i="2" a="1"/>
  <c r="D1449" i="2" s="1"/>
  <c r="C1449" i="2"/>
  <c r="G1449" i="2" a="1"/>
  <c r="G1449" i="2" s="1"/>
  <c r="F1449" i="2"/>
  <c r="A1450" i="2"/>
  <c r="E1449" i="2"/>
  <c r="H1449" i="2" l="1"/>
  <c r="I1449" i="2" s="1"/>
  <c r="D1450" i="2" a="1"/>
  <c r="D1450" i="2" s="1"/>
  <c r="C1450" i="2"/>
  <c r="G1450" i="2" a="1"/>
  <c r="G1450" i="2" s="1"/>
  <c r="F1450" i="2"/>
  <c r="A1451" i="2"/>
  <c r="E1450" i="2"/>
  <c r="B1450" i="2"/>
  <c r="H1450" i="2" l="1"/>
  <c r="I1450" i="2" s="1"/>
  <c r="B1451" i="2"/>
  <c r="D1451" i="2" a="1"/>
  <c r="D1451" i="2" s="1"/>
  <c r="C1451" i="2"/>
  <c r="G1451" i="2" a="1"/>
  <c r="G1451" i="2" s="1"/>
  <c r="F1451" i="2"/>
  <c r="A1452" i="2"/>
  <c r="E1451" i="2"/>
  <c r="H1451" i="2" l="1"/>
  <c r="I1451" i="2" s="1"/>
  <c r="D1452" i="2" a="1"/>
  <c r="D1452" i="2" s="1"/>
  <c r="C1452" i="2"/>
  <c r="G1452" i="2" a="1"/>
  <c r="G1452" i="2" s="1"/>
  <c r="F1452" i="2"/>
  <c r="A1453" i="2"/>
  <c r="E1452" i="2"/>
  <c r="B1452" i="2"/>
  <c r="H1452" i="2" l="1"/>
  <c r="I1452" i="2" s="1"/>
  <c r="B1453" i="2"/>
  <c r="D1453" i="2" a="1"/>
  <c r="D1453" i="2" s="1"/>
  <c r="C1453" i="2"/>
  <c r="G1453" i="2" a="1"/>
  <c r="G1453" i="2" s="1"/>
  <c r="F1453" i="2"/>
  <c r="A1454" i="2"/>
  <c r="E1453" i="2"/>
  <c r="H1453" i="2" l="1"/>
  <c r="I1453" i="2" s="1"/>
  <c r="D1454" i="2" a="1"/>
  <c r="D1454" i="2" s="1"/>
  <c r="C1454" i="2"/>
  <c r="G1454" i="2" a="1"/>
  <c r="G1454" i="2" s="1"/>
  <c r="F1454" i="2"/>
  <c r="A1455" i="2"/>
  <c r="E1454" i="2"/>
  <c r="B1454" i="2"/>
  <c r="H1454" i="2" l="1"/>
  <c r="I1454" i="2" s="1"/>
  <c r="B1455" i="2"/>
  <c r="D1455" i="2" a="1"/>
  <c r="D1455" i="2" s="1"/>
  <c r="C1455" i="2"/>
  <c r="G1455" i="2" a="1"/>
  <c r="G1455" i="2" s="1"/>
  <c r="F1455" i="2"/>
  <c r="A1456" i="2"/>
  <c r="E1455" i="2"/>
  <c r="H1455" i="2" l="1"/>
  <c r="I1455" i="2" s="1"/>
  <c r="D1456" i="2" a="1"/>
  <c r="D1456" i="2" s="1"/>
  <c r="C1456" i="2"/>
  <c r="G1456" i="2" a="1"/>
  <c r="G1456" i="2" s="1"/>
  <c r="F1456" i="2"/>
  <c r="A1457" i="2"/>
  <c r="E1456" i="2"/>
  <c r="B1456" i="2"/>
  <c r="H1456" i="2" l="1"/>
  <c r="I1456" i="2" s="1"/>
  <c r="B1457" i="2"/>
  <c r="D1457" i="2" a="1"/>
  <c r="D1457" i="2" s="1"/>
  <c r="C1457" i="2"/>
  <c r="F1457" i="2"/>
  <c r="G1457" i="2" a="1"/>
  <c r="G1457" i="2" s="1"/>
  <c r="A1458" i="2"/>
  <c r="E1457" i="2"/>
  <c r="H1457" i="2" l="1"/>
  <c r="I1457" i="2" s="1"/>
  <c r="D1458" i="2" a="1"/>
  <c r="D1458" i="2" s="1"/>
  <c r="C1458" i="2"/>
  <c r="G1458" i="2" a="1"/>
  <c r="G1458" i="2" s="1"/>
  <c r="F1458" i="2"/>
  <c r="A1459" i="2"/>
  <c r="E1458" i="2"/>
  <c r="B1458" i="2"/>
  <c r="H1458" i="2" l="1"/>
  <c r="I1458" i="2" s="1"/>
  <c r="B1459" i="2"/>
  <c r="D1459" i="2" a="1"/>
  <c r="D1459" i="2" s="1"/>
  <c r="C1459" i="2"/>
  <c r="F1459" i="2"/>
  <c r="G1459" i="2" a="1"/>
  <c r="G1459" i="2" s="1"/>
  <c r="A1460" i="2"/>
  <c r="E1459" i="2"/>
  <c r="H1459" i="2" l="1"/>
  <c r="I1459" i="2" s="1"/>
  <c r="D1460" i="2" a="1"/>
  <c r="D1460" i="2" s="1"/>
  <c r="C1460" i="2"/>
  <c r="G1460" i="2" a="1"/>
  <c r="G1460" i="2" s="1"/>
  <c r="F1460" i="2"/>
  <c r="A1461" i="2"/>
  <c r="E1460" i="2"/>
  <c r="B1460" i="2"/>
  <c r="H1460" i="2" l="1"/>
  <c r="I1460" i="2" s="1"/>
  <c r="B1461" i="2"/>
  <c r="D1461" i="2" a="1"/>
  <c r="D1461" i="2" s="1"/>
  <c r="C1461" i="2"/>
  <c r="G1461" i="2" a="1"/>
  <c r="G1461" i="2" s="1"/>
  <c r="F1461" i="2"/>
  <c r="A1462" i="2"/>
  <c r="E1461" i="2"/>
  <c r="H1461" i="2" l="1"/>
  <c r="I1461" i="2" s="1"/>
  <c r="D1462" i="2" a="1"/>
  <c r="D1462" i="2" s="1"/>
  <c r="C1462" i="2"/>
  <c r="G1462" i="2" a="1"/>
  <c r="G1462" i="2" s="1"/>
  <c r="F1462" i="2"/>
  <c r="A1463" i="2"/>
  <c r="E1462" i="2"/>
  <c r="B1462" i="2"/>
  <c r="H1462" i="2" l="1"/>
  <c r="I1462" i="2" s="1"/>
  <c r="B1463" i="2"/>
  <c r="D1463" i="2" a="1"/>
  <c r="D1463" i="2" s="1"/>
  <c r="C1463" i="2"/>
  <c r="G1463" i="2" a="1"/>
  <c r="G1463" i="2" s="1"/>
  <c r="F1463" i="2"/>
  <c r="A1464" i="2"/>
  <c r="E1463" i="2"/>
  <c r="H1463" i="2" l="1"/>
  <c r="I1463" i="2" s="1"/>
  <c r="D1464" i="2" a="1"/>
  <c r="D1464" i="2" s="1"/>
  <c r="C1464" i="2"/>
  <c r="G1464" i="2" a="1"/>
  <c r="G1464" i="2" s="1"/>
  <c r="F1464" i="2"/>
  <c r="A1465" i="2"/>
  <c r="E1464" i="2"/>
  <c r="B1464" i="2"/>
  <c r="H1464" i="2" l="1"/>
  <c r="I1464" i="2" s="1"/>
  <c r="B1465" i="2"/>
  <c r="D1465" i="2" a="1"/>
  <c r="D1465" i="2" s="1"/>
  <c r="C1465" i="2"/>
  <c r="G1465" i="2" a="1"/>
  <c r="G1465" i="2" s="1"/>
  <c r="F1465" i="2"/>
  <c r="A1466" i="2"/>
  <c r="E1465" i="2"/>
  <c r="H1465" i="2" l="1"/>
  <c r="I1465" i="2" s="1"/>
  <c r="D1466" i="2" a="1"/>
  <c r="D1466" i="2" s="1"/>
  <c r="C1466" i="2"/>
  <c r="G1466" i="2" a="1"/>
  <c r="G1466" i="2" s="1"/>
  <c r="F1466" i="2"/>
  <c r="A1467" i="2"/>
  <c r="E1466" i="2"/>
  <c r="B1466" i="2"/>
  <c r="H1466" i="2" l="1"/>
  <c r="I1466" i="2" s="1"/>
  <c r="B1467" i="2"/>
  <c r="D1467" i="2" a="1"/>
  <c r="D1467" i="2" s="1"/>
  <c r="C1467" i="2"/>
  <c r="G1467" i="2" a="1"/>
  <c r="G1467" i="2" s="1"/>
  <c r="F1467" i="2"/>
  <c r="A1468" i="2"/>
  <c r="E1467" i="2"/>
  <c r="H1467" i="2" l="1"/>
  <c r="I1467" i="2" s="1"/>
  <c r="D1468" i="2" a="1"/>
  <c r="D1468" i="2" s="1"/>
  <c r="C1468" i="2"/>
  <c r="G1468" i="2" a="1"/>
  <c r="G1468" i="2" s="1"/>
  <c r="F1468" i="2"/>
  <c r="A1469" i="2"/>
  <c r="E1468" i="2"/>
  <c r="B1468" i="2"/>
  <c r="H1468" i="2" l="1"/>
  <c r="I1468" i="2" s="1"/>
  <c r="B1469" i="2"/>
  <c r="D1469" i="2" a="1"/>
  <c r="D1469" i="2" s="1"/>
  <c r="C1469" i="2"/>
  <c r="G1469" i="2" a="1"/>
  <c r="G1469" i="2" s="1"/>
  <c r="F1469" i="2"/>
  <c r="A1470" i="2"/>
  <c r="E1469" i="2"/>
  <c r="H1469" i="2" l="1"/>
  <c r="I1469" i="2" s="1"/>
  <c r="D1470" i="2" a="1"/>
  <c r="D1470" i="2" s="1"/>
  <c r="C1470" i="2"/>
  <c r="G1470" i="2" a="1"/>
  <c r="G1470" i="2" s="1"/>
  <c r="F1470" i="2"/>
  <c r="A1471" i="2"/>
  <c r="E1470" i="2"/>
  <c r="B1470" i="2"/>
  <c r="H1470" i="2" l="1"/>
  <c r="I1470" i="2" s="1"/>
  <c r="B1471" i="2"/>
  <c r="D1471" i="2" a="1"/>
  <c r="D1471" i="2" s="1"/>
  <c r="C1471" i="2"/>
  <c r="G1471" i="2" a="1"/>
  <c r="G1471" i="2" s="1"/>
  <c r="F1471" i="2"/>
  <c r="A1472" i="2"/>
  <c r="E1471" i="2"/>
  <c r="H1471" i="2" l="1"/>
  <c r="I1471" i="2" s="1"/>
  <c r="D1472" i="2" a="1"/>
  <c r="D1472" i="2" s="1"/>
  <c r="C1472" i="2"/>
  <c r="G1472" i="2" a="1"/>
  <c r="G1472" i="2" s="1"/>
  <c r="F1472" i="2"/>
  <c r="A1473" i="2"/>
  <c r="E1472" i="2"/>
  <c r="B1472" i="2"/>
  <c r="H1472" i="2" l="1"/>
  <c r="I1472" i="2" s="1"/>
  <c r="B1473" i="2"/>
  <c r="D1473" i="2" a="1"/>
  <c r="D1473" i="2" s="1"/>
  <c r="C1473" i="2"/>
  <c r="G1473" i="2" a="1"/>
  <c r="G1473" i="2" s="1"/>
  <c r="F1473" i="2"/>
  <c r="A1474" i="2"/>
  <c r="E1473" i="2"/>
  <c r="H1473" i="2" l="1"/>
  <c r="I1473" i="2" s="1"/>
  <c r="D1474" i="2" a="1"/>
  <c r="D1474" i="2" s="1"/>
  <c r="C1474" i="2"/>
  <c r="G1474" i="2" a="1"/>
  <c r="G1474" i="2" s="1"/>
  <c r="F1474" i="2"/>
  <c r="A1475" i="2"/>
  <c r="E1474" i="2"/>
  <c r="B1474" i="2"/>
  <c r="H1474" i="2" l="1"/>
  <c r="I1474" i="2" s="1"/>
  <c r="B1475" i="2"/>
  <c r="D1475" i="2" a="1"/>
  <c r="D1475" i="2" s="1"/>
  <c r="C1475" i="2"/>
  <c r="G1475" i="2" a="1"/>
  <c r="G1475" i="2" s="1"/>
  <c r="F1475" i="2"/>
  <c r="A1476" i="2"/>
  <c r="E1475" i="2"/>
  <c r="H1475" i="2" l="1"/>
  <c r="I1475" i="2" s="1"/>
  <c r="D1476" i="2" a="1"/>
  <c r="D1476" i="2" s="1"/>
  <c r="C1476" i="2"/>
  <c r="G1476" i="2" a="1"/>
  <c r="G1476" i="2" s="1"/>
  <c r="F1476" i="2"/>
  <c r="A1477" i="2"/>
  <c r="E1476" i="2"/>
  <c r="B1476" i="2"/>
  <c r="H1476" i="2" l="1"/>
  <c r="I1476" i="2" s="1"/>
  <c r="B1477" i="2"/>
  <c r="D1477" i="2" a="1"/>
  <c r="D1477" i="2" s="1"/>
  <c r="C1477" i="2"/>
  <c r="G1477" i="2" a="1"/>
  <c r="G1477" i="2" s="1"/>
  <c r="F1477" i="2"/>
  <c r="A1478" i="2"/>
  <c r="E1477" i="2"/>
  <c r="H1477" i="2" l="1"/>
  <c r="I1477" i="2" s="1"/>
  <c r="D1478" i="2" a="1"/>
  <c r="D1478" i="2" s="1"/>
  <c r="C1478" i="2"/>
  <c r="G1478" i="2" a="1"/>
  <c r="G1478" i="2" s="1"/>
  <c r="F1478" i="2"/>
  <c r="A1479" i="2"/>
  <c r="E1478" i="2"/>
  <c r="B1478" i="2"/>
  <c r="H1478" i="2" l="1"/>
  <c r="I1478" i="2" s="1"/>
  <c r="B1479" i="2"/>
  <c r="D1479" i="2" a="1"/>
  <c r="D1479" i="2" s="1"/>
  <c r="C1479" i="2"/>
  <c r="G1479" i="2" a="1"/>
  <c r="G1479" i="2" s="1"/>
  <c r="F1479" i="2"/>
  <c r="A1480" i="2"/>
  <c r="E1479" i="2"/>
  <c r="H1479" i="2" l="1"/>
  <c r="I1479" i="2" s="1"/>
  <c r="D1480" i="2" a="1"/>
  <c r="D1480" i="2" s="1"/>
  <c r="C1480" i="2"/>
  <c r="G1480" i="2" a="1"/>
  <c r="G1480" i="2" s="1"/>
  <c r="F1480" i="2"/>
  <c r="A1481" i="2"/>
  <c r="E1480" i="2"/>
  <c r="B1480" i="2"/>
  <c r="H1480" i="2" l="1"/>
  <c r="I1480" i="2" s="1"/>
  <c r="B1481" i="2"/>
  <c r="D1481" i="2" a="1"/>
  <c r="D1481" i="2" s="1"/>
  <c r="C1481" i="2"/>
  <c r="F1481" i="2"/>
  <c r="G1481" i="2" a="1"/>
  <c r="G1481" i="2" s="1"/>
  <c r="A1482" i="2"/>
  <c r="E1481" i="2"/>
  <c r="H1481" i="2" l="1"/>
  <c r="I1481" i="2" s="1"/>
  <c r="D1482" i="2" a="1"/>
  <c r="D1482" i="2" s="1"/>
  <c r="C1482" i="2"/>
  <c r="G1482" i="2" a="1"/>
  <c r="G1482" i="2" s="1"/>
  <c r="F1482" i="2"/>
  <c r="A1483" i="2"/>
  <c r="E1482" i="2"/>
  <c r="B1482" i="2"/>
  <c r="H1482" i="2" l="1"/>
  <c r="I1482" i="2" s="1"/>
  <c r="B1483" i="2"/>
  <c r="D1483" i="2" a="1"/>
  <c r="D1483" i="2" s="1"/>
  <c r="C1483" i="2"/>
  <c r="G1483" i="2" a="1"/>
  <c r="G1483" i="2" s="1"/>
  <c r="F1483" i="2"/>
  <c r="A1484" i="2"/>
  <c r="E1483" i="2"/>
  <c r="H1483" i="2" l="1"/>
  <c r="I1483" i="2" s="1"/>
  <c r="D1484" i="2" a="1"/>
  <c r="D1484" i="2" s="1"/>
  <c r="C1484" i="2"/>
  <c r="G1484" i="2" a="1"/>
  <c r="G1484" i="2" s="1"/>
  <c r="F1484" i="2"/>
  <c r="A1485" i="2"/>
  <c r="E1484" i="2"/>
  <c r="B1484" i="2"/>
  <c r="H1484" i="2" l="1"/>
  <c r="I1484" i="2" s="1"/>
  <c r="B1485" i="2"/>
  <c r="D1485" i="2" a="1"/>
  <c r="D1485" i="2" s="1"/>
  <c r="C1485" i="2"/>
  <c r="G1485" i="2" a="1"/>
  <c r="G1485" i="2" s="1"/>
  <c r="F1485" i="2"/>
  <c r="A1486" i="2"/>
  <c r="E1485" i="2"/>
  <c r="H1485" i="2" l="1"/>
  <c r="I1485" i="2" s="1"/>
  <c r="D1486" i="2" a="1"/>
  <c r="D1486" i="2" s="1"/>
  <c r="C1486" i="2"/>
  <c r="G1486" i="2" a="1"/>
  <c r="G1486" i="2" s="1"/>
  <c r="F1486" i="2"/>
  <c r="A1487" i="2"/>
  <c r="E1486" i="2"/>
  <c r="B1486" i="2"/>
  <c r="H1486" i="2" l="1"/>
  <c r="I1486" i="2" s="1"/>
  <c r="B1487" i="2"/>
  <c r="D1487" i="2" a="1"/>
  <c r="D1487" i="2" s="1"/>
  <c r="C1487" i="2"/>
  <c r="G1487" i="2" a="1"/>
  <c r="G1487" i="2" s="1"/>
  <c r="F1487" i="2"/>
  <c r="A1488" i="2"/>
  <c r="E1487" i="2"/>
  <c r="H1487" i="2" l="1"/>
  <c r="I1487" i="2" s="1"/>
  <c r="D1488" i="2" a="1"/>
  <c r="D1488" i="2" s="1"/>
  <c r="C1488" i="2"/>
  <c r="G1488" i="2" a="1"/>
  <c r="G1488" i="2" s="1"/>
  <c r="F1488" i="2"/>
  <c r="A1489" i="2"/>
  <c r="E1488" i="2"/>
  <c r="B1488" i="2"/>
  <c r="H1488" i="2" l="1"/>
  <c r="I1488" i="2" s="1"/>
  <c r="B1489" i="2"/>
  <c r="D1489" i="2" a="1"/>
  <c r="D1489" i="2" s="1"/>
  <c r="C1489" i="2"/>
  <c r="G1489" i="2" a="1"/>
  <c r="G1489" i="2" s="1"/>
  <c r="F1489" i="2"/>
  <c r="A1490" i="2"/>
  <c r="E1489" i="2"/>
  <c r="H1489" i="2" l="1"/>
  <c r="I1489" i="2" s="1"/>
  <c r="D1490" i="2" a="1"/>
  <c r="D1490" i="2" s="1"/>
  <c r="C1490" i="2"/>
  <c r="G1490" i="2" a="1"/>
  <c r="G1490" i="2" s="1"/>
  <c r="F1490" i="2"/>
  <c r="A1491" i="2"/>
  <c r="E1490" i="2"/>
  <c r="B1490" i="2"/>
  <c r="H1490" i="2" l="1"/>
  <c r="I1490" i="2" s="1"/>
  <c r="B1491" i="2"/>
  <c r="D1491" i="2" a="1"/>
  <c r="D1491" i="2" s="1"/>
  <c r="C1491" i="2"/>
  <c r="G1491" i="2" a="1"/>
  <c r="G1491" i="2" s="1"/>
  <c r="F1491" i="2"/>
  <c r="A1492" i="2"/>
  <c r="E1491" i="2"/>
  <c r="H1491" i="2" l="1"/>
  <c r="I1491" i="2" s="1"/>
  <c r="D1492" i="2" a="1"/>
  <c r="D1492" i="2" s="1"/>
  <c r="C1492" i="2"/>
  <c r="G1492" i="2" a="1"/>
  <c r="G1492" i="2" s="1"/>
  <c r="F1492" i="2"/>
  <c r="A1493" i="2"/>
  <c r="E1492" i="2"/>
  <c r="B1492" i="2"/>
  <c r="H1492" i="2" l="1"/>
  <c r="I1492" i="2" s="1"/>
  <c r="B1493" i="2"/>
  <c r="D1493" i="2" a="1"/>
  <c r="D1493" i="2" s="1"/>
  <c r="C1493" i="2"/>
  <c r="F1493" i="2"/>
  <c r="G1493" i="2" a="1"/>
  <c r="G1493" i="2" s="1"/>
  <c r="A1494" i="2"/>
  <c r="E1493" i="2"/>
  <c r="H1493" i="2" l="1"/>
  <c r="I1493" i="2" s="1"/>
  <c r="D1494" i="2" a="1"/>
  <c r="D1494" i="2" s="1"/>
  <c r="C1494" i="2"/>
  <c r="G1494" i="2" a="1"/>
  <c r="G1494" i="2" s="1"/>
  <c r="F1494" i="2"/>
  <c r="A1495" i="2"/>
  <c r="E1494" i="2"/>
  <c r="B1494" i="2"/>
  <c r="H1494" i="2" l="1"/>
  <c r="I1494" i="2" s="1"/>
  <c r="B1495" i="2"/>
  <c r="D1495" i="2" a="1"/>
  <c r="D1495" i="2" s="1"/>
  <c r="C1495" i="2"/>
  <c r="G1495" i="2" a="1"/>
  <c r="G1495" i="2" s="1"/>
  <c r="F1495" i="2"/>
  <c r="A1496" i="2"/>
  <c r="E1495" i="2"/>
  <c r="H1495" i="2" l="1"/>
  <c r="I1495" i="2" s="1"/>
  <c r="D1496" i="2" a="1"/>
  <c r="D1496" i="2" s="1"/>
  <c r="C1496" i="2"/>
  <c r="G1496" i="2" a="1"/>
  <c r="G1496" i="2" s="1"/>
  <c r="F1496" i="2"/>
  <c r="A1497" i="2"/>
  <c r="E1496" i="2"/>
  <c r="B1496" i="2"/>
  <c r="H1496" i="2" l="1"/>
  <c r="I1496" i="2" s="1"/>
  <c r="B1497" i="2"/>
  <c r="D1497" i="2" a="1"/>
  <c r="D1497" i="2" s="1"/>
  <c r="C1497" i="2"/>
  <c r="G1497" i="2" a="1"/>
  <c r="G1497" i="2" s="1"/>
  <c r="F1497" i="2"/>
  <c r="A1498" i="2"/>
  <c r="E1497" i="2"/>
  <c r="H1497" i="2" l="1"/>
  <c r="I1497" i="2" s="1"/>
  <c r="D1498" i="2" a="1"/>
  <c r="D1498" i="2" s="1"/>
  <c r="C1498" i="2"/>
  <c r="G1498" i="2" a="1"/>
  <c r="G1498" i="2" s="1"/>
  <c r="F1498" i="2"/>
  <c r="A1499" i="2"/>
  <c r="E1498" i="2"/>
  <c r="B1498" i="2"/>
  <c r="H1498" i="2" l="1"/>
  <c r="I1498" i="2" s="1"/>
  <c r="B1499" i="2"/>
  <c r="D1499" i="2" a="1"/>
  <c r="D1499" i="2" s="1"/>
  <c r="C1499" i="2"/>
  <c r="G1499" i="2" a="1"/>
  <c r="G1499" i="2" s="1"/>
  <c r="F1499" i="2"/>
  <c r="A1500" i="2"/>
  <c r="E1499" i="2"/>
  <c r="H1499" i="2" l="1"/>
  <c r="I1499" i="2" s="1"/>
  <c r="D1500" i="2" a="1"/>
  <c r="D1500" i="2" s="1"/>
  <c r="C1500" i="2"/>
  <c r="G1500" i="2" a="1"/>
  <c r="G1500" i="2" s="1"/>
  <c r="F1500" i="2"/>
  <c r="A1501" i="2"/>
  <c r="E1500" i="2"/>
  <c r="B1500" i="2"/>
  <c r="H1500" i="2" l="1"/>
  <c r="I1500" i="2" s="1"/>
  <c r="B1501" i="2"/>
  <c r="D1501" i="2" a="1"/>
  <c r="D1501" i="2" s="1"/>
  <c r="C1501" i="2"/>
  <c r="G1501" i="2" a="1"/>
  <c r="G1501" i="2" s="1"/>
  <c r="F1501" i="2"/>
  <c r="A1502" i="2"/>
  <c r="E1501" i="2"/>
  <c r="H1501" i="2" l="1"/>
  <c r="I1501" i="2" s="1"/>
  <c r="D1502" i="2" a="1"/>
  <c r="D1502" i="2" s="1"/>
  <c r="C1502" i="2"/>
  <c r="G1502" i="2" a="1"/>
  <c r="G1502" i="2" s="1"/>
  <c r="F1502" i="2"/>
  <c r="A1503" i="2"/>
  <c r="E1502" i="2"/>
  <c r="B1502" i="2"/>
  <c r="H1502" i="2" l="1"/>
  <c r="I1502" i="2" s="1"/>
  <c r="B1503" i="2"/>
  <c r="D1503" i="2" a="1"/>
  <c r="D1503" i="2" s="1"/>
  <c r="C1503" i="2"/>
  <c r="F1503" i="2"/>
  <c r="G1503" i="2" a="1"/>
  <c r="G1503" i="2" s="1"/>
  <c r="A1504" i="2"/>
  <c r="E1503" i="2"/>
  <c r="H1503" i="2" l="1"/>
  <c r="I1503" i="2" s="1"/>
  <c r="D1504" i="2" a="1"/>
  <c r="D1504" i="2" s="1"/>
  <c r="C1504" i="2"/>
  <c r="F1504" i="2"/>
  <c r="G1504" i="2" a="1"/>
  <c r="G1504" i="2" s="1"/>
  <c r="A1505" i="2"/>
  <c r="E1504" i="2"/>
  <c r="B1504" i="2"/>
  <c r="H1504" i="2" l="1"/>
  <c r="I1504" i="2" s="1"/>
  <c r="B1505" i="2"/>
  <c r="D1505" i="2" a="1"/>
  <c r="D1505" i="2" s="1"/>
  <c r="C1505" i="2"/>
  <c r="F1505" i="2"/>
  <c r="G1505" i="2" a="1"/>
  <c r="G1505" i="2" s="1"/>
  <c r="A1506" i="2"/>
  <c r="E1505" i="2"/>
  <c r="H1505" i="2" l="1"/>
  <c r="I1505" i="2" s="1"/>
  <c r="D1506" i="2" a="1"/>
  <c r="D1506" i="2" s="1"/>
  <c r="C1506" i="2"/>
  <c r="G1506" i="2" a="1"/>
  <c r="G1506" i="2" s="1"/>
  <c r="F1506" i="2"/>
  <c r="A1507" i="2"/>
  <c r="E1506" i="2"/>
  <c r="B1506" i="2"/>
  <c r="H1506" i="2" l="1"/>
  <c r="I1506" i="2" s="1"/>
  <c r="B1507" i="2"/>
  <c r="D1507" i="2" a="1"/>
  <c r="D1507" i="2" s="1"/>
  <c r="C1507" i="2"/>
  <c r="G1507" i="2" a="1"/>
  <c r="G1507" i="2" s="1"/>
  <c r="F1507" i="2"/>
  <c r="A1508" i="2"/>
  <c r="E1507" i="2"/>
  <c r="H1507" i="2" l="1"/>
  <c r="I1507" i="2" s="1"/>
  <c r="D1508" i="2" a="1"/>
  <c r="D1508" i="2" s="1"/>
  <c r="C1508" i="2"/>
  <c r="G1508" i="2" a="1"/>
  <c r="G1508" i="2" s="1"/>
  <c r="F1508" i="2"/>
  <c r="A1509" i="2"/>
  <c r="E1508" i="2"/>
  <c r="B1508" i="2"/>
  <c r="H1508" i="2" l="1"/>
  <c r="I1508" i="2" s="1"/>
  <c r="B1509" i="2"/>
  <c r="D1509" i="2" a="1"/>
  <c r="D1509" i="2" s="1"/>
  <c r="C1509" i="2"/>
  <c r="G1509" i="2" a="1"/>
  <c r="G1509" i="2" s="1"/>
  <c r="F1509" i="2"/>
  <c r="A1510" i="2"/>
  <c r="E1509" i="2"/>
  <c r="H1509" i="2" l="1"/>
  <c r="I1509" i="2" s="1"/>
  <c r="D1510" i="2" a="1"/>
  <c r="D1510" i="2" s="1"/>
  <c r="C1510" i="2"/>
  <c r="G1510" i="2" a="1"/>
  <c r="G1510" i="2" s="1"/>
  <c r="F1510" i="2"/>
  <c r="A1511" i="2"/>
  <c r="E1510" i="2"/>
  <c r="B1510" i="2"/>
  <c r="H1510" i="2" l="1"/>
  <c r="I1510" i="2" s="1"/>
  <c r="B1511" i="2"/>
  <c r="D1511" i="2" a="1"/>
  <c r="D1511" i="2" s="1"/>
  <c r="C1511" i="2"/>
  <c r="G1511" i="2" a="1"/>
  <c r="G1511" i="2" s="1"/>
  <c r="F1511" i="2"/>
  <c r="A1512" i="2"/>
  <c r="E1511" i="2"/>
  <c r="H1511" i="2" l="1"/>
  <c r="I1511" i="2" s="1"/>
  <c r="D1512" i="2" a="1"/>
  <c r="D1512" i="2" s="1"/>
  <c r="C1512" i="2"/>
  <c r="G1512" i="2" a="1"/>
  <c r="G1512" i="2" s="1"/>
  <c r="F1512" i="2"/>
  <c r="A1513" i="2"/>
  <c r="E1512" i="2"/>
  <c r="B1512" i="2"/>
  <c r="H1512" i="2" l="1"/>
  <c r="I1512" i="2" s="1"/>
  <c r="B1513" i="2"/>
  <c r="D1513" i="2" a="1"/>
  <c r="D1513" i="2" s="1"/>
  <c r="C1513" i="2"/>
  <c r="G1513" i="2" a="1"/>
  <c r="G1513" i="2" s="1"/>
  <c r="F1513" i="2"/>
  <c r="A1514" i="2"/>
  <c r="E1513" i="2"/>
  <c r="H1513" i="2" l="1"/>
  <c r="I1513" i="2" s="1"/>
  <c r="D1514" i="2" a="1"/>
  <c r="D1514" i="2" s="1"/>
  <c r="C1514" i="2"/>
  <c r="G1514" i="2" a="1"/>
  <c r="G1514" i="2" s="1"/>
  <c r="F1514" i="2"/>
  <c r="A1515" i="2"/>
  <c r="E1514" i="2"/>
  <c r="B1514" i="2"/>
  <c r="H1514" i="2" l="1"/>
  <c r="I1514" i="2" s="1"/>
  <c r="B1515" i="2"/>
  <c r="D1515" i="2" a="1"/>
  <c r="D1515" i="2" s="1"/>
  <c r="C1515" i="2"/>
  <c r="G1515" i="2" a="1"/>
  <c r="G1515" i="2" s="1"/>
  <c r="F1515" i="2"/>
  <c r="A1516" i="2"/>
  <c r="E1515" i="2"/>
  <c r="H1515" i="2" l="1"/>
  <c r="I1515" i="2" s="1"/>
  <c r="D1516" i="2" a="1"/>
  <c r="D1516" i="2" s="1"/>
  <c r="C1516" i="2"/>
  <c r="G1516" i="2" a="1"/>
  <c r="G1516" i="2" s="1"/>
  <c r="F1516" i="2"/>
  <c r="A1517" i="2"/>
  <c r="E1516" i="2"/>
  <c r="B1516" i="2"/>
  <c r="H1516" i="2" l="1"/>
  <c r="I1516" i="2" s="1"/>
  <c r="B1517" i="2"/>
  <c r="D1517" i="2" a="1"/>
  <c r="D1517" i="2" s="1"/>
  <c r="C1517" i="2"/>
  <c r="F1517" i="2"/>
  <c r="G1517" i="2" a="1"/>
  <c r="G1517" i="2" s="1"/>
  <c r="A1518" i="2"/>
  <c r="E1517" i="2"/>
  <c r="H1517" i="2" l="1"/>
  <c r="I1517" i="2" s="1"/>
  <c r="D1518" i="2" a="1"/>
  <c r="D1518" i="2" s="1"/>
  <c r="C1518" i="2"/>
  <c r="G1518" i="2" a="1"/>
  <c r="G1518" i="2" s="1"/>
  <c r="F1518" i="2"/>
  <c r="A1519" i="2"/>
  <c r="E1518" i="2"/>
  <c r="B1518" i="2"/>
  <c r="H1518" i="2" l="1"/>
  <c r="I1518" i="2" s="1"/>
  <c r="B1519" i="2"/>
  <c r="D1519" i="2" a="1"/>
  <c r="D1519" i="2" s="1"/>
  <c r="C1519" i="2"/>
  <c r="G1519" i="2" a="1"/>
  <c r="G1519" i="2" s="1"/>
  <c r="F1519" i="2"/>
  <c r="A1520" i="2"/>
  <c r="E1519" i="2"/>
  <c r="H1519" i="2" l="1"/>
  <c r="I1519" i="2" s="1"/>
  <c r="D1520" i="2" a="1"/>
  <c r="D1520" i="2" s="1"/>
  <c r="C1520" i="2"/>
  <c r="G1520" i="2" a="1"/>
  <c r="G1520" i="2" s="1"/>
  <c r="F1520" i="2"/>
  <c r="A1521" i="2"/>
  <c r="E1520" i="2"/>
  <c r="B1520" i="2"/>
  <c r="H1520" i="2" l="1"/>
  <c r="I1520" i="2" s="1"/>
  <c r="B1521" i="2"/>
  <c r="D1521" i="2" a="1"/>
  <c r="D1521" i="2" s="1"/>
  <c r="C1521" i="2"/>
  <c r="G1521" i="2" a="1"/>
  <c r="G1521" i="2" s="1"/>
  <c r="F1521" i="2"/>
  <c r="A1522" i="2"/>
  <c r="E1521" i="2"/>
  <c r="H1521" i="2" l="1"/>
  <c r="I1521" i="2" s="1"/>
  <c r="D1522" i="2" a="1"/>
  <c r="D1522" i="2" s="1"/>
  <c r="C1522" i="2"/>
  <c r="G1522" i="2" a="1"/>
  <c r="G1522" i="2" s="1"/>
  <c r="F1522" i="2"/>
  <c r="A1523" i="2"/>
  <c r="E1522" i="2"/>
  <c r="B1522" i="2"/>
  <c r="H1522" i="2" l="1"/>
  <c r="I1522" i="2" s="1"/>
  <c r="B1523" i="2"/>
  <c r="D1523" i="2" a="1"/>
  <c r="D1523" i="2" s="1"/>
  <c r="C1523" i="2"/>
  <c r="G1523" i="2" a="1"/>
  <c r="G1523" i="2" s="1"/>
  <c r="F1523" i="2"/>
  <c r="A1524" i="2"/>
  <c r="E1523" i="2"/>
  <c r="H1523" i="2" l="1"/>
  <c r="I1523" i="2" s="1"/>
  <c r="D1524" i="2" a="1"/>
  <c r="D1524" i="2" s="1"/>
  <c r="C1524" i="2"/>
  <c r="G1524" i="2" a="1"/>
  <c r="G1524" i="2" s="1"/>
  <c r="F1524" i="2"/>
  <c r="A1525" i="2"/>
  <c r="E1524" i="2"/>
  <c r="B1524" i="2"/>
  <c r="H1524" i="2" l="1"/>
  <c r="I1524" i="2" s="1"/>
  <c r="B1525" i="2"/>
  <c r="D1525" i="2" a="1"/>
  <c r="D1525" i="2" s="1"/>
  <c r="C1525" i="2"/>
  <c r="G1525" i="2" a="1"/>
  <c r="G1525" i="2" s="1"/>
  <c r="F1525" i="2"/>
  <c r="A1526" i="2"/>
  <c r="E1525" i="2"/>
  <c r="H1525" i="2" l="1"/>
  <c r="I1525" i="2" s="1"/>
  <c r="D1526" i="2" a="1"/>
  <c r="D1526" i="2" s="1"/>
  <c r="C1526" i="2"/>
  <c r="G1526" i="2" a="1"/>
  <c r="G1526" i="2" s="1"/>
  <c r="F1526" i="2"/>
  <c r="A1527" i="2"/>
  <c r="E1526" i="2"/>
  <c r="B1526" i="2"/>
  <c r="H1526" i="2" l="1"/>
  <c r="I1526" i="2" s="1"/>
  <c r="B1527" i="2"/>
  <c r="D1527" i="2" a="1"/>
  <c r="D1527" i="2" s="1"/>
  <c r="C1527" i="2"/>
  <c r="G1527" i="2" a="1"/>
  <c r="G1527" i="2" s="1"/>
  <c r="F1527" i="2"/>
  <c r="A1528" i="2"/>
  <c r="E1527" i="2"/>
  <c r="H1527" i="2" l="1"/>
  <c r="I1527" i="2" s="1"/>
  <c r="D1528" i="2" a="1"/>
  <c r="D1528" i="2" s="1"/>
  <c r="C1528" i="2"/>
  <c r="G1528" i="2" a="1"/>
  <c r="G1528" i="2" s="1"/>
  <c r="F1528" i="2"/>
  <c r="A1529" i="2"/>
  <c r="E1528" i="2"/>
  <c r="B1528" i="2"/>
  <c r="H1528" i="2" l="1"/>
  <c r="I1528" i="2" s="1"/>
  <c r="B1529" i="2"/>
  <c r="D1529" i="2" a="1"/>
  <c r="D1529" i="2" s="1"/>
  <c r="C1529" i="2"/>
  <c r="G1529" i="2" a="1"/>
  <c r="G1529" i="2" s="1"/>
  <c r="F1529" i="2"/>
  <c r="A1530" i="2"/>
  <c r="E1529" i="2"/>
  <c r="H1529" i="2" l="1"/>
  <c r="I1529" i="2" s="1"/>
  <c r="D1530" i="2" a="1"/>
  <c r="D1530" i="2" s="1"/>
  <c r="C1530" i="2"/>
  <c r="G1530" i="2" a="1"/>
  <c r="G1530" i="2" s="1"/>
  <c r="F1530" i="2"/>
  <c r="A1531" i="2"/>
  <c r="E1530" i="2"/>
  <c r="B1530" i="2"/>
  <c r="H1530" i="2" l="1"/>
  <c r="I1530" i="2" s="1"/>
  <c r="B1531" i="2"/>
  <c r="D1531" i="2" a="1"/>
  <c r="D1531" i="2" s="1"/>
  <c r="C1531" i="2"/>
  <c r="G1531" i="2" a="1"/>
  <c r="G1531" i="2" s="1"/>
  <c r="F1531" i="2"/>
  <c r="A1532" i="2"/>
  <c r="E1531" i="2"/>
  <c r="H1531" i="2" l="1"/>
  <c r="I1531" i="2" s="1"/>
  <c r="D1532" i="2" a="1"/>
  <c r="D1532" i="2" s="1"/>
  <c r="C1532" i="2"/>
  <c r="G1532" i="2" a="1"/>
  <c r="G1532" i="2" s="1"/>
  <c r="F1532" i="2"/>
  <c r="A1533" i="2"/>
  <c r="E1532" i="2"/>
  <c r="B1532" i="2"/>
  <c r="H1532" i="2" l="1"/>
  <c r="I1532" i="2" s="1"/>
  <c r="B1533" i="2"/>
  <c r="D1533" i="2" a="1"/>
  <c r="D1533" i="2" s="1"/>
  <c r="C1533" i="2"/>
  <c r="G1533" i="2" a="1"/>
  <c r="G1533" i="2" s="1"/>
  <c r="F1533" i="2"/>
  <c r="A1534" i="2"/>
  <c r="E1533" i="2"/>
  <c r="H1533" i="2" l="1"/>
  <c r="I1533" i="2" s="1"/>
  <c r="D1534" i="2" a="1"/>
  <c r="D1534" i="2" s="1"/>
  <c r="C1534" i="2"/>
  <c r="G1534" i="2" a="1"/>
  <c r="G1534" i="2" s="1"/>
  <c r="F1534" i="2"/>
  <c r="A1535" i="2"/>
  <c r="E1534" i="2"/>
  <c r="B1534" i="2"/>
  <c r="H1534" i="2" l="1"/>
  <c r="I1534" i="2" s="1"/>
  <c r="B1535" i="2"/>
  <c r="D1535" i="2" a="1"/>
  <c r="D1535" i="2" s="1"/>
  <c r="C1535" i="2"/>
  <c r="G1535" i="2" a="1"/>
  <c r="G1535" i="2" s="1"/>
  <c r="F1535" i="2"/>
  <c r="A1536" i="2"/>
  <c r="E1535" i="2"/>
  <c r="H1535" i="2" l="1"/>
  <c r="I1535" i="2" s="1"/>
  <c r="D1536" i="2" a="1"/>
  <c r="D1536" i="2" s="1"/>
  <c r="C1536" i="2"/>
  <c r="G1536" i="2" a="1"/>
  <c r="G1536" i="2" s="1"/>
  <c r="F1536" i="2"/>
  <c r="A1537" i="2"/>
  <c r="E1536" i="2"/>
  <c r="B1536" i="2"/>
  <c r="H1536" i="2" l="1"/>
  <c r="I1536" i="2" s="1"/>
  <c r="B1537" i="2"/>
  <c r="D1537" i="2" a="1"/>
  <c r="D1537" i="2" s="1"/>
  <c r="C1537" i="2"/>
  <c r="G1537" i="2" a="1"/>
  <c r="G1537" i="2" s="1"/>
  <c r="F1537" i="2"/>
  <c r="A1538" i="2"/>
  <c r="E1537" i="2"/>
  <c r="H1537" i="2" l="1"/>
  <c r="I1537" i="2" s="1"/>
  <c r="D1538" i="2" a="1"/>
  <c r="D1538" i="2" s="1"/>
  <c r="C1538" i="2"/>
  <c r="G1538" i="2" a="1"/>
  <c r="G1538" i="2" s="1"/>
  <c r="F1538" i="2"/>
  <c r="A1539" i="2"/>
  <c r="E1538" i="2"/>
  <c r="B1538" i="2"/>
  <c r="H1538" i="2" l="1"/>
  <c r="I1538" i="2" s="1"/>
  <c r="B1539" i="2"/>
  <c r="D1539" i="2" a="1"/>
  <c r="D1539" i="2" s="1"/>
  <c r="C1539" i="2"/>
  <c r="G1539" i="2" a="1"/>
  <c r="G1539" i="2" s="1"/>
  <c r="F1539" i="2"/>
  <c r="A1540" i="2"/>
  <c r="E1539" i="2"/>
  <c r="H1539" i="2" l="1"/>
  <c r="I1539" i="2" s="1"/>
  <c r="D1540" i="2" a="1"/>
  <c r="D1540" i="2" s="1"/>
  <c r="C1540" i="2"/>
  <c r="G1540" i="2" a="1"/>
  <c r="G1540" i="2" s="1"/>
  <c r="F1540" i="2"/>
  <c r="A1541" i="2"/>
  <c r="E1540" i="2"/>
  <c r="B1540" i="2"/>
  <c r="H1540" i="2" l="1"/>
  <c r="I1540" i="2" s="1"/>
  <c r="B1541" i="2"/>
  <c r="D1541" i="2" a="1"/>
  <c r="D1541" i="2" s="1"/>
  <c r="C1541" i="2"/>
  <c r="G1541" i="2" a="1"/>
  <c r="G1541" i="2" s="1"/>
  <c r="F1541" i="2"/>
  <c r="A1542" i="2"/>
  <c r="E1541" i="2"/>
  <c r="H1541" i="2" l="1"/>
  <c r="I1541" i="2" s="1"/>
  <c r="D1542" i="2" a="1"/>
  <c r="D1542" i="2" s="1"/>
  <c r="C1542" i="2"/>
  <c r="G1542" i="2" a="1"/>
  <c r="G1542" i="2" s="1"/>
  <c r="F1542" i="2"/>
  <c r="A1543" i="2"/>
  <c r="E1542" i="2"/>
  <c r="B1542" i="2"/>
  <c r="H1542" i="2" l="1"/>
  <c r="I1542" i="2" s="1"/>
  <c r="B1543" i="2"/>
  <c r="D1543" i="2" a="1"/>
  <c r="D1543" i="2" s="1"/>
  <c r="C1543" i="2"/>
  <c r="G1543" i="2" a="1"/>
  <c r="G1543" i="2" s="1"/>
  <c r="F1543" i="2"/>
  <c r="A1544" i="2"/>
  <c r="E1543" i="2"/>
  <c r="H1543" i="2" l="1"/>
  <c r="I1543" i="2" s="1"/>
  <c r="D1544" i="2" a="1"/>
  <c r="D1544" i="2" s="1"/>
  <c r="C1544" i="2"/>
  <c r="G1544" i="2" a="1"/>
  <c r="G1544" i="2" s="1"/>
  <c r="F1544" i="2"/>
  <c r="A1545" i="2"/>
  <c r="E1544" i="2"/>
  <c r="B1544" i="2"/>
  <c r="H1544" i="2" l="1"/>
  <c r="I1544" i="2" s="1"/>
  <c r="B1545" i="2"/>
  <c r="D1545" i="2" a="1"/>
  <c r="D1545" i="2" s="1"/>
  <c r="C1545" i="2"/>
  <c r="G1545" i="2" a="1"/>
  <c r="G1545" i="2" s="1"/>
  <c r="F1545" i="2"/>
  <c r="A1546" i="2"/>
  <c r="E1545" i="2"/>
  <c r="H1545" i="2" l="1"/>
  <c r="I1545" i="2" s="1"/>
  <c r="D1546" i="2" a="1"/>
  <c r="D1546" i="2" s="1"/>
  <c r="C1546" i="2"/>
  <c r="G1546" i="2" a="1"/>
  <c r="G1546" i="2" s="1"/>
  <c r="F1546" i="2"/>
  <c r="A1547" i="2"/>
  <c r="E1546" i="2"/>
  <c r="B1546" i="2"/>
  <c r="H1546" i="2" l="1"/>
  <c r="I1546" i="2" s="1"/>
  <c r="B1547" i="2"/>
  <c r="D1547" i="2" a="1"/>
  <c r="D1547" i="2" s="1"/>
  <c r="C1547" i="2"/>
  <c r="G1547" i="2" a="1"/>
  <c r="G1547" i="2" s="1"/>
  <c r="F1547" i="2"/>
  <c r="A1548" i="2"/>
  <c r="E1547" i="2"/>
  <c r="H1547" i="2" l="1"/>
  <c r="I1547" i="2" s="1"/>
  <c r="D1548" i="2" a="1"/>
  <c r="D1548" i="2" s="1"/>
  <c r="C1548" i="2"/>
  <c r="G1548" i="2" a="1"/>
  <c r="G1548" i="2" s="1"/>
  <c r="F1548" i="2"/>
  <c r="A1549" i="2"/>
  <c r="E1548" i="2"/>
  <c r="B1548" i="2"/>
  <c r="H1548" i="2" l="1"/>
  <c r="I1548" i="2" s="1"/>
  <c r="B1549" i="2"/>
  <c r="D1549" i="2" a="1"/>
  <c r="D1549" i="2" s="1"/>
  <c r="C1549" i="2"/>
  <c r="G1549" i="2" a="1"/>
  <c r="G1549" i="2" s="1"/>
  <c r="F1549" i="2"/>
  <c r="A1550" i="2"/>
  <c r="E1549" i="2"/>
  <c r="H1549" i="2" l="1"/>
  <c r="I1549" i="2" s="1"/>
  <c r="D1550" i="2" a="1"/>
  <c r="D1550" i="2" s="1"/>
  <c r="C1550" i="2"/>
  <c r="F1550" i="2"/>
  <c r="G1550" i="2" a="1"/>
  <c r="G1550" i="2" s="1"/>
  <c r="A1551" i="2"/>
  <c r="E1550" i="2"/>
  <c r="B1550" i="2"/>
  <c r="H1550" i="2" l="1"/>
  <c r="I1550" i="2" s="1"/>
  <c r="B1551" i="2"/>
  <c r="D1551" i="2" a="1"/>
  <c r="D1551" i="2" s="1"/>
  <c r="C1551" i="2"/>
  <c r="F1551" i="2"/>
  <c r="G1551" i="2" a="1"/>
  <c r="G1551" i="2" s="1"/>
  <c r="A1552" i="2"/>
  <c r="E1551" i="2"/>
  <c r="H1551" i="2" l="1"/>
  <c r="I1551" i="2" s="1"/>
  <c r="D1552" i="2" a="1"/>
  <c r="D1552" i="2" s="1"/>
  <c r="C1552" i="2"/>
  <c r="G1552" i="2" a="1"/>
  <c r="G1552" i="2" s="1"/>
  <c r="F1552" i="2"/>
  <c r="A1553" i="2"/>
  <c r="E1552" i="2"/>
  <c r="B1552" i="2"/>
  <c r="H1552" i="2" l="1"/>
  <c r="I1552" i="2" s="1"/>
  <c r="B1553" i="2"/>
  <c r="D1553" i="2" a="1"/>
  <c r="D1553" i="2" s="1"/>
  <c r="C1553" i="2"/>
  <c r="G1553" i="2" a="1"/>
  <c r="G1553" i="2" s="1"/>
  <c r="F1553" i="2"/>
  <c r="A1554" i="2"/>
  <c r="E1553" i="2"/>
  <c r="H1553" i="2" l="1"/>
  <c r="I1553" i="2" s="1"/>
  <c r="D1554" i="2" a="1"/>
  <c r="D1554" i="2" s="1"/>
  <c r="C1554" i="2"/>
  <c r="G1554" i="2" a="1"/>
  <c r="G1554" i="2" s="1"/>
  <c r="F1554" i="2"/>
  <c r="A1555" i="2"/>
  <c r="E1554" i="2"/>
  <c r="B1554" i="2"/>
  <c r="H1554" i="2" l="1"/>
  <c r="I1554" i="2" s="1"/>
  <c r="B1555" i="2"/>
  <c r="D1555" i="2" a="1"/>
  <c r="D1555" i="2" s="1"/>
  <c r="C1555" i="2"/>
  <c r="G1555" i="2" a="1"/>
  <c r="G1555" i="2" s="1"/>
  <c r="F1555" i="2"/>
  <c r="A1556" i="2"/>
  <c r="E1555" i="2"/>
  <c r="H1555" i="2" l="1"/>
  <c r="I1555" i="2" s="1"/>
  <c r="D1556" i="2" a="1"/>
  <c r="D1556" i="2" s="1"/>
  <c r="C1556" i="2"/>
  <c r="G1556" i="2" a="1"/>
  <c r="G1556" i="2" s="1"/>
  <c r="F1556" i="2"/>
  <c r="A1557" i="2"/>
  <c r="E1556" i="2"/>
  <c r="B1556" i="2"/>
  <c r="H1556" i="2" l="1"/>
  <c r="I1556" i="2" s="1"/>
  <c r="B1557" i="2"/>
  <c r="D1557" i="2" a="1"/>
  <c r="D1557" i="2" s="1"/>
  <c r="C1557" i="2"/>
  <c r="G1557" i="2" a="1"/>
  <c r="G1557" i="2" s="1"/>
  <c r="F1557" i="2"/>
  <c r="A1558" i="2"/>
  <c r="E1557" i="2"/>
  <c r="H1557" i="2" l="1"/>
  <c r="I1557" i="2" s="1"/>
  <c r="D1558" i="2" a="1"/>
  <c r="D1558" i="2" s="1"/>
  <c r="C1558" i="2"/>
  <c r="G1558" i="2" a="1"/>
  <c r="G1558" i="2" s="1"/>
  <c r="F1558" i="2"/>
  <c r="A1559" i="2"/>
  <c r="E1558" i="2"/>
  <c r="B1558" i="2"/>
  <c r="H1558" i="2" l="1"/>
  <c r="I1558" i="2" s="1"/>
  <c r="B1559" i="2"/>
  <c r="D1559" i="2" a="1"/>
  <c r="D1559" i="2" s="1"/>
  <c r="C1559" i="2"/>
  <c r="G1559" i="2" a="1"/>
  <c r="G1559" i="2" s="1"/>
  <c r="F1559" i="2"/>
  <c r="A1560" i="2"/>
  <c r="E1559" i="2"/>
  <c r="H1559" i="2" l="1"/>
  <c r="I1559" i="2" s="1"/>
  <c r="D1560" i="2" a="1"/>
  <c r="D1560" i="2" s="1"/>
  <c r="C1560" i="2"/>
  <c r="G1560" i="2" a="1"/>
  <c r="G1560" i="2" s="1"/>
  <c r="F1560" i="2"/>
  <c r="A1561" i="2"/>
  <c r="E1560" i="2"/>
  <c r="B1560" i="2"/>
  <c r="H1560" i="2" l="1"/>
  <c r="I1560" i="2" s="1"/>
  <c r="B1561" i="2"/>
  <c r="D1561" i="2" a="1"/>
  <c r="D1561" i="2" s="1"/>
  <c r="C1561" i="2"/>
  <c r="G1561" i="2" a="1"/>
  <c r="G1561" i="2" s="1"/>
  <c r="F1561" i="2"/>
  <c r="A1562" i="2"/>
  <c r="E1561" i="2"/>
  <c r="H1561" i="2" l="1"/>
  <c r="I1561" i="2" s="1"/>
  <c r="D1562" i="2" a="1"/>
  <c r="D1562" i="2" s="1"/>
  <c r="C1562" i="2"/>
  <c r="G1562" i="2" a="1"/>
  <c r="G1562" i="2" s="1"/>
  <c r="F1562" i="2"/>
  <c r="A1563" i="2"/>
  <c r="E1562" i="2"/>
  <c r="B1562" i="2"/>
  <c r="H1562" i="2" l="1"/>
  <c r="I1562" i="2" s="1"/>
  <c r="B1563" i="2"/>
  <c r="D1563" i="2" a="1"/>
  <c r="D1563" i="2" s="1"/>
  <c r="C1563" i="2"/>
  <c r="G1563" i="2" a="1"/>
  <c r="G1563" i="2" s="1"/>
  <c r="F1563" i="2"/>
  <c r="A1564" i="2"/>
  <c r="E1563" i="2"/>
  <c r="H1563" i="2" l="1"/>
  <c r="I1563" i="2" s="1"/>
  <c r="D1564" i="2" a="1"/>
  <c r="D1564" i="2" s="1"/>
  <c r="C1564" i="2"/>
  <c r="G1564" i="2" a="1"/>
  <c r="G1564" i="2" s="1"/>
  <c r="F1564" i="2"/>
  <c r="A1565" i="2"/>
  <c r="E1564" i="2"/>
  <c r="B1564" i="2"/>
  <c r="H1564" i="2" l="1"/>
  <c r="I1564" i="2" s="1"/>
  <c r="B1565" i="2"/>
  <c r="D1565" i="2" a="1"/>
  <c r="D1565" i="2" s="1"/>
  <c r="C1565" i="2"/>
  <c r="G1565" i="2" a="1"/>
  <c r="G1565" i="2" s="1"/>
  <c r="F1565" i="2"/>
  <c r="A1566" i="2"/>
  <c r="E1565" i="2"/>
  <c r="H1565" i="2" l="1"/>
  <c r="I1565" i="2" s="1"/>
  <c r="D1566" i="2" a="1"/>
  <c r="D1566" i="2" s="1"/>
  <c r="C1566" i="2"/>
  <c r="G1566" i="2" a="1"/>
  <c r="G1566" i="2" s="1"/>
  <c r="F1566" i="2"/>
  <c r="A1567" i="2"/>
  <c r="E1566" i="2"/>
  <c r="B1566" i="2"/>
  <c r="H1566" i="2" l="1"/>
  <c r="I1566" i="2" s="1"/>
  <c r="B1567" i="2"/>
  <c r="D1567" i="2" a="1"/>
  <c r="D1567" i="2" s="1"/>
  <c r="C1567" i="2"/>
  <c r="G1567" i="2" a="1"/>
  <c r="G1567" i="2" s="1"/>
  <c r="F1567" i="2"/>
  <c r="A1568" i="2"/>
  <c r="E1567" i="2"/>
  <c r="H1567" i="2" l="1"/>
  <c r="I1567" i="2" s="1"/>
  <c r="D1568" i="2" a="1"/>
  <c r="D1568" i="2" s="1"/>
  <c r="C1568" i="2"/>
  <c r="G1568" i="2" a="1"/>
  <c r="G1568" i="2" s="1"/>
  <c r="F1568" i="2"/>
  <c r="A1569" i="2"/>
  <c r="E1568" i="2"/>
  <c r="B1568" i="2"/>
  <c r="H1568" i="2" l="1"/>
  <c r="I1568" i="2" s="1"/>
  <c r="B1569" i="2"/>
  <c r="D1569" i="2" a="1"/>
  <c r="D1569" i="2" s="1"/>
  <c r="C1569" i="2"/>
  <c r="G1569" i="2" a="1"/>
  <c r="G1569" i="2" s="1"/>
  <c r="F1569" i="2"/>
  <c r="A1570" i="2"/>
  <c r="E1569" i="2"/>
  <c r="H1569" i="2" l="1"/>
  <c r="I1569" i="2" s="1"/>
  <c r="D1570" i="2" a="1"/>
  <c r="D1570" i="2" s="1"/>
  <c r="C1570" i="2"/>
  <c r="G1570" i="2" a="1"/>
  <c r="G1570" i="2" s="1"/>
  <c r="F1570" i="2"/>
  <c r="A1571" i="2"/>
  <c r="E1570" i="2"/>
  <c r="B1570" i="2"/>
  <c r="H1570" i="2" l="1"/>
  <c r="I1570" i="2" s="1"/>
  <c r="B1571" i="2"/>
  <c r="D1571" i="2" a="1"/>
  <c r="D1571" i="2" s="1"/>
  <c r="C1571" i="2"/>
  <c r="G1571" i="2" a="1"/>
  <c r="G1571" i="2" s="1"/>
  <c r="F1571" i="2"/>
  <c r="A1572" i="2"/>
  <c r="E1571" i="2"/>
  <c r="H1571" i="2" l="1"/>
  <c r="I1571" i="2" s="1"/>
  <c r="D1572" i="2" a="1"/>
  <c r="D1572" i="2" s="1"/>
  <c r="C1572" i="2"/>
  <c r="G1572" i="2" a="1"/>
  <c r="G1572" i="2" s="1"/>
  <c r="F1572" i="2"/>
  <c r="A1573" i="2"/>
  <c r="E1572" i="2"/>
  <c r="B1572" i="2"/>
  <c r="H1572" i="2" l="1"/>
  <c r="I1572" i="2" s="1"/>
  <c r="B1573" i="2"/>
  <c r="D1573" i="2" a="1"/>
  <c r="D1573" i="2" s="1"/>
  <c r="C1573" i="2"/>
  <c r="G1573" i="2" a="1"/>
  <c r="G1573" i="2" s="1"/>
  <c r="F1573" i="2"/>
  <c r="A1574" i="2"/>
  <c r="E1573" i="2"/>
  <c r="H1573" i="2" l="1"/>
  <c r="I1573" i="2" s="1"/>
  <c r="D1574" i="2" a="1"/>
  <c r="D1574" i="2" s="1"/>
  <c r="C1574" i="2"/>
  <c r="G1574" i="2" a="1"/>
  <c r="G1574" i="2" s="1"/>
  <c r="F1574" i="2"/>
  <c r="A1575" i="2"/>
  <c r="E1574" i="2"/>
  <c r="B1574" i="2"/>
  <c r="H1574" i="2" l="1"/>
  <c r="I1574" i="2" s="1"/>
  <c r="B1575" i="2"/>
  <c r="D1575" i="2" a="1"/>
  <c r="D1575" i="2" s="1"/>
  <c r="C1575" i="2"/>
  <c r="G1575" i="2" a="1"/>
  <c r="G1575" i="2" s="1"/>
  <c r="F1575" i="2"/>
  <c r="A1576" i="2"/>
  <c r="E1575" i="2"/>
  <c r="H1575" i="2" l="1"/>
  <c r="I1575" i="2" s="1"/>
  <c r="D1576" i="2" a="1"/>
  <c r="D1576" i="2" s="1"/>
  <c r="C1576" i="2"/>
  <c r="G1576" i="2" a="1"/>
  <c r="G1576" i="2" s="1"/>
  <c r="F1576" i="2"/>
  <c r="A1577" i="2"/>
  <c r="E1576" i="2"/>
  <c r="B1576" i="2"/>
  <c r="H1576" i="2" l="1"/>
  <c r="I1576" i="2" s="1"/>
  <c r="B1577" i="2"/>
  <c r="D1577" i="2" a="1"/>
  <c r="D1577" i="2" s="1"/>
  <c r="C1577" i="2"/>
  <c r="G1577" i="2" a="1"/>
  <c r="G1577" i="2" s="1"/>
  <c r="F1577" i="2"/>
  <c r="A1578" i="2"/>
  <c r="E1577" i="2"/>
  <c r="H1577" i="2" l="1"/>
  <c r="I1577" i="2" s="1"/>
  <c r="D1578" i="2" a="1"/>
  <c r="D1578" i="2" s="1"/>
  <c r="C1578" i="2"/>
  <c r="G1578" i="2" a="1"/>
  <c r="G1578" i="2" s="1"/>
  <c r="F1578" i="2"/>
  <c r="A1579" i="2"/>
  <c r="E1578" i="2"/>
  <c r="B1578" i="2"/>
  <c r="H1578" i="2" l="1"/>
  <c r="I1578" i="2" s="1"/>
  <c r="B1579" i="2"/>
  <c r="D1579" i="2" a="1"/>
  <c r="D1579" i="2" s="1"/>
  <c r="C1579" i="2"/>
  <c r="G1579" i="2" a="1"/>
  <c r="G1579" i="2" s="1"/>
  <c r="F1579" i="2"/>
  <c r="A1580" i="2"/>
  <c r="E1579" i="2"/>
  <c r="H1579" i="2" l="1"/>
  <c r="I1579" i="2" s="1"/>
  <c r="D1580" i="2" a="1"/>
  <c r="D1580" i="2" s="1"/>
  <c r="C1580" i="2"/>
  <c r="G1580" i="2" a="1"/>
  <c r="G1580" i="2" s="1"/>
  <c r="F1580" i="2"/>
  <c r="A1581" i="2"/>
  <c r="E1580" i="2"/>
  <c r="B1580" i="2"/>
  <c r="H1580" i="2" l="1"/>
  <c r="I1580" i="2" s="1"/>
  <c r="B1581" i="2"/>
  <c r="D1581" i="2" a="1"/>
  <c r="D1581" i="2" s="1"/>
  <c r="C1581" i="2"/>
  <c r="G1581" i="2" a="1"/>
  <c r="G1581" i="2" s="1"/>
  <c r="F1581" i="2"/>
  <c r="A1582" i="2"/>
  <c r="E1581" i="2"/>
  <c r="H1581" i="2" l="1"/>
  <c r="I1581" i="2" s="1"/>
  <c r="D1582" i="2" a="1"/>
  <c r="D1582" i="2" s="1"/>
  <c r="C1582" i="2"/>
  <c r="G1582" i="2" a="1"/>
  <c r="G1582" i="2" s="1"/>
  <c r="F1582" i="2"/>
  <c r="A1583" i="2"/>
  <c r="E1582" i="2"/>
  <c r="B1582" i="2"/>
  <c r="H1582" i="2" l="1"/>
  <c r="I1582" i="2" s="1"/>
  <c r="B1583" i="2"/>
  <c r="D1583" i="2" a="1"/>
  <c r="D1583" i="2" s="1"/>
  <c r="C1583" i="2"/>
  <c r="G1583" i="2" a="1"/>
  <c r="G1583" i="2" s="1"/>
  <c r="F1583" i="2"/>
  <c r="A1584" i="2"/>
  <c r="E1583" i="2"/>
  <c r="H1583" i="2" l="1"/>
  <c r="I1583" i="2" s="1"/>
  <c r="D1584" i="2" a="1"/>
  <c r="D1584" i="2" s="1"/>
  <c r="C1584" i="2"/>
  <c r="G1584" i="2" a="1"/>
  <c r="G1584" i="2" s="1"/>
  <c r="F1584" i="2"/>
  <c r="A1585" i="2"/>
  <c r="E1584" i="2"/>
  <c r="B1584" i="2"/>
  <c r="H1584" i="2" l="1"/>
  <c r="I1584" i="2" s="1"/>
  <c r="B1585" i="2"/>
  <c r="D1585" i="2" a="1"/>
  <c r="D1585" i="2" s="1"/>
  <c r="C1585" i="2"/>
  <c r="G1585" i="2" a="1"/>
  <c r="G1585" i="2" s="1"/>
  <c r="F1585" i="2"/>
  <c r="A1586" i="2"/>
  <c r="E1585" i="2"/>
  <c r="H1585" i="2" l="1"/>
  <c r="I1585" i="2" s="1"/>
  <c r="D1586" i="2" a="1"/>
  <c r="D1586" i="2" s="1"/>
  <c r="C1586" i="2"/>
  <c r="G1586" i="2" a="1"/>
  <c r="G1586" i="2" s="1"/>
  <c r="F1586" i="2"/>
  <c r="A1587" i="2"/>
  <c r="E1586" i="2"/>
  <c r="B1586" i="2"/>
  <c r="H1586" i="2" l="1"/>
  <c r="I1586" i="2" s="1"/>
  <c r="B1587" i="2"/>
  <c r="D1587" i="2" a="1"/>
  <c r="D1587" i="2" s="1"/>
  <c r="C1587" i="2"/>
  <c r="G1587" i="2" a="1"/>
  <c r="G1587" i="2" s="1"/>
  <c r="F1587" i="2"/>
  <c r="A1588" i="2"/>
  <c r="E1587" i="2"/>
  <c r="H1587" i="2" l="1"/>
  <c r="I1587" i="2" s="1"/>
  <c r="D1588" i="2" a="1"/>
  <c r="D1588" i="2" s="1"/>
  <c r="C1588" i="2"/>
  <c r="G1588" i="2" a="1"/>
  <c r="G1588" i="2" s="1"/>
  <c r="F1588" i="2"/>
  <c r="A1589" i="2"/>
  <c r="E1588" i="2"/>
  <c r="B1588" i="2"/>
  <c r="H1588" i="2" l="1"/>
  <c r="I1588" i="2" s="1"/>
  <c r="B1589" i="2"/>
  <c r="D1589" i="2" a="1"/>
  <c r="D1589" i="2" s="1"/>
  <c r="C1589" i="2"/>
  <c r="G1589" i="2" a="1"/>
  <c r="G1589" i="2" s="1"/>
  <c r="F1589" i="2"/>
  <c r="A1590" i="2"/>
  <c r="E1589" i="2"/>
  <c r="H1589" i="2" l="1"/>
  <c r="I1589" i="2" s="1"/>
  <c r="D1590" i="2" a="1"/>
  <c r="D1590" i="2" s="1"/>
  <c r="C1590" i="2"/>
  <c r="G1590" i="2" a="1"/>
  <c r="G1590" i="2" s="1"/>
  <c r="F1590" i="2"/>
  <c r="A1591" i="2"/>
  <c r="E1590" i="2"/>
  <c r="B1590" i="2"/>
  <c r="H1590" i="2" l="1"/>
  <c r="I1590" i="2" s="1"/>
  <c r="B1591" i="2"/>
  <c r="D1591" i="2" a="1"/>
  <c r="D1591" i="2" s="1"/>
  <c r="C1591" i="2"/>
  <c r="G1591" i="2" a="1"/>
  <c r="G1591" i="2" s="1"/>
  <c r="F1591" i="2"/>
  <c r="A1592" i="2"/>
  <c r="E1591" i="2"/>
  <c r="H1591" i="2" l="1"/>
  <c r="I1591" i="2" s="1"/>
  <c r="D1592" i="2" a="1"/>
  <c r="D1592" i="2" s="1"/>
  <c r="C1592" i="2"/>
  <c r="G1592" i="2" a="1"/>
  <c r="G1592" i="2" s="1"/>
  <c r="F1592" i="2"/>
  <c r="A1593" i="2"/>
  <c r="E1592" i="2"/>
  <c r="B1592" i="2"/>
  <c r="H1592" i="2" l="1"/>
  <c r="I1592" i="2" s="1"/>
  <c r="B1593" i="2"/>
  <c r="D1593" i="2" a="1"/>
  <c r="D1593" i="2" s="1"/>
  <c r="C1593" i="2"/>
  <c r="G1593" i="2" a="1"/>
  <c r="G1593" i="2" s="1"/>
  <c r="F1593" i="2"/>
  <c r="A1594" i="2"/>
  <c r="E1593" i="2"/>
  <c r="H1593" i="2" l="1"/>
  <c r="I1593" i="2" s="1"/>
  <c r="D1594" i="2" a="1"/>
  <c r="D1594" i="2" s="1"/>
  <c r="C1594" i="2"/>
  <c r="G1594" i="2" a="1"/>
  <c r="G1594" i="2" s="1"/>
  <c r="F1594" i="2"/>
  <c r="A1595" i="2"/>
  <c r="E1594" i="2"/>
  <c r="B1594" i="2"/>
  <c r="H1594" i="2" l="1"/>
  <c r="I1594" i="2" s="1"/>
  <c r="B1595" i="2"/>
  <c r="D1595" i="2" a="1"/>
  <c r="D1595" i="2" s="1"/>
  <c r="C1595" i="2"/>
  <c r="G1595" i="2" a="1"/>
  <c r="G1595" i="2" s="1"/>
  <c r="F1595" i="2"/>
  <c r="A1596" i="2"/>
  <c r="E1595" i="2"/>
  <c r="H1595" i="2" l="1"/>
  <c r="I1595" i="2" s="1"/>
  <c r="D1596" i="2" a="1"/>
  <c r="D1596" i="2" s="1"/>
  <c r="C1596" i="2"/>
  <c r="F1596" i="2"/>
  <c r="G1596" i="2" a="1"/>
  <c r="G1596" i="2" s="1"/>
  <c r="A1597" i="2"/>
  <c r="E1596" i="2"/>
  <c r="B1596" i="2"/>
  <c r="H1596" i="2" l="1"/>
  <c r="I1596" i="2" s="1"/>
  <c r="B1597" i="2"/>
  <c r="D1597" i="2" a="1"/>
  <c r="D1597" i="2" s="1"/>
  <c r="C1597" i="2"/>
  <c r="F1597" i="2"/>
  <c r="G1597" i="2" a="1"/>
  <c r="G1597" i="2" s="1"/>
  <c r="A1598" i="2"/>
  <c r="E1597" i="2"/>
  <c r="H1597" i="2" l="1"/>
  <c r="I1597" i="2" s="1"/>
  <c r="D1598" i="2" a="1"/>
  <c r="D1598" i="2" s="1"/>
  <c r="C1598" i="2"/>
  <c r="G1598" i="2" a="1"/>
  <c r="G1598" i="2" s="1"/>
  <c r="F1598" i="2"/>
  <c r="A1599" i="2"/>
  <c r="E1598" i="2"/>
  <c r="B1598" i="2"/>
  <c r="H1598" i="2" l="1"/>
  <c r="I1598" i="2" s="1"/>
  <c r="B1599" i="2"/>
  <c r="D1599" i="2" a="1"/>
  <c r="D1599" i="2" s="1"/>
  <c r="C1599" i="2"/>
  <c r="G1599" i="2" a="1"/>
  <c r="G1599" i="2" s="1"/>
  <c r="F1599" i="2"/>
  <c r="A1600" i="2"/>
  <c r="E1599" i="2"/>
  <c r="H1599" i="2" l="1"/>
  <c r="I1599" i="2" s="1"/>
  <c r="D1600" i="2" a="1"/>
  <c r="D1600" i="2" s="1"/>
  <c r="C1600" i="2"/>
  <c r="G1600" i="2" a="1"/>
  <c r="G1600" i="2" s="1"/>
  <c r="F1600" i="2"/>
  <c r="A1601" i="2"/>
  <c r="E1600" i="2"/>
  <c r="B1600" i="2"/>
  <c r="H1600" i="2" l="1"/>
  <c r="I1600" i="2" s="1"/>
  <c r="B1601" i="2"/>
  <c r="D1601" i="2" a="1"/>
  <c r="D1601" i="2" s="1"/>
  <c r="C1601" i="2"/>
  <c r="G1601" i="2" a="1"/>
  <c r="G1601" i="2" s="1"/>
  <c r="F1601" i="2"/>
  <c r="A1602" i="2"/>
  <c r="E1601" i="2"/>
  <c r="H1601" i="2" l="1"/>
  <c r="I1601" i="2" s="1"/>
  <c r="D1602" i="2" a="1"/>
  <c r="D1602" i="2" s="1"/>
  <c r="C1602" i="2"/>
  <c r="G1602" i="2" a="1"/>
  <c r="G1602" i="2" s="1"/>
  <c r="F1602" i="2"/>
  <c r="A1603" i="2"/>
  <c r="E1602" i="2"/>
  <c r="B1602" i="2"/>
  <c r="H1602" i="2" l="1"/>
  <c r="I1602" i="2" s="1"/>
  <c r="B1603" i="2"/>
  <c r="D1603" i="2" a="1"/>
  <c r="D1603" i="2" s="1"/>
  <c r="C1603" i="2"/>
  <c r="G1603" i="2" a="1"/>
  <c r="G1603" i="2" s="1"/>
  <c r="F1603" i="2"/>
  <c r="A1604" i="2"/>
  <c r="E1603" i="2"/>
  <c r="H1603" i="2" l="1"/>
  <c r="I1603" i="2" s="1"/>
  <c r="D1604" i="2" a="1"/>
  <c r="D1604" i="2" s="1"/>
  <c r="C1604" i="2"/>
  <c r="G1604" i="2" a="1"/>
  <c r="G1604" i="2" s="1"/>
  <c r="F1604" i="2"/>
  <c r="A1605" i="2"/>
  <c r="E1604" i="2"/>
  <c r="B1604" i="2"/>
  <c r="H1604" i="2" l="1"/>
  <c r="I1604" i="2" s="1"/>
  <c r="B1605" i="2"/>
  <c r="D1605" i="2" a="1"/>
  <c r="D1605" i="2" s="1"/>
  <c r="C1605" i="2"/>
  <c r="G1605" i="2" a="1"/>
  <c r="G1605" i="2" s="1"/>
  <c r="F1605" i="2"/>
  <c r="A1606" i="2"/>
  <c r="E1605" i="2"/>
  <c r="H1605" i="2" l="1"/>
  <c r="I1605" i="2" s="1"/>
  <c r="D1606" i="2" a="1"/>
  <c r="D1606" i="2" s="1"/>
  <c r="C1606" i="2"/>
  <c r="G1606" i="2" a="1"/>
  <c r="G1606" i="2" s="1"/>
  <c r="F1606" i="2"/>
  <c r="A1607" i="2"/>
  <c r="E1606" i="2"/>
  <c r="B1606" i="2"/>
  <c r="H1606" i="2" l="1"/>
  <c r="I1606" i="2" s="1"/>
  <c r="B1607" i="2"/>
  <c r="D1607" i="2" a="1"/>
  <c r="D1607" i="2" s="1"/>
  <c r="C1607" i="2"/>
  <c r="G1607" i="2" a="1"/>
  <c r="G1607" i="2" s="1"/>
  <c r="F1607" i="2"/>
  <c r="A1608" i="2"/>
  <c r="E1607" i="2"/>
  <c r="H1607" i="2" l="1"/>
  <c r="I1607" i="2" s="1"/>
  <c r="D1608" i="2" a="1"/>
  <c r="D1608" i="2" s="1"/>
  <c r="C1608" i="2"/>
  <c r="G1608" i="2" a="1"/>
  <c r="G1608" i="2" s="1"/>
  <c r="F1608" i="2"/>
  <c r="A1609" i="2"/>
  <c r="E1608" i="2"/>
  <c r="B1608" i="2"/>
  <c r="H1608" i="2" l="1"/>
  <c r="I1608" i="2" s="1"/>
  <c r="B1609" i="2"/>
  <c r="D1609" i="2" a="1"/>
  <c r="D1609" i="2" s="1"/>
  <c r="C1609" i="2"/>
  <c r="G1609" i="2" a="1"/>
  <c r="G1609" i="2" s="1"/>
  <c r="F1609" i="2"/>
  <c r="A1610" i="2"/>
  <c r="E1609" i="2"/>
  <c r="H1609" i="2" l="1"/>
  <c r="I1609" i="2" s="1"/>
  <c r="D1610" i="2" a="1"/>
  <c r="D1610" i="2" s="1"/>
  <c r="C1610" i="2"/>
  <c r="G1610" i="2" a="1"/>
  <c r="G1610" i="2" s="1"/>
  <c r="F1610" i="2"/>
  <c r="A1611" i="2"/>
  <c r="E1610" i="2"/>
  <c r="B1610" i="2"/>
  <c r="H1610" i="2" l="1"/>
  <c r="I1610" i="2" s="1"/>
  <c r="B1611" i="2"/>
  <c r="D1611" i="2" a="1"/>
  <c r="D1611" i="2" s="1"/>
  <c r="C1611" i="2"/>
  <c r="G1611" i="2" a="1"/>
  <c r="G1611" i="2" s="1"/>
  <c r="F1611" i="2"/>
  <c r="A1612" i="2"/>
  <c r="E1611" i="2"/>
  <c r="H1611" i="2" l="1"/>
  <c r="I1611" i="2" s="1"/>
  <c r="D1612" i="2" a="1"/>
  <c r="D1612" i="2" s="1"/>
  <c r="C1612" i="2"/>
  <c r="G1612" i="2" a="1"/>
  <c r="G1612" i="2" s="1"/>
  <c r="F1612" i="2"/>
  <c r="A1613" i="2"/>
  <c r="E1612" i="2"/>
  <c r="B1612" i="2"/>
  <c r="H1612" i="2" l="1"/>
  <c r="I1612" i="2" s="1"/>
  <c r="B1613" i="2"/>
  <c r="D1613" i="2" a="1"/>
  <c r="D1613" i="2" s="1"/>
  <c r="C1613" i="2"/>
  <c r="G1613" i="2" a="1"/>
  <c r="G1613" i="2" s="1"/>
  <c r="F1613" i="2"/>
  <c r="A1614" i="2"/>
  <c r="E1613" i="2"/>
  <c r="H1613" i="2" l="1"/>
  <c r="I1613" i="2" s="1"/>
  <c r="D1614" i="2" a="1"/>
  <c r="D1614" i="2" s="1"/>
  <c r="C1614" i="2"/>
  <c r="G1614" i="2" a="1"/>
  <c r="G1614" i="2" s="1"/>
  <c r="F1614" i="2"/>
  <c r="A1615" i="2"/>
  <c r="E1614" i="2"/>
  <c r="B1614" i="2"/>
  <c r="H1614" i="2" l="1"/>
  <c r="I1614" i="2" s="1"/>
  <c r="B1615" i="2"/>
  <c r="D1615" i="2" a="1"/>
  <c r="D1615" i="2" s="1"/>
  <c r="C1615" i="2"/>
  <c r="G1615" i="2" a="1"/>
  <c r="G1615" i="2" s="1"/>
  <c r="F1615" i="2"/>
  <c r="A1616" i="2"/>
  <c r="E1615" i="2"/>
  <c r="H1615" i="2" l="1"/>
  <c r="I1615" i="2" s="1"/>
  <c r="D1616" i="2" a="1"/>
  <c r="D1616" i="2" s="1"/>
  <c r="C1616" i="2"/>
  <c r="G1616" i="2" a="1"/>
  <c r="G1616" i="2" s="1"/>
  <c r="F1616" i="2"/>
  <c r="A1617" i="2"/>
  <c r="E1616" i="2"/>
  <c r="B1616" i="2"/>
  <c r="H1616" i="2" l="1"/>
  <c r="I1616" i="2" s="1"/>
  <c r="B1617" i="2"/>
  <c r="D1617" i="2" a="1"/>
  <c r="D1617" i="2" s="1"/>
  <c r="C1617" i="2"/>
  <c r="G1617" i="2" a="1"/>
  <c r="G1617" i="2" s="1"/>
  <c r="F1617" i="2"/>
  <c r="A1618" i="2"/>
  <c r="E1617" i="2"/>
  <c r="H1617" i="2" l="1"/>
  <c r="I1617" i="2" s="1"/>
  <c r="D1618" i="2" a="1"/>
  <c r="D1618" i="2" s="1"/>
  <c r="C1618" i="2"/>
  <c r="G1618" i="2" a="1"/>
  <c r="G1618" i="2" s="1"/>
  <c r="F1618" i="2"/>
  <c r="A1619" i="2"/>
  <c r="E1618" i="2"/>
  <c r="B1618" i="2"/>
  <c r="H1618" i="2" l="1"/>
  <c r="I1618" i="2" s="1"/>
  <c r="B1619" i="2"/>
  <c r="D1619" i="2" a="1"/>
  <c r="D1619" i="2" s="1"/>
  <c r="C1619" i="2"/>
  <c r="G1619" i="2" a="1"/>
  <c r="G1619" i="2" s="1"/>
  <c r="F1619" i="2"/>
  <c r="A1620" i="2"/>
  <c r="E1619" i="2"/>
  <c r="H1619" i="2" l="1"/>
  <c r="I1619" i="2" s="1"/>
  <c r="D1620" i="2" a="1"/>
  <c r="D1620" i="2" s="1"/>
  <c r="C1620" i="2"/>
  <c r="G1620" i="2" a="1"/>
  <c r="G1620" i="2" s="1"/>
  <c r="F1620" i="2"/>
  <c r="A1621" i="2"/>
  <c r="E1620" i="2"/>
  <c r="B1620" i="2"/>
  <c r="H1620" i="2" l="1"/>
  <c r="I1620" i="2" s="1"/>
  <c r="B1621" i="2"/>
  <c r="D1621" i="2" a="1"/>
  <c r="D1621" i="2" s="1"/>
  <c r="C1621" i="2"/>
  <c r="G1621" i="2" a="1"/>
  <c r="G1621" i="2" s="1"/>
  <c r="F1621" i="2"/>
  <c r="A1622" i="2"/>
  <c r="E1621" i="2"/>
  <c r="H1621" i="2" l="1"/>
  <c r="I1621" i="2" s="1"/>
  <c r="D1622" i="2" a="1"/>
  <c r="D1622" i="2" s="1"/>
  <c r="C1622" i="2"/>
  <c r="G1622" i="2" a="1"/>
  <c r="G1622" i="2" s="1"/>
  <c r="F1622" i="2"/>
  <c r="A1623" i="2"/>
  <c r="E1622" i="2"/>
  <c r="B1622" i="2"/>
  <c r="H1622" i="2" l="1"/>
  <c r="I1622" i="2" s="1"/>
  <c r="B1623" i="2"/>
  <c r="D1623" i="2" a="1"/>
  <c r="D1623" i="2" s="1"/>
  <c r="C1623" i="2"/>
  <c r="G1623" i="2" a="1"/>
  <c r="G1623" i="2" s="1"/>
  <c r="F1623" i="2"/>
  <c r="A1624" i="2"/>
  <c r="E1623" i="2"/>
  <c r="H1623" i="2" l="1"/>
  <c r="I1623" i="2" s="1"/>
  <c r="D1624" i="2" a="1"/>
  <c r="D1624" i="2" s="1"/>
  <c r="C1624" i="2"/>
  <c r="G1624" i="2" a="1"/>
  <c r="G1624" i="2" s="1"/>
  <c r="F1624" i="2"/>
  <c r="A1625" i="2"/>
  <c r="E1624" i="2"/>
  <c r="B1624" i="2"/>
  <c r="H1624" i="2" l="1"/>
  <c r="I1624" i="2" s="1"/>
  <c r="B1625" i="2"/>
  <c r="D1625" i="2" a="1"/>
  <c r="D1625" i="2" s="1"/>
  <c r="C1625" i="2"/>
  <c r="G1625" i="2" a="1"/>
  <c r="G1625" i="2" s="1"/>
  <c r="F1625" i="2"/>
  <c r="A1626" i="2"/>
  <c r="E1625" i="2"/>
  <c r="H1625" i="2" l="1"/>
  <c r="I1625" i="2" s="1"/>
  <c r="D1626" i="2" a="1"/>
  <c r="D1626" i="2" s="1"/>
  <c r="C1626" i="2"/>
  <c r="G1626" i="2" a="1"/>
  <c r="G1626" i="2" s="1"/>
  <c r="F1626" i="2"/>
  <c r="A1627" i="2"/>
  <c r="E1626" i="2"/>
  <c r="B1626" i="2"/>
  <c r="H1626" i="2" l="1"/>
  <c r="I1626" i="2" s="1"/>
  <c r="B1627" i="2"/>
  <c r="D1627" i="2" a="1"/>
  <c r="D1627" i="2" s="1"/>
  <c r="C1627" i="2"/>
  <c r="G1627" i="2" a="1"/>
  <c r="G1627" i="2" s="1"/>
  <c r="F1627" i="2"/>
  <c r="A1628" i="2"/>
  <c r="E1627" i="2"/>
  <c r="H1627" i="2" l="1"/>
  <c r="I1627" i="2" s="1"/>
  <c r="D1628" i="2" a="1"/>
  <c r="D1628" i="2" s="1"/>
  <c r="C1628" i="2"/>
  <c r="G1628" i="2" a="1"/>
  <c r="G1628" i="2" s="1"/>
  <c r="F1628" i="2"/>
  <c r="A1629" i="2"/>
  <c r="E1628" i="2"/>
  <c r="B1628" i="2"/>
  <c r="H1628" i="2" l="1"/>
  <c r="I1628" i="2" s="1"/>
  <c r="B1629" i="2"/>
  <c r="D1629" i="2" a="1"/>
  <c r="D1629" i="2" s="1"/>
  <c r="C1629" i="2"/>
  <c r="G1629" i="2" a="1"/>
  <c r="G1629" i="2" s="1"/>
  <c r="F1629" i="2"/>
  <c r="A1630" i="2"/>
  <c r="E1629" i="2"/>
  <c r="H1629" i="2" l="1"/>
  <c r="I1629" i="2" s="1"/>
  <c r="D1630" i="2" a="1"/>
  <c r="D1630" i="2" s="1"/>
  <c r="C1630" i="2"/>
  <c r="G1630" i="2" a="1"/>
  <c r="G1630" i="2" s="1"/>
  <c r="F1630" i="2"/>
  <c r="A1631" i="2"/>
  <c r="E1630" i="2"/>
  <c r="B1630" i="2"/>
  <c r="H1630" i="2" l="1"/>
  <c r="I1630" i="2" s="1"/>
  <c r="B1631" i="2"/>
  <c r="D1631" i="2" a="1"/>
  <c r="D1631" i="2" s="1"/>
  <c r="C1631" i="2"/>
  <c r="G1631" i="2" a="1"/>
  <c r="G1631" i="2" s="1"/>
  <c r="F1631" i="2"/>
  <c r="A1632" i="2"/>
  <c r="E1631" i="2"/>
  <c r="H1631" i="2" l="1"/>
  <c r="I1631" i="2" s="1"/>
  <c r="D1632" i="2" a="1"/>
  <c r="D1632" i="2" s="1"/>
  <c r="C1632" i="2"/>
  <c r="F1632" i="2"/>
  <c r="G1632" i="2" a="1"/>
  <c r="G1632" i="2" s="1"/>
  <c r="A1633" i="2"/>
  <c r="E1632" i="2"/>
  <c r="B1632" i="2"/>
  <c r="H1632" i="2" l="1"/>
  <c r="I1632" i="2" s="1"/>
  <c r="B1633" i="2"/>
  <c r="D1633" i="2" a="1"/>
  <c r="D1633" i="2" s="1"/>
  <c r="C1633" i="2"/>
  <c r="G1633" i="2" a="1"/>
  <c r="G1633" i="2" s="1"/>
  <c r="F1633" i="2"/>
  <c r="A1634" i="2"/>
  <c r="E1633" i="2"/>
  <c r="H1633" i="2" l="1"/>
  <c r="I1633" i="2" s="1"/>
  <c r="D1634" i="2" a="1"/>
  <c r="D1634" i="2" s="1"/>
  <c r="C1634" i="2"/>
  <c r="G1634" i="2" a="1"/>
  <c r="G1634" i="2" s="1"/>
  <c r="F1634" i="2"/>
  <c r="A1635" i="2"/>
  <c r="E1634" i="2"/>
  <c r="B1634" i="2"/>
  <c r="H1634" i="2" l="1"/>
  <c r="I1634" i="2" s="1"/>
  <c r="B1635" i="2"/>
  <c r="D1635" i="2" a="1"/>
  <c r="D1635" i="2" s="1"/>
  <c r="C1635" i="2"/>
  <c r="G1635" i="2" a="1"/>
  <c r="G1635" i="2" s="1"/>
  <c r="F1635" i="2"/>
  <c r="A1636" i="2"/>
  <c r="E1635" i="2"/>
  <c r="H1635" i="2" l="1"/>
  <c r="I1635" i="2" s="1"/>
  <c r="D1636" i="2" a="1"/>
  <c r="D1636" i="2" s="1"/>
  <c r="C1636" i="2"/>
  <c r="G1636" i="2" a="1"/>
  <c r="G1636" i="2" s="1"/>
  <c r="F1636" i="2"/>
  <c r="A1637" i="2"/>
  <c r="E1636" i="2"/>
  <c r="B1636" i="2"/>
  <c r="H1636" i="2" l="1"/>
  <c r="I1636" i="2" s="1"/>
  <c r="B1637" i="2"/>
  <c r="D1637" i="2" a="1"/>
  <c r="D1637" i="2" s="1"/>
  <c r="C1637" i="2"/>
  <c r="G1637" i="2" a="1"/>
  <c r="G1637" i="2" s="1"/>
  <c r="F1637" i="2"/>
  <c r="A1638" i="2"/>
  <c r="E1637" i="2"/>
  <c r="H1637" i="2" l="1"/>
  <c r="I1637" i="2" s="1"/>
  <c r="D1638" i="2" a="1"/>
  <c r="D1638" i="2" s="1"/>
  <c r="C1638" i="2"/>
  <c r="G1638" i="2" a="1"/>
  <c r="G1638" i="2" s="1"/>
  <c r="F1638" i="2"/>
  <c r="A1639" i="2"/>
  <c r="E1638" i="2"/>
  <c r="B1638" i="2"/>
  <c r="H1638" i="2" l="1"/>
  <c r="I1638" i="2" s="1"/>
  <c r="B1639" i="2"/>
  <c r="D1639" i="2" a="1"/>
  <c r="D1639" i="2" s="1"/>
  <c r="C1639" i="2"/>
  <c r="G1639" i="2" a="1"/>
  <c r="G1639" i="2" s="1"/>
  <c r="F1639" i="2"/>
  <c r="A1640" i="2"/>
  <c r="E1639" i="2"/>
  <c r="H1639" i="2" l="1"/>
  <c r="I1639" i="2" s="1"/>
  <c r="D1640" i="2" a="1"/>
  <c r="D1640" i="2" s="1"/>
  <c r="C1640" i="2"/>
  <c r="F1640" i="2"/>
  <c r="G1640" i="2" a="1"/>
  <c r="G1640" i="2" s="1"/>
  <c r="A1641" i="2"/>
  <c r="E1640" i="2"/>
  <c r="B1640" i="2"/>
  <c r="H1640" i="2" l="1"/>
  <c r="I1640" i="2" s="1"/>
  <c r="B1641" i="2"/>
  <c r="D1641" i="2" a="1"/>
  <c r="D1641" i="2" s="1"/>
  <c r="C1641" i="2"/>
  <c r="F1641" i="2"/>
  <c r="G1641" i="2" a="1"/>
  <c r="G1641" i="2" s="1"/>
  <c r="A1642" i="2"/>
  <c r="E1641" i="2"/>
  <c r="H1641" i="2" l="1"/>
  <c r="I1641" i="2" s="1"/>
  <c r="D1642" i="2" a="1"/>
  <c r="D1642" i="2" s="1"/>
  <c r="C1642" i="2"/>
  <c r="F1642" i="2"/>
  <c r="G1642" i="2" a="1"/>
  <c r="G1642" i="2" s="1"/>
  <c r="A1643" i="2"/>
  <c r="E1642" i="2"/>
  <c r="B1642" i="2"/>
  <c r="H1642" i="2" l="1"/>
  <c r="I1642" i="2" s="1"/>
  <c r="B1643" i="2"/>
  <c r="D1643" i="2" a="1"/>
  <c r="D1643" i="2" s="1"/>
  <c r="C1643" i="2"/>
  <c r="G1643" i="2" a="1"/>
  <c r="G1643" i="2" s="1"/>
  <c r="F1643" i="2"/>
  <c r="A1644" i="2"/>
  <c r="E1643" i="2"/>
  <c r="H1643" i="2" l="1"/>
  <c r="I1643" i="2" s="1"/>
  <c r="D1644" i="2" a="1"/>
  <c r="D1644" i="2" s="1"/>
  <c r="C1644" i="2"/>
  <c r="G1644" i="2" a="1"/>
  <c r="G1644" i="2" s="1"/>
  <c r="F1644" i="2"/>
  <c r="A1645" i="2"/>
  <c r="E1644" i="2"/>
  <c r="B1644" i="2"/>
  <c r="H1644" i="2" l="1"/>
  <c r="I1644" i="2" s="1"/>
  <c r="B1645" i="2"/>
  <c r="D1645" i="2" a="1"/>
  <c r="D1645" i="2" s="1"/>
  <c r="C1645" i="2"/>
  <c r="G1645" i="2" a="1"/>
  <c r="G1645" i="2" s="1"/>
  <c r="F1645" i="2"/>
  <c r="A1646" i="2"/>
  <c r="E1645" i="2"/>
  <c r="H1645" i="2" l="1"/>
  <c r="I1645" i="2" s="1"/>
  <c r="D1646" i="2" a="1"/>
  <c r="D1646" i="2" s="1"/>
  <c r="C1646" i="2"/>
  <c r="G1646" i="2" a="1"/>
  <c r="G1646" i="2" s="1"/>
  <c r="F1646" i="2"/>
  <c r="A1647" i="2"/>
  <c r="E1646" i="2"/>
  <c r="B1646" i="2"/>
  <c r="H1646" i="2" l="1"/>
  <c r="I1646" i="2" s="1"/>
  <c r="B1647" i="2"/>
  <c r="D1647" i="2" a="1"/>
  <c r="D1647" i="2" s="1"/>
  <c r="C1647" i="2"/>
  <c r="G1647" i="2" a="1"/>
  <c r="G1647" i="2" s="1"/>
  <c r="F1647" i="2"/>
  <c r="A1648" i="2"/>
  <c r="E1647" i="2"/>
  <c r="H1647" i="2" l="1"/>
  <c r="I1647" i="2" s="1"/>
  <c r="D1648" i="2" a="1"/>
  <c r="D1648" i="2" s="1"/>
  <c r="C1648" i="2"/>
  <c r="G1648" i="2" a="1"/>
  <c r="G1648" i="2" s="1"/>
  <c r="F1648" i="2"/>
  <c r="A1649" i="2"/>
  <c r="E1648" i="2"/>
  <c r="B1648" i="2"/>
  <c r="H1648" i="2" l="1"/>
  <c r="I1648" i="2" s="1"/>
  <c r="B1649" i="2"/>
  <c r="D1649" i="2" a="1"/>
  <c r="D1649" i="2" s="1"/>
  <c r="C1649" i="2"/>
  <c r="G1649" i="2" a="1"/>
  <c r="G1649" i="2" s="1"/>
  <c r="F1649" i="2"/>
  <c r="A1650" i="2"/>
  <c r="E1649" i="2"/>
  <c r="H1649" i="2" l="1"/>
  <c r="I1649" i="2" s="1"/>
  <c r="D1650" i="2" a="1"/>
  <c r="D1650" i="2" s="1"/>
  <c r="C1650" i="2"/>
  <c r="G1650" i="2" a="1"/>
  <c r="G1650" i="2" s="1"/>
  <c r="F1650" i="2"/>
  <c r="A1651" i="2"/>
  <c r="E1650" i="2"/>
  <c r="B1650" i="2"/>
  <c r="H1650" i="2" l="1"/>
  <c r="I1650" i="2" s="1"/>
  <c r="B1651" i="2"/>
  <c r="D1651" i="2" a="1"/>
  <c r="D1651" i="2" s="1"/>
  <c r="C1651" i="2"/>
  <c r="G1651" i="2" a="1"/>
  <c r="G1651" i="2" s="1"/>
  <c r="F1651" i="2"/>
  <c r="A1652" i="2"/>
  <c r="E1651" i="2"/>
  <c r="H1651" i="2" l="1"/>
  <c r="I1651" i="2" s="1"/>
  <c r="D1652" i="2" a="1"/>
  <c r="D1652" i="2" s="1"/>
  <c r="C1652" i="2"/>
  <c r="G1652" i="2" a="1"/>
  <c r="G1652" i="2" s="1"/>
  <c r="F1652" i="2"/>
  <c r="A1653" i="2"/>
  <c r="E1652" i="2"/>
  <c r="B1652" i="2"/>
  <c r="H1652" i="2" l="1"/>
  <c r="I1652" i="2" s="1"/>
  <c r="B1653" i="2"/>
  <c r="D1653" i="2" a="1"/>
  <c r="D1653" i="2" s="1"/>
  <c r="C1653" i="2"/>
  <c r="G1653" i="2" a="1"/>
  <c r="G1653" i="2" s="1"/>
  <c r="F1653" i="2"/>
  <c r="A1654" i="2"/>
  <c r="E1653" i="2"/>
  <c r="H1653" i="2" l="1"/>
  <c r="I1653" i="2" s="1"/>
  <c r="D1654" i="2" a="1"/>
  <c r="D1654" i="2" s="1"/>
  <c r="C1654" i="2"/>
  <c r="G1654" i="2" a="1"/>
  <c r="G1654" i="2" s="1"/>
  <c r="F1654" i="2"/>
  <c r="A1655" i="2"/>
  <c r="E1654" i="2"/>
  <c r="B1654" i="2"/>
  <c r="H1654" i="2" l="1"/>
  <c r="I1654" i="2" s="1"/>
  <c r="B1655" i="2"/>
  <c r="D1655" i="2" a="1"/>
  <c r="D1655" i="2" s="1"/>
  <c r="C1655" i="2"/>
  <c r="G1655" i="2" a="1"/>
  <c r="G1655" i="2" s="1"/>
  <c r="F1655" i="2"/>
  <c r="A1656" i="2"/>
  <c r="E1655" i="2"/>
  <c r="H1655" i="2" l="1"/>
  <c r="I1655" i="2" s="1"/>
  <c r="D1656" i="2" a="1"/>
  <c r="D1656" i="2" s="1"/>
  <c r="C1656" i="2"/>
  <c r="G1656" i="2" a="1"/>
  <c r="G1656" i="2" s="1"/>
  <c r="F1656" i="2"/>
  <c r="A1657" i="2"/>
  <c r="E1656" i="2"/>
  <c r="B1656" i="2"/>
  <c r="H1656" i="2" l="1"/>
  <c r="I1656" i="2" s="1"/>
  <c r="B1657" i="2"/>
  <c r="D1657" i="2" a="1"/>
  <c r="D1657" i="2" s="1"/>
  <c r="C1657" i="2"/>
  <c r="G1657" i="2" a="1"/>
  <c r="G1657" i="2" s="1"/>
  <c r="F1657" i="2"/>
  <c r="A1658" i="2"/>
  <c r="E1657" i="2"/>
  <c r="H1657" i="2" l="1"/>
  <c r="I1657" i="2" s="1"/>
  <c r="D1658" i="2" a="1"/>
  <c r="D1658" i="2" s="1"/>
  <c r="C1658" i="2"/>
  <c r="G1658" i="2" a="1"/>
  <c r="G1658" i="2" s="1"/>
  <c r="F1658" i="2"/>
  <c r="A1659" i="2"/>
  <c r="E1658" i="2"/>
  <c r="B1658" i="2"/>
  <c r="H1658" i="2" l="1"/>
  <c r="I1658" i="2" s="1"/>
  <c r="B1659" i="2"/>
  <c r="D1659" i="2" a="1"/>
  <c r="D1659" i="2" s="1"/>
  <c r="C1659" i="2"/>
  <c r="G1659" i="2" a="1"/>
  <c r="G1659" i="2" s="1"/>
  <c r="F1659" i="2"/>
  <c r="A1660" i="2"/>
  <c r="E1659" i="2"/>
  <c r="H1659" i="2" l="1"/>
  <c r="I1659" i="2" s="1"/>
  <c r="D1660" i="2" a="1"/>
  <c r="D1660" i="2" s="1"/>
  <c r="C1660" i="2"/>
  <c r="G1660" i="2" a="1"/>
  <c r="G1660" i="2" s="1"/>
  <c r="F1660" i="2"/>
  <c r="A1661" i="2"/>
  <c r="E1660" i="2"/>
  <c r="B1660" i="2"/>
  <c r="H1660" i="2" l="1"/>
  <c r="I1660" i="2" s="1"/>
  <c r="B1661" i="2"/>
  <c r="D1661" i="2" a="1"/>
  <c r="D1661" i="2" s="1"/>
  <c r="C1661" i="2"/>
  <c r="G1661" i="2" a="1"/>
  <c r="G1661" i="2" s="1"/>
  <c r="F1661" i="2"/>
  <c r="A1662" i="2"/>
  <c r="E1661" i="2"/>
  <c r="H1661" i="2" l="1"/>
  <c r="I1661" i="2" s="1"/>
  <c r="D1662" i="2" a="1"/>
  <c r="D1662" i="2" s="1"/>
  <c r="C1662" i="2"/>
  <c r="G1662" i="2" a="1"/>
  <c r="G1662" i="2" s="1"/>
  <c r="F1662" i="2"/>
  <c r="A1663" i="2"/>
  <c r="E1662" i="2"/>
  <c r="B1662" i="2"/>
  <c r="H1662" i="2" l="1"/>
  <c r="I1662" i="2" s="1"/>
  <c r="B1663" i="2"/>
  <c r="D1663" i="2" a="1"/>
  <c r="D1663" i="2" s="1"/>
  <c r="C1663" i="2"/>
  <c r="G1663" i="2" a="1"/>
  <c r="G1663" i="2" s="1"/>
  <c r="F1663" i="2"/>
  <c r="A1664" i="2"/>
  <c r="E1663" i="2"/>
  <c r="H1663" i="2" l="1"/>
  <c r="I1663" i="2" s="1"/>
  <c r="D1664" i="2" a="1"/>
  <c r="D1664" i="2" s="1"/>
  <c r="C1664" i="2"/>
  <c r="G1664" i="2" a="1"/>
  <c r="G1664" i="2" s="1"/>
  <c r="F1664" i="2"/>
  <c r="A1665" i="2"/>
  <c r="E1664" i="2"/>
  <c r="B1664" i="2"/>
  <c r="H1664" i="2" l="1"/>
  <c r="I1664" i="2" s="1"/>
  <c r="B1665" i="2"/>
  <c r="D1665" i="2" a="1"/>
  <c r="D1665" i="2" s="1"/>
  <c r="C1665" i="2"/>
  <c r="G1665" i="2" a="1"/>
  <c r="G1665" i="2" s="1"/>
  <c r="F1665" i="2"/>
  <c r="A1666" i="2"/>
  <c r="E1665" i="2"/>
  <c r="H1665" i="2" l="1"/>
  <c r="I1665" i="2" s="1"/>
  <c r="D1666" i="2" a="1"/>
  <c r="D1666" i="2" s="1"/>
  <c r="C1666" i="2"/>
  <c r="G1666" i="2" a="1"/>
  <c r="G1666" i="2" s="1"/>
  <c r="F1666" i="2"/>
  <c r="A1667" i="2"/>
  <c r="E1666" i="2"/>
  <c r="B1666" i="2"/>
  <c r="H1666" i="2" l="1"/>
  <c r="I1666" i="2" s="1"/>
  <c r="B1667" i="2"/>
  <c r="D1667" i="2" a="1"/>
  <c r="D1667" i="2" s="1"/>
  <c r="C1667" i="2"/>
  <c r="G1667" i="2" a="1"/>
  <c r="G1667" i="2" s="1"/>
  <c r="F1667" i="2"/>
  <c r="A1668" i="2"/>
  <c r="E1667" i="2"/>
  <c r="H1667" i="2" l="1"/>
  <c r="I1667" i="2" s="1"/>
  <c r="D1668" i="2" a="1"/>
  <c r="D1668" i="2" s="1"/>
  <c r="C1668" i="2"/>
  <c r="F1668" i="2"/>
  <c r="G1668" i="2" a="1"/>
  <c r="G1668" i="2" s="1"/>
  <c r="A1669" i="2"/>
  <c r="E1668" i="2"/>
  <c r="B1668" i="2"/>
  <c r="H1668" i="2" l="1"/>
  <c r="I1668" i="2" s="1"/>
  <c r="B1669" i="2"/>
  <c r="D1669" i="2" a="1"/>
  <c r="D1669" i="2" s="1"/>
  <c r="C1669" i="2"/>
  <c r="G1669" i="2" a="1"/>
  <c r="G1669" i="2" s="1"/>
  <c r="F1669" i="2"/>
  <c r="A1670" i="2"/>
  <c r="E1669" i="2"/>
  <c r="H1669" i="2" l="1"/>
  <c r="I1669" i="2" s="1"/>
  <c r="D1670" i="2" a="1"/>
  <c r="D1670" i="2" s="1"/>
  <c r="C1670" i="2"/>
  <c r="G1670" i="2" a="1"/>
  <c r="G1670" i="2" s="1"/>
  <c r="F1670" i="2"/>
  <c r="A1671" i="2"/>
  <c r="E1670" i="2"/>
  <c r="B1670" i="2"/>
  <c r="H1670" i="2" l="1"/>
  <c r="I1670" i="2" s="1"/>
  <c r="B1671" i="2"/>
  <c r="D1671" i="2" a="1"/>
  <c r="D1671" i="2" s="1"/>
  <c r="C1671" i="2"/>
  <c r="G1671" i="2" a="1"/>
  <c r="G1671" i="2" s="1"/>
  <c r="F1671" i="2"/>
  <c r="A1672" i="2"/>
  <c r="E1671" i="2"/>
  <c r="H1671" i="2" l="1"/>
  <c r="I1671" i="2" s="1"/>
  <c r="D1672" i="2" a="1"/>
  <c r="D1672" i="2" s="1"/>
  <c r="C1672" i="2"/>
  <c r="G1672" i="2" a="1"/>
  <c r="G1672" i="2" s="1"/>
  <c r="F1672" i="2"/>
  <c r="A1673" i="2"/>
  <c r="E1672" i="2"/>
  <c r="B1672" i="2"/>
  <c r="H1672" i="2" l="1"/>
  <c r="I1672" i="2" s="1"/>
  <c r="B1673" i="2"/>
  <c r="D1673" i="2" a="1"/>
  <c r="D1673" i="2" s="1"/>
  <c r="C1673" i="2"/>
  <c r="G1673" i="2" a="1"/>
  <c r="G1673" i="2" s="1"/>
  <c r="F1673" i="2"/>
  <c r="A1674" i="2"/>
  <c r="E1673" i="2"/>
  <c r="H1673" i="2" l="1"/>
  <c r="I1673" i="2" s="1"/>
  <c r="D1674" i="2" a="1"/>
  <c r="D1674" i="2" s="1"/>
  <c r="C1674" i="2"/>
  <c r="G1674" i="2" a="1"/>
  <c r="G1674" i="2" s="1"/>
  <c r="F1674" i="2"/>
  <c r="A1675" i="2"/>
  <c r="E1674" i="2"/>
  <c r="B1674" i="2"/>
  <c r="H1674" i="2" l="1"/>
  <c r="I1674" i="2" s="1"/>
  <c r="B1675" i="2"/>
  <c r="D1675" i="2" a="1"/>
  <c r="D1675" i="2" s="1"/>
  <c r="C1675" i="2"/>
  <c r="G1675" i="2" a="1"/>
  <c r="G1675" i="2" s="1"/>
  <c r="F1675" i="2"/>
  <c r="A1676" i="2"/>
  <c r="E1675" i="2"/>
  <c r="H1675" i="2" l="1"/>
  <c r="I1675" i="2" s="1"/>
  <c r="D1676" i="2" a="1"/>
  <c r="D1676" i="2" s="1"/>
  <c r="C1676" i="2"/>
  <c r="F1676" i="2"/>
  <c r="G1676" i="2" a="1"/>
  <c r="G1676" i="2" s="1"/>
  <c r="A1677" i="2"/>
  <c r="E1676" i="2"/>
  <c r="B1676" i="2"/>
  <c r="H1676" i="2" l="1"/>
  <c r="I1676" i="2" s="1"/>
  <c r="B1677" i="2"/>
  <c r="D1677" i="2" a="1"/>
  <c r="D1677" i="2" s="1"/>
  <c r="C1677" i="2"/>
  <c r="G1677" i="2" a="1"/>
  <c r="G1677" i="2" s="1"/>
  <c r="F1677" i="2"/>
  <c r="A1678" i="2"/>
  <c r="E1677" i="2"/>
  <c r="H1677" i="2" l="1"/>
  <c r="I1677" i="2" s="1"/>
  <c r="D1678" i="2" a="1"/>
  <c r="D1678" i="2" s="1"/>
  <c r="C1678" i="2"/>
  <c r="G1678" i="2" a="1"/>
  <c r="G1678" i="2" s="1"/>
  <c r="F1678" i="2"/>
  <c r="A1679" i="2"/>
  <c r="E1678" i="2"/>
  <c r="B1678" i="2"/>
  <c r="H1678" i="2" l="1"/>
  <c r="I1678" i="2" s="1"/>
  <c r="B1679" i="2"/>
  <c r="D1679" i="2" a="1"/>
  <c r="D1679" i="2" s="1"/>
  <c r="C1679" i="2"/>
  <c r="G1679" i="2" a="1"/>
  <c r="G1679" i="2" s="1"/>
  <c r="F1679" i="2"/>
  <c r="A1680" i="2"/>
  <c r="E1679" i="2"/>
  <c r="H1679" i="2" l="1"/>
  <c r="I1679" i="2" s="1"/>
  <c r="D1680" i="2" a="1"/>
  <c r="D1680" i="2" s="1"/>
  <c r="G1680" i="2" a="1"/>
  <c r="G1680" i="2" s="1"/>
  <c r="C1680" i="2"/>
  <c r="F1680" i="2"/>
  <c r="A1681" i="2"/>
  <c r="E1680" i="2"/>
  <c r="B1680" i="2"/>
  <c r="H1680" i="2" l="1"/>
  <c r="I1680" i="2" s="1"/>
  <c r="B1681" i="2"/>
  <c r="D1681" i="2" a="1"/>
  <c r="D1681" i="2" s="1"/>
  <c r="C1681" i="2"/>
  <c r="G1681" i="2" a="1"/>
  <c r="G1681" i="2" s="1"/>
  <c r="F1681" i="2"/>
  <c r="A1682" i="2"/>
  <c r="E1681" i="2"/>
  <c r="H1681" i="2" l="1"/>
  <c r="I1681" i="2" s="1"/>
  <c r="D1682" i="2" a="1"/>
  <c r="D1682" i="2" s="1"/>
  <c r="C1682" i="2"/>
  <c r="G1682" i="2" a="1"/>
  <c r="G1682" i="2" s="1"/>
  <c r="F1682" i="2"/>
  <c r="A1683" i="2"/>
  <c r="E1682" i="2"/>
  <c r="B1682" i="2"/>
  <c r="H1682" i="2" l="1"/>
  <c r="I1682" i="2" s="1"/>
  <c r="B1683" i="2"/>
  <c r="D1683" i="2" a="1"/>
  <c r="D1683" i="2" s="1"/>
  <c r="C1683" i="2"/>
  <c r="G1683" i="2" a="1"/>
  <c r="G1683" i="2" s="1"/>
  <c r="F1683" i="2"/>
  <c r="A1684" i="2"/>
  <c r="E1683" i="2"/>
  <c r="H1683" i="2" l="1"/>
  <c r="I1683" i="2" s="1"/>
  <c r="D1684" i="2" a="1"/>
  <c r="D1684" i="2" s="1"/>
  <c r="C1684" i="2"/>
  <c r="G1684" i="2" a="1"/>
  <c r="G1684" i="2" s="1"/>
  <c r="F1684" i="2"/>
  <c r="A1685" i="2"/>
  <c r="E1684" i="2"/>
  <c r="B1684" i="2"/>
  <c r="H1684" i="2" l="1"/>
  <c r="I1684" i="2" s="1"/>
  <c r="B1685" i="2"/>
  <c r="D1685" i="2" a="1"/>
  <c r="D1685" i="2" s="1"/>
  <c r="C1685" i="2"/>
  <c r="F1685" i="2"/>
  <c r="G1685" i="2" a="1"/>
  <c r="G1685" i="2" s="1"/>
  <c r="A1686" i="2"/>
  <c r="E1685" i="2"/>
  <c r="H1685" i="2" l="1"/>
  <c r="I1685" i="2" s="1"/>
  <c r="D1686" i="2" a="1"/>
  <c r="D1686" i="2" s="1"/>
  <c r="C1686" i="2"/>
  <c r="G1686" i="2" a="1"/>
  <c r="G1686" i="2" s="1"/>
  <c r="F1686" i="2"/>
  <c r="A1687" i="2"/>
  <c r="E1686" i="2"/>
  <c r="B1686" i="2"/>
  <c r="H1686" i="2" l="1"/>
  <c r="I1686" i="2" s="1"/>
  <c r="B1687" i="2"/>
  <c r="D1687" i="2" a="1"/>
  <c r="D1687" i="2" s="1"/>
  <c r="C1687" i="2"/>
  <c r="G1687" i="2" a="1"/>
  <c r="G1687" i="2" s="1"/>
  <c r="F1687" i="2"/>
  <c r="A1688" i="2"/>
  <c r="E1687" i="2"/>
  <c r="H1687" i="2" l="1"/>
  <c r="I1687" i="2" s="1"/>
  <c r="D1688" i="2" a="1"/>
  <c r="D1688" i="2" s="1"/>
  <c r="C1688" i="2"/>
  <c r="G1688" i="2" a="1"/>
  <c r="G1688" i="2" s="1"/>
  <c r="F1688" i="2"/>
  <c r="A1689" i="2"/>
  <c r="E1688" i="2"/>
  <c r="B1688" i="2"/>
  <c r="H1688" i="2" l="1"/>
  <c r="I1688" i="2" s="1"/>
  <c r="B1689" i="2"/>
  <c r="D1689" i="2" a="1"/>
  <c r="D1689" i="2" s="1"/>
  <c r="C1689" i="2"/>
  <c r="G1689" i="2" a="1"/>
  <c r="G1689" i="2" s="1"/>
  <c r="F1689" i="2"/>
  <c r="A1690" i="2"/>
  <c r="E1689" i="2"/>
  <c r="H1689" i="2" l="1"/>
  <c r="I1689" i="2" s="1"/>
  <c r="D1690" i="2" a="1"/>
  <c r="D1690" i="2" s="1"/>
  <c r="C1690" i="2"/>
  <c r="G1690" i="2" a="1"/>
  <c r="G1690" i="2" s="1"/>
  <c r="F1690" i="2"/>
  <c r="A1691" i="2"/>
  <c r="E1690" i="2"/>
  <c r="B1690" i="2"/>
  <c r="H1690" i="2" l="1"/>
  <c r="I1690" i="2" s="1"/>
  <c r="B1691" i="2"/>
  <c r="D1691" i="2" a="1"/>
  <c r="D1691" i="2" s="1"/>
  <c r="C1691" i="2"/>
  <c r="G1691" i="2" a="1"/>
  <c r="G1691" i="2" s="1"/>
  <c r="F1691" i="2"/>
  <c r="A1692" i="2"/>
  <c r="E1691" i="2"/>
  <c r="H1691" i="2" l="1"/>
  <c r="I1691" i="2" s="1"/>
  <c r="D1692" i="2" a="1"/>
  <c r="D1692" i="2" s="1"/>
  <c r="C1692" i="2"/>
  <c r="G1692" i="2" a="1"/>
  <c r="G1692" i="2" s="1"/>
  <c r="F1692" i="2"/>
  <c r="A1693" i="2"/>
  <c r="E1692" i="2"/>
  <c r="B1692" i="2"/>
  <c r="H1692" i="2" l="1"/>
  <c r="I1692" i="2" s="1"/>
  <c r="B1693" i="2"/>
  <c r="D1693" i="2" a="1"/>
  <c r="D1693" i="2" s="1"/>
  <c r="C1693" i="2"/>
  <c r="G1693" i="2" a="1"/>
  <c r="G1693" i="2" s="1"/>
  <c r="F1693" i="2"/>
  <c r="A1694" i="2"/>
  <c r="E1693" i="2"/>
  <c r="H1693" i="2" l="1"/>
  <c r="I1693" i="2" s="1"/>
  <c r="D1694" i="2" a="1"/>
  <c r="D1694" i="2" s="1"/>
  <c r="C1694" i="2"/>
  <c r="G1694" i="2" a="1"/>
  <c r="G1694" i="2" s="1"/>
  <c r="F1694" i="2"/>
  <c r="A1695" i="2"/>
  <c r="E1694" i="2"/>
  <c r="B1694" i="2"/>
  <c r="H1694" i="2" l="1"/>
  <c r="I1694" i="2" s="1"/>
  <c r="B1695" i="2"/>
  <c r="D1695" i="2" a="1"/>
  <c r="D1695" i="2" s="1"/>
  <c r="C1695" i="2"/>
  <c r="G1695" i="2" a="1"/>
  <c r="G1695" i="2" s="1"/>
  <c r="F1695" i="2"/>
  <c r="A1696" i="2"/>
  <c r="E1695" i="2"/>
  <c r="H1695" i="2" l="1"/>
  <c r="I1695" i="2" s="1"/>
  <c r="D1696" i="2" a="1"/>
  <c r="D1696" i="2" s="1"/>
  <c r="C1696" i="2"/>
  <c r="G1696" i="2" a="1"/>
  <c r="G1696" i="2" s="1"/>
  <c r="F1696" i="2"/>
  <c r="A1697" i="2"/>
  <c r="E1696" i="2"/>
  <c r="B1696" i="2"/>
  <c r="H1696" i="2" l="1"/>
  <c r="I1696" i="2" s="1"/>
  <c r="B1697" i="2"/>
  <c r="D1697" i="2" a="1"/>
  <c r="D1697" i="2" s="1"/>
  <c r="C1697" i="2"/>
  <c r="G1697" i="2" a="1"/>
  <c r="G1697" i="2" s="1"/>
  <c r="F1697" i="2"/>
  <c r="A1698" i="2"/>
  <c r="E1697" i="2"/>
  <c r="H1697" i="2" l="1"/>
  <c r="I1697" i="2" s="1"/>
  <c r="D1698" i="2" a="1"/>
  <c r="D1698" i="2" s="1"/>
  <c r="C1698" i="2"/>
  <c r="G1698" i="2" a="1"/>
  <c r="G1698" i="2" s="1"/>
  <c r="F1698" i="2"/>
  <c r="A1699" i="2"/>
  <c r="E1698" i="2"/>
  <c r="B1698" i="2"/>
  <c r="H1698" i="2" l="1"/>
  <c r="I1698" i="2" s="1"/>
  <c r="B1699" i="2"/>
  <c r="D1699" i="2" a="1"/>
  <c r="D1699" i="2" s="1"/>
  <c r="C1699" i="2"/>
  <c r="G1699" i="2" a="1"/>
  <c r="G1699" i="2" s="1"/>
  <c r="F1699" i="2"/>
  <c r="A1700" i="2"/>
  <c r="E1699" i="2"/>
  <c r="H1699" i="2" l="1"/>
  <c r="I1699" i="2" s="1"/>
  <c r="D1700" i="2" a="1"/>
  <c r="D1700" i="2" s="1"/>
  <c r="C1700" i="2"/>
  <c r="G1700" i="2" a="1"/>
  <c r="G1700" i="2" s="1"/>
  <c r="F1700" i="2"/>
  <c r="A1701" i="2"/>
  <c r="E1700" i="2"/>
  <c r="B1700" i="2"/>
  <c r="H1700" i="2" l="1"/>
  <c r="I1700" i="2" s="1"/>
  <c r="B1701" i="2"/>
  <c r="D1701" i="2" a="1"/>
  <c r="D1701" i="2" s="1"/>
  <c r="C1701" i="2"/>
  <c r="G1701" i="2" a="1"/>
  <c r="G1701" i="2" s="1"/>
  <c r="F1701" i="2"/>
  <c r="A1702" i="2"/>
  <c r="E1701" i="2"/>
  <c r="H1701" i="2" l="1"/>
  <c r="I1701" i="2" s="1"/>
  <c r="D1702" i="2" a="1"/>
  <c r="D1702" i="2" s="1"/>
  <c r="C1702" i="2"/>
  <c r="G1702" i="2" a="1"/>
  <c r="G1702" i="2" s="1"/>
  <c r="F1702" i="2"/>
  <c r="A1703" i="2"/>
  <c r="E1702" i="2"/>
  <c r="B1702" i="2"/>
  <c r="H1702" i="2" l="1"/>
  <c r="I1702" i="2" s="1"/>
  <c r="B1703" i="2"/>
  <c r="D1703" i="2" a="1"/>
  <c r="D1703" i="2" s="1"/>
  <c r="C1703" i="2"/>
  <c r="G1703" i="2" a="1"/>
  <c r="G1703" i="2" s="1"/>
  <c r="F1703" i="2"/>
  <c r="A1704" i="2"/>
  <c r="E1703" i="2"/>
  <c r="H1703" i="2" l="1"/>
  <c r="I1703" i="2" s="1"/>
  <c r="D1704" i="2" a="1"/>
  <c r="D1704" i="2" s="1"/>
  <c r="C1704" i="2"/>
  <c r="G1704" i="2" a="1"/>
  <c r="G1704" i="2" s="1"/>
  <c r="F1704" i="2"/>
  <c r="A1705" i="2"/>
  <c r="E1704" i="2"/>
  <c r="B1704" i="2"/>
  <c r="H1704" i="2" l="1"/>
  <c r="I1704" i="2" s="1"/>
  <c r="B1705" i="2"/>
  <c r="D1705" i="2" a="1"/>
  <c r="D1705" i="2" s="1"/>
  <c r="C1705" i="2"/>
  <c r="G1705" i="2" a="1"/>
  <c r="G1705" i="2" s="1"/>
  <c r="F1705" i="2"/>
  <c r="A1706" i="2"/>
  <c r="E1705" i="2"/>
  <c r="H1705" i="2" l="1"/>
  <c r="I1705" i="2" s="1"/>
  <c r="D1706" i="2" a="1"/>
  <c r="D1706" i="2" s="1"/>
  <c r="C1706" i="2"/>
  <c r="G1706" i="2" a="1"/>
  <c r="G1706" i="2" s="1"/>
  <c r="F1706" i="2"/>
  <c r="A1707" i="2"/>
  <c r="E1706" i="2"/>
  <c r="B1706" i="2"/>
  <c r="H1706" i="2" l="1"/>
  <c r="I1706" i="2" s="1"/>
  <c r="B1707" i="2"/>
  <c r="D1707" i="2" a="1"/>
  <c r="D1707" i="2" s="1"/>
  <c r="C1707" i="2"/>
  <c r="G1707" i="2" a="1"/>
  <c r="G1707" i="2" s="1"/>
  <c r="F1707" i="2"/>
  <c r="A1708" i="2"/>
  <c r="E1707" i="2"/>
  <c r="H1707" i="2" l="1"/>
  <c r="I1707" i="2" s="1"/>
  <c r="D1708" i="2" a="1"/>
  <c r="D1708" i="2" s="1"/>
  <c r="C1708" i="2"/>
  <c r="G1708" i="2" a="1"/>
  <c r="G1708" i="2" s="1"/>
  <c r="F1708" i="2"/>
  <c r="A1709" i="2"/>
  <c r="E1708" i="2"/>
  <c r="B1708" i="2"/>
  <c r="H1708" i="2" l="1"/>
  <c r="I1708" i="2" s="1"/>
  <c r="B1709" i="2"/>
  <c r="D1709" i="2" a="1"/>
  <c r="D1709" i="2" s="1"/>
  <c r="C1709" i="2"/>
  <c r="G1709" i="2" a="1"/>
  <c r="G1709" i="2" s="1"/>
  <c r="F1709" i="2"/>
  <c r="A1710" i="2"/>
  <c r="E1709" i="2"/>
  <c r="H1709" i="2" l="1"/>
  <c r="I1709" i="2" s="1"/>
  <c r="D1710" i="2" a="1"/>
  <c r="D1710" i="2" s="1"/>
  <c r="C1710" i="2"/>
  <c r="G1710" i="2" a="1"/>
  <c r="G1710" i="2" s="1"/>
  <c r="F1710" i="2"/>
  <c r="A1711" i="2"/>
  <c r="E1710" i="2"/>
  <c r="B1710" i="2"/>
  <c r="H1710" i="2" l="1"/>
  <c r="I1710" i="2" s="1"/>
  <c r="B1711" i="2"/>
  <c r="D1711" i="2" a="1"/>
  <c r="D1711" i="2" s="1"/>
  <c r="C1711" i="2"/>
  <c r="G1711" i="2" a="1"/>
  <c r="G1711" i="2" s="1"/>
  <c r="F1711" i="2"/>
  <c r="A1712" i="2"/>
  <c r="E1711" i="2"/>
  <c r="H1711" i="2" l="1"/>
  <c r="I1711" i="2" s="1"/>
  <c r="D1712" i="2" a="1"/>
  <c r="D1712" i="2" s="1"/>
  <c r="C1712" i="2"/>
  <c r="F1712" i="2"/>
  <c r="G1712" i="2" a="1"/>
  <c r="G1712" i="2" s="1"/>
  <c r="A1713" i="2"/>
  <c r="E1712" i="2"/>
  <c r="B1712" i="2"/>
  <c r="H1712" i="2" l="1"/>
  <c r="I1712" i="2" s="1"/>
  <c r="B1713" i="2"/>
  <c r="D1713" i="2" a="1"/>
  <c r="D1713" i="2" s="1"/>
  <c r="C1713" i="2"/>
  <c r="G1713" i="2" a="1"/>
  <c r="G1713" i="2" s="1"/>
  <c r="F1713" i="2"/>
  <c r="A1714" i="2"/>
  <c r="E1713" i="2"/>
  <c r="H1713" i="2" l="1"/>
  <c r="I1713" i="2" s="1"/>
  <c r="D1714" i="2" a="1"/>
  <c r="D1714" i="2" s="1"/>
  <c r="C1714" i="2"/>
  <c r="G1714" i="2" a="1"/>
  <c r="G1714" i="2" s="1"/>
  <c r="F1714" i="2"/>
  <c r="A1715" i="2"/>
  <c r="E1714" i="2"/>
  <c r="B1714" i="2"/>
  <c r="H1714" i="2" l="1"/>
  <c r="I1714" i="2" s="1"/>
  <c r="B1715" i="2"/>
  <c r="D1715" i="2" a="1"/>
  <c r="D1715" i="2" s="1"/>
  <c r="C1715" i="2"/>
  <c r="G1715" i="2" a="1"/>
  <c r="G1715" i="2" s="1"/>
  <c r="F1715" i="2"/>
  <c r="A1716" i="2"/>
  <c r="E1715" i="2"/>
  <c r="H1715" i="2" l="1"/>
  <c r="I1715" i="2" s="1"/>
  <c r="D1716" i="2" a="1"/>
  <c r="D1716" i="2" s="1"/>
  <c r="C1716" i="2"/>
  <c r="G1716" i="2" a="1"/>
  <c r="G1716" i="2" s="1"/>
  <c r="F1716" i="2"/>
  <c r="A1717" i="2"/>
  <c r="E1716" i="2"/>
  <c r="B1716" i="2"/>
  <c r="H1716" i="2" l="1"/>
  <c r="I1716" i="2" s="1"/>
  <c r="B1717" i="2"/>
  <c r="D1717" i="2" a="1"/>
  <c r="D1717" i="2" s="1"/>
  <c r="C1717" i="2"/>
  <c r="G1717" i="2" a="1"/>
  <c r="G1717" i="2" s="1"/>
  <c r="F1717" i="2"/>
  <c r="A1718" i="2"/>
  <c r="E1717" i="2"/>
  <c r="H1717" i="2" l="1"/>
  <c r="I1717" i="2" s="1"/>
  <c r="D1718" i="2" a="1"/>
  <c r="D1718" i="2" s="1"/>
  <c r="C1718" i="2"/>
  <c r="G1718" i="2" a="1"/>
  <c r="G1718" i="2" s="1"/>
  <c r="F1718" i="2"/>
  <c r="A1719" i="2"/>
  <c r="E1718" i="2"/>
  <c r="B1718" i="2"/>
  <c r="H1718" i="2" l="1"/>
  <c r="I1718" i="2" s="1"/>
  <c r="B1719" i="2"/>
  <c r="D1719" i="2" a="1"/>
  <c r="D1719" i="2" s="1"/>
  <c r="C1719" i="2"/>
  <c r="G1719" i="2" a="1"/>
  <c r="G1719" i="2" s="1"/>
  <c r="F1719" i="2"/>
  <c r="A1720" i="2"/>
  <c r="E1719" i="2"/>
  <c r="H1719" i="2" l="1"/>
  <c r="I1719" i="2" s="1"/>
  <c r="D1720" i="2" a="1"/>
  <c r="D1720" i="2" s="1"/>
  <c r="C1720" i="2"/>
  <c r="G1720" i="2" a="1"/>
  <c r="G1720" i="2" s="1"/>
  <c r="F1720" i="2"/>
  <c r="A1721" i="2"/>
  <c r="E1720" i="2"/>
  <c r="B1720" i="2"/>
  <c r="H1720" i="2" l="1"/>
  <c r="I1720" i="2" s="1"/>
  <c r="B1721" i="2"/>
  <c r="D1721" i="2" a="1"/>
  <c r="D1721" i="2" s="1"/>
  <c r="C1721" i="2"/>
  <c r="F1721" i="2"/>
  <c r="G1721" i="2" a="1"/>
  <c r="G1721" i="2" s="1"/>
  <c r="A1722" i="2"/>
  <c r="E1721" i="2"/>
  <c r="H1721" i="2" l="1"/>
  <c r="I1721" i="2" s="1"/>
  <c r="D1722" i="2" a="1"/>
  <c r="D1722" i="2" s="1"/>
  <c r="C1722" i="2"/>
  <c r="G1722" i="2" a="1"/>
  <c r="G1722" i="2" s="1"/>
  <c r="F1722" i="2"/>
  <c r="A1723" i="2"/>
  <c r="E1722" i="2"/>
  <c r="B1722" i="2"/>
  <c r="H1722" i="2" l="1"/>
  <c r="I1722" i="2" s="1"/>
  <c r="B1723" i="2"/>
  <c r="D1723" i="2" a="1"/>
  <c r="D1723" i="2" s="1"/>
  <c r="C1723" i="2"/>
  <c r="G1723" i="2" a="1"/>
  <c r="G1723" i="2" s="1"/>
  <c r="F1723" i="2"/>
  <c r="A1724" i="2"/>
  <c r="E1723" i="2"/>
  <c r="H1723" i="2" l="1"/>
  <c r="I1723" i="2" s="1"/>
  <c r="D1724" i="2" a="1"/>
  <c r="D1724" i="2" s="1"/>
  <c r="C1724" i="2"/>
  <c r="G1724" i="2" a="1"/>
  <c r="G1724" i="2" s="1"/>
  <c r="F1724" i="2"/>
  <c r="A1725" i="2"/>
  <c r="E1724" i="2"/>
  <c r="B1724" i="2"/>
  <c r="H1724" i="2" l="1"/>
  <c r="I1724" i="2" s="1"/>
  <c r="B1725" i="2"/>
  <c r="D1725" i="2" a="1"/>
  <c r="D1725" i="2" s="1"/>
  <c r="C1725" i="2"/>
  <c r="G1725" i="2" a="1"/>
  <c r="G1725" i="2" s="1"/>
  <c r="F1725" i="2"/>
  <c r="A1726" i="2"/>
  <c r="E1725" i="2"/>
  <c r="H1725" i="2" l="1"/>
  <c r="I1725" i="2" s="1"/>
  <c r="D1726" i="2" a="1"/>
  <c r="D1726" i="2" s="1"/>
  <c r="C1726" i="2"/>
  <c r="G1726" i="2" a="1"/>
  <c r="G1726" i="2" s="1"/>
  <c r="F1726" i="2"/>
  <c r="A1727" i="2"/>
  <c r="E1726" i="2"/>
  <c r="B1726" i="2"/>
  <c r="H1726" i="2" l="1"/>
  <c r="I1726" i="2" s="1"/>
  <c r="B1727" i="2"/>
  <c r="D1727" i="2" a="1"/>
  <c r="D1727" i="2" s="1"/>
  <c r="C1727" i="2"/>
  <c r="G1727" i="2" a="1"/>
  <c r="G1727" i="2" s="1"/>
  <c r="F1727" i="2"/>
  <c r="A1728" i="2"/>
  <c r="E1727" i="2"/>
  <c r="H1727" i="2" l="1"/>
  <c r="I1727" i="2" s="1"/>
  <c r="D1728" i="2" a="1"/>
  <c r="D1728" i="2" s="1"/>
  <c r="C1728" i="2"/>
  <c r="G1728" i="2" a="1"/>
  <c r="G1728" i="2" s="1"/>
  <c r="F1728" i="2"/>
  <c r="A1729" i="2"/>
  <c r="E1728" i="2"/>
  <c r="B1728" i="2"/>
  <c r="H1728" i="2" l="1"/>
  <c r="I1728" i="2" s="1"/>
  <c r="B1729" i="2"/>
  <c r="D1729" i="2" a="1"/>
  <c r="D1729" i="2" s="1"/>
  <c r="C1729" i="2"/>
  <c r="G1729" i="2" a="1"/>
  <c r="G1729" i="2" s="1"/>
  <c r="F1729" i="2"/>
  <c r="A1730" i="2"/>
  <c r="E1729" i="2"/>
  <c r="H1729" i="2" l="1"/>
  <c r="I1729" i="2" s="1"/>
  <c r="D1730" i="2" a="1"/>
  <c r="D1730" i="2" s="1"/>
  <c r="C1730" i="2"/>
  <c r="G1730" i="2" a="1"/>
  <c r="G1730" i="2" s="1"/>
  <c r="F1730" i="2"/>
  <c r="A1731" i="2"/>
  <c r="E1730" i="2"/>
  <c r="B1730" i="2"/>
  <c r="H1730" i="2" l="1"/>
  <c r="I1730" i="2" s="1"/>
  <c r="B1731" i="2"/>
  <c r="D1731" i="2" a="1"/>
  <c r="D1731" i="2" s="1"/>
  <c r="C1731" i="2"/>
  <c r="G1731" i="2" a="1"/>
  <c r="G1731" i="2" s="1"/>
  <c r="F1731" i="2"/>
  <c r="A1732" i="2"/>
  <c r="E1731" i="2"/>
  <c r="H1731" i="2" l="1"/>
  <c r="I1731" i="2" s="1"/>
  <c r="D1732" i="2" a="1"/>
  <c r="D1732" i="2" s="1"/>
  <c r="C1732" i="2"/>
  <c r="G1732" i="2" a="1"/>
  <c r="G1732" i="2" s="1"/>
  <c r="F1732" i="2"/>
  <c r="A1733" i="2"/>
  <c r="E1732" i="2"/>
  <c r="B1732" i="2"/>
  <c r="H1732" i="2" l="1"/>
  <c r="I1732" i="2" s="1"/>
  <c r="B1733" i="2"/>
  <c r="D1733" i="2" a="1"/>
  <c r="D1733" i="2" s="1"/>
  <c r="C1733" i="2"/>
  <c r="G1733" i="2" a="1"/>
  <c r="G1733" i="2" s="1"/>
  <c r="F1733" i="2"/>
  <c r="A1734" i="2"/>
  <c r="E1733" i="2"/>
  <c r="H1733" i="2" l="1"/>
  <c r="I1733" i="2" s="1"/>
  <c r="D1734" i="2" a="1"/>
  <c r="D1734" i="2" s="1"/>
  <c r="C1734" i="2"/>
  <c r="G1734" i="2" a="1"/>
  <c r="G1734" i="2" s="1"/>
  <c r="F1734" i="2"/>
  <c r="A1735" i="2"/>
  <c r="E1734" i="2"/>
  <c r="B1734" i="2"/>
  <c r="H1734" i="2" l="1"/>
  <c r="I1734" i="2" s="1"/>
  <c r="B1735" i="2"/>
  <c r="D1735" i="2" a="1"/>
  <c r="D1735" i="2" s="1"/>
  <c r="C1735" i="2"/>
  <c r="G1735" i="2" a="1"/>
  <c r="G1735" i="2" s="1"/>
  <c r="F1735" i="2"/>
  <c r="A1736" i="2"/>
  <c r="E1735" i="2"/>
  <c r="H1735" i="2" l="1"/>
  <c r="I1735" i="2" s="1"/>
  <c r="D1736" i="2" a="1"/>
  <c r="D1736" i="2" s="1"/>
  <c r="C1736" i="2"/>
  <c r="G1736" i="2" a="1"/>
  <c r="G1736" i="2" s="1"/>
  <c r="F1736" i="2"/>
  <c r="A1737" i="2"/>
  <c r="E1736" i="2"/>
  <c r="B1736" i="2"/>
  <c r="H1736" i="2" l="1"/>
  <c r="I1736" i="2" s="1"/>
  <c r="B1737" i="2"/>
  <c r="D1737" i="2" a="1"/>
  <c r="D1737" i="2" s="1"/>
  <c r="C1737" i="2"/>
  <c r="G1737" i="2" a="1"/>
  <c r="G1737" i="2" s="1"/>
  <c r="F1737" i="2"/>
  <c r="A1738" i="2"/>
  <c r="E1737" i="2"/>
  <c r="H1737" i="2" l="1"/>
  <c r="I1737" i="2" s="1"/>
  <c r="D1738" i="2" a="1"/>
  <c r="D1738" i="2" s="1"/>
  <c r="C1738" i="2"/>
  <c r="G1738" i="2" a="1"/>
  <c r="G1738" i="2" s="1"/>
  <c r="F1738" i="2"/>
  <c r="A1739" i="2"/>
  <c r="E1738" i="2"/>
  <c r="B1738" i="2"/>
  <c r="H1738" i="2" l="1"/>
  <c r="I1738" i="2" s="1"/>
  <c r="B1739" i="2"/>
  <c r="D1739" i="2" a="1"/>
  <c r="D1739" i="2" s="1"/>
  <c r="C1739" i="2"/>
  <c r="G1739" i="2" a="1"/>
  <c r="G1739" i="2" s="1"/>
  <c r="F1739" i="2"/>
  <c r="A1740" i="2"/>
  <c r="E1739" i="2"/>
  <c r="H1739" i="2" l="1"/>
  <c r="I1739" i="2" s="1"/>
  <c r="D1740" i="2" a="1"/>
  <c r="D1740" i="2" s="1"/>
  <c r="G1740" i="2" a="1"/>
  <c r="G1740" i="2" s="1"/>
  <c r="C1740" i="2"/>
  <c r="F1740" i="2"/>
  <c r="A1741" i="2"/>
  <c r="E1740" i="2"/>
  <c r="B1740" i="2"/>
  <c r="H1740" i="2" l="1"/>
  <c r="I1740" i="2" s="1"/>
  <c r="B1741" i="2"/>
  <c r="D1741" i="2" a="1"/>
  <c r="D1741" i="2" s="1"/>
  <c r="C1741" i="2"/>
  <c r="G1741" i="2" a="1"/>
  <c r="G1741" i="2" s="1"/>
  <c r="F1741" i="2"/>
  <c r="A1742" i="2"/>
  <c r="E1741" i="2"/>
  <c r="H1741" i="2" l="1"/>
  <c r="I1741" i="2" s="1"/>
  <c r="D1742" i="2" a="1"/>
  <c r="D1742" i="2" s="1"/>
  <c r="C1742" i="2"/>
  <c r="G1742" i="2" a="1"/>
  <c r="G1742" i="2" s="1"/>
  <c r="F1742" i="2"/>
  <c r="A1743" i="2"/>
  <c r="E1742" i="2"/>
  <c r="B1742" i="2"/>
  <c r="H1742" i="2" l="1"/>
  <c r="I1742" i="2" s="1"/>
  <c r="B1743" i="2"/>
  <c r="D1743" i="2" a="1"/>
  <c r="D1743" i="2" s="1"/>
  <c r="C1743" i="2"/>
  <c r="G1743" i="2" a="1"/>
  <c r="G1743" i="2" s="1"/>
  <c r="F1743" i="2"/>
  <c r="A1744" i="2"/>
  <c r="E1743" i="2"/>
  <c r="H1743" i="2" l="1"/>
  <c r="I1743" i="2" s="1"/>
  <c r="D1744" i="2" a="1"/>
  <c r="D1744" i="2" s="1"/>
  <c r="C1744" i="2"/>
  <c r="G1744" i="2" a="1"/>
  <c r="G1744" i="2" s="1"/>
  <c r="F1744" i="2"/>
  <c r="A1745" i="2"/>
  <c r="E1744" i="2"/>
  <c r="B1744" i="2"/>
  <c r="H1744" i="2" l="1"/>
  <c r="I1744" i="2" s="1"/>
  <c r="B1745" i="2"/>
  <c r="D1745" i="2" a="1"/>
  <c r="D1745" i="2" s="1"/>
  <c r="C1745" i="2"/>
  <c r="G1745" i="2" a="1"/>
  <c r="G1745" i="2" s="1"/>
  <c r="F1745" i="2"/>
  <c r="A1746" i="2"/>
  <c r="E1745" i="2"/>
  <c r="H1745" i="2" l="1"/>
  <c r="I1745" i="2" s="1"/>
  <c r="D1746" i="2" a="1"/>
  <c r="D1746" i="2" s="1"/>
  <c r="C1746" i="2"/>
  <c r="G1746" i="2" a="1"/>
  <c r="G1746" i="2" s="1"/>
  <c r="F1746" i="2"/>
  <c r="A1747" i="2"/>
  <c r="E1746" i="2"/>
  <c r="B1746" i="2"/>
  <c r="H1746" i="2" l="1"/>
  <c r="I1746" i="2" s="1"/>
  <c r="B1747" i="2"/>
  <c r="D1747" i="2" a="1"/>
  <c r="D1747" i="2" s="1"/>
  <c r="C1747" i="2"/>
  <c r="G1747" i="2" a="1"/>
  <c r="G1747" i="2" s="1"/>
  <c r="F1747" i="2"/>
  <c r="A1748" i="2"/>
  <c r="E1747" i="2"/>
  <c r="H1747" i="2" l="1"/>
  <c r="I1747" i="2" s="1"/>
  <c r="D1748" i="2" a="1"/>
  <c r="D1748" i="2" s="1"/>
  <c r="C1748" i="2"/>
  <c r="F1748" i="2"/>
  <c r="G1748" i="2" a="1"/>
  <c r="G1748" i="2" s="1"/>
  <c r="A1749" i="2"/>
  <c r="E1748" i="2"/>
  <c r="B1748" i="2"/>
  <c r="H1748" i="2" l="1"/>
  <c r="I1748" i="2" s="1"/>
  <c r="B1749" i="2"/>
  <c r="D1749" i="2" a="1"/>
  <c r="D1749" i="2" s="1"/>
  <c r="C1749" i="2"/>
  <c r="G1749" i="2" a="1"/>
  <c r="G1749" i="2" s="1"/>
  <c r="F1749" i="2"/>
  <c r="A1750" i="2"/>
  <c r="E1749" i="2"/>
  <c r="H1749" i="2" l="1"/>
  <c r="I1749" i="2" s="1"/>
  <c r="D1750" i="2" a="1"/>
  <c r="D1750" i="2" s="1"/>
  <c r="C1750" i="2"/>
  <c r="G1750" i="2" a="1"/>
  <c r="G1750" i="2" s="1"/>
  <c r="F1750" i="2"/>
  <c r="A1751" i="2"/>
  <c r="E1750" i="2"/>
  <c r="B1750" i="2"/>
  <c r="H1750" i="2" l="1"/>
  <c r="I1750" i="2" s="1"/>
  <c r="B1751" i="2"/>
  <c r="D1751" i="2" a="1"/>
  <c r="D1751" i="2" s="1"/>
  <c r="C1751" i="2"/>
  <c r="G1751" i="2" a="1"/>
  <c r="G1751" i="2" s="1"/>
  <c r="F1751" i="2"/>
  <c r="A1752" i="2"/>
  <c r="E1751" i="2"/>
  <c r="H1751" i="2" l="1"/>
  <c r="I1751" i="2" s="1"/>
  <c r="D1752" i="2" a="1"/>
  <c r="D1752" i="2" s="1"/>
  <c r="G1752" i="2" a="1"/>
  <c r="G1752" i="2" s="1"/>
  <c r="C1752" i="2"/>
  <c r="F1752" i="2"/>
  <c r="A1753" i="2"/>
  <c r="E1752" i="2"/>
  <c r="B1752" i="2"/>
  <c r="H1752" i="2" l="1"/>
  <c r="I1752" i="2" s="1"/>
  <c r="B1753" i="2"/>
  <c r="D1753" i="2" a="1"/>
  <c r="D1753" i="2" s="1"/>
  <c r="C1753" i="2"/>
  <c r="G1753" i="2" a="1"/>
  <c r="G1753" i="2" s="1"/>
  <c r="F1753" i="2"/>
  <c r="A1754" i="2"/>
  <c r="E1753" i="2"/>
  <c r="H1753" i="2" l="1"/>
  <c r="I1753" i="2" s="1"/>
  <c r="D1754" i="2" a="1"/>
  <c r="D1754" i="2" s="1"/>
  <c r="C1754" i="2"/>
  <c r="G1754" i="2" a="1"/>
  <c r="G1754" i="2" s="1"/>
  <c r="F1754" i="2"/>
  <c r="A1755" i="2"/>
  <c r="E1754" i="2"/>
  <c r="B1754" i="2"/>
  <c r="H1754" i="2" l="1"/>
  <c r="I1754" i="2" s="1"/>
  <c r="B1755" i="2"/>
  <c r="D1755" i="2" a="1"/>
  <c r="D1755" i="2" s="1"/>
  <c r="C1755" i="2"/>
  <c r="G1755" i="2" a="1"/>
  <c r="G1755" i="2" s="1"/>
  <c r="F1755" i="2"/>
  <c r="A1756" i="2"/>
  <c r="E1755" i="2"/>
  <c r="H1755" i="2" l="1"/>
  <c r="I1755" i="2" s="1"/>
  <c r="D1756" i="2" a="1"/>
  <c r="D1756" i="2" s="1"/>
  <c r="C1756" i="2"/>
  <c r="G1756" i="2" a="1"/>
  <c r="G1756" i="2" s="1"/>
  <c r="F1756" i="2"/>
  <c r="A1757" i="2"/>
  <c r="E1756" i="2"/>
  <c r="B1756" i="2"/>
  <c r="H1756" i="2" l="1"/>
  <c r="I1756" i="2" s="1"/>
  <c r="B1757" i="2"/>
  <c r="D1757" i="2" a="1"/>
  <c r="D1757" i="2" s="1"/>
  <c r="C1757" i="2"/>
  <c r="F1757" i="2"/>
  <c r="G1757" i="2" a="1"/>
  <c r="G1757" i="2" s="1"/>
  <c r="A1758" i="2"/>
  <c r="E1757" i="2"/>
  <c r="H1757" i="2" l="1"/>
  <c r="I1757" i="2" s="1"/>
  <c r="D1758" i="2" a="1"/>
  <c r="D1758" i="2" s="1"/>
  <c r="C1758" i="2"/>
  <c r="G1758" i="2" a="1"/>
  <c r="G1758" i="2" s="1"/>
  <c r="F1758" i="2"/>
  <c r="A1759" i="2"/>
  <c r="E1758" i="2"/>
  <c r="B1758" i="2"/>
  <c r="H1758" i="2" l="1"/>
  <c r="I1758" i="2" s="1"/>
  <c r="B1759" i="2"/>
  <c r="D1759" i="2" a="1"/>
  <c r="D1759" i="2" s="1"/>
  <c r="C1759" i="2"/>
  <c r="G1759" i="2" a="1"/>
  <c r="G1759" i="2" s="1"/>
  <c r="F1759" i="2"/>
  <c r="A1760" i="2"/>
  <c r="E1759" i="2"/>
  <c r="H1759" i="2" l="1"/>
  <c r="I1759" i="2" s="1"/>
  <c r="D1760" i="2" a="1"/>
  <c r="D1760" i="2" s="1"/>
  <c r="C1760" i="2"/>
  <c r="G1760" i="2" a="1"/>
  <c r="G1760" i="2" s="1"/>
  <c r="F1760" i="2"/>
  <c r="A1761" i="2"/>
  <c r="E1760" i="2"/>
  <c r="B1760" i="2"/>
  <c r="H1760" i="2" l="1"/>
  <c r="I1760" i="2" s="1"/>
  <c r="B1761" i="2"/>
  <c r="D1761" i="2" a="1"/>
  <c r="D1761" i="2" s="1"/>
  <c r="C1761" i="2"/>
  <c r="G1761" i="2" a="1"/>
  <c r="G1761" i="2" s="1"/>
  <c r="F1761" i="2"/>
  <c r="A1762" i="2"/>
  <c r="E1761" i="2"/>
  <c r="H1761" i="2" l="1"/>
  <c r="I1761" i="2" s="1"/>
  <c r="D1762" i="2" a="1"/>
  <c r="D1762" i="2" s="1"/>
  <c r="C1762" i="2"/>
  <c r="G1762" i="2" a="1"/>
  <c r="G1762" i="2" s="1"/>
  <c r="F1762" i="2"/>
  <c r="A1763" i="2"/>
  <c r="E1762" i="2"/>
  <c r="B1762" i="2"/>
  <c r="H1762" i="2" l="1"/>
  <c r="I1762" i="2" s="1"/>
  <c r="B1763" i="2"/>
  <c r="D1763" i="2" a="1"/>
  <c r="D1763" i="2" s="1"/>
  <c r="C1763" i="2"/>
  <c r="G1763" i="2" a="1"/>
  <c r="G1763" i="2" s="1"/>
  <c r="F1763" i="2"/>
  <c r="A1764" i="2"/>
  <c r="E1763" i="2"/>
  <c r="H1763" i="2" l="1"/>
  <c r="I1763" i="2" s="1"/>
  <c r="D1764" i="2" a="1"/>
  <c r="D1764" i="2" s="1"/>
  <c r="C1764" i="2"/>
  <c r="G1764" i="2" a="1"/>
  <c r="G1764" i="2" s="1"/>
  <c r="F1764" i="2"/>
  <c r="A1765" i="2"/>
  <c r="E1764" i="2"/>
  <c r="B1764" i="2"/>
  <c r="H1764" i="2" l="1"/>
  <c r="I1764" i="2" s="1"/>
  <c r="B1765" i="2"/>
  <c r="D1765" i="2" a="1"/>
  <c r="D1765" i="2" s="1"/>
  <c r="C1765" i="2"/>
  <c r="G1765" i="2" a="1"/>
  <c r="G1765" i="2" s="1"/>
  <c r="F1765" i="2"/>
  <c r="A1766" i="2"/>
  <c r="E1765" i="2"/>
  <c r="H1765" i="2" l="1"/>
  <c r="I1765" i="2" s="1"/>
  <c r="D1766" i="2" a="1"/>
  <c r="D1766" i="2" s="1"/>
  <c r="C1766" i="2"/>
  <c r="G1766" i="2" a="1"/>
  <c r="G1766" i="2" s="1"/>
  <c r="F1766" i="2"/>
  <c r="A1767" i="2"/>
  <c r="E1766" i="2"/>
  <c r="B1766" i="2"/>
  <c r="H1766" i="2" l="1"/>
  <c r="I1766" i="2" s="1"/>
  <c r="B1767" i="2"/>
  <c r="D1767" i="2" a="1"/>
  <c r="D1767" i="2" s="1"/>
  <c r="C1767" i="2"/>
  <c r="G1767" i="2" a="1"/>
  <c r="G1767" i="2" s="1"/>
  <c r="F1767" i="2"/>
  <c r="A1768" i="2"/>
  <c r="E1767" i="2"/>
  <c r="H1767" i="2" l="1"/>
  <c r="I1767" i="2" s="1"/>
  <c r="D1768" i="2" a="1"/>
  <c r="D1768" i="2" s="1"/>
  <c r="C1768" i="2"/>
  <c r="G1768" i="2" a="1"/>
  <c r="G1768" i="2" s="1"/>
  <c r="F1768" i="2"/>
  <c r="A1769" i="2"/>
  <c r="E1768" i="2"/>
  <c r="B1768" i="2"/>
  <c r="H1768" i="2" l="1"/>
  <c r="I1768" i="2" s="1"/>
  <c r="B1769" i="2"/>
  <c r="D1769" i="2" a="1"/>
  <c r="D1769" i="2" s="1"/>
  <c r="C1769" i="2"/>
  <c r="G1769" i="2" a="1"/>
  <c r="G1769" i="2" s="1"/>
  <c r="F1769" i="2"/>
  <c r="A1770" i="2"/>
  <c r="E1769" i="2"/>
  <c r="H1769" i="2" l="1"/>
  <c r="I1769" i="2" s="1"/>
  <c r="D1770" i="2" a="1"/>
  <c r="D1770" i="2" s="1"/>
  <c r="C1770" i="2"/>
  <c r="G1770" i="2" a="1"/>
  <c r="G1770" i="2" s="1"/>
  <c r="F1770" i="2"/>
  <c r="A1771" i="2"/>
  <c r="E1770" i="2"/>
  <c r="B1770" i="2"/>
  <c r="H1770" i="2" l="1"/>
  <c r="I1770" i="2" s="1"/>
  <c r="B1771" i="2"/>
  <c r="D1771" i="2" a="1"/>
  <c r="D1771" i="2" s="1"/>
  <c r="C1771" i="2"/>
  <c r="G1771" i="2" a="1"/>
  <c r="G1771" i="2" s="1"/>
  <c r="F1771" i="2"/>
  <c r="A1772" i="2"/>
  <c r="E1771" i="2"/>
  <c r="H1771" i="2" l="1"/>
  <c r="I1771" i="2" s="1"/>
  <c r="D1772" i="2" a="1"/>
  <c r="D1772" i="2" s="1"/>
  <c r="C1772" i="2"/>
  <c r="G1772" i="2" a="1"/>
  <c r="G1772" i="2" s="1"/>
  <c r="F1772" i="2"/>
  <c r="A1773" i="2"/>
  <c r="E1772" i="2"/>
  <c r="B1772" i="2"/>
  <c r="H1772" i="2" l="1"/>
  <c r="I1772" i="2" s="1"/>
  <c r="B1773" i="2"/>
  <c r="D1773" i="2" a="1"/>
  <c r="D1773" i="2" s="1"/>
  <c r="C1773" i="2"/>
  <c r="G1773" i="2" a="1"/>
  <c r="G1773" i="2" s="1"/>
  <c r="F1773" i="2"/>
  <c r="A1774" i="2"/>
  <c r="E1773" i="2"/>
  <c r="H1773" i="2" l="1"/>
  <c r="I1773" i="2" s="1"/>
  <c r="D1774" i="2" a="1"/>
  <c r="D1774" i="2" s="1"/>
  <c r="C1774" i="2"/>
  <c r="G1774" i="2" a="1"/>
  <c r="G1774" i="2" s="1"/>
  <c r="F1774" i="2"/>
  <c r="A1775" i="2"/>
  <c r="E1774" i="2"/>
  <c r="B1774" i="2"/>
  <c r="H1774" i="2" l="1"/>
  <c r="I1774" i="2" s="1"/>
  <c r="B1775" i="2"/>
  <c r="D1775" i="2" a="1"/>
  <c r="D1775" i="2" s="1"/>
  <c r="C1775" i="2"/>
  <c r="G1775" i="2" a="1"/>
  <c r="G1775" i="2" s="1"/>
  <c r="F1775" i="2"/>
  <c r="A1776" i="2"/>
  <c r="E1775" i="2"/>
  <c r="H1775" i="2" l="1"/>
  <c r="I1775" i="2" s="1"/>
  <c r="D1776" i="2" a="1"/>
  <c r="D1776" i="2" s="1"/>
  <c r="C1776" i="2"/>
  <c r="F1776" i="2"/>
  <c r="G1776" i="2" a="1"/>
  <c r="G1776" i="2" s="1"/>
  <c r="A1777" i="2"/>
  <c r="E1776" i="2"/>
  <c r="B1776" i="2"/>
  <c r="H1776" i="2" l="1"/>
  <c r="I1776" i="2" s="1"/>
  <c r="B1777" i="2"/>
  <c r="D1777" i="2" a="1"/>
  <c r="D1777" i="2" s="1"/>
  <c r="C1777" i="2"/>
  <c r="G1777" i="2" a="1"/>
  <c r="G1777" i="2" s="1"/>
  <c r="F1777" i="2"/>
  <c r="A1778" i="2"/>
  <c r="E1777" i="2"/>
  <c r="H1777" i="2" l="1"/>
  <c r="I1777" i="2" s="1"/>
  <c r="D1778" i="2" a="1"/>
  <c r="D1778" i="2" s="1"/>
  <c r="C1778" i="2"/>
  <c r="G1778" i="2" a="1"/>
  <c r="G1778" i="2" s="1"/>
  <c r="F1778" i="2"/>
  <c r="A1779" i="2"/>
  <c r="E1778" i="2"/>
  <c r="B1778" i="2"/>
  <c r="H1778" i="2" l="1"/>
  <c r="I1778" i="2" s="1"/>
  <c r="B1779" i="2"/>
  <c r="D1779" i="2" a="1"/>
  <c r="D1779" i="2" s="1"/>
  <c r="C1779" i="2"/>
  <c r="G1779" i="2" a="1"/>
  <c r="G1779" i="2" s="1"/>
  <c r="F1779" i="2"/>
  <c r="A1780" i="2"/>
  <c r="E1779" i="2"/>
  <c r="H1779" i="2" l="1"/>
  <c r="I1779" i="2" s="1"/>
  <c r="D1780" i="2" a="1"/>
  <c r="D1780" i="2" s="1"/>
  <c r="C1780" i="2"/>
  <c r="G1780" i="2" a="1"/>
  <c r="G1780" i="2" s="1"/>
  <c r="F1780" i="2"/>
  <c r="A1781" i="2"/>
  <c r="E1780" i="2"/>
  <c r="B1780" i="2"/>
  <c r="H1780" i="2" l="1"/>
  <c r="I1780" i="2" s="1"/>
  <c r="B1781" i="2"/>
  <c r="D1781" i="2" a="1"/>
  <c r="D1781" i="2" s="1"/>
  <c r="C1781" i="2"/>
  <c r="G1781" i="2" a="1"/>
  <c r="G1781" i="2" s="1"/>
  <c r="F1781" i="2"/>
  <c r="A1782" i="2"/>
  <c r="E1781" i="2"/>
  <c r="H1781" i="2" l="1"/>
  <c r="I1781" i="2" s="1"/>
  <c r="D1782" i="2" a="1"/>
  <c r="D1782" i="2" s="1"/>
  <c r="C1782" i="2"/>
  <c r="G1782" i="2" a="1"/>
  <c r="G1782" i="2" s="1"/>
  <c r="F1782" i="2"/>
  <c r="A1783" i="2"/>
  <c r="E1782" i="2"/>
  <c r="B1782" i="2"/>
  <c r="H1782" i="2" l="1"/>
  <c r="I1782" i="2" s="1"/>
  <c r="B1783" i="2"/>
  <c r="D1783" i="2" a="1"/>
  <c r="D1783" i="2" s="1"/>
  <c r="C1783" i="2"/>
  <c r="G1783" i="2" a="1"/>
  <c r="G1783" i="2" s="1"/>
  <c r="F1783" i="2"/>
  <c r="A1784" i="2"/>
  <c r="E1783" i="2"/>
  <c r="H1783" i="2" l="1"/>
  <c r="I1783" i="2" s="1"/>
  <c r="D1784" i="2" a="1"/>
  <c r="D1784" i="2" s="1"/>
  <c r="C1784" i="2"/>
  <c r="G1784" i="2" a="1"/>
  <c r="G1784" i="2" s="1"/>
  <c r="F1784" i="2"/>
  <c r="A1785" i="2"/>
  <c r="E1784" i="2"/>
  <c r="B1784" i="2"/>
  <c r="H1784" i="2" l="1"/>
  <c r="I1784" i="2" s="1"/>
  <c r="B1785" i="2"/>
  <c r="D1785" i="2" a="1"/>
  <c r="D1785" i="2" s="1"/>
  <c r="C1785" i="2"/>
  <c r="G1785" i="2" a="1"/>
  <c r="G1785" i="2" s="1"/>
  <c r="F1785" i="2"/>
  <c r="A1786" i="2"/>
  <c r="E1785" i="2"/>
  <c r="H1785" i="2" l="1"/>
  <c r="I1785" i="2" s="1"/>
  <c r="D1786" i="2" a="1"/>
  <c r="D1786" i="2" s="1"/>
  <c r="C1786" i="2"/>
  <c r="G1786" i="2" a="1"/>
  <c r="G1786" i="2" s="1"/>
  <c r="F1786" i="2"/>
  <c r="A1787" i="2"/>
  <c r="E1786" i="2"/>
  <c r="B1786" i="2"/>
  <c r="H1786" i="2" l="1"/>
  <c r="I1786" i="2" s="1"/>
  <c r="B1787" i="2"/>
  <c r="D1787" i="2" a="1"/>
  <c r="D1787" i="2" s="1"/>
  <c r="C1787" i="2"/>
  <c r="G1787" i="2" a="1"/>
  <c r="G1787" i="2" s="1"/>
  <c r="F1787" i="2"/>
  <c r="A1788" i="2"/>
  <c r="E1787" i="2"/>
  <c r="H1787" i="2" l="1"/>
  <c r="I1787" i="2" s="1"/>
  <c r="D1788" i="2" a="1"/>
  <c r="D1788" i="2" s="1"/>
  <c r="C1788" i="2"/>
  <c r="G1788" i="2" a="1"/>
  <c r="G1788" i="2" s="1"/>
  <c r="F1788" i="2"/>
  <c r="A1789" i="2"/>
  <c r="E1788" i="2"/>
  <c r="B1788" i="2"/>
  <c r="H1788" i="2" l="1"/>
  <c r="I1788" i="2" s="1"/>
  <c r="B1789" i="2"/>
  <c r="D1789" i="2" a="1"/>
  <c r="D1789" i="2" s="1"/>
  <c r="C1789" i="2"/>
  <c r="G1789" i="2" a="1"/>
  <c r="G1789" i="2" s="1"/>
  <c r="F1789" i="2"/>
  <c r="A1790" i="2"/>
  <c r="E1789" i="2"/>
  <c r="H1789" i="2" l="1"/>
  <c r="I1789" i="2" s="1"/>
  <c r="D1790" i="2" a="1"/>
  <c r="D1790" i="2" s="1"/>
  <c r="C1790" i="2"/>
  <c r="G1790" i="2" a="1"/>
  <c r="G1790" i="2" s="1"/>
  <c r="F1790" i="2"/>
  <c r="A1791" i="2"/>
  <c r="E1790" i="2"/>
  <c r="B1790" i="2"/>
  <c r="H1790" i="2" l="1"/>
  <c r="I1790" i="2" s="1"/>
  <c r="B1791" i="2"/>
  <c r="D1791" i="2" a="1"/>
  <c r="D1791" i="2" s="1"/>
  <c r="C1791" i="2"/>
  <c r="G1791" i="2" a="1"/>
  <c r="G1791" i="2" s="1"/>
  <c r="F1791" i="2"/>
  <c r="A1792" i="2"/>
  <c r="E1791" i="2"/>
  <c r="H1791" i="2" l="1"/>
  <c r="I1791" i="2" s="1"/>
  <c r="D1792" i="2" a="1"/>
  <c r="D1792" i="2" s="1"/>
  <c r="C1792" i="2"/>
  <c r="G1792" i="2" a="1"/>
  <c r="G1792" i="2" s="1"/>
  <c r="F1792" i="2"/>
  <c r="A1793" i="2"/>
  <c r="E1792" i="2"/>
  <c r="B1792" i="2"/>
  <c r="H1792" i="2" l="1"/>
  <c r="I1792" i="2" s="1"/>
  <c r="B1793" i="2"/>
  <c r="D1793" i="2" a="1"/>
  <c r="D1793" i="2" s="1"/>
  <c r="C1793" i="2"/>
  <c r="G1793" i="2" a="1"/>
  <c r="G1793" i="2" s="1"/>
  <c r="F1793" i="2"/>
  <c r="A1794" i="2"/>
  <c r="E1793" i="2"/>
  <c r="H1793" i="2" l="1"/>
  <c r="I1793" i="2" s="1"/>
  <c r="D1794" i="2" a="1"/>
  <c r="D1794" i="2" s="1"/>
  <c r="C1794" i="2"/>
  <c r="G1794" i="2" a="1"/>
  <c r="G1794" i="2" s="1"/>
  <c r="F1794" i="2"/>
  <c r="A1795" i="2"/>
  <c r="E1794" i="2"/>
  <c r="B1794" i="2"/>
  <c r="H1794" i="2" l="1"/>
  <c r="I1794" i="2" s="1"/>
  <c r="B1795" i="2"/>
  <c r="D1795" i="2" a="1"/>
  <c r="D1795" i="2" s="1"/>
  <c r="C1795" i="2"/>
  <c r="G1795" i="2" a="1"/>
  <c r="G1795" i="2" s="1"/>
  <c r="F1795" i="2"/>
  <c r="A1796" i="2"/>
  <c r="E1795" i="2"/>
  <c r="H1795" i="2" l="1"/>
  <c r="I1795" i="2" s="1"/>
  <c r="D1796" i="2" a="1"/>
  <c r="D1796" i="2" s="1"/>
  <c r="C1796" i="2"/>
  <c r="G1796" i="2" a="1"/>
  <c r="G1796" i="2" s="1"/>
  <c r="F1796" i="2"/>
  <c r="A1797" i="2"/>
  <c r="E1796" i="2"/>
  <c r="B1796" i="2"/>
  <c r="H1796" i="2" l="1"/>
  <c r="I1796" i="2" s="1"/>
  <c r="B1797" i="2"/>
  <c r="D1797" i="2" a="1"/>
  <c r="D1797" i="2" s="1"/>
  <c r="C1797" i="2"/>
  <c r="G1797" i="2" a="1"/>
  <c r="G1797" i="2" s="1"/>
  <c r="F1797" i="2"/>
  <c r="A1798" i="2"/>
  <c r="E1797" i="2"/>
  <c r="H1797" i="2" l="1"/>
  <c r="I1797" i="2" s="1"/>
  <c r="D1798" i="2" a="1"/>
  <c r="D1798" i="2" s="1"/>
  <c r="C1798" i="2"/>
  <c r="G1798" i="2" a="1"/>
  <c r="G1798" i="2" s="1"/>
  <c r="F1798" i="2"/>
  <c r="A1799" i="2"/>
  <c r="E1798" i="2"/>
  <c r="B1798" i="2"/>
  <c r="H1798" i="2" l="1"/>
  <c r="I1798" i="2" s="1"/>
  <c r="B1799" i="2"/>
  <c r="D1799" i="2" a="1"/>
  <c r="D1799" i="2" s="1"/>
  <c r="C1799" i="2"/>
  <c r="G1799" i="2" a="1"/>
  <c r="G1799" i="2" s="1"/>
  <c r="F1799" i="2"/>
  <c r="A1800" i="2"/>
  <c r="E1799" i="2"/>
  <c r="H1799" i="2" l="1"/>
  <c r="I1799" i="2" s="1"/>
  <c r="D1800" i="2" a="1"/>
  <c r="D1800" i="2" s="1"/>
  <c r="C1800" i="2"/>
  <c r="G1800" i="2" a="1"/>
  <c r="G1800" i="2" s="1"/>
  <c r="F1800" i="2"/>
  <c r="A1801" i="2"/>
  <c r="E1800" i="2"/>
  <c r="B1800" i="2"/>
  <c r="H1800" i="2" l="1"/>
  <c r="I1800" i="2" s="1"/>
  <c r="B1801" i="2"/>
  <c r="D1801" i="2" a="1"/>
  <c r="D1801" i="2" s="1"/>
  <c r="C1801" i="2"/>
  <c r="F1801" i="2"/>
  <c r="G1801" i="2" a="1"/>
  <c r="G1801" i="2" s="1"/>
  <c r="A1802" i="2"/>
  <c r="E1801" i="2"/>
  <c r="H1801" i="2" l="1"/>
  <c r="I1801" i="2" s="1"/>
  <c r="D1802" i="2" a="1"/>
  <c r="D1802" i="2" s="1"/>
  <c r="C1802" i="2"/>
  <c r="F1802" i="2"/>
  <c r="G1802" i="2" a="1"/>
  <c r="G1802" i="2" s="1"/>
  <c r="A1803" i="2"/>
  <c r="E1802" i="2"/>
  <c r="B1802" i="2"/>
  <c r="H1802" i="2" l="1"/>
  <c r="I1802" i="2" s="1"/>
  <c r="B1803" i="2"/>
  <c r="D1803" i="2" a="1"/>
  <c r="D1803" i="2" s="1"/>
  <c r="C1803" i="2"/>
  <c r="G1803" i="2" a="1"/>
  <c r="G1803" i="2" s="1"/>
  <c r="F1803" i="2"/>
  <c r="A1804" i="2"/>
  <c r="E1803" i="2"/>
  <c r="H1803" i="2" l="1"/>
  <c r="I1803" i="2" s="1"/>
  <c r="D1804" i="2" a="1"/>
  <c r="D1804" i="2" s="1"/>
  <c r="C1804" i="2"/>
  <c r="G1804" i="2" a="1"/>
  <c r="G1804" i="2" s="1"/>
  <c r="F1804" i="2"/>
  <c r="A1805" i="2"/>
  <c r="E1804" i="2"/>
  <c r="B1804" i="2"/>
  <c r="H1804" i="2" l="1"/>
  <c r="I1804" i="2" s="1"/>
  <c r="B1805" i="2"/>
  <c r="D1805" i="2" a="1"/>
  <c r="D1805" i="2" s="1"/>
  <c r="C1805" i="2"/>
  <c r="G1805" i="2" a="1"/>
  <c r="G1805" i="2" s="1"/>
  <c r="F1805" i="2"/>
  <c r="A1806" i="2"/>
  <c r="E1805" i="2"/>
  <c r="H1805" i="2" l="1"/>
  <c r="I1805" i="2" s="1"/>
  <c r="D1806" i="2" a="1"/>
  <c r="D1806" i="2" s="1"/>
  <c r="C1806" i="2"/>
  <c r="G1806" i="2" a="1"/>
  <c r="G1806" i="2" s="1"/>
  <c r="F1806" i="2"/>
  <c r="A1807" i="2"/>
  <c r="E1806" i="2"/>
  <c r="B1806" i="2"/>
  <c r="H1806" i="2" l="1"/>
  <c r="I1806" i="2" s="1"/>
  <c r="B1807" i="2"/>
  <c r="D1807" i="2" a="1"/>
  <c r="D1807" i="2" s="1"/>
  <c r="C1807" i="2"/>
  <c r="G1807" i="2" a="1"/>
  <c r="G1807" i="2" s="1"/>
  <c r="F1807" i="2"/>
  <c r="A1808" i="2"/>
  <c r="E1807" i="2"/>
  <c r="H1807" i="2" l="1"/>
  <c r="I1807" i="2" s="1"/>
  <c r="D1808" i="2" a="1"/>
  <c r="D1808" i="2" s="1"/>
  <c r="C1808" i="2"/>
  <c r="G1808" i="2" a="1"/>
  <c r="G1808" i="2" s="1"/>
  <c r="F1808" i="2"/>
  <c r="A1809" i="2"/>
  <c r="E1808" i="2"/>
  <c r="B1808" i="2"/>
  <c r="H1808" i="2" l="1"/>
  <c r="I1808" i="2" s="1"/>
  <c r="B1809" i="2"/>
  <c r="D1809" i="2" a="1"/>
  <c r="D1809" i="2" s="1"/>
  <c r="C1809" i="2"/>
  <c r="G1809" i="2" a="1"/>
  <c r="G1809" i="2" s="1"/>
  <c r="F1809" i="2"/>
  <c r="A1810" i="2"/>
  <c r="E1809" i="2"/>
  <c r="H1809" i="2" l="1"/>
  <c r="I1809" i="2" s="1"/>
  <c r="D1810" i="2" a="1"/>
  <c r="D1810" i="2" s="1"/>
  <c r="C1810" i="2"/>
  <c r="G1810" i="2" a="1"/>
  <c r="G1810" i="2" s="1"/>
  <c r="F1810" i="2"/>
  <c r="A1811" i="2"/>
  <c r="E1810" i="2"/>
  <c r="B1810" i="2"/>
  <c r="H1810" i="2" l="1"/>
  <c r="I1810" i="2" s="1"/>
  <c r="B1811" i="2"/>
  <c r="D1811" i="2" a="1"/>
  <c r="D1811" i="2" s="1"/>
  <c r="C1811" i="2"/>
  <c r="G1811" i="2" a="1"/>
  <c r="G1811" i="2" s="1"/>
  <c r="F1811" i="2"/>
  <c r="A1812" i="2"/>
  <c r="E1811" i="2"/>
  <c r="H1811" i="2" l="1"/>
  <c r="I1811" i="2" s="1"/>
  <c r="D1812" i="2" a="1"/>
  <c r="D1812" i="2" s="1"/>
  <c r="C1812" i="2"/>
  <c r="G1812" i="2" a="1"/>
  <c r="G1812" i="2" s="1"/>
  <c r="F1812" i="2"/>
  <c r="A1813" i="2"/>
  <c r="E1812" i="2"/>
  <c r="B1812" i="2"/>
  <c r="H1812" i="2" l="1"/>
  <c r="I1812" i="2" s="1"/>
  <c r="B1813" i="2"/>
  <c r="D1813" i="2" a="1"/>
  <c r="D1813" i="2" s="1"/>
  <c r="C1813" i="2"/>
  <c r="G1813" i="2" a="1"/>
  <c r="G1813" i="2" s="1"/>
  <c r="F1813" i="2"/>
  <c r="A1814" i="2"/>
  <c r="E1813" i="2"/>
  <c r="H1813" i="2" l="1"/>
  <c r="I1813" i="2" s="1"/>
  <c r="D1814" i="2" a="1"/>
  <c r="D1814" i="2" s="1"/>
  <c r="C1814" i="2"/>
  <c r="G1814" i="2" a="1"/>
  <c r="G1814" i="2" s="1"/>
  <c r="F1814" i="2"/>
  <c r="A1815" i="2"/>
  <c r="E1814" i="2"/>
  <c r="B1814" i="2"/>
  <c r="H1814" i="2" l="1"/>
  <c r="I1814" i="2" s="1"/>
  <c r="B1815" i="2"/>
  <c r="D1815" i="2" a="1"/>
  <c r="D1815" i="2" s="1"/>
  <c r="C1815" i="2"/>
  <c r="G1815" i="2" a="1"/>
  <c r="G1815" i="2" s="1"/>
  <c r="F1815" i="2"/>
  <c r="A1816" i="2"/>
  <c r="E1815" i="2"/>
  <c r="H1815" i="2" l="1"/>
  <c r="I1815" i="2" s="1"/>
  <c r="D1816" i="2" a="1"/>
  <c r="D1816" i="2" s="1"/>
  <c r="C1816" i="2"/>
  <c r="G1816" i="2" a="1"/>
  <c r="G1816" i="2" s="1"/>
  <c r="F1816" i="2"/>
  <c r="A1817" i="2"/>
  <c r="E1816" i="2"/>
  <c r="B1816" i="2"/>
  <c r="H1816" i="2" l="1"/>
  <c r="I1816" i="2" s="1"/>
  <c r="B1817" i="2"/>
  <c r="D1817" i="2" a="1"/>
  <c r="D1817" i="2" s="1"/>
  <c r="C1817" i="2"/>
  <c r="G1817" i="2" a="1"/>
  <c r="G1817" i="2" s="1"/>
  <c r="F1817" i="2"/>
  <c r="A1818" i="2"/>
  <c r="E1817" i="2"/>
  <c r="H1817" i="2" l="1"/>
  <c r="I1817" i="2" s="1"/>
  <c r="D1818" i="2" a="1"/>
  <c r="D1818" i="2" s="1"/>
  <c r="C1818" i="2"/>
  <c r="G1818" i="2" a="1"/>
  <c r="G1818" i="2" s="1"/>
  <c r="F1818" i="2"/>
  <c r="A1819" i="2"/>
  <c r="E1818" i="2"/>
  <c r="B1818" i="2"/>
  <c r="H1818" i="2" l="1"/>
  <c r="I1818" i="2" s="1"/>
  <c r="B1819" i="2"/>
  <c r="D1819" i="2" a="1"/>
  <c r="D1819" i="2" s="1"/>
  <c r="C1819" i="2"/>
  <c r="G1819" i="2" a="1"/>
  <c r="G1819" i="2" s="1"/>
  <c r="F1819" i="2"/>
  <c r="A1820" i="2"/>
  <c r="E1819" i="2"/>
  <c r="H1819" i="2" l="1"/>
  <c r="I1819" i="2" s="1"/>
  <c r="D1820" i="2" a="1"/>
  <c r="D1820" i="2" s="1"/>
  <c r="C1820" i="2"/>
  <c r="G1820" i="2" a="1"/>
  <c r="G1820" i="2" s="1"/>
  <c r="F1820" i="2"/>
  <c r="A1821" i="2"/>
  <c r="E1820" i="2"/>
  <c r="B1820" i="2"/>
  <c r="H1820" i="2" l="1"/>
  <c r="I1820" i="2" s="1"/>
  <c r="B1821" i="2"/>
  <c r="D1821" i="2" a="1"/>
  <c r="D1821" i="2" s="1"/>
  <c r="C1821" i="2"/>
  <c r="G1821" i="2" a="1"/>
  <c r="G1821" i="2" s="1"/>
  <c r="F1821" i="2"/>
  <c r="A1822" i="2"/>
  <c r="E1821" i="2"/>
  <c r="H1821" i="2" l="1"/>
  <c r="I1821" i="2" s="1"/>
  <c r="D1822" i="2" a="1"/>
  <c r="D1822" i="2" s="1"/>
  <c r="C1822" i="2"/>
  <c r="G1822" i="2" a="1"/>
  <c r="G1822" i="2" s="1"/>
  <c r="F1822" i="2"/>
  <c r="A1823" i="2"/>
  <c r="E1822" i="2"/>
  <c r="B1822" i="2"/>
  <c r="H1822" i="2" l="1"/>
  <c r="I1822" i="2" s="1"/>
  <c r="B1823" i="2"/>
  <c r="D1823" i="2" a="1"/>
  <c r="D1823" i="2" s="1"/>
  <c r="C1823" i="2"/>
  <c r="G1823" i="2" a="1"/>
  <c r="G1823" i="2" s="1"/>
  <c r="F1823" i="2"/>
  <c r="A1824" i="2"/>
  <c r="E1823" i="2"/>
  <c r="H1823" i="2" l="1"/>
  <c r="I1823" i="2" s="1"/>
  <c r="D1824" i="2" a="1"/>
  <c r="D1824" i="2" s="1"/>
  <c r="C1824" i="2"/>
  <c r="G1824" i="2" a="1"/>
  <c r="G1824" i="2" s="1"/>
  <c r="F1824" i="2"/>
  <c r="A1825" i="2"/>
  <c r="E1824" i="2"/>
  <c r="B1824" i="2"/>
  <c r="H1824" i="2" l="1"/>
  <c r="I1824" i="2" s="1"/>
  <c r="B1825" i="2"/>
  <c r="D1825" i="2" a="1"/>
  <c r="D1825" i="2" s="1"/>
  <c r="C1825" i="2"/>
  <c r="G1825" i="2" a="1"/>
  <c r="G1825" i="2" s="1"/>
  <c r="F1825" i="2"/>
  <c r="A1826" i="2"/>
  <c r="E1825" i="2"/>
  <c r="H1825" i="2" l="1"/>
  <c r="I1825" i="2" s="1"/>
  <c r="D1826" i="2" a="1"/>
  <c r="D1826" i="2" s="1"/>
  <c r="C1826" i="2"/>
  <c r="G1826" i="2" a="1"/>
  <c r="G1826" i="2" s="1"/>
  <c r="F1826" i="2"/>
  <c r="A1827" i="2"/>
  <c r="E1826" i="2"/>
  <c r="B1826" i="2"/>
  <c r="H1826" i="2" l="1"/>
  <c r="I1826" i="2" s="1"/>
  <c r="B1827" i="2"/>
  <c r="D1827" i="2" a="1"/>
  <c r="D1827" i="2" s="1"/>
  <c r="C1827" i="2"/>
  <c r="G1827" i="2" a="1"/>
  <c r="G1827" i="2" s="1"/>
  <c r="F1827" i="2"/>
  <c r="A1828" i="2"/>
  <c r="E1827" i="2"/>
  <c r="H1827" i="2" l="1"/>
  <c r="I1827" i="2" s="1"/>
  <c r="D1828" i="2" a="1"/>
  <c r="D1828" i="2" s="1"/>
  <c r="C1828" i="2"/>
  <c r="G1828" i="2" a="1"/>
  <c r="G1828" i="2" s="1"/>
  <c r="F1828" i="2"/>
  <c r="A1829" i="2"/>
  <c r="E1828" i="2"/>
  <c r="B1828" i="2"/>
  <c r="H1828" i="2" l="1"/>
  <c r="I1828" i="2" s="1"/>
  <c r="B1829" i="2"/>
  <c r="D1829" i="2" a="1"/>
  <c r="D1829" i="2" s="1"/>
  <c r="C1829" i="2"/>
  <c r="G1829" i="2" a="1"/>
  <c r="G1829" i="2" s="1"/>
  <c r="F1829" i="2"/>
  <c r="A1830" i="2"/>
  <c r="E1829" i="2"/>
  <c r="H1829" i="2" l="1"/>
  <c r="I1829" i="2" s="1"/>
  <c r="D1830" i="2" a="1"/>
  <c r="D1830" i="2" s="1"/>
  <c r="C1830" i="2"/>
  <c r="G1830" i="2" a="1"/>
  <c r="G1830" i="2" s="1"/>
  <c r="F1830" i="2"/>
  <c r="A1831" i="2"/>
  <c r="E1830" i="2"/>
  <c r="B1830" i="2"/>
  <c r="H1830" i="2" l="1"/>
  <c r="I1830" i="2" s="1"/>
  <c r="B1831" i="2"/>
  <c r="D1831" i="2" a="1"/>
  <c r="D1831" i="2" s="1"/>
  <c r="C1831" i="2"/>
  <c r="G1831" i="2" a="1"/>
  <c r="G1831" i="2" s="1"/>
  <c r="F1831" i="2"/>
  <c r="A1832" i="2"/>
  <c r="E1831" i="2"/>
  <c r="H1831" i="2" l="1"/>
  <c r="I1831" i="2" s="1"/>
  <c r="D1832" i="2" a="1"/>
  <c r="D1832" i="2" s="1"/>
  <c r="C1832" i="2"/>
  <c r="G1832" i="2" a="1"/>
  <c r="G1832" i="2" s="1"/>
  <c r="F1832" i="2"/>
  <c r="A1833" i="2"/>
  <c r="E1832" i="2"/>
  <c r="B1832" i="2"/>
  <c r="H1832" i="2" l="1"/>
  <c r="I1832" i="2" s="1"/>
  <c r="B1833" i="2"/>
  <c r="D1833" i="2" a="1"/>
  <c r="D1833" i="2" s="1"/>
  <c r="C1833" i="2"/>
  <c r="G1833" i="2" a="1"/>
  <c r="G1833" i="2" s="1"/>
  <c r="F1833" i="2"/>
  <c r="A1834" i="2"/>
  <c r="E1833" i="2"/>
  <c r="H1833" i="2" l="1"/>
  <c r="I1833" i="2" s="1"/>
  <c r="D1834" i="2" a="1"/>
  <c r="D1834" i="2" s="1"/>
  <c r="C1834" i="2"/>
  <c r="G1834" i="2" a="1"/>
  <c r="G1834" i="2" s="1"/>
  <c r="F1834" i="2"/>
  <c r="A1835" i="2"/>
  <c r="E1834" i="2"/>
  <c r="B1834" i="2"/>
  <c r="H1834" i="2" l="1"/>
  <c r="I1834" i="2" s="1"/>
  <c r="B1835" i="2"/>
  <c r="D1835" i="2" a="1"/>
  <c r="D1835" i="2" s="1"/>
  <c r="C1835" i="2"/>
  <c r="G1835" i="2" a="1"/>
  <c r="G1835" i="2" s="1"/>
  <c r="F1835" i="2"/>
  <c r="A1836" i="2"/>
  <c r="E1835" i="2"/>
  <c r="H1835" i="2" l="1"/>
  <c r="I1835" i="2" s="1"/>
  <c r="D1836" i="2" a="1"/>
  <c r="D1836" i="2" s="1"/>
  <c r="C1836" i="2"/>
  <c r="G1836" i="2" a="1"/>
  <c r="G1836" i="2" s="1"/>
  <c r="F1836" i="2"/>
  <c r="A1837" i="2"/>
  <c r="E1836" i="2"/>
  <c r="B1836" i="2"/>
  <c r="H1836" i="2" l="1"/>
  <c r="I1836" i="2" s="1"/>
  <c r="B1837" i="2"/>
  <c r="D1837" i="2" a="1"/>
  <c r="D1837" i="2" s="1"/>
  <c r="C1837" i="2"/>
  <c r="G1837" i="2" a="1"/>
  <c r="G1837" i="2" s="1"/>
  <c r="F1837" i="2"/>
  <c r="A1838" i="2"/>
  <c r="E1837" i="2"/>
  <c r="H1837" i="2" l="1"/>
  <c r="I1837" i="2" s="1"/>
  <c r="D1838" i="2" a="1"/>
  <c r="D1838" i="2" s="1"/>
  <c r="C1838" i="2"/>
  <c r="G1838" i="2" a="1"/>
  <c r="G1838" i="2" s="1"/>
  <c r="F1838" i="2"/>
  <c r="A1839" i="2"/>
  <c r="E1838" i="2"/>
  <c r="B1838" i="2"/>
  <c r="H1838" i="2" l="1"/>
  <c r="I1838" i="2" s="1"/>
  <c r="B1839" i="2"/>
  <c r="D1839" i="2" a="1"/>
  <c r="D1839" i="2" s="1"/>
  <c r="C1839" i="2"/>
  <c r="G1839" i="2" a="1"/>
  <c r="G1839" i="2" s="1"/>
  <c r="F1839" i="2"/>
  <c r="A1840" i="2"/>
  <c r="E1839" i="2"/>
  <c r="H1839" i="2" l="1"/>
  <c r="I1839" i="2" s="1"/>
  <c r="D1840" i="2" a="1"/>
  <c r="D1840" i="2" s="1"/>
  <c r="C1840" i="2"/>
  <c r="G1840" i="2" a="1"/>
  <c r="G1840" i="2" s="1"/>
  <c r="F1840" i="2"/>
  <c r="A1841" i="2"/>
  <c r="E1840" i="2"/>
  <c r="B1840" i="2"/>
  <c r="H1840" i="2" l="1"/>
  <c r="I1840" i="2" s="1"/>
  <c r="B1841" i="2"/>
  <c r="D1841" i="2" a="1"/>
  <c r="D1841" i="2" s="1"/>
  <c r="C1841" i="2"/>
  <c r="G1841" i="2" a="1"/>
  <c r="G1841" i="2" s="1"/>
  <c r="F1841" i="2"/>
  <c r="A1842" i="2"/>
  <c r="E1841" i="2"/>
  <c r="H1841" i="2" l="1"/>
  <c r="I1841" i="2" s="1"/>
  <c r="D1842" i="2" a="1"/>
  <c r="D1842" i="2" s="1"/>
  <c r="C1842" i="2"/>
  <c r="G1842" i="2" a="1"/>
  <c r="G1842" i="2" s="1"/>
  <c r="F1842" i="2"/>
  <c r="A1843" i="2"/>
  <c r="E1842" i="2"/>
  <c r="B1842" i="2"/>
  <c r="H1842" i="2" l="1"/>
  <c r="I1842" i="2" s="1"/>
  <c r="B1843" i="2"/>
  <c r="D1843" i="2" a="1"/>
  <c r="D1843" i="2" s="1"/>
  <c r="C1843" i="2"/>
  <c r="G1843" i="2" a="1"/>
  <c r="G1843" i="2" s="1"/>
  <c r="F1843" i="2"/>
  <c r="A1844" i="2"/>
  <c r="E1843" i="2"/>
  <c r="H1843" i="2" l="1"/>
  <c r="I1843" i="2" s="1"/>
  <c r="D1844" i="2" a="1"/>
  <c r="D1844" i="2" s="1"/>
  <c r="C1844" i="2"/>
  <c r="G1844" i="2" a="1"/>
  <c r="G1844" i="2" s="1"/>
  <c r="F1844" i="2"/>
  <c r="A1845" i="2"/>
  <c r="E1844" i="2"/>
  <c r="B1844" i="2"/>
  <c r="H1844" i="2" l="1"/>
  <c r="I1844" i="2" s="1"/>
  <c r="B1845" i="2"/>
  <c r="D1845" i="2" a="1"/>
  <c r="D1845" i="2" s="1"/>
  <c r="C1845" i="2"/>
  <c r="F1845" i="2"/>
  <c r="G1845" i="2" a="1"/>
  <c r="G1845" i="2" s="1"/>
  <c r="A1846" i="2"/>
  <c r="E1845" i="2"/>
  <c r="H1845" i="2" l="1"/>
  <c r="I1845" i="2" s="1"/>
  <c r="D1846" i="2" a="1"/>
  <c r="D1846" i="2" s="1"/>
  <c r="C1846" i="2"/>
  <c r="F1846" i="2"/>
  <c r="G1846" i="2" a="1"/>
  <c r="G1846" i="2" s="1"/>
  <c r="A1847" i="2"/>
  <c r="E1846" i="2"/>
  <c r="B1846" i="2"/>
  <c r="H1846" i="2" l="1"/>
  <c r="I1846" i="2" s="1"/>
  <c r="B1847" i="2"/>
  <c r="D1847" i="2" a="1"/>
  <c r="D1847" i="2" s="1"/>
  <c r="C1847" i="2"/>
  <c r="G1847" i="2" a="1"/>
  <c r="G1847" i="2" s="1"/>
  <c r="F1847" i="2"/>
  <c r="A1848" i="2"/>
  <c r="E1847" i="2"/>
  <c r="H1847" i="2" l="1"/>
  <c r="I1847" i="2" s="1"/>
  <c r="D1848" i="2" a="1"/>
  <c r="D1848" i="2" s="1"/>
  <c r="C1848" i="2"/>
  <c r="G1848" i="2" a="1"/>
  <c r="G1848" i="2" s="1"/>
  <c r="F1848" i="2"/>
  <c r="A1849" i="2"/>
  <c r="E1848" i="2"/>
  <c r="B1848" i="2"/>
  <c r="H1848" i="2" l="1"/>
  <c r="I1848" i="2" s="1"/>
  <c r="B1849" i="2"/>
  <c r="D1849" i="2" a="1"/>
  <c r="D1849" i="2" s="1"/>
  <c r="C1849" i="2"/>
  <c r="G1849" i="2" a="1"/>
  <c r="G1849" i="2" s="1"/>
  <c r="F1849" i="2"/>
  <c r="A1850" i="2"/>
  <c r="E1849" i="2"/>
  <c r="H1849" i="2" l="1"/>
  <c r="I1849" i="2" s="1"/>
  <c r="D1850" i="2" a="1"/>
  <c r="D1850" i="2" s="1"/>
  <c r="C1850" i="2"/>
  <c r="G1850" i="2" a="1"/>
  <c r="G1850" i="2" s="1"/>
  <c r="F1850" i="2"/>
  <c r="A1851" i="2"/>
  <c r="E1850" i="2"/>
  <c r="B1850" i="2"/>
  <c r="H1850" i="2" l="1"/>
  <c r="I1850" i="2" s="1"/>
  <c r="B1851" i="2"/>
  <c r="D1851" i="2" a="1"/>
  <c r="D1851" i="2" s="1"/>
  <c r="C1851" i="2"/>
  <c r="G1851" i="2" a="1"/>
  <c r="G1851" i="2" s="1"/>
  <c r="F1851" i="2"/>
  <c r="A1852" i="2"/>
  <c r="E1851" i="2"/>
  <c r="H1851" i="2" l="1"/>
  <c r="I1851" i="2" s="1"/>
  <c r="D1852" i="2" a="1"/>
  <c r="D1852" i="2" s="1"/>
  <c r="C1852" i="2"/>
  <c r="G1852" i="2" a="1"/>
  <c r="G1852" i="2" s="1"/>
  <c r="F1852" i="2"/>
  <c r="A1853" i="2"/>
  <c r="E1852" i="2"/>
  <c r="B1852" i="2"/>
  <c r="H1852" i="2" l="1"/>
  <c r="I1852" i="2" s="1"/>
  <c r="B1853" i="2"/>
  <c r="D1853" i="2" a="1"/>
  <c r="D1853" i="2" s="1"/>
  <c r="C1853" i="2"/>
  <c r="G1853" i="2" a="1"/>
  <c r="G1853" i="2" s="1"/>
  <c r="F1853" i="2"/>
  <c r="A1854" i="2"/>
  <c r="E1853" i="2"/>
  <c r="H1853" i="2" l="1"/>
  <c r="I1853" i="2" s="1"/>
  <c r="D1854" i="2" a="1"/>
  <c r="D1854" i="2" s="1"/>
  <c r="C1854" i="2"/>
  <c r="G1854" i="2" a="1"/>
  <c r="G1854" i="2" s="1"/>
  <c r="F1854" i="2"/>
  <c r="A1855" i="2"/>
  <c r="E1854" i="2"/>
  <c r="B1854" i="2"/>
  <c r="H1854" i="2" l="1"/>
  <c r="I1854" i="2" s="1"/>
  <c r="B1855" i="2"/>
  <c r="D1855" i="2" a="1"/>
  <c r="D1855" i="2" s="1"/>
  <c r="C1855" i="2"/>
  <c r="G1855" i="2" a="1"/>
  <c r="G1855" i="2" s="1"/>
  <c r="F1855" i="2"/>
  <c r="A1856" i="2"/>
  <c r="E1855" i="2"/>
  <c r="H1855" i="2" l="1"/>
  <c r="I1855" i="2" s="1"/>
  <c r="D1856" i="2" a="1"/>
  <c r="D1856" i="2" s="1"/>
  <c r="C1856" i="2"/>
  <c r="G1856" i="2" a="1"/>
  <c r="G1856" i="2" s="1"/>
  <c r="F1856" i="2"/>
  <c r="A1857" i="2"/>
  <c r="E1856" i="2"/>
  <c r="B1856" i="2"/>
  <c r="H1856" i="2" l="1"/>
  <c r="I1856" i="2" s="1"/>
  <c r="B1857" i="2"/>
  <c r="D1857" i="2" a="1"/>
  <c r="D1857" i="2" s="1"/>
  <c r="C1857" i="2"/>
  <c r="G1857" i="2" a="1"/>
  <c r="G1857" i="2" s="1"/>
  <c r="F1857" i="2"/>
  <c r="A1858" i="2"/>
  <c r="E1857" i="2"/>
  <c r="H1857" i="2" l="1"/>
  <c r="I1857" i="2" s="1"/>
  <c r="D1858" i="2" a="1"/>
  <c r="D1858" i="2" s="1"/>
  <c r="C1858" i="2"/>
  <c r="G1858" i="2" a="1"/>
  <c r="G1858" i="2" s="1"/>
  <c r="F1858" i="2"/>
  <c r="A1859" i="2"/>
  <c r="E1858" i="2"/>
  <c r="B1858" i="2"/>
  <c r="H1858" i="2" l="1"/>
  <c r="I1858" i="2" s="1"/>
  <c r="B1859" i="2"/>
  <c r="D1859" i="2" a="1"/>
  <c r="D1859" i="2" s="1"/>
  <c r="C1859" i="2"/>
  <c r="G1859" i="2" a="1"/>
  <c r="G1859" i="2" s="1"/>
  <c r="F1859" i="2"/>
  <c r="A1860" i="2"/>
  <c r="E1859" i="2"/>
  <c r="H1859" i="2" l="1"/>
  <c r="I1859" i="2" s="1"/>
  <c r="D1860" i="2" a="1"/>
  <c r="D1860" i="2" s="1"/>
  <c r="C1860" i="2"/>
  <c r="G1860" i="2" a="1"/>
  <c r="G1860" i="2" s="1"/>
  <c r="F1860" i="2"/>
  <c r="A1861" i="2"/>
  <c r="E1860" i="2"/>
  <c r="B1860" i="2"/>
  <c r="H1860" i="2" l="1"/>
  <c r="I1860" i="2" s="1"/>
  <c r="B1861" i="2"/>
  <c r="D1861" i="2" a="1"/>
  <c r="D1861" i="2" s="1"/>
  <c r="C1861" i="2"/>
  <c r="G1861" i="2" a="1"/>
  <c r="G1861" i="2" s="1"/>
  <c r="F1861" i="2"/>
  <c r="A1862" i="2"/>
  <c r="E1861" i="2"/>
  <c r="H1861" i="2" l="1"/>
  <c r="I1861" i="2" s="1"/>
  <c r="D1862" i="2" a="1"/>
  <c r="D1862" i="2" s="1"/>
  <c r="C1862" i="2"/>
  <c r="G1862" i="2" a="1"/>
  <c r="G1862" i="2" s="1"/>
  <c r="F1862" i="2"/>
  <c r="A1863" i="2"/>
  <c r="E1862" i="2"/>
  <c r="B1862" i="2"/>
  <c r="H1862" i="2" l="1"/>
  <c r="I1862" i="2" s="1"/>
  <c r="B1863" i="2"/>
  <c r="D1863" i="2" a="1"/>
  <c r="D1863" i="2" s="1"/>
  <c r="C1863" i="2"/>
  <c r="G1863" i="2" a="1"/>
  <c r="G1863" i="2" s="1"/>
  <c r="F1863" i="2"/>
  <c r="A1864" i="2"/>
  <c r="E1863" i="2"/>
  <c r="H1863" i="2" l="1"/>
  <c r="I1863" i="2" s="1"/>
  <c r="D1864" i="2" a="1"/>
  <c r="D1864" i="2" s="1"/>
  <c r="C1864" i="2"/>
  <c r="F1864" i="2"/>
  <c r="G1864" i="2" a="1"/>
  <c r="G1864" i="2" s="1"/>
  <c r="A1865" i="2"/>
  <c r="E1864" i="2"/>
  <c r="B1864" i="2"/>
  <c r="H1864" i="2" l="1"/>
  <c r="I1864" i="2" s="1"/>
  <c r="B1865" i="2"/>
  <c r="D1865" i="2" a="1"/>
  <c r="D1865" i="2" s="1"/>
  <c r="C1865" i="2"/>
  <c r="G1865" i="2" a="1"/>
  <c r="G1865" i="2" s="1"/>
  <c r="F1865" i="2"/>
  <c r="A1866" i="2"/>
  <c r="E1865" i="2"/>
  <c r="H1865" i="2" l="1"/>
  <c r="I1865" i="2" s="1"/>
  <c r="D1866" i="2" a="1"/>
  <c r="D1866" i="2" s="1"/>
  <c r="C1866" i="2"/>
  <c r="G1866" i="2" a="1"/>
  <c r="G1866" i="2" s="1"/>
  <c r="F1866" i="2"/>
  <c r="A1867" i="2"/>
  <c r="E1866" i="2"/>
  <c r="B1866" i="2"/>
  <c r="H1866" i="2" l="1"/>
  <c r="I1866" i="2" s="1"/>
  <c r="B1867" i="2"/>
  <c r="D1867" i="2" a="1"/>
  <c r="D1867" i="2" s="1"/>
  <c r="C1867" i="2"/>
  <c r="G1867" i="2" a="1"/>
  <c r="G1867" i="2" s="1"/>
  <c r="F1867" i="2"/>
  <c r="A1868" i="2"/>
  <c r="E1867" i="2"/>
  <c r="H1867" i="2" l="1"/>
  <c r="I1867" i="2" s="1"/>
  <c r="D1868" i="2" a="1"/>
  <c r="D1868" i="2" s="1"/>
  <c r="C1868" i="2"/>
  <c r="G1868" i="2" a="1"/>
  <c r="G1868" i="2" s="1"/>
  <c r="F1868" i="2"/>
  <c r="A1869" i="2"/>
  <c r="E1868" i="2"/>
  <c r="B1868" i="2"/>
  <c r="H1868" i="2" l="1"/>
  <c r="I1868" i="2" s="1"/>
  <c r="B1869" i="2"/>
  <c r="D1869" i="2" a="1"/>
  <c r="D1869" i="2" s="1"/>
  <c r="C1869" i="2"/>
  <c r="G1869" i="2" a="1"/>
  <c r="G1869" i="2" s="1"/>
  <c r="F1869" i="2"/>
  <c r="A1870" i="2"/>
  <c r="E1869" i="2"/>
  <c r="H1869" i="2" l="1"/>
  <c r="I1869" i="2" s="1"/>
  <c r="D1870" i="2" a="1"/>
  <c r="D1870" i="2" s="1"/>
  <c r="C1870" i="2"/>
  <c r="G1870" i="2" a="1"/>
  <c r="G1870" i="2" s="1"/>
  <c r="F1870" i="2"/>
  <c r="A1871" i="2"/>
  <c r="E1870" i="2"/>
  <c r="B1870" i="2"/>
  <c r="H1870" i="2" l="1"/>
  <c r="I1870" i="2" s="1"/>
  <c r="B1871" i="2"/>
  <c r="D1871" i="2" a="1"/>
  <c r="D1871" i="2" s="1"/>
  <c r="C1871" i="2"/>
  <c r="G1871" i="2" a="1"/>
  <c r="G1871" i="2" s="1"/>
  <c r="F1871" i="2"/>
  <c r="A1872" i="2"/>
  <c r="E1871" i="2"/>
  <c r="H1871" i="2" l="1"/>
  <c r="I1871" i="2" s="1"/>
  <c r="D1872" i="2" a="1"/>
  <c r="D1872" i="2" s="1"/>
  <c r="C1872" i="2"/>
  <c r="G1872" i="2" a="1"/>
  <c r="G1872" i="2" s="1"/>
  <c r="F1872" i="2"/>
  <c r="A1873" i="2"/>
  <c r="E1872" i="2"/>
  <c r="B1872" i="2"/>
  <c r="H1872" i="2" l="1"/>
  <c r="I1872" i="2" s="1"/>
  <c r="B1873" i="2"/>
  <c r="D1873" i="2" a="1"/>
  <c r="D1873" i="2" s="1"/>
  <c r="C1873" i="2"/>
  <c r="G1873" i="2" a="1"/>
  <c r="G1873" i="2" s="1"/>
  <c r="F1873" i="2"/>
  <c r="A1874" i="2"/>
  <c r="E1873" i="2"/>
  <c r="H1873" i="2" l="1"/>
  <c r="I1873" i="2" s="1"/>
  <c r="D1874" i="2" a="1"/>
  <c r="D1874" i="2" s="1"/>
  <c r="C1874" i="2"/>
  <c r="G1874" i="2" a="1"/>
  <c r="G1874" i="2" s="1"/>
  <c r="F1874" i="2"/>
  <c r="A1875" i="2"/>
  <c r="E1874" i="2"/>
  <c r="B1874" i="2"/>
  <c r="H1874" i="2" l="1"/>
  <c r="I1874" i="2" s="1"/>
  <c r="B1875" i="2"/>
  <c r="D1875" i="2" a="1"/>
  <c r="D1875" i="2" s="1"/>
  <c r="C1875" i="2"/>
  <c r="G1875" i="2" a="1"/>
  <c r="G1875" i="2" s="1"/>
  <c r="F1875" i="2"/>
  <c r="A1876" i="2"/>
  <c r="E1875" i="2"/>
  <c r="H1875" i="2" l="1"/>
  <c r="I1875" i="2" s="1"/>
  <c r="D1876" i="2" a="1"/>
  <c r="D1876" i="2" s="1"/>
  <c r="C1876" i="2"/>
  <c r="G1876" i="2" a="1"/>
  <c r="G1876" i="2" s="1"/>
  <c r="F1876" i="2"/>
  <c r="A1877" i="2"/>
  <c r="E1876" i="2"/>
  <c r="B1876" i="2"/>
  <c r="H1876" i="2" l="1"/>
  <c r="I1876" i="2" s="1"/>
  <c r="B1877" i="2"/>
  <c r="D1877" i="2" a="1"/>
  <c r="D1877" i="2" s="1"/>
  <c r="C1877" i="2"/>
  <c r="G1877" i="2" a="1"/>
  <c r="G1877" i="2" s="1"/>
  <c r="F1877" i="2"/>
  <c r="A1878" i="2"/>
  <c r="E1877" i="2"/>
  <c r="H1877" i="2" l="1"/>
  <c r="I1877" i="2" s="1"/>
  <c r="D1878" i="2" a="1"/>
  <c r="D1878" i="2" s="1"/>
  <c r="C1878" i="2"/>
  <c r="G1878" i="2" a="1"/>
  <c r="G1878" i="2" s="1"/>
  <c r="F1878" i="2"/>
  <c r="A1879" i="2"/>
  <c r="E1878" i="2"/>
  <c r="B1878" i="2"/>
  <c r="H1878" i="2" l="1"/>
  <c r="I1878" i="2" s="1"/>
  <c r="B1879" i="2"/>
  <c r="D1879" i="2" a="1"/>
  <c r="D1879" i="2" s="1"/>
  <c r="C1879" i="2"/>
  <c r="G1879" i="2" a="1"/>
  <c r="G1879" i="2" s="1"/>
  <c r="F1879" i="2"/>
  <c r="A1880" i="2"/>
  <c r="E1879" i="2"/>
  <c r="H1879" i="2" l="1"/>
  <c r="I1879" i="2" s="1"/>
  <c r="D1880" i="2" a="1"/>
  <c r="D1880" i="2" s="1"/>
  <c r="C1880" i="2"/>
  <c r="G1880" i="2" a="1"/>
  <c r="G1880" i="2" s="1"/>
  <c r="F1880" i="2"/>
  <c r="A1881" i="2"/>
  <c r="E1880" i="2"/>
  <c r="B1880" i="2"/>
  <c r="H1880" i="2" l="1"/>
  <c r="I1880" i="2" s="1"/>
  <c r="B1881" i="2"/>
  <c r="D1881" i="2" a="1"/>
  <c r="D1881" i="2" s="1"/>
  <c r="C1881" i="2"/>
  <c r="G1881" i="2" a="1"/>
  <c r="G1881" i="2" s="1"/>
  <c r="F1881" i="2"/>
  <c r="A1882" i="2"/>
  <c r="E1881" i="2"/>
  <c r="H1881" i="2" l="1"/>
  <c r="I1881" i="2" s="1"/>
  <c r="D1882" i="2" a="1"/>
  <c r="D1882" i="2" s="1"/>
  <c r="C1882" i="2"/>
  <c r="G1882" i="2" a="1"/>
  <c r="G1882" i="2" s="1"/>
  <c r="F1882" i="2"/>
  <c r="A1883" i="2"/>
  <c r="E1882" i="2"/>
  <c r="B1882" i="2"/>
  <c r="H1882" i="2" l="1"/>
  <c r="I1882" i="2" s="1"/>
  <c r="B1883" i="2"/>
  <c r="D1883" i="2" a="1"/>
  <c r="D1883" i="2" s="1"/>
  <c r="C1883" i="2"/>
  <c r="G1883" i="2" a="1"/>
  <c r="G1883" i="2" s="1"/>
  <c r="F1883" i="2"/>
  <c r="A1884" i="2"/>
  <c r="E1883" i="2"/>
  <c r="H1883" i="2" l="1"/>
  <c r="I1883" i="2" s="1"/>
  <c r="D1884" i="2" a="1"/>
  <c r="D1884" i="2" s="1"/>
  <c r="C1884" i="2"/>
  <c r="G1884" i="2" a="1"/>
  <c r="G1884" i="2" s="1"/>
  <c r="F1884" i="2"/>
  <c r="A1885" i="2"/>
  <c r="E1884" i="2"/>
  <c r="B1884" i="2"/>
  <c r="H1884" i="2" l="1"/>
  <c r="I1884" i="2" s="1"/>
  <c r="B1885" i="2"/>
  <c r="D1885" i="2" a="1"/>
  <c r="D1885" i="2" s="1"/>
  <c r="C1885" i="2"/>
  <c r="G1885" i="2" a="1"/>
  <c r="G1885" i="2" s="1"/>
  <c r="F1885" i="2"/>
  <c r="A1886" i="2"/>
  <c r="E1885" i="2"/>
  <c r="H1885" i="2" l="1"/>
  <c r="I1885" i="2" s="1"/>
  <c r="D1886" i="2" a="1"/>
  <c r="D1886" i="2" s="1"/>
  <c r="C1886" i="2"/>
  <c r="G1886" i="2" a="1"/>
  <c r="G1886" i="2" s="1"/>
  <c r="F1886" i="2"/>
  <c r="A1887" i="2"/>
  <c r="E1886" i="2"/>
  <c r="B1886" i="2"/>
  <c r="H1886" i="2" l="1"/>
  <c r="I1886" i="2" s="1"/>
  <c r="B1887" i="2"/>
  <c r="D1887" i="2" a="1"/>
  <c r="D1887" i="2" s="1"/>
  <c r="C1887" i="2"/>
  <c r="G1887" i="2" a="1"/>
  <c r="G1887" i="2" s="1"/>
  <c r="F1887" i="2"/>
  <c r="A1888" i="2"/>
  <c r="E1887" i="2"/>
  <c r="H1887" i="2" l="1"/>
  <c r="I1887" i="2" s="1"/>
  <c r="D1888" i="2" a="1"/>
  <c r="D1888" i="2" s="1"/>
  <c r="C1888" i="2"/>
  <c r="G1888" i="2" a="1"/>
  <c r="G1888" i="2" s="1"/>
  <c r="F1888" i="2"/>
  <c r="A1889" i="2"/>
  <c r="E1888" i="2"/>
  <c r="B1888" i="2"/>
  <c r="H1888" i="2" l="1"/>
  <c r="I1888" i="2" s="1"/>
  <c r="B1889" i="2"/>
  <c r="D1889" i="2" a="1"/>
  <c r="D1889" i="2" s="1"/>
  <c r="C1889" i="2"/>
  <c r="G1889" i="2" a="1"/>
  <c r="G1889" i="2" s="1"/>
  <c r="F1889" i="2"/>
  <c r="A1890" i="2"/>
  <c r="E1889" i="2"/>
  <c r="H1889" i="2" l="1"/>
  <c r="I1889" i="2" s="1"/>
  <c r="D1890" i="2" a="1"/>
  <c r="D1890" i="2" s="1"/>
  <c r="C1890" i="2"/>
  <c r="G1890" i="2" a="1"/>
  <c r="G1890" i="2" s="1"/>
  <c r="F1890" i="2"/>
  <c r="A1891" i="2"/>
  <c r="E1890" i="2"/>
  <c r="B1890" i="2"/>
  <c r="H1890" i="2" l="1"/>
  <c r="I1890" i="2" s="1"/>
  <c r="B1891" i="2"/>
  <c r="D1891" i="2" a="1"/>
  <c r="D1891" i="2" s="1"/>
  <c r="C1891" i="2"/>
  <c r="G1891" i="2" a="1"/>
  <c r="G1891" i="2" s="1"/>
  <c r="F1891" i="2"/>
  <c r="A1892" i="2"/>
  <c r="E1891" i="2"/>
  <c r="H1891" i="2" l="1"/>
  <c r="I1891" i="2" s="1"/>
  <c r="D1892" i="2" a="1"/>
  <c r="D1892" i="2" s="1"/>
  <c r="C1892" i="2"/>
  <c r="G1892" i="2" a="1"/>
  <c r="G1892" i="2" s="1"/>
  <c r="F1892" i="2"/>
  <c r="A1893" i="2"/>
  <c r="E1892" i="2"/>
  <c r="B1892" i="2"/>
  <c r="H1892" i="2" l="1"/>
  <c r="I1892" i="2" s="1"/>
  <c r="B1893" i="2"/>
  <c r="D1893" i="2" a="1"/>
  <c r="D1893" i="2" s="1"/>
  <c r="C1893" i="2"/>
  <c r="G1893" i="2" a="1"/>
  <c r="G1893" i="2" s="1"/>
  <c r="F1893" i="2"/>
  <c r="A1894" i="2"/>
  <c r="E1893" i="2"/>
  <c r="H1893" i="2" l="1"/>
  <c r="I1893" i="2" s="1"/>
  <c r="D1894" i="2" a="1"/>
  <c r="D1894" i="2" s="1"/>
  <c r="C1894" i="2"/>
  <c r="G1894" i="2" a="1"/>
  <c r="G1894" i="2" s="1"/>
  <c r="F1894" i="2"/>
  <c r="A1895" i="2"/>
  <c r="E1894" i="2"/>
  <c r="B1894" i="2"/>
  <c r="H1894" i="2" l="1"/>
  <c r="I1894" i="2" s="1"/>
  <c r="B1895" i="2"/>
  <c r="D1895" i="2" a="1"/>
  <c r="D1895" i="2" s="1"/>
  <c r="C1895" i="2"/>
  <c r="G1895" i="2" a="1"/>
  <c r="G1895" i="2" s="1"/>
  <c r="F1895" i="2"/>
  <c r="A1896" i="2"/>
  <c r="E1895" i="2"/>
  <c r="H1895" i="2" l="1"/>
  <c r="I1895" i="2" s="1"/>
  <c r="D1896" i="2" a="1"/>
  <c r="D1896" i="2" s="1"/>
  <c r="C1896" i="2"/>
  <c r="G1896" i="2" a="1"/>
  <c r="G1896" i="2" s="1"/>
  <c r="F1896" i="2"/>
  <c r="A1897" i="2"/>
  <c r="E1896" i="2"/>
  <c r="B1896" i="2"/>
  <c r="H1896" i="2" l="1"/>
  <c r="I1896" i="2" s="1"/>
  <c r="B1897" i="2"/>
  <c r="D1897" i="2" a="1"/>
  <c r="D1897" i="2" s="1"/>
  <c r="C1897" i="2"/>
  <c r="G1897" i="2" a="1"/>
  <c r="G1897" i="2" s="1"/>
  <c r="F1897" i="2"/>
  <c r="A1898" i="2"/>
  <c r="E1897" i="2"/>
  <c r="H1897" i="2" l="1"/>
  <c r="I1897" i="2" s="1"/>
  <c r="D1898" i="2" a="1"/>
  <c r="D1898" i="2" s="1"/>
  <c r="C1898" i="2"/>
  <c r="G1898" i="2" a="1"/>
  <c r="G1898" i="2" s="1"/>
  <c r="F1898" i="2"/>
  <c r="A1899" i="2"/>
  <c r="E1898" i="2"/>
  <c r="B1898" i="2"/>
  <c r="H1898" i="2" l="1"/>
  <c r="I1898" i="2" s="1"/>
  <c r="B1899" i="2"/>
  <c r="D1899" i="2" a="1"/>
  <c r="D1899" i="2" s="1"/>
  <c r="C1899" i="2"/>
  <c r="G1899" i="2" a="1"/>
  <c r="G1899" i="2" s="1"/>
  <c r="F1899" i="2"/>
  <c r="A1900" i="2"/>
  <c r="E1899" i="2"/>
  <c r="H1899" i="2" l="1"/>
  <c r="I1899" i="2" s="1"/>
  <c r="D1900" i="2" a="1"/>
  <c r="D1900" i="2" s="1"/>
  <c r="C1900" i="2"/>
  <c r="G1900" i="2" a="1"/>
  <c r="G1900" i="2" s="1"/>
  <c r="F1900" i="2"/>
  <c r="A1901" i="2"/>
  <c r="E1900" i="2"/>
  <c r="B1900" i="2"/>
  <c r="H1900" i="2" l="1"/>
  <c r="I1900" i="2" s="1"/>
  <c r="B1901" i="2"/>
  <c r="D1901" i="2" a="1"/>
  <c r="D1901" i="2" s="1"/>
  <c r="C1901" i="2"/>
  <c r="G1901" i="2" a="1"/>
  <c r="G1901" i="2" s="1"/>
  <c r="F1901" i="2"/>
  <c r="A1902" i="2"/>
  <c r="E1901" i="2"/>
  <c r="H1901" i="2" l="1"/>
  <c r="I1901" i="2" s="1"/>
  <c r="D1902" i="2" a="1"/>
  <c r="D1902" i="2" s="1"/>
  <c r="C1902" i="2"/>
  <c r="G1902" i="2" a="1"/>
  <c r="G1902" i="2" s="1"/>
  <c r="F1902" i="2"/>
  <c r="A1903" i="2"/>
  <c r="E1902" i="2"/>
  <c r="B1902" i="2"/>
  <c r="H1902" i="2" l="1"/>
  <c r="I1902" i="2" s="1"/>
  <c r="B1903" i="2"/>
  <c r="D1903" i="2" a="1"/>
  <c r="D1903" i="2" s="1"/>
  <c r="C1903" i="2"/>
  <c r="G1903" i="2" a="1"/>
  <c r="G1903" i="2" s="1"/>
  <c r="F1903" i="2"/>
  <c r="A1904" i="2"/>
  <c r="E1903" i="2"/>
  <c r="H1903" i="2" l="1"/>
  <c r="I1903" i="2" s="1"/>
  <c r="D1904" i="2" a="1"/>
  <c r="D1904" i="2" s="1"/>
  <c r="C1904" i="2"/>
  <c r="G1904" i="2" a="1"/>
  <c r="G1904" i="2" s="1"/>
  <c r="F1904" i="2"/>
  <c r="A1905" i="2"/>
  <c r="E1904" i="2"/>
  <c r="B1904" i="2"/>
  <c r="H1904" i="2" l="1"/>
  <c r="I1904" i="2" s="1"/>
  <c r="B1905" i="2"/>
  <c r="D1905" i="2" a="1"/>
  <c r="D1905" i="2" s="1"/>
  <c r="C1905" i="2"/>
  <c r="G1905" i="2" a="1"/>
  <c r="G1905" i="2" s="1"/>
  <c r="F1905" i="2"/>
  <c r="A1906" i="2"/>
  <c r="E1905" i="2"/>
  <c r="H1905" i="2" l="1"/>
  <c r="I1905" i="2" s="1"/>
  <c r="D1906" i="2" a="1"/>
  <c r="D1906" i="2" s="1"/>
  <c r="C1906" i="2"/>
  <c r="G1906" i="2" a="1"/>
  <c r="G1906" i="2" s="1"/>
  <c r="F1906" i="2"/>
  <c r="A1907" i="2"/>
  <c r="E1906" i="2"/>
  <c r="B1906" i="2"/>
  <c r="H1906" i="2" l="1"/>
  <c r="I1906" i="2" s="1"/>
  <c r="B1907" i="2"/>
  <c r="D1907" i="2" a="1"/>
  <c r="D1907" i="2" s="1"/>
  <c r="C1907" i="2"/>
  <c r="G1907" i="2" a="1"/>
  <c r="G1907" i="2" s="1"/>
  <c r="F1907" i="2"/>
  <c r="A1908" i="2"/>
  <c r="E1907" i="2"/>
  <c r="H1907" i="2" l="1"/>
  <c r="I1907" i="2" s="1"/>
  <c r="D1908" i="2" a="1"/>
  <c r="D1908" i="2" s="1"/>
  <c r="C1908" i="2"/>
  <c r="G1908" i="2" a="1"/>
  <c r="G1908" i="2" s="1"/>
  <c r="F1908" i="2"/>
  <c r="A1909" i="2"/>
  <c r="E1908" i="2"/>
  <c r="B1908" i="2"/>
  <c r="H1908" i="2" l="1"/>
  <c r="I1908" i="2" s="1"/>
  <c r="B1909" i="2"/>
  <c r="D1909" i="2" a="1"/>
  <c r="D1909" i="2" s="1"/>
  <c r="C1909" i="2"/>
  <c r="G1909" i="2" a="1"/>
  <c r="G1909" i="2" s="1"/>
  <c r="F1909" i="2"/>
  <c r="A1910" i="2"/>
  <c r="E1909" i="2"/>
  <c r="H1909" i="2" l="1"/>
  <c r="I1909" i="2" s="1"/>
  <c r="D1910" i="2" a="1"/>
  <c r="D1910" i="2" s="1"/>
  <c r="C1910" i="2"/>
  <c r="G1910" i="2" a="1"/>
  <c r="G1910" i="2" s="1"/>
  <c r="F1910" i="2"/>
  <c r="A1911" i="2"/>
  <c r="E1910" i="2"/>
  <c r="B1910" i="2"/>
  <c r="H1910" i="2" l="1"/>
  <c r="I1910" i="2" s="1"/>
  <c r="B1911" i="2"/>
  <c r="D1911" i="2" a="1"/>
  <c r="D1911" i="2" s="1"/>
  <c r="C1911" i="2"/>
  <c r="G1911" i="2" a="1"/>
  <c r="G1911" i="2" s="1"/>
  <c r="F1911" i="2"/>
  <c r="A1912" i="2"/>
  <c r="E1911" i="2"/>
  <c r="H1911" i="2" l="1"/>
  <c r="I1911" i="2" s="1"/>
  <c r="D1912" i="2" a="1"/>
  <c r="D1912" i="2" s="1"/>
  <c r="C1912" i="2"/>
  <c r="G1912" i="2" a="1"/>
  <c r="G1912" i="2" s="1"/>
  <c r="F1912" i="2"/>
  <c r="A1913" i="2"/>
  <c r="E1912" i="2"/>
  <c r="B1912" i="2"/>
  <c r="H1912" i="2" l="1"/>
  <c r="I1912" i="2" s="1"/>
  <c r="B1913" i="2"/>
  <c r="D1913" i="2" a="1"/>
  <c r="D1913" i="2" s="1"/>
  <c r="C1913" i="2"/>
  <c r="G1913" i="2" a="1"/>
  <c r="G1913" i="2" s="1"/>
  <c r="F1913" i="2"/>
  <c r="A1914" i="2"/>
  <c r="E1913" i="2"/>
  <c r="H1913" i="2" l="1"/>
  <c r="I1913" i="2" s="1"/>
  <c r="D1914" i="2" a="1"/>
  <c r="D1914" i="2" s="1"/>
  <c r="C1914" i="2"/>
  <c r="G1914" i="2" a="1"/>
  <c r="G1914" i="2" s="1"/>
  <c r="F1914" i="2"/>
  <c r="A1915" i="2"/>
  <c r="E1914" i="2"/>
  <c r="B1914" i="2"/>
  <c r="H1914" i="2" l="1"/>
  <c r="I1914" i="2" s="1"/>
  <c r="B1915" i="2"/>
  <c r="D1915" i="2" a="1"/>
  <c r="D1915" i="2" s="1"/>
  <c r="C1915" i="2"/>
  <c r="G1915" i="2" a="1"/>
  <c r="G1915" i="2" s="1"/>
  <c r="F1915" i="2"/>
  <c r="A1916" i="2"/>
  <c r="E1915" i="2"/>
  <c r="H1915" i="2" l="1"/>
  <c r="I1915" i="2" s="1"/>
  <c r="D1916" i="2" a="1"/>
  <c r="D1916" i="2" s="1"/>
  <c r="C1916" i="2"/>
  <c r="G1916" i="2" a="1"/>
  <c r="G1916" i="2" s="1"/>
  <c r="F1916" i="2"/>
  <c r="A1917" i="2"/>
  <c r="E1916" i="2"/>
  <c r="B1916" i="2"/>
  <c r="H1916" i="2" l="1"/>
  <c r="I1916" i="2" s="1"/>
  <c r="B1917" i="2"/>
  <c r="D1917" i="2" a="1"/>
  <c r="D1917" i="2" s="1"/>
  <c r="C1917" i="2"/>
  <c r="G1917" i="2" a="1"/>
  <c r="G1917" i="2" s="1"/>
  <c r="F1917" i="2"/>
  <c r="A1918" i="2"/>
  <c r="E1917" i="2"/>
  <c r="H1917" i="2" l="1"/>
  <c r="I1917" i="2" s="1"/>
  <c r="D1918" i="2" a="1"/>
  <c r="D1918" i="2" s="1"/>
  <c r="C1918" i="2"/>
  <c r="G1918" i="2" a="1"/>
  <c r="G1918" i="2" s="1"/>
  <c r="F1918" i="2"/>
  <c r="A1919" i="2"/>
  <c r="E1918" i="2"/>
  <c r="B1918" i="2"/>
  <c r="H1918" i="2" l="1"/>
  <c r="I1918" i="2" s="1"/>
  <c r="B1919" i="2"/>
  <c r="D1919" i="2" a="1"/>
  <c r="D1919" i="2" s="1"/>
  <c r="C1919" i="2"/>
  <c r="G1919" i="2" a="1"/>
  <c r="G1919" i="2" s="1"/>
  <c r="F1919" i="2"/>
  <c r="A1920" i="2"/>
  <c r="E1919" i="2"/>
  <c r="H1919" i="2" l="1"/>
  <c r="I1919" i="2" s="1"/>
  <c r="D1920" i="2" a="1"/>
  <c r="D1920" i="2" s="1"/>
  <c r="C1920" i="2"/>
  <c r="G1920" i="2" a="1"/>
  <c r="G1920" i="2" s="1"/>
  <c r="F1920" i="2"/>
  <c r="A1921" i="2"/>
  <c r="E1920" i="2"/>
  <c r="B1920" i="2"/>
  <c r="H1920" i="2" l="1"/>
  <c r="I1920" i="2" s="1"/>
  <c r="B1921" i="2"/>
  <c r="D1921" i="2" a="1"/>
  <c r="D1921" i="2" s="1"/>
  <c r="C1921" i="2"/>
  <c r="G1921" i="2" a="1"/>
  <c r="G1921" i="2" s="1"/>
  <c r="F1921" i="2"/>
  <c r="A1922" i="2"/>
  <c r="E1921" i="2"/>
  <c r="H1921" i="2" l="1"/>
  <c r="I1921" i="2" s="1"/>
  <c r="D1922" i="2" a="1"/>
  <c r="D1922" i="2" s="1"/>
  <c r="C1922" i="2"/>
  <c r="G1922" i="2" a="1"/>
  <c r="G1922" i="2" s="1"/>
  <c r="F1922" i="2"/>
  <c r="A1923" i="2"/>
  <c r="E1922" i="2"/>
  <c r="B1922" i="2"/>
  <c r="H1922" i="2" l="1"/>
  <c r="I1922" i="2" s="1"/>
  <c r="B1923" i="2"/>
  <c r="D1923" i="2" a="1"/>
  <c r="D1923" i="2" s="1"/>
  <c r="C1923" i="2"/>
  <c r="G1923" i="2" a="1"/>
  <c r="G1923" i="2" s="1"/>
  <c r="F1923" i="2"/>
  <c r="A1924" i="2"/>
  <c r="E1923" i="2"/>
  <c r="H1923" i="2" l="1"/>
  <c r="I1923" i="2" s="1"/>
  <c r="D1924" i="2" a="1"/>
  <c r="D1924" i="2" s="1"/>
  <c r="C1924" i="2"/>
  <c r="G1924" i="2" a="1"/>
  <c r="G1924" i="2" s="1"/>
  <c r="F1924" i="2"/>
  <c r="A1925" i="2"/>
  <c r="E1924" i="2"/>
  <c r="B1924" i="2"/>
  <c r="H1924" i="2" l="1"/>
  <c r="I1924" i="2" s="1"/>
  <c r="B1925" i="2"/>
  <c r="D1925" i="2" a="1"/>
  <c r="D1925" i="2" s="1"/>
  <c r="C1925" i="2"/>
  <c r="G1925" i="2" a="1"/>
  <c r="G1925" i="2" s="1"/>
  <c r="F1925" i="2"/>
  <c r="A1926" i="2"/>
  <c r="E1925" i="2"/>
  <c r="H1925" i="2" l="1"/>
  <c r="I1925" i="2" s="1"/>
  <c r="D1926" i="2" a="1"/>
  <c r="D1926" i="2" s="1"/>
  <c r="C1926" i="2"/>
  <c r="F1926" i="2"/>
  <c r="G1926" i="2" a="1"/>
  <c r="G1926" i="2" s="1"/>
  <c r="A1927" i="2"/>
  <c r="E1926" i="2"/>
  <c r="B1926" i="2"/>
  <c r="H1926" i="2" l="1"/>
  <c r="I1926" i="2" s="1"/>
  <c r="B1927" i="2"/>
  <c r="D1927" i="2" a="1"/>
  <c r="D1927" i="2" s="1"/>
  <c r="C1927" i="2"/>
  <c r="G1927" i="2" a="1"/>
  <c r="G1927" i="2" s="1"/>
  <c r="F1927" i="2"/>
  <c r="A1928" i="2"/>
  <c r="E1927" i="2"/>
  <c r="H1927" i="2" l="1"/>
  <c r="I1927" i="2" s="1"/>
  <c r="D1928" i="2" a="1"/>
  <c r="D1928" i="2" s="1"/>
  <c r="C1928" i="2"/>
  <c r="G1928" i="2" a="1"/>
  <c r="G1928" i="2" s="1"/>
  <c r="F1928" i="2"/>
  <c r="E1928" i="2"/>
  <c r="B1928" i="2"/>
  <c r="H1928" i="2" l="1"/>
  <c r="I1928" i="2" s="1"/>
  <c r="B1929" i="2"/>
  <c r="D1929" i="2" a="1"/>
  <c r="D1929" i="2" s="1"/>
  <c r="C1929" i="2"/>
  <c r="G1929" i="2" a="1"/>
  <c r="G1929" i="2" s="1"/>
  <c r="F1929" i="2"/>
  <c r="E1929" i="2"/>
  <c r="B1930" i="2" l="1"/>
  <c r="G1930" i="2" a="1"/>
  <c r="G1930" i="2" s="1"/>
  <c r="D1930" i="2" a="1"/>
  <c r="D1930" i="2" s="1"/>
  <c r="H1929" i="2"/>
  <c r="I1929" i="2" s="1"/>
  <c r="H1930" i="2" l="1"/>
  <c r="I1930" i="2" s="1"/>
  <c r="B1931" i="2"/>
  <c r="G1931" i="2" a="1"/>
  <c r="G1931" i="2" s="1"/>
  <c r="D1931" i="2" a="1"/>
  <c r="D1931" i="2" s="1"/>
  <c r="H1931" i="2" l="1"/>
  <c r="D1932" i="2" a="1"/>
  <c r="D1932" i="2" s="1"/>
  <c r="I1931" i="2"/>
  <c r="B1932" i="2"/>
  <c r="G1932" i="2" a="1"/>
  <c r="G1932" i="2" s="1"/>
  <c r="D1933" i="2" l="1" a="1"/>
  <c r="D1933" i="2" s="1"/>
  <c r="G1933" i="2" a="1"/>
  <c r="G1933" i="2" s="1"/>
  <c r="B1933" i="2"/>
  <c r="H1932" i="2"/>
  <c r="I1932" i="2" s="1"/>
  <c r="H1933" i="2" l="1"/>
  <c r="I193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<sst xmlns="http://schemas.openxmlformats.org/spreadsheetml/2006/main" count="2469" uniqueCount="725">
  <si>
    <t>Song Name</t>
  </si>
  <si>
    <t>Song Pack</t>
  </si>
  <si>
    <t>DLC?</t>
  </si>
  <si>
    <t>Baby Dance</t>
  </si>
  <si>
    <t>Catch The Flow</t>
  </si>
  <si>
    <t>Confete</t>
  </si>
  <si>
    <t>Dirty D</t>
  </si>
  <si>
    <t>Do You Remember?</t>
  </si>
  <si>
    <t>Envy Mast (Remaster)</t>
  </si>
  <si>
    <t>Freedom (Remaster)</t>
  </si>
  <si>
    <t>Funky Funky</t>
  </si>
  <si>
    <t>Get the Beat</t>
  </si>
  <si>
    <t>I Do Love You</t>
  </si>
  <si>
    <t>I've Fallen (Remaster)</t>
  </si>
  <si>
    <t>Let It Go</t>
  </si>
  <si>
    <t>Look out (Remaster)</t>
  </si>
  <si>
    <t>Minus 1</t>
  </si>
  <si>
    <t>Minus 1 (HD Mix)</t>
  </si>
  <si>
    <t>Mystic Dream 9903</t>
  </si>
  <si>
    <t>Quake in Kyoto</t>
  </si>
  <si>
    <t>The Rhythm (Remaster)</t>
  </si>
  <si>
    <t>Southwest Cadallac</t>
  </si>
  <si>
    <t>Stay (Remaster)</t>
  </si>
  <si>
    <t>Yes Yes</t>
  </si>
  <si>
    <t>You love the life you live</t>
  </si>
  <si>
    <t>Ztar warZ</t>
  </si>
  <si>
    <t>NO</t>
  </si>
  <si>
    <t>S/E</t>
  </si>
  <si>
    <t>Catch The Flow (Remix)</t>
  </si>
  <si>
    <t>Combination</t>
  </si>
  <si>
    <t>Confete (Evening Mix)</t>
  </si>
  <si>
    <t>Dieoxin</t>
  </si>
  <si>
    <t>Do You Remember? (Remix)</t>
  </si>
  <si>
    <t>Envy Mask (Remix)</t>
  </si>
  <si>
    <t>For 3 Weeks</t>
  </si>
  <si>
    <t>The Future</t>
  </si>
  <si>
    <t>Let It Go (Remix)</t>
  </si>
  <si>
    <t>Let It Go (Remix) (Remaster)</t>
  </si>
  <si>
    <t>Love &amp; Extasy</t>
  </si>
  <si>
    <t>My Honey</t>
  </si>
  <si>
    <t>Mystic Dream 9903 (Horror Mix)</t>
  </si>
  <si>
    <t>Quake in Kyoto (Mega Mix)</t>
  </si>
  <si>
    <t>R.D.M.</t>
  </si>
  <si>
    <t>Red Hot</t>
  </si>
  <si>
    <t>The Rhythm (Remix)</t>
  </si>
  <si>
    <t>Special K</t>
  </si>
  <si>
    <t>Stay (Radio Edit)</t>
  </si>
  <si>
    <t>You love the life you live (Remix)</t>
  </si>
  <si>
    <t>Ztar warZ (Remix)</t>
  </si>
  <si>
    <t>2ND</t>
  </si>
  <si>
    <t>Anytime</t>
  </si>
  <si>
    <t>Appeal</t>
  </si>
  <si>
    <t>Back For More (Remaster)</t>
  </si>
  <si>
    <t>Back to Bed</t>
  </si>
  <si>
    <t>Be My Baby</t>
  </si>
  <si>
    <t>The Boy</t>
  </si>
  <si>
    <t>Changa (Remaster)</t>
  </si>
  <si>
    <t>Damnation</t>
  </si>
  <si>
    <t>Departure</t>
  </si>
  <si>
    <t>Exist</t>
  </si>
  <si>
    <t>Funky 5</t>
  </si>
  <si>
    <t>Get It Up</t>
  </si>
  <si>
    <t>Hypnotize</t>
  </si>
  <si>
    <t>It's My Secret</t>
  </si>
  <si>
    <t>I've got this feeling</t>
  </si>
  <si>
    <t>Jam</t>
  </si>
  <si>
    <t>Minus 1 (Space Mix)</t>
  </si>
  <si>
    <t>Moving On</t>
  </si>
  <si>
    <t>Red Ocean</t>
  </si>
  <si>
    <t>Say That U</t>
  </si>
  <si>
    <t>Seize The Day</t>
  </si>
  <si>
    <t>Sentimental No! No!</t>
  </si>
  <si>
    <t>Showdown</t>
  </si>
  <si>
    <t>We Luv Music</t>
  </si>
  <si>
    <t>Where's My Girl</t>
  </si>
  <si>
    <t>With U Girl</t>
  </si>
  <si>
    <t>You Are The One For Me (Remaster)</t>
  </si>
  <si>
    <t>3RD</t>
  </si>
  <si>
    <t>Anemia</t>
  </si>
  <si>
    <t>Black Market</t>
  </si>
  <si>
    <t>Cosmic Bird</t>
  </si>
  <si>
    <t>Give it 2 Me</t>
  </si>
  <si>
    <t>In a Nutshell</t>
  </si>
  <si>
    <t>Lie Lie</t>
  </si>
  <si>
    <t>Minus 2</t>
  </si>
  <si>
    <t>M-Police</t>
  </si>
  <si>
    <t>Night Watcher</t>
  </si>
  <si>
    <t>R.F.C.</t>
  </si>
  <si>
    <t>Sand Storm</t>
  </si>
  <si>
    <t>Shake</t>
  </si>
  <si>
    <t>Smash</t>
  </si>
  <si>
    <t>Sparrow</t>
  </si>
  <si>
    <t>Substance</t>
  </si>
  <si>
    <t>Y-Gate</t>
  </si>
  <si>
    <t>2nd Jewel</t>
  </si>
  <si>
    <t>The 3rd Place</t>
  </si>
  <si>
    <t>4TH</t>
  </si>
  <si>
    <t>Aquaris</t>
  </si>
  <si>
    <t>B.O.W</t>
  </si>
  <si>
    <t>Blue</t>
  </si>
  <si>
    <t>Calling Me Now</t>
  </si>
  <si>
    <t>Climax</t>
  </si>
  <si>
    <t>Complex</t>
  </si>
  <si>
    <t>Delight</t>
  </si>
  <si>
    <t>Eye of beholder</t>
  </si>
  <si>
    <t>Feel So Sad</t>
  </si>
  <si>
    <t>Fire Storm</t>
  </si>
  <si>
    <t>Futurist (Remaster)</t>
  </si>
  <si>
    <t>Go!</t>
  </si>
  <si>
    <t>J.M.J</t>
  </si>
  <si>
    <t>Judgment</t>
  </si>
  <si>
    <t>Lovely Day (Remaster)</t>
  </si>
  <si>
    <t>Mad Robot</t>
  </si>
  <si>
    <t>Metagalactic</t>
  </si>
  <si>
    <t>Ready to Yah</t>
  </si>
  <si>
    <t>Shout</t>
  </si>
  <si>
    <t>Tokyo 9 P.M</t>
  </si>
  <si>
    <t>PT</t>
  </si>
  <si>
    <t>Any Way You Want it</t>
  </si>
  <si>
    <t>Aquaris (Physical Inspiration Hyper Blue Mix)</t>
  </si>
  <si>
    <t>Cellavue</t>
  </si>
  <si>
    <t>I've Fallen (Hot Dog Boogie Grove Mix)</t>
  </si>
  <si>
    <t>I've got this feeling (Dj.FE Restless Acid Soul Mix)</t>
  </si>
  <si>
    <t>J.M.J (DFC Space Gear Re-formation)</t>
  </si>
  <si>
    <t>Memories</t>
  </si>
  <si>
    <t>Night Madness</t>
  </si>
  <si>
    <t>Panic Strike</t>
  </si>
  <si>
    <t>Q Factor</t>
  </si>
  <si>
    <t>Riff Guy</t>
  </si>
  <si>
    <t>Spotlight</t>
  </si>
  <si>
    <t>Unknown H2</t>
  </si>
  <si>
    <t>Weird Wave</t>
  </si>
  <si>
    <t>Zeroize</t>
  </si>
  <si>
    <t>6TH</t>
  </si>
  <si>
    <t>7TH</t>
  </si>
  <si>
    <t>TT</t>
  </si>
  <si>
    <t>CV</t>
  </si>
  <si>
    <t>PP</t>
  </si>
  <si>
    <t>O2</t>
  </si>
  <si>
    <t>GC</t>
  </si>
  <si>
    <t>EC</t>
  </si>
  <si>
    <t>FT</t>
  </si>
  <si>
    <t>DM</t>
  </si>
  <si>
    <t>TC</t>
  </si>
  <si>
    <t>EV</t>
  </si>
  <si>
    <t>Baby Dance (Club Ver.) (Remaster)</t>
  </si>
  <si>
    <t>Bacardi on The Beach</t>
  </si>
  <si>
    <t>Be mine</t>
  </si>
  <si>
    <t>Be My Baby (Funky Ver.)</t>
  </si>
  <si>
    <t>Be-at Feedback</t>
  </si>
  <si>
    <t>The Boy (EK2-Beat Ver.)</t>
  </si>
  <si>
    <t>Changa 2</t>
  </si>
  <si>
    <t>Curse It!!</t>
  </si>
  <si>
    <t>Dance Machine</t>
  </si>
  <si>
    <t>Dance With Me</t>
  </si>
  <si>
    <t>Feel (Sonic A.P.E Ver.)</t>
  </si>
  <si>
    <t>Frantic</t>
  </si>
  <si>
    <t>I've got this feeling (Extended Ver.)</t>
  </si>
  <si>
    <t>Jam (A.C Ver)</t>
  </si>
  <si>
    <t>Lie Lie (Ceave Beat Ver.)</t>
  </si>
  <si>
    <t>Move your body</t>
  </si>
  <si>
    <t>One Two Three Four</t>
  </si>
  <si>
    <t>Refresh</t>
  </si>
  <si>
    <t>Stay With Me</t>
  </si>
  <si>
    <t>Up and Down</t>
  </si>
  <si>
    <t>Up and Down (Remaster)</t>
  </si>
  <si>
    <t>With U Girl (Beach Ver.)</t>
  </si>
  <si>
    <t>You Were The One</t>
  </si>
  <si>
    <t>Your Style</t>
  </si>
  <si>
    <t>An Old Story</t>
  </si>
  <si>
    <t>The Back of Beyond</t>
  </si>
  <si>
    <t>Black Bird</t>
  </si>
  <si>
    <t>Black Flame</t>
  </si>
  <si>
    <t>Cheonjigaebyeok (天地開闢)</t>
  </si>
  <si>
    <t>Dreamy Flight</t>
  </si>
  <si>
    <t>End of Summer</t>
  </si>
  <si>
    <t>Energy Flower (Original Mix)</t>
  </si>
  <si>
    <t>Explode Engine</t>
  </si>
  <si>
    <t>Faded Spirit</t>
  </si>
  <si>
    <t>Fallen Angel</t>
  </si>
  <si>
    <t>Fell Hound 3</t>
  </si>
  <si>
    <t>Forget</t>
  </si>
  <si>
    <t>G.O.A</t>
  </si>
  <si>
    <t>Gray Hunter</t>
  </si>
  <si>
    <t>Gray Street</t>
  </si>
  <si>
    <t>Holic</t>
  </si>
  <si>
    <t>Hyper Magic</t>
  </si>
  <si>
    <t>KAFAT</t>
  </si>
  <si>
    <t>Legacy of Hatred (Live)</t>
  </si>
  <si>
    <t>Legend of Moonlight</t>
  </si>
  <si>
    <t>Let Me Hear Your Voice</t>
  </si>
  <si>
    <t>Mage Girl Story</t>
  </si>
  <si>
    <t>One's Trash</t>
  </si>
  <si>
    <t>Paradise</t>
  </si>
  <si>
    <t>The Prince of Darkness</t>
  </si>
  <si>
    <t>R.E.D</t>
  </si>
  <si>
    <t>Return</t>
  </si>
  <si>
    <t>Revelation</t>
  </si>
  <si>
    <t>Round 3</t>
  </si>
  <si>
    <t>Shot Time</t>
  </si>
  <si>
    <t>Silver Ocean</t>
  </si>
  <si>
    <t>Soul Destructor</t>
  </si>
  <si>
    <t>Soul Eater</t>
  </si>
  <si>
    <t>Space Destiny</t>
  </si>
  <si>
    <t>Sunlight</t>
  </si>
  <si>
    <t>Sweet Heart</t>
  </si>
  <si>
    <t>To My Love</t>
  </si>
  <si>
    <t>Toy War</t>
  </si>
  <si>
    <t>Unrequited Love 2</t>
  </si>
  <si>
    <t>White Rose</t>
  </si>
  <si>
    <t>The World</t>
  </si>
  <si>
    <t>Black Industry</t>
  </si>
  <si>
    <t>Black Industry (And More Rock Version)</t>
  </si>
  <si>
    <t>Black Key</t>
  </si>
  <si>
    <t>The Boy (Indigo Blue Mix)</t>
  </si>
  <si>
    <t>Clear After Rain</t>
  </si>
  <si>
    <t>Energy Flower 3007</t>
  </si>
  <si>
    <t>First Choice</t>
  </si>
  <si>
    <t>The First Movement of Moonlight</t>
  </si>
  <si>
    <t>Refresh (Winter Mix)</t>
  </si>
  <si>
    <t>Round 3 (The First Noel X-mas Edit)</t>
  </si>
  <si>
    <t>Second Choice</t>
  </si>
  <si>
    <t>Second Death</t>
  </si>
  <si>
    <t>Sweet Land</t>
  </si>
  <si>
    <t>T-eMotion</t>
  </si>
  <si>
    <t>The World is One's Oyster</t>
  </si>
  <si>
    <t>You Keep Me Waiting</t>
  </si>
  <si>
    <t>The ASHTRAY</t>
  </si>
  <si>
    <t>Aura</t>
  </si>
  <si>
    <t>Common Story</t>
  </si>
  <si>
    <t>Digital Labyrinth</t>
  </si>
  <si>
    <t>Frozen Eyes</t>
  </si>
  <si>
    <t>INFINITY</t>
  </si>
  <si>
    <t>Kamui</t>
  </si>
  <si>
    <t>Lucid</t>
  </si>
  <si>
    <t>Monochrome</t>
  </si>
  <si>
    <t>Nihilism</t>
  </si>
  <si>
    <t>SIGMA</t>
  </si>
  <si>
    <t>Snow Dream</t>
  </si>
  <si>
    <t>Snow Dream (Remaster)</t>
  </si>
  <si>
    <t>Special K (ALTiTUNE Mix)</t>
  </si>
  <si>
    <t>The Story of Birds</t>
  </si>
  <si>
    <t>2nd Life</t>
  </si>
  <si>
    <t>Absolute Death</t>
  </si>
  <si>
    <t>Air (EZ2ON Ver.)</t>
  </si>
  <si>
    <t>Aqua Flow</t>
  </si>
  <si>
    <t>Brain Power</t>
  </si>
  <si>
    <t>Call me up now</t>
  </si>
  <si>
    <t>comet</t>
  </si>
  <si>
    <t>conflict</t>
  </si>
  <si>
    <t>DataErr0r</t>
  </si>
  <si>
    <t>Daydream</t>
  </si>
  <si>
    <t>Destr0yer</t>
  </si>
  <si>
    <t>Don't Say Anything</t>
  </si>
  <si>
    <t>Dream Catcher</t>
  </si>
  <si>
    <t>ELIMINATOR</t>
  </si>
  <si>
    <t>Engine</t>
  </si>
  <si>
    <t>Enter the Beginning</t>
  </si>
  <si>
    <t>EZ2ON Changa</t>
  </si>
  <si>
    <t>Finite</t>
  </si>
  <si>
    <t>The Formula</t>
  </si>
  <si>
    <t>Freefloat</t>
  </si>
  <si>
    <t>GOODTEK</t>
  </si>
  <si>
    <t>The Last Page</t>
  </si>
  <si>
    <t>LOVE X LIE</t>
  </si>
  <si>
    <t>Messier 333</t>
  </si>
  <si>
    <t>METATRON</t>
  </si>
  <si>
    <t>MilK</t>
  </si>
  <si>
    <t>Never Feel This Way</t>
  </si>
  <si>
    <t>Only See Me Now</t>
  </si>
  <si>
    <t>Out Of Control</t>
  </si>
  <si>
    <t>picking</t>
  </si>
  <si>
    <t>PUPA</t>
  </si>
  <si>
    <t>Rain Blossom</t>
  </si>
  <si>
    <t>R-decision</t>
  </si>
  <si>
    <t>Rebind</t>
  </si>
  <si>
    <t>SINGULAR POINT</t>
  </si>
  <si>
    <t>Sinus</t>
  </si>
  <si>
    <t>TYR</t>
  </si>
  <si>
    <t>ULTIMATUM</t>
  </si>
  <si>
    <t>WE ALIVE</t>
  </si>
  <si>
    <t>YES</t>
  </si>
  <si>
    <t>#BEYOND</t>
  </si>
  <si>
    <t>Black sour Ruby</t>
  </si>
  <si>
    <t>Ctrl + Alt + Del</t>
  </si>
  <si>
    <t>Darker than Black</t>
  </si>
  <si>
    <t>Destruction</t>
  </si>
  <si>
    <t>Encounter on orbit</t>
  </si>
  <si>
    <t>Footprints</t>
  </si>
  <si>
    <t>Guardian</t>
  </si>
  <si>
    <t>Hi-TECH Soda Machine</t>
  </si>
  <si>
    <t>Last Knot</t>
  </si>
  <si>
    <t>Precision Strike</t>
  </si>
  <si>
    <t>Regeneraxion</t>
  </si>
  <si>
    <t>Skyline</t>
  </si>
  <si>
    <t>Starseeker</t>
  </si>
  <si>
    <r>
      <t>sweet</t>
    </r>
    <r>
      <rPr>
        <sz val="11"/>
        <color theme="1"/>
        <rFont val="Wingdings"/>
        <charset val="2"/>
      </rPr>
      <t>«</t>
    </r>
    <r>
      <rPr>
        <sz val="11"/>
        <color theme="1"/>
        <rFont val="Aptos Narrow"/>
        <family val="2"/>
      </rPr>
      <t>star</t>
    </r>
  </si>
  <si>
    <t>ApolloN</t>
  </si>
  <si>
    <t>AtoMizer</t>
  </si>
  <si>
    <t>Blood Castle (Remix)</t>
  </si>
  <si>
    <t>Doll's Garden</t>
  </si>
  <si>
    <t>Eraser Rain for GAIA</t>
  </si>
  <si>
    <t>Le Grand Bleu</t>
  </si>
  <si>
    <t>LOKI</t>
  </si>
  <si>
    <t>Stay (TAK Remix)</t>
  </si>
  <si>
    <t>Tempus Praeterita</t>
  </si>
  <si>
    <t>Wars of the Roses, 1455</t>
  </si>
  <si>
    <t>2038 (2022 Version)</t>
  </si>
  <si>
    <t>A Showdown Between Two Prideful Geniuses</t>
  </si>
  <si>
    <t>Almost There</t>
  </si>
  <si>
    <t>ATOPY</t>
  </si>
  <si>
    <t>Backfire</t>
  </si>
  <si>
    <t>Belong To You</t>
  </si>
  <si>
    <t>coastline</t>
  </si>
  <si>
    <t>Cybernetic Geist</t>
  </si>
  <si>
    <t>Decision Altitude</t>
  </si>
  <si>
    <t>Diabolic Swing</t>
  </si>
  <si>
    <t>Faker</t>
  </si>
  <si>
    <t>felys -final remix-</t>
  </si>
  <si>
    <t>FiND A WAY</t>
  </si>
  <si>
    <t>Glacial Alice</t>
  </si>
  <si>
    <t>Glimmering</t>
  </si>
  <si>
    <t>Go Back</t>
  </si>
  <si>
    <t>Higher</t>
  </si>
  <si>
    <t>Iron Cloud</t>
  </si>
  <si>
    <t>JUSTINA</t>
  </si>
  <si>
    <t>Kings</t>
  </si>
  <si>
    <t>kthnox</t>
  </si>
  <si>
    <t>LIGHTYEAR</t>
  </si>
  <si>
    <t>LIMBO</t>
  </si>
  <si>
    <t>MAX301</t>
  </si>
  <si>
    <t>Next Endeavour</t>
  </si>
  <si>
    <t>Nobody Face Love</t>
  </si>
  <si>
    <t>Over Drying</t>
  </si>
  <si>
    <t>ozma</t>
  </si>
  <si>
    <t>R.F.C. II</t>
  </si>
  <si>
    <t>ROD7 -Regions Of Desolation-</t>
  </si>
  <si>
    <t>Sakura Garden</t>
  </si>
  <si>
    <t>Start Me Up</t>
  </si>
  <si>
    <t>Stay 2022</t>
  </si>
  <si>
    <t>Stella</t>
  </si>
  <si>
    <t>TakeOFF</t>
  </si>
  <si>
    <t>TROMA</t>
  </si>
  <si>
    <t>TRPNO</t>
  </si>
  <si>
    <t>Unleashed Emotions</t>
  </si>
  <si>
    <t>Various Ways</t>
  </si>
  <si>
    <t>個人的なメモ (KENPO SAITO)</t>
  </si>
  <si>
    <t>開花</t>
  </si>
  <si>
    <t>Beautiful Day</t>
  </si>
  <si>
    <t>Black Dragon</t>
  </si>
  <si>
    <t>Blue Moon</t>
  </si>
  <si>
    <t>Bride In Dream</t>
  </si>
  <si>
    <t>Can You Feel !!</t>
  </si>
  <si>
    <t>Christmas Memories</t>
  </si>
  <si>
    <t>Cross Time !!</t>
  </si>
  <si>
    <t>Do You Know?</t>
  </si>
  <si>
    <t>End Of Fight</t>
  </si>
  <si>
    <t>Feel The O2Jam!</t>
  </si>
  <si>
    <t>The Festival of Ghost</t>
  </si>
  <si>
    <t>Go Hell</t>
  </si>
  <si>
    <t>Headless Chicken</t>
  </si>
  <si>
    <t>Identity part 2</t>
  </si>
  <si>
    <t>Like This !!</t>
  </si>
  <si>
    <t>Move it on (DJ HD Mix)</t>
  </si>
  <si>
    <t>The Power Of Light</t>
  </si>
  <si>
    <t>The Queen</t>
  </si>
  <si>
    <t>Start On &lt;RED&gt;</t>
  </si>
  <si>
    <t>Unison System</t>
  </si>
  <si>
    <t>Visual Dream !!</t>
  </si>
  <si>
    <t>Wing of the Wind</t>
  </si>
  <si>
    <t>Cosmic Express</t>
  </si>
  <si>
    <t>DOTTED 8TH</t>
  </si>
  <si>
    <t>FUJIN Rumble</t>
  </si>
  <si>
    <t>MERLIN</t>
  </si>
  <si>
    <t>No Way Out</t>
  </si>
  <si>
    <t>Omega Ax</t>
  </si>
  <si>
    <t>ouroboros -twin stroke of the end-</t>
  </si>
  <si>
    <t>Per Aspera Ad Astra</t>
  </si>
  <si>
    <t>VOLT</t>
  </si>
  <si>
    <t>1Opt8ion</t>
  </si>
  <si>
    <t>A Glimmer</t>
  </si>
  <si>
    <t>A Site De La Rue</t>
  </si>
  <si>
    <t>actias artemis</t>
  </si>
  <si>
    <t>Again</t>
  </si>
  <si>
    <t>Awakening Universe</t>
  </si>
  <si>
    <t>BEATRICE</t>
  </si>
  <si>
    <t>Black tinted alley</t>
  </si>
  <si>
    <t>Break of Dawn</t>
  </si>
  <si>
    <t>Chaotic Neutral</t>
  </si>
  <si>
    <t>Dancing Light</t>
  </si>
  <si>
    <t>DISTOPIA</t>
  </si>
  <si>
    <t>Dream Walker</t>
  </si>
  <si>
    <t>Entire</t>
  </si>
  <si>
    <t>Fallback</t>
  </si>
  <si>
    <t>FUTURE NIGHT</t>
  </si>
  <si>
    <t>INSTANT Vampire†StartKit™</t>
  </si>
  <si>
    <t>Legend</t>
  </si>
  <si>
    <t>Magic Square</t>
  </si>
  <si>
    <t>northpole</t>
  </si>
  <si>
    <t>Nothing Else</t>
  </si>
  <si>
    <t>Orphan Children</t>
  </si>
  <si>
    <t>Planet X</t>
  </si>
  <si>
    <t>Push me again</t>
  </si>
  <si>
    <t>Rendezvous Coast</t>
  </si>
  <si>
    <t>Shine Through</t>
  </si>
  <si>
    <t>Shove it (yusi.Remix)</t>
  </si>
  <si>
    <t>Starlight Factory</t>
  </si>
  <si>
    <t>Stranger</t>
  </si>
  <si>
    <t>Tension</t>
  </si>
  <si>
    <t>Todos Los Dias</t>
  </si>
  <si>
    <t>Total Eclipse</t>
  </si>
  <si>
    <t>TRON</t>
  </si>
  <si>
    <t>UniT</t>
  </si>
  <si>
    <t>WHEEL OF FIRE</t>
  </si>
  <si>
    <t>The White Horizon</t>
  </si>
  <si>
    <t>Wings on my Back</t>
  </si>
  <si>
    <t>Withered Heights</t>
  </si>
  <si>
    <t>Be Higher (Nauts REMIX)</t>
  </si>
  <si>
    <t>Dark Forest (StaticSphere Remix)</t>
  </si>
  <si>
    <t>Egyptian Rule (Roy Milelate Remix)</t>
  </si>
  <si>
    <t>I know what you did last stage (DoubleTO Ver.)</t>
  </si>
  <si>
    <t>The Invincible (A1NVERSE Remix)</t>
  </si>
  <si>
    <t>Jungle of Crossbow</t>
  </si>
  <si>
    <t>Life Is So Beautiful (Nauts Ver.)</t>
  </si>
  <si>
    <t>Fortress 2+ The Valley of City (Merry-Go-Round Mix)</t>
  </si>
  <si>
    <t>Fortress 2 Blue GM05 (RiraN Hardstyle Remix)</t>
  </si>
  <si>
    <t>Fortress 2 Blue GM05 (NieN Metal Remix)</t>
  </si>
  <si>
    <t>Milyang Fortress ~VIA GUPO REMIX~</t>
  </si>
  <si>
    <t>Once in a Lifetime (Nauts Ver.)</t>
  </si>
  <si>
    <t>Over the Rainbow</t>
  </si>
  <si>
    <t>Panzer Schock (Culture Shock - ATAS Remix)</t>
  </si>
  <si>
    <t>The Profound (KARUT Remix)</t>
  </si>
  <si>
    <t>The Profound (Rozbud Ver.)</t>
  </si>
  <si>
    <t>Saving Private Skull (KIEN Remix)</t>
  </si>
  <si>
    <t>SKY-II (Be Higher - FORTRESS 3 PAEWANG REMIX)</t>
  </si>
  <si>
    <t>Sphinx Temple</t>
  </si>
  <si>
    <t>Tank Slayer (DoubleTO Remix)</t>
  </si>
  <si>
    <t>TeMP Time (DoubleTO Ver.)</t>
  </si>
  <si>
    <t>There's Something about Supertank (Sobrem Remix)</t>
  </si>
  <si>
    <t>Welcome to Skull's Hell (yusi. Remix)</t>
  </si>
  <si>
    <t>ALiCE</t>
  </si>
  <si>
    <t>Ask to Wind</t>
  </si>
  <si>
    <t>BLACK GOLD</t>
  </si>
  <si>
    <t>Cypher Gate</t>
  </si>
  <si>
    <t>Don't Die</t>
  </si>
  <si>
    <t>Fermion</t>
  </si>
  <si>
    <t>GoodBye</t>
  </si>
  <si>
    <t>Hello Pinky</t>
  </si>
  <si>
    <t>Lisrim</t>
  </si>
  <si>
    <t>Only for you</t>
  </si>
  <si>
    <t>Raise me up</t>
  </si>
  <si>
    <t>Ray of Illuminati</t>
  </si>
  <si>
    <t>Someday</t>
  </si>
  <si>
    <t>SON OF SUN</t>
  </si>
  <si>
    <t>U.A.D</t>
  </si>
  <si>
    <t>WhiteBlue</t>
  </si>
  <si>
    <t>Xeus</t>
  </si>
  <si>
    <t>ALiVE</t>
  </si>
  <si>
    <t>Alteregoism</t>
  </si>
  <si>
    <t>BATTLE NO.1</t>
  </si>
  <si>
    <t>Chobit Flavor</t>
  </si>
  <si>
    <t>Datamania</t>
  </si>
  <si>
    <t>FLVSH OUT</t>
  </si>
  <si>
    <t>Ms.Rave &amp; Mr.Bounce</t>
  </si>
  <si>
    <t>Popping Happiness!</t>
  </si>
  <si>
    <t>RAV#GIRL</t>
  </si>
  <si>
    <t>AntiDOT</t>
  </si>
  <si>
    <t>Asterios (RE-ENTRY)</t>
  </si>
  <si>
    <t>BEDLAM</t>
  </si>
  <si>
    <t>BlitzKrieg</t>
  </si>
  <si>
    <t>CHIARA</t>
  </si>
  <si>
    <t>Diamond Shore</t>
  </si>
  <si>
    <t>Fatigue</t>
  </si>
  <si>
    <t>Find Me</t>
  </si>
  <si>
    <t>Flicker</t>
  </si>
  <si>
    <t>Go 4</t>
  </si>
  <si>
    <t>Hallucination</t>
  </si>
  <si>
    <t>Harpe for GAIA</t>
  </si>
  <si>
    <t>Immortal</t>
  </si>
  <si>
    <t>Lazy Days</t>
  </si>
  <si>
    <t>Old Heaven</t>
  </si>
  <si>
    <t>Oriental Shade</t>
  </si>
  <si>
    <t>PARODIC RAVING MACHINE</t>
  </si>
  <si>
    <t>Purity Dream</t>
  </si>
  <si>
    <t>Rebel Against</t>
  </si>
  <si>
    <t>Rendezvous City</t>
  </si>
  <si>
    <t>Repulse Stream (RAVEN@TION Remix)</t>
  </si>
  <si>
    <t>Rosenkreuz†Vampir</t>
  </si>
  <si>
    <t>Schizophrenia</t>
  </si>
  <si>
    <t>SND</t>
  </si>
  <si>
    <t>Sorry, But I Can't</t>
  </si>
  <si>
    <t>Sparkling Ways</t>
  </si>
  <si>
    <t>Stereotype Lovesong</t>
  </si>
  <si>
    <t>Storm Chaser</t>
  </si>
  <si>
    <t>Terminated Protocol</t>
  </si>
  <si>
    <t>unambitious</t>
  </si>
  <si>
    <t>White Out</t>
  </si>
  <si>
    <t>Your Mind</t>
  </si>
  <si>
    <t>Average Dificulty</t>
  </si>
  <si>
    <t>EZ</t>
  </si>
  <si>
    <t>NM</t>
  </si>
  <si>
    <t>HD</t>
  </si>
  <si>
    <t>SHD</t>
  </si>
  <si>
    <t>Artist</t>
  </si>
  <si>
    <t>Ruby Tuesday</t>
  </si>
  <si>
    <t>Creatune</t>
  </si>
  <si>
    <t>Creatune, Mario Bolden</t>
  </si>
  <si>
    <t>CROOVE</t>
  </si>
  <si>
    <t>DJ.Hong</t>
  </si>
  <si>
    <t>Jeon Jun-kyu, CROOVE</t>
  </si>
  <si>
    <t>Danmal-G</t>
  </si>
  <si>
    <t>Jeon Jun-kyu</t>
  </si>
  <si>
    <t>DJ.Melong</t>
  </si>
  <si>
    <t>Max BPM</t>
  </si>
  <si>
    <t>Kim Jin Kwon</t>
  </si>
  <si>
    <t>Itdie</t>
  </si>
  <si>
    <t>Remix Station</t>
  </si>
  <si>
    <t>xxdbxx</t>
  </si>
  <si>
    <t>Lee So-eun</t>
  </si>
  <si>
    <t>Baby V.O.X</t>
  </si>
  <si>
    <t>Lee Seung-hwan</t>
  </si>
  <si>
    <t>Andy Lee</t>
  </si>
  <si>
    <t>DR. YONDA</t>
  </si>
  <si>
    <t>DJ. YONDA</t>
  </si>
  <si>
    <t>Andy Lee, Jennifer</t>
  </si>
  <si>
    <t>Bae Hee-Kyoung</t>
  </si>
  <si>
    <t>Kim Seung-Hyeon</t>
  </si>
  <si>
    <t>Lee Jong-Pil, Mario Bolden</t>
  </si>
  <si>
    <t>Mario Bolden</t>
  </si>
  <si>
    <t>Yang Joon-young</t>
  </si>
  <si>
    <t>Jeon Jun-kyu, Mario Bolden</t>
  </si>
  <si>
    <t>FE, CROOVE</t>
  </si>
  <si>
    <t>Order</t>
  </si>
  <si>
    <t>xxdbxx, CROOVE</t>
  </si>
  <si>
    <t>Lee Jong-phil</t>
  </si>
  <si>
    <t>FE</t>
  </si>
  <si>
    <t>Eridanus</t>
  </si>
  <si>
    <t>Forte Escape</t>
  </si>
  <si>
    <t>eridanus, Kang Eun Soo</t>
  </si>
  <si>
    <t>Joyrock</t>
  </si>
  <si>
    <t>BIGDUCK</t>
  </si>
  <si>
    <t>Sonic A.P.E</t>
  </si>
  <si>
    <t>TY : F</t>
  </si>
  <si>
    <t>B-E</t>
  </si>
  <si>
    <t>Han tae soo</t>
  </si>
  <si>
    <t>Kim Min</t>
  </si>
  <si>
    <t>Sean Kim</t>
  </si>
  <si>
    <t>Soulzean</t>
  </si>
  <si>
    <t>Dakick</t>
  </si>
  <si>
    <t>Memme</t>
  </si>
  <si>
    <t>M2U</t>
  </si>
  <si>
    <t>Transin</t>
  </si>
  <si>
    <t>Mhz</t>
  </si>
  <si>
    <t>r300k</t>
  </si>
  <si>
    <t>Praya</t>
  </si>
  <si>
    <t>Springhead</t>
  </si>
  <si>
    <t>Curium</t>
  </si>
  <si>
    <t>SHK</t>
  </si>
  <si>
    <t>CCNN</t>
  </si>
  <si>
    <t>KIEN</t>
  </si>
  <si>
    <t>Desired Effect, r300k</t>
  </si>
  <si>
    <t>TranceMAX</t>
  </si>
  <si>
    <t>r300k, ALTiTUNE</t>
  </si>
  <si>
    <t>And More</t>
  </si>
  <si>
    <t>Frederic Francois Chopin</t>
  </si>
  <si>
    <t>ALTiTUNE</t>
  </si>
  <si>
    <t>Mnfc</t>
  </si>
  <si>
    <t>DJ.Hamcheese</t>
  </si>
  <si>
    <t>yak_won</t>
  </si>
  <si>
    <t>Happy Jackson</t>
  </si>
  <si>
    <t>nato</t>
  </si>
  <si>
    <t>fromsmk</t>
  </si>
  <si>
    <t>Lunatic Sounds</t>
  </si>
  <si>
    <t>TJ.hangneil</t>
  </si>
  <si>
    <t>seibin &amp; TAK</t>
  </si>
  <si>
    <t>TAK</t>
  </si>
  <si>
    <t>seibin</t>
  </si>
  <si>
    <t>LeCiel</t>
  </si>
  <si>
    <t>SHIKI</t>
  </si>
  <si>
    <t>wigen</t>
  </si>
  <si>
    <t>NOMA</t>
  </si>
  <si>
    <t>FOIV</t>
  </si>
  <si>
    <t>siromaru + Cranky</t>
  </si>
  <si>
    <t>Cosmograph (Lunatic Sounds)</t>
  </si>
  <si>
    <t>RiaN</t>
  </si>
  <si>
    <t>Sakuzyo feat. Nikki Simmons</t>
  </si>
  <si>
    <t>Selector</t>
  </si>
  <si>
    <t>Cosmograph</t>
  </si>
  <si>
    <t>feel</t>
  </si>
  <si>
    <t>Edvard.S</t>
  </si>
  <si>
    <t>Sta</t>
  </si>
  <si>
    <t>Junk</t>
  </si>
  <si>
    <t>yusi.</t>
  </si>
  <si>
    <t>EBIMAYO</t>
  </si>
  <si>
    <t>ARForest</t>
  </si>
  <si>
    <t>J.SEASON X SOHEE (ELRIS)</t>
  </si>
  <si>
    <t>sun3</t>
  </si>
  <si>
    <t>Morimori Atsushi</t>
  </si>
  <si>
    <t>Roy Mikelate</t>
  </si>
  <si>
    <t>Ferrum</t>
  </si>
  <si>
    <t>Luze</t>
  </si>
  <si>
    <t>ATAS</t>
  </si>
  <si>
    <t>LhoU</t>
  </si>
  <si>
    <t>Roy C. vs Transin</t>
  </si>
  <si>
    <t>Cosine</t>
  </si>
  <si>
    <t>DJ MURASAME</t>
  </si>
  <si>
    <t>Aresynth</t>
  </si>
  <si>
    <t>Lokan</t>
  </si>
  <si>
    <t>M0DRA1D</t>
  </si>
  <si>
    <t>Pack Averages</t>
  </si>
  <si>
    <t>OVERALL</t>
  </si>
  <si>
    <t>Sobrem</t>
  </si>
  <si>
    <t>Reku Mochizuki</t>
  </si>
  <si>
    <t>ginkiha</t>
  </si>
  <si>
    <t>M2U x TAK</t>
  </si>
  <si>
    <t>Ira</t>
  </si>
  <si>
    <t>Lotze</t>
  </si>
  <si>
    <t>Yamajet</t>
  </si>
  <si>
    <t>TAK (feat. 95jack)</t>
  </si>
  <si>
    <t>SANY-ON</t>
  </si>
  <si>
    <t>Roy Mikelate (feat. Sobrem)</t>
  </si>
  <si>
    <t>Jeon Jun Kyu</t>
  </si>
  <si>
    <t>iMp</t>
  </si>
  <si>
    <t>KARUT</t>
  </si>
  <si>
    <t>A1NVERSE</t>
  </si>
  <si>
    <t>t+pazolite</t>
  </si>
  <si>
    <t>Sigma X3</t>
  </si>
  <si>
    <t>onoken</t>
  </si>
  <si>
    <t>READALiCE</t>
  </si>
  <si>
    <t>Planetboom</t>
  </si>
  <si>
    <t>ND Lee</t>
  </si>
  <si>
    <t>Cosmograph vs. Lunatic Sounds (feat Nien)</t>
  </si>
  <si>
    <t>AmamoriP</t>
  </si>
  <si>
    <t>Zekk</t>
  </si>
  <si>
    <t>Mori †</t>
  </si>
  <si>
    <r>
      <t>NAOKI underground -</t>
    </r>
    <r>
      <rPr>
        <sz val="11"/>
        <color theme="1"/>
        <rFont val="Aptos Narrow"/>
        <family val="2"/>
      </rPr>
      <t>Ω</t>
    </r>
    <r>
      <rPr>
        <sz val="11"/>
        <color theme="1"/>
        <rFont val="Aptos Narrow"/>
        <family val="2"/>
        <scheme val="minor"/>
      </rPr>
      <t>-</t>
    </r>
  </si>
  <si>
    <t>Orvalism</t>
  </si>
  <si>
    <t>RiraN</t>
  </si>
  <si>
    <t>EmoCosine vs RiraN</t>
  </si>
  <si>
    <t>NieN</t>
  </si>
  <si>
    <t>M2u x Pica</t>
  </si>
  <si>
    <t>Tatsh</t>
  </si>
  <si>
    <t>Jeon Jun Kyu &amp; Scott Mac</t>
  </si>
  <si>
    <t>Nien</t>
  </si>
  <si>
    <t>Nauts</t>
  </si>
  <si>
    <t>TAG</t>
  </si>
  <si>
    <t>ASLETIC x Zpinkpong</t>
  </si>
  <si>
    <t>BeautifulDay</t>
  </si>
  <si>
    <t>nao.paradigm</t>
  </si>
  <si>
    <t>Brandy</t>
  </si>
  <si>
    <t>HiTaZ</t>
  </si>
  <si>
    <t>All.o2SE</t>
  </si>
  <si>
    <t>Red Pulse</t>
  </si>
  <si>
    <t>RAVEN</t>
  </si>
  <si>
    <t>MAX</t>
  </si>
  <si>
    <t>Snail's House</t>
  </si>
  <si>
    <r>
      <t xml:space="preserve">SATO (SANDOG </t>
    </r>
    <r>
      <rPr>
        <sz val="11"/>
        <color theme="1"/>
        <rFont val="Wingdings 3"/>
        <family val="1"/>
        <charset val="2"/>
      </rPr>
      <t>ut</t>
    </r>
    <r>
      <rPr>
        <sz val="11"/>
        <color theme="1"/>
        <rFont val="Aptos Narrow"/>
        <family val="2"/>
      </rPr>
      <t xml:space="preserve"> KATO [noisycroak])</t>
    </r>
  </si>
  <si>
    <t>COSIO(ZUNTATA)</t>
  </si>
  <si>
    <t>REDALiCE</t>
  </si>
  <si>
    <t>ARM(IOSYS)</t>
  </si>
  <si>
    <t>MASAKI(ZUNATA)</t>
  </si>
  <si>
    <t>Crany VS MASAKI</t>
  </si>
  <si>
    <t>xi</t>
  </si>
  <si>
    <t>aran</t>
  </si>
  <si>
    <t>Lite Show Magic</t>
  </si>
  <si>
    <t>Rammage</t>
  </si>
  <si>
    <t>STREME REVERIE</t>
  </si>
  <si>
    <t>Kari</t>
  </si>
  <si>
    <t>RMHN</t>
  </si>
  <si>
    <t>croktica</t>
  </si>
  <si>
    <t>HiRO</t>
  </si>
  <si>
    <t>Paraphrase</t>
  </si>
  <si>
    <t>Dr.ReB</t>
  </si>
  <si>
    <t>Mr.Kei</t>
  </si>
  <si>
    <t>Diesel Eater</t>
  </si>
  <si>
    <t>ATAS vs. KANETA</t>
  </si>
  <si>
    <t>PDN</t>
  </si>
  <si>
    <t>RAVEN@TION</t>
  </si>
  <si>
    <t>StaticSphere</t>
  </si>
  <si>
    <t>DoubleTO</t>
  </si>
  <si>
    <t>Rozbud</t>
  </si>
  <si>
    <t>SoundTeMP</t>
  </si>
  <si>
    <t>STREME REVERIE x FUGU SUISAN</t>
  </si>
  <si>
    <t>KIEN feat. Rozbud</t>
  </si>
  <si>
    <t>ReX</t>
  </si>
  <si>
    <t>Cranky</t>
  </si>
  <si>
    <t>7 Sequence</t>
  </si>
  <si>
    <t>Paul Bazooka</t>
  </si>
  <si>
    <t>makou</t>
  </si>
  <si>
    <t>ESTi</t>
  </si>
  <si>
    <t>Hosoe Shinji</t>
  </si>
  <si>
    <t>HAYAKO</t>
  </si>
  <si>
    <t>zts</t>
  </si>
  <si>
    <t>XeoN</t>
  </si>
  <si>
    <t>Laur</t>
  </si>
  <si>
    <t>TANO*C Sound Team</t>
  </si>
  <si>
    <t>aran &amp; t+pazolite</t>
  </si>
  <si>
    <t>Getty</t>
  </si>
  <si>
    <t>C-Show &amp; DJ Noriken</t>
  </si>
  <si>
    <t>DJ Genki &amp; P*Light</t>
  </si>
  <si>
    <t>Srav3R</t>
  </si>
  <si>
    <t>NaSch</t>
  </si>
  <si>
    <t>we hate jh</t>
  </si>
  <si>
    <t>Chelp</t>
  </si>
  <si>
    <t>Envy</t>
  </si>
  <si>
    <t>Houseplan</t>
  </si>
  <si>
    <t>KIEN x RMHN a.k.a RAVEN@TION</t>
  </si>
  <si>
    <t>EunoH</t>
  </si>
  <si>
    <t>Goldmund (feat. YUKARI)</t>
  </si>
  <si>
    <t>Author Favorite</t>
  </si>
  <si>
    <t>Song Number</t>
  </si>
  <si>
    <t>name</t>
  </si>
  <si>
    <t>region</t>
  </si>
  <si>
    <t>category 1</t>
  </si>
  <si>
    <t>category 2</t>
  </si>
  <si>
    <t>category 3</t>
  </si>
  <si>
    <t>category 4</t>
  </si>
  <si>
    <t>category</t>
  </si>
  <si>
    <t>JSON OBJECT</t>
  </si>
  <si>
    <t>1ST</t>
  </si>
  <si>
    <t>Feel</t>
  </si>
  <si>
    <t>DM-Airwave</t>
  </si>
  <si>
    <t>EC-Airwave</t>
  </si>
  <si>
    <t>Column1</t>
  </si>
  <si>
    <t>Now Future Is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</si>
</sst>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Wingdings"/>
      <charset val="2"/>
    </font>
    <font>
      <sz val="11"/>
      <color theme="1"/>
      <name val="Aptos Narrow"/>
      <family val="2"/>
    </font>
    <font>
      <sz val="11"/>
      <name val="Aptos Narrow"/>
      <family val="2"/>
      <scheme val="minor"/>
    </font>
    <font>
      <sz val="11"/>
      <color theme="1"/>
      <name val="Wingdings 3"/>
      <family val="1"/>
      <charset val="2"/>
    </font>
    <font>
      <b/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 wrapText="1"/>
    </xf>
    <xf numFmtId="49" fontId="7" fillId="1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7" fillId="10" borderId="6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44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717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717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99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99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border outline="0">
        <top style="medium">
          <color theme="1"/>
        </top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AFAF"/>
      <color rgb="FFFF7171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229B28-6A99-4E82-9318-AB634F558499}" name="Table1" displayName="Table1" ref="A1:M484" headerRowDxfId="29" dataDxfId="28">
  <autoFilter ref="A1:M484" xr:uid="{01229B28-6A99-4E82-9318-AB634F558499}"/>
  <sortState xmlns:xlrd2="http://schemas.microsoft.com/office/spreadsheetml/2017/richdata2" ref="A2:M484">
    <sortCondition ref="A1:A484"/>
  </sortState>
  <tableColumns count="13">
    <tableColumn id="9" xr3:uid="{2AA749DE-C92A-4E2E-BE36-05CC07A72988}" name="Order" dataDxfId="27"/>
    <tableColumn id="1" xr3:uid="{E72C3CE5-66C9-4D07-A30F-7D5BCDE6EAD2}" name="Song Pack" dataDxfId="25" totalsRowDxfId="26"/>
    <tableColumn id="2" xr3:uid="{CDD21E64-CB30-448B-A03D-A99033824321}" name="DLC?" dataDxfId="23" totalsRowDxfId="24"/>
    <tableColumn id="3" xr3:uid="{600E8DFD-53A0-43E7-93C2-92313647DD59}" name="Song Name" dataDxfId="21" totalsRowDxfId="22"/>
    <tableColumn id="11" xr3:uid="{37447D50-7318-4A1D-9381-626B632CC19C}" name="Artist" dataDxfId="19" totalsRowDxfId="20"/>
    <tableColumn id="12" xr3:uid="{7CE94255-EDDF-44B7-9DDD-BC4DE1F7F3CC}" name="Max BPM" dataDxfId="17" totalsRowDxfId="18"/>
    <tableColumn id="4" xr3:uid="{7D6DB94F-4F51-49D2-AE6D-8A9562562309}" name="EZ" dataDxfId="15" totalsRowDxfId="16"/>
    <tableColumn id="5" xr3:uid="{691F44BB-E270-4C32-AB83-1111B467E418}" name="NM" dataDxfId="13" totalsRowDxfId="14"/>
    <tableColumn id="6" xr3:uid="{376173F1-7215-4030-B779-28ACA87BDCC9}" name="HD" dataDxfId="11" totalsRowDxfId="12"/>
    <tableColumn id="7" xr3:uid="{7EA60BCE-B484-4CAA-8AB6-E9860D62980B}" name="SHD" dataDxfId="9" totalsRowDxfId="10"/>
    <tableColumn id="8" xr3:uid="{5138DA5D-D90B-4B68-8650-38443C371D4F}" name="Average Dificulty" dataDxfId="7" totalsRowDxfId="8">
      <calculatedColumnFormula>IFERROR(ROUND(AVERAGE(Table1[[#This Row],[EZ]:[SHD]]), 0), 0)</calculatedColumnFormula>
    </tableColumn>
    <tableColumn id="13" xr3:uid="{2B1BD4A2-677E-4B6A-9684-09D3F84461DE}" name="Pack Averages" totalsRowFunction="count" dataDxfId="5" totalsRowDxfId="6"/>
    <tableColumn id="10" xr3:uid="{B90C5143-D73F-4DEE-8A5D-C6CB26405535}" name="Author Favorite" dataDxfId="4"/>
  </tableColumns>
  <tableStyleInfo name="TableStyleMedium16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BB2B2E-ED43-46EB-BDA9-9C1708BD6462}" name="Table2" displayName="Table2" ref="A1:J1933" totalsRowShown="0" headerRowDxfId="43" dataDxfId="41" headerRowBorderDxfId="42" tableBorderDxfId="40">
  <autoFilter ref="A1:J1933" xr:uid="{B1BB2B2E-ED43-46EB-BDA9-9C1708BD646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4899BAAB-AAFE-4579-A4D7-332CB776640B}" name="Song Number" dataDxfId="39">
      <calculatedColumnFormula>IF(MOD(ROW() - 2, 4) = 0, IF(ISNUMBER(A1), A1 + 1, 1), IF(ISNUMBER(A1), A1, 1))</calculatedColumnFormula>
    </tableColumn>
    <tableColumn id="6" xr3:uid="{344392AE-9CA1-4E4A-840B-416498DDAD7D}" name="name" dataDxfId="38">
      <calculatedColumnFormula>_xlfn.TEXTJOIN(" - ", FALSE, VLOOKUP(Table2[[#This Row],[Song Number]], Table1[[Order]:[SHD]], 4, FALSE), _xlfn.IFS(MID(B1, LEN(B1) - 2, 3) = " EZ", "NM", MID(B1, LEN(B1) - 2, 3) = " NM", "HD", MID(B1, LEN(B1) - 2, 3) = " HD", "SHD", TRUE, "EZ"))</calculatedColumnFormula>
    </tableColumn>
    <tableColumn id="9" xr3:uid="{334986DC-253C-4E90-BE32-3E3C53BBCE4B}" name="region" dataDxfId="37">
      <calculatedColumnFormula>_xlfn.TEXTJOIN(" ", FALSE, VLOOKUP(Table2[[#This Row],[Song Number]], Table1[[Order]:[SHD]], 2, FALSE), "Pack")</calculatedColumnFormula>
    </tableColumn>
    <tableColumn id="10" xr3:uid="{7FCA8B34-ACFF-4425-A479-20F772A00CE4}" name="category 1" dataDxfId="36">
      <calculatedColumnFormula array="1">_xlfn.IFS(MID(B1, LEN(B1) - 2, 3) = " EZ", "NM", MID(B1, LEN(B1) - 2, 3) = " NM", "HD", MID(B1, LEN(B1) - 2, 3) = " HD", "SHD", TRUE, "EZ")</calculatedColumnFormula>
    </tableColumn>
    <tableColumn id="2" xr3:uid="{123CA74D-1C8B-4166-B81B-045723D9B13E}" name="category 2" dataDxfId="35">
      <calculatedColumnFormula>VLOOKUP(Table2[[#This Row],[Song Number]], Table1[[Order]:[SHD]], 5, FALSE)</calculatedColumnFormula>
    </tableColumn>
    <tableColumn id="3" xr3:uid="{DFDF1B32-F20D-4EE4-8361-AEAFE397AAF8}" name="category 3" dataDxfId="34">
      <calculatedColumnFormula>_xlfn.TEXTJOIN("", FALSE, "BPM_", VLOOKUP(Table2[[#This Row],[Song Number]], Table1[[Order]:[SHD]], 6, FALSE))</calculatedColumnFormula>
    </tableColumn>
    <tableColumn id="4" xr3:uid="{31D04854-0A0F-4C0F-98E5-58DD62FBC8AE}" name="category 4" dataDxfId="33">
      <calculatedColumnFormula array="1">_xlfn.TEXTJOIN("", FALSE, "DIF_", VLOOKUP(Table2[[#This Row],[Song Number]], Table1[[Order]:[SHD]], _xlfn.IFS(MID(B1, LEN(B1) - 2, 3) = " EZ", 8, MID(B1, LEN(B1) - 2, 3) = " NM", 9, MID(B1, LEN(B1) - 2, 3) = " HD", 10, TRUE, 7), FALSE))</calculatedColumnFormula>
    </tableColumn>
    <tableColumn id="11" xr3:uid="{4CF7DFDA-8819-4C05-A633-8BB405E274C1}" name="category" dataDxfId="32">
      <calculatedColumnFormula>_xlfn.TEXTJOIN(" ", FALSE, _xlfn.CONCAT("""", "category", """", ": ", "["), _xlfn.CONCAT("""", Table2[[#This Row],[region]], """", ","),  _xlfn.CONCAT("""", Table2[[#This Row],[category 1]], """", ","), _xlfn.CONCAT("""", Table2[[#This Row],[category 4]], """"), "],")</calculatedColumnFormula>
    </tableColumn>
    <tableColumn id="12" xr3:uid="{C8EFF132-7DD4-4587-843F-37CB6A24AD62}" name="JSON OBJECT" dataDxfId="31">
      <calculatedColumnFormula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calculatedColumnFormula>
    </tableColumn>
    <tableColumn id="5" xr3:uid="{58A2092C-2A6C-463E-8147-5C876B963810}" name="Column1" dataDxfId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55" row="5">
    <wetp:webextensionref xmlns:r="http://schemas.openxmlformats.org/officeDocument/2006/relationships" r:id="rId1"/>
  </wetp:taskpane>
  <wetp:taskpane dockstate="right" visibility="0" width="350" row="7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D05CAA3-2FE5-4415-8217-30E6500D9D5E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3DBE614-A4A9-4BB3-8A07-70BFBC3A7B18}">
  <we:reference id="wa104381701" version="1.0.0.4" store="en-US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B6D4-0253-4EDA-BD75-2E20503B6809}">
  <dimension ref="A1:M484"/>
  <sheetViews>
    <sheetView topLeftCell="A253" zoomScaleNormal="100" workbookViewId="0">
      <selection activeCell="O274" sqref="O274"/>
    </sheetView>
  </sheetViews>
  <sheetFormatPr defaultRowHeight="15" x14ac:dyDescent="0.25"/>
  <cols>
    <col min="1" max="1" width="6.140625" style="1" bestFit="1" customWidth="1"/>
    <col min="2" max="2" width="5.42578125" style="1" bestFit="1" customWidth="1"/>
    <col min="3" max="3" width="5.85546875" style="1" bestFit="1" customWidth="1"/>
    <col min="4" max="4" width="47.42578125" style="1" bestFit="1" customWidth="1"/>
    <col min="5" max="5" width="39.7109375" style="1" bestFit="1" customWidth="1"/>
    <col min="6" max="6" width="4.85546875" style="1" customWidth="1"/>
    <col min="7" max="9" width="4.42578125" style="1" customWidth="1"/>
    <col min="10" max="10" width="5" style="1" customWidth="1"/>
    <col min="11" max="11" width="8.7109375" style="1" bestFit="1" customWidth="1"/>
    <col min="12" max="12" width="9" style="1" customWidth="1"/>
    <col min="13" max="16384" width="9.140625" style="1"/>
  </cols>
  <sheetData>
    <row r="1" spans="1:13" s="18" customFormat="1" ht="45.75" thickBot="1" x14ac:dyDescent="0.3">
      <c r="A1" s="18" t="s">
        <v>532</v>
      </c>
      <c r="B1" s="18" t="s">
        <v>1</v>
      </c>
      <c r="C1" s="18" t="s">
        <v>2</v>
      </c>
      <c r="D1" s="18" t="s">
        <v>0</v>
      </c>
      <c r="E1" s="18" t="s">
        <v>503</v>
      </c>
      <c r="F1" s="18" t="s">
        <v>513</v>
      </c>
      <c r="G1" s="18" t="s">
        <v>499</v>
      </c>
      <c r="H1" s="18" t="s">
        <v>500</v>
      </c>
      <c r="I1" s="18" t="s">
        <v>501</v>
      </c>
      <c r="J1" s="18" t="s">
        <v>502</v>
      </c>
      <c r="K1" s="18" t="s">
        <v>498</v>
      </c>
      <c r="L1" s="18" t="s">
        <v>609</v>
      </c>
      <c r="M1" s="18" t="s">
        <v>709</v>
      </c>
    </row>
    <row r="2" spans="1:13" x14ac:dyDescent="0.25">
      <c r="A2" s="2">
        <v>1</v>
      </c>
      <c r="B2" s="2" t="s">
        <v>719</v>
      </c>
      <c r="C2" s="2" t="s">
        <v>26</v>
      </c>
      <c r="D2" s="2" t="s">
        <v>3</v>
      </c>
      <c r="E2" s="2" t="s">
        <v>504</v>
      </c>
      <c r="F2" s="19">
        <v>111</v>
      </c>
      <c r="G2" s="3">
        <v>1</v>
      </c>
      <c r="H2" s="4">
        <v>3</v>
      </c>
      <c r="I2" s="5">
        <v>6</v>
      </c>
      <c r="J2" s="6">
        <v>9</v>
      </c>
      <c r="K2" s="7">
        <f>IFERROR(ROUND(AVERAGE(Table1[[#This Row],[EZ]:[SHD]]), 0), 0)</f>
        <v>5</v>
      </c>
      <c r="L2" s="23"/>
      <c r="M2" s="2" t="s">
        <v>26</v>
      </c>
    </row>
    <row r="3" spans="1:13" x14ac:dyDescent="0.25">
      <c r="A3" s="1">
        <v>2</v>
      </c>
      <c r="B3" s="1" t="s">
        <v>719</v>
      </c>
      <c r="C3" s="1" t="s">
        <v>26</v>
      </c>
      <c r="D3" s="1" t="s">
        <v>4</v>
      </c>
      <c r="E3" s="1" t="s">
        <v>505</v>
      </c>
      <c r="F3" s="20">
        <v>97</v>
      </c>
      <c r="G3" s="8">
        <v>2</v>
      </c>
      <c r="H3" s="9">
        <v>5</v>
      </c>
      <c r="I3" s="10">
        <v>7</v>
      </c>
      <c r="J3" s="11">
        <v>10</v>
      </c>
      <c r="K3" s="12">
        <f>IFERROR(ROUND(AVERAGE(Table1[[#This Row],[EZ]:[SHD]]), 0), 0)</f>
        <v>6</v>
      </c>
      <c r="L3" s="23"/>
      <c r="M3" s="1" t="s">
        <v>281</v>
      </c>
    </row>
    <row r="4" spans="1:13" x14ac:dyDescent="0.25">
      <c r="A4" s="1">
        <v>3</v>
      </c>
      <c r="B4" s="1" t="s">
        <v>719</v>
      </c>
      <c r="C4" s="1" t="s">
        <v>26</v>
      </c>
      <c r="D4" s="1" t="s">
        <v>5</v>
      </c>
      <c r="E4" s="1" t="s">
        <v>504</v>
      </c>
      <c r="F4" s="20">
        <v>94</v>
      </c>
      <c r="G4" s="8">
        <v>2</v>
      </c>
      <c r="H4" s="9">
        <v>4</v>
      </c>
      <c r="I4" s="10">
        <v>9</v>
      </c>
      <c r="J4" s="11">
        <v>12</v>
      </c>
      <c r="K4" s="12">
        <f>IFERROR(ROUND(AVERAGE(Table1[[#This Row],[EZ]:[SHD]]), 0), 0)</f>
        <v>7</v>
      </c>
      <c r="L4" s="23"/>
      <c r="M4" s="1" t="s">
        <v>26</v>
      </c>
    </row>
    <row r="5" spans="1:13" x14ac:dyDescent="0.25">
      <c r="A5" s="1">
        <v>4</v>
      </c>
      <c r="B5" s="1" t="s">
        <v>719</v>
      </c>
      <c r="C5" s="1" t="s">
        <v>26</v>
      </c>
      <c r="D5" s="1" t="s">
        <v>6</v>
      </c>
      <c r="E5" s="1" t="s">
        <v>504</v>
      </c>
      <c r="F5" s="20">
        <v>100</v>
      </c>
      <c r="G5" s="8">
        <v>3</v>
      </c>
      <c r="H5" s="9">
        <v>6</v>
      </c>
      <c r="I5" s="10">
        <v>9</v>
      </c>
      <c r="J5" s="11">
        <v>11</v>
      </c>
      <c r="K5" s="12">
        <f>IFERROR(ROUND(AVERAGE(Table1[[#This Row],[EZ]:[SHD]]), 0), 0)</f>
        <v>7</v>
      </c>
      <c r="L5" s="23"/>
      <c r="M5" s="1" t="s">
        <v>26</v>
      </c>
    </row>
    <row r="6" spans="1:13" x14ac:dyDescent="0.25">
      <c r="A6" s="1">
        <v>5</v>
      </c>
      <c r="B6" s="1" t="s">
        <v>719</v>
      </c>
      <c r="C6" s="1" t="s">
        <v>26</v>
      </c>
      <c r="D6" s="1" t="s">
        <v>7</v>
      </c>
      <c r="E6" s="1" t="s">
        <v>504</v>
      </c>
      <c r="F6" s="20">
        <v>139</v>
      </c>
      <c r="G6" s="8">
        <v>1</v>
      </c>
      <c r="H6" s="9">
        <v>3</v>
      </c>
      <c r="I6" s="10">
        <v>6</v>
      </c>
      <c r="J6" s="11">
        <v>10</v>
      </c>
      <c r="K6" s="12">
        <f>IFERROR(ROUND(AVERAGE(Table1[[#This Row],[EZ]:[SHD]]), 0), 0)</f>
        <v>5</v>
      </c>
      <c r="L6" s="23"/>
      <c r="M6" s="1" t="s">
        <v>26</v>
      </c>
    </row>
    <row r="7" spans="1:13" x14ac:dyDescent="0.25">
      <c r="A7" s="1">
        <v>6</v>
      </c>
      <c r="B7" s="1" t="s">
        <v>719</v>
      </c>
      <c r="C7" s="1" t="s">
        <v>26</v>
      </c>
      <c r="D7" s="1" t="s">
        <v>8</v>
      </c>
      <c r="E7" s="1" t="s">
        <v>506</v>
      </c>
      <c r="F7" s="20">
        <v>118</v>
      </c>
      <c r="G7" s="8">
        <v>4</v>
      </c>
      <c r="H7" s="9">
        <v>9</v>
      </c>
      <c r="I7" s="10">
        <v>13</v>
      </c>
      <c r="J7" s="11">
        <v>15</v>
      </c>
      <c r="K7" s="12">
        <f>IFERROR(ROUND(AVERAGE(Table1[[#This Row],[EZ]:[SHD]]), 0), 0)</f>
        <v>10</v>
      </c>
      <c r="L7" s="23"/>
      <c r="M7" s="1" t="s">
        <v>26</v>
      </c>
    </row>
    <row r="8" spans="1:13" x14ac:dyDescent="0.25">
      <c r="A8" s="1">
        <v>7</v>
      </c>
      <c r="B8" s="1" t="s">
        <v>719</v>
      </c>
      <c r="C8" s="1" t="s">
        <v>26</v>
      </c>
      <c r="D8" s="1" t="s">
        <v>9</v>
      </c>
      <c r="E8" s="1" t="s">
        <v>504</v>
      </c>
      <c r="F8" s="20">
        <v>93</v>
      </c>
      <c r="G8" s="8">
        <v>1</v>
      </c>
      <c r="H8" s="9">
        <v>4</v>
      </c>
      <c r="I8" s="10">
        <v>8</v>
      </c>
      <c r="J8" s="11">
        <v>11</v>
      </c>
      <c r="K8" s="12">
        <f>IFERROR(ROUND(AVERAGE(Table1[[#This Row],[EZ]:[SHD]]), 0), 0)</f>
        <v>6</v>
      </c>
      <c r="L8" s="23"/>
      <c r="M8" s="1" t="s">
        <v>26</v>
      </c>
    </row>
    <row r="9" spans="1:13" x14ac:dyDescent="0.25">
      <c r="A9" s="1">
        <v>8</v>
      </c>
      <c r="B9" s="1" t="s">
        <v>719</v>
      </c>
      <c r="C9" s="1" t="s">
        <v>26</v>
      </c>
      <c r="D9" s="1" t="s">
        <v>10</v>
      </c>
      <c r="E9" s="1" t="s">
        <v>507</v>
      </c>
      <c r="F9" s="20">
        <v>92</v>
      </c>
      <c r="G9" s="8">
        <v>3</v>
      </c>
      <c r="H9" s="9">
        <v>5</v>
      </c>
      <c r="I9" s="10">
        <v>7</v>
      </c>
      <c r="J9" s="11">
        <v>9</v>
      </c>
      <c r="K9" s="12">
        <f>IFERROR(ROUND(AVERAGE(Table1[[#This Row],[EZ]:[SHD]]), 0), 0)</f>
        <v>6</v>
      </c>
      <c r="L9" s="23"/>
      <c r="M9" s="1" t="s">
        <v>26</v>
      </c>
    </row>
    <row r="10" spans="1:13" x14ac:dyDescent="0.25">
      <c r="A10" s="1">
        <v>9</v>
      </c>
      <c r="B10" s="1" t="s">
        <v>719</v>
      </c>
      <c r="C10" s="1" t="s">
        <v>26</v>
      </c>
      <c r="D10" s="1" t="s">
        <v>11</v>
      </c>
      <c r="E10" s="1" t="s">
        <v>508</v>
      </c>
      <c r="F10" s="20">
        <v>95</v>
      </c>
      <c r="G10" s="8">
        <v>1</v>
      </c>
      <c r="H10" s="9">
        <v>4</v>
      </c>
      <c r="I10" s="10">
        <v>7</v>
      </c>
      <c r="J10" s="11">
        <v>9</v>
      </c>
      <c r="K10" s="12">
        <f>IFERROR(ROUND(AVERAGE(Table1[[#This Row],[EZ]:[SHD]]), 0), 0)</f>
        <v>5</v>
      </c>
      <c r="L10" s="23"/>
      <c r="M10" s="1" t="s">
        <v>26</v>
      </c>
    </row>
    <row r="11" spans="1:13" x14ac:dyDescent="0.25">
      <c r="A11" s="1">
        <v>10</v>
      </c>
      <c r="B11" s="1" t="s">
        <v>719</v>
      </c>
      <c r="C11" s="1" t="s">
        <v>26</v>
      </c>
      <c r="D11" s="1" t="s">
        <v>12</v>
      </c>
      <c r="E11" s="1" t="s">
        <v>509</v>
      </c>
      <c r="F11" s="20">
        <v>100</v>
      </c>
      <c r="G11" s="8">
        <v>3</v>
      </c>
      <c r="H11" s="9">
        <v>5</v>
      </c>
      <c r="I11" s="10">
        <v>9</v>
      </c>
      <c r="J11" s="11">
        <v>11</v>
      </c>
      <c r="K11" s="12">
        <f>IFERROR(ROUND(AVERAGE(Table1[[#This Row],[EZ]:[SHD]]), 0), 0)</f>
        <v>7</v>
      </c>
      <c r="L11" s="23"/>
      <c r="M11" s="1" t="s">
        <v>26</v>
      </c>
    </row>
    <row r="12" spans="1:13" x14ac:dyDescent="0.25">
      <c r="A12" s="1">
        <v>11</v>
      </c>
      <c r="B12" s="1" t="s">
        <v>719</v>
      </c>
      <c r="C12" s="1" t="s">
        <v>26</v>
      </c>
      <c r="D12" s="1" t="s">
        <v>13</v>
      </c>
      <c r="E12" s="1" t="s">
        <v>504</v>
      </c>
      <c r="F12" s="20">
        <v>122</v>
      </c>
      <c r="G12" s="8">
        <v>2</v>
      </c>
      <c r="H12" s="9">
        <v>5</v>
      </c>
      <c r="I12" s="10">
        <v>9</v>
      </c>
      <c r="J12" s="11">
        <v>13</v>
      </c>
      <c r="K12" s="12">
        <f>IFERROR(ROUND(AVERAGE(Table1[[#This Row],[EZ]:[SHD]]), 0), 0)</f>
        <v>7</v>
      </c>
      <c r="L12" s="23"/>
      <c r="M12" s="1" t="s">
        <v>26</v>
      </c>
    </row>
    <row r="13" spans="1:13" x14ac:dyDescent="0.25">
      <c r="A13" s="1">
        <v>12</v>
      </c>
      <c r="B13" s="1" t="s">
        <v>719</v>
      </c>
      <c r="C13" s="1" t="s">
        <v>26</v>
      </c>
      <c r="D13" s="1" t="s">
        <v>14</v>
      </c>
      <c r="E13" s="1" t="s">
        <v>504</v>
      </c>
      <c r="F13" s="20">
        <v>109</v>
      </c>
      <c r="G13" s="8">
        <v>3</v>
      </c>
      <c r="H13" s="9">
        <v>8</v>
      </c>
      <c r="I13" s="10">
        <v>11</v>
      </c>
      <c r="J13" s="11">
        <v>13</v>
      </c>
      <c r="K13" s="12">
        <f>IFERROR(ROUND(AVERAGE(Table1[[#This Row],[EZ]:[SHD]]), 0), 0)</f>
        <v>9</v>
      </c>
      <c r="L13" s="23"/>
      <c r="M13" s="1" t="s">
        <v>26</v>
      </c>
    </row>
    <row r="14" spans="1:13" x14ac:dyDescent="0.25">
      <c r="A14" s="1">
        <v>13</v>
      </c>
      <c r="B14" s="1" t="s">
        <v>719</v>
      </c>
      <c r="C14" s="1" t="s">
        <v>26</v>
      </c>
      <c r="D14" s="1" t="s">
        <v>15</v>
      </c>
      <c r="E14" s="1" t="s">
        <v>504</v>
      </c>
      <c r="F14" s="20">
        <v>125</v>
      </c>
      <c r="G14" s="8">
        <v>1</v>
      </c>
      <c r="H14" s="9">
        <v>4</v>
      </c>
      <c r="I14" s="10">
        <v>9</v>
      </c>
      <c r="J14" s="11">
        <v>12</v>
      </c>
      <c r="K14" s="12">
        <f>IFERROR(ROUND(AVERAGE(Table1[[#This Row],[EZ]:[SHD]]), 0), 0)</f>
        <v>7</v>
      </c>
      <c r="L14" s="23"/>
      <c r="M14" s="1" t="s">
        <v>26</v>
      </c>
    </row>
    <row r="15" spans="1:13" ht="15.75" thickBot="1" x14ac:dyDescent="0.3">
      <c r="A15" s="1">
        <v>14</v>
      </c>
      <c r="B15" s="1" t="s">
        <v>719</v>
      </c>
      <c r="C15" s="1" t="s">
        <v>26</v>
      </c>
      <c r="D15" s="1" t="s">
        <v>16</v>
      </c>
      <c r="E15" s="1" t="s">
        <v>510</v>
      </c>
      <c r="F15" s="20">
        <v>130</v>
      </c>
      <c r="G15" s="8">
        <v>2</v>
      </c>
      <c r="H15" s="9">
        <v>4</v>
      </c>
      <c r="I15" s="10">
        <v>8</v>
      </c>
      <c r="J15" s="11">
        <v>11</v>
      </c>
      <c r="K15" s="12">
        <f>IFERROR(ROUND(AVERAGE(Table1[[#This Row],[EZ]:[SHD]]), 0), 0)</f>
        <v>6</v>
      </c>
      <c r="L15" s="8" t="s">
        <v>499</v>
      </c>
      <c r="M15" s="1" t="s">
        <v>26</v>
      </c>
    </row>
    <row r="16" spans="1:13" ht="15.75" thickBot="1" x14ac:dyDescent="0.3">
      <c r="A16" s="1">
        <v>15</v>
      </c>
      <c r="B16" s="1" t="s">
        <v>719</v>
      </c>
      <c r="C16" s="1" t="s">
        <v>26</v>
      </c>
      <c r="D16" s="1" t="s">
        <v>17</v>
      </c>
      <c r="E16" s="1" t="s">
        <v>510</v>
      </c>
      <c r="F16" s="20">
        <v>145</v>
      </c>
      <c r="G16" s="8">
        <v>5</v>
      </c>
      <c r="H16" s="9">
        <v>7</v>
      </c>
      <c r="I16" s="10">
        <v>9</v>
      </c>
      <c r="J16" s="11">
        <v>12</v>
      </c>
      <c r="K16" s="1">
        <f>IFERROR(ROUND(AVERAGE(Table1[[#This Row],[EZ]:[SHD]]), 0), 0)</f>
        <v>8</v>
      </c>
      <c r="L16" s="22">
        <f>IFERROR(ROUND(AVERAGE(G2:G24), 0), 0)</f>
        <v>2</v>
      </c>
      <c r="M16" s="1" t="s">
        <v>26</v>
      </c>
    </row>
    <row r="17" spans="1:13" ht="15.75" thickBot="1" x14ac:dyDescent="0.3">
      <c r="A17" s="1">
        <v>16</v>
      </c>
      <c r="B17" s="1" t="s">
        <v>719</v>
      </c>
      <c r="C17" s="1" t="s">
        <v>26</v>
      </c>
      <c r="D17" s="1" t="s">
        <v>18</v>
      </c>
      <c r="E17" s="1" t="s">
        <v>510</v>
      </c>
      <c r="F17" s="20">
        <v>150</v>
      </c>
      <c r="G17" s="8">
        <v>3</v>
      </c>
      <c r="H17" s="9">
        <v>5</v>
      </c>
      <c r="I17" s="10">
        <v>10</v>
      </c>
      <c r="J17" s="11">
        <v>13</v>
      </c>
      <c r="K17" s="12">
        <f>IFERROR(ROUND(AVERAGE(Table1[[#This Row],[EZ]:[SHD]]), 0), 0)</f>
        <v>8</v>
      </c>
      <c r="L17" s="9" t="s">
        <v>500</v>
      </c>
      <c r="M17" s="1" t="s">
        <v>26</v>
      </c>
    </row>
    <row r="18" spans="1:13" ht="15.75" thickBot="1" x14ac:dyDescent="0.3">
      <c r="A18" s="1">
        <v>17</v>
      </c>
      <c r="B18" s="1" t="s">
        <v>719</v>
      </c>
      <c r="C18" s="1" t="s">
        <v>26</v>
      </c>
      <c r="D18" s="1" t="s">
        <v>19</v>
      </c>
      <c r="E18" s="1" t="s">
        <v>504</v>
      </c>
      <c r="F18" s="20">
        <v>148</v>
      </c>
      <c r="G18" s="8">
        <v>2</v>
      </c>
      <c r="H18" s="9">
        <v>5</v>
      </c>
      <c r="I18" s="10">
        <v>9</v>
      </c>
      <c r="J18" s="11">
        <v>14</v>
      </c>
      <c r="K18" s="1">
        <f>IFERROR(ROUND(AVERAGE(Table1[[#This Row],[EZ]:[SHD]]), 0), 0)</f>
        <v>8</v>
      </c>
      <c r="L18" s="22">
        <f>IFERROR(ROUND(AVERAGE(H2:H24), 0), 0)</f>
        <v>5</v>
      </c>
      <c r="M18" s="1" t="s">
        <v>26</v>
      </c>
    </row>
    <row r="19" spans="1:13" ht="15.75" thickBot="1" x14ac:dyDescent="0.3">
      <c r="A19" s="1">
        <v>18</v>
      </c>
      <c r="B19" s="1" t="s">
        <v>719</v>
      </c>
      <c r="C19" s="1" t="s">
        <v>26</v>
      </c>
      <c r="D19" s="1" t="s">
        <v>20</v>
      </c>
      <c r="E19" s="1" t="s">
        <v>505</v>
      </c>
      <c r="F19" s="20">
        <v>135</v>
      </c>
      <c r="G19" s="8">
        <v>4</v>
      </c>
      <c r="H19" s="9">
        <v>8</v>
      </c>
      <c r="I19" s="10">
        <v>12</v>
      </c>
      <c r="J19" s="11">
        <v>15</v>
      </c>
      <c r="K19" s="12">
        <f>IFERROR(ROUND(AVERAGE(Table1[[#This Row],[EZ]:[SHD]]), 0), 0)</f>
        <v>10</v>
      </c>
      <c r="L19" s="26" t="s">
        <v>501</v>
      </c>
      <c r="M19" s="1" t="s">
        <v>26</v>
      </c>
    </row>
    <row r="20" spans="1:13" ht="15.75" thickBot="1" x14ac:dyDescent="0.3">
      <c r="A20" s="1">
        <v>19</v>
      </c>
      <c r="B20" s="1" t="s">
        <v>719</v>
      </c>
      <c r="C20" s="1" t="s">
        <v>26</v>
      </c>
      <c r="D20" s="1" t="s">
        <v>21</v>
      </c>
      <c r="E20" s="1" t="s">
        <v>511</v>
      </c>
      <c r="F20" s="20">
        <v>95</v>
      </c>
      <c r="G20" s="8">
        <v>1</v>
      </c>
      <c r="H20" s="9">
        <v>4</v>
      </c>
      <c r="I20" s="10">
        <v>8</v>
      </c>
      <c r="J20" s="11">
        <v>11</v>
      </c>
      <c r="K20" s="1">
        <f>IFERROR(ROUND(AVERAGE(Table1[[#This Row],[EZ]:[SHD]]), 0), 0)</f>
        <v>6</v>
      </c>
      <c r="L20" s="22">
        <f>IFERROR(ROUND(AVERAGE(I2:I24), 0), 0)</f>
        <v>9</v>
      </c>
      <c r="M20" s="1" t="s">
        <v>26</v>
      </c>
    </row>
    <row r="21" spans="1:13" ht="15.75" thickBot="1" x14ac:dyDescent="0.3">
      <c r="A21" s="1">
        <v>20</v>
      </c>
      <c r="B21" s="1" t="s">
        <v>719</v>
      </c>
      <c r="C21" s="1" t="s">
        <v>26</v>
      </c>
      <c r="D21" s="1" t="s">
        <v>22</v>
      </c>
      <c r="E21" s="1" t="s">
        <v>511</v>
      </c>
      <c r="F21" s="20">
        <v>125</v>
      </c>
      <c r="G21" s="8">
        <v>4</v>
      </c>
      <c r="H21" s="9">
        <v>8</v>
      </c>
      <c r="I21" s="10">
        <v>11</v>
      </c>
      <c r="J21" s="11">
        <v>14</v>
      </c>
      <c r="K21" s="12">
        <f>IFERROR(ROUND(AVERAGE(Table1[[#This Row],[EZ]:[SHD]]), 0), 0)</f>
        <v>9</v>
      </c>
      <c r="L21" s="11" t="s">
        <v>502</v>
      </c>
      <c r="M21" s="1" t="s">
        <v>26</v>
      </c>
    </row>
    <row r="22" spans="1:13" ht="15.75" thickBot="1" x14ac:dyDescent="0.3">
      <c r="A22" s="1">
        <v>21</v>
      </c>
      <c r="B22" s="1" t="s">
        <v>719</v>
      </c>
      <c r="C22" s="1" t="s">
        <v>26</v>
      </c>
      <c r="D22" s="1" t="s">
        <v>23</v>
      </c>
      <c r="E22" s="1" t="s">
        <v>505</v>
      </c>
      <c r="F22" s="20">
        <v>98</v>
      </c>
      <c r="G22" s="8">
        <v>2</v>
      </c>
      <c r="H22" s="9">
        <v>5</v>
      </c>
      <c r="I22" s="10">
        <v>8</v>
      </c>
      <c r="J22" s="11">
        <v>10</v>
      </c>
      <c r="K22" s="1">
        <f>IFERROR(ROUND(AVERAGE(Table1[[#This Row],[EZ]:[SHD]]), 0), 0)</f>
        <v>6</v>
      </c>
      <c r="L22" s="22">
        <f>IFERROR(ROUND(AVERAGE(J2:J24), 0), 0)</f>
        <v>12</v>
      </c>
      <c r="M22" s="1" t="s">
        <v>26</v>
      </c>
    </row>
    <row r="23" spans="1:13" ht="15.75" thickBot="1" x14ac:dyDescent="0.3">
      <c r="A23" s="1">
        <v>22</v>
      </c>
      <c r="B23" s="1" t="s">
        <v>719</v>
      </c>
      <c r="C23" s="1" t="s">
        <v>26</v>
      </c>
      <c r="D23" s="1" t="s">
        <v>24</v>
      </c>
      <c r="E23" s="1" t="s">
        <v>504</v>
      </c>
      <c r="F23" s="20">
        <v>90</v>
      </c>
      <c r="G23" s="8">
        <v>2</v>
      </c>
      <c r="H23" s="9">
        <v>5</v>
      </c>
      <c r="I23" s="10">
        <v>7</v>
      </c>
      <c r="J23" s="11">
        <v>9</v>
      </c>
      <c r="K23" s="12">
        <f>IFERROR(ROUND(AVERAGE(Table1[[#This Row],[EZ]:[SHD]]), 0), 0)</f>
        <v>6</v>
      </c>
      <c r="L23" s="25" t="s">
        <v>610</v>
      </c>
      <c r="M23" s="1" t="s">
        <v>26</v>
      </c>
    </row>
    <row r="24" spans="1:13" ht="15.75" thickBot="1" x14ac:dyDescent="0.3">
      <c r="A24" s="1">
        <v>23</v>
      </c>
      <c r="B24" s="1" t="s">
        <v>719</v>
      </c>
      <c r="C24" s="13" t="s">
        <v>26</v>
      </c>
      <c r="D24" s="13" t="s">
        <v>25</v>
      </c>
      <c r="E24" s="13" t="s">
        <v>512</v>
      </c>
      <c r="F24" s="21">
        <v>180</v>
      </c>
      <c r="G24" s="14">
        <v>3</v>
      </c>
      <c r="H24" s="15">
        <v>6</v>
      </c>
      <c r="I24" s="16">
        <v>9</v>
      </c>
      <c r="J24" s="17">
        <v>13</v>
      </c>
      <c r="K24" s="13">
        <f>IFERROR(ROUND(AVERAGE(Table1[[#This Row],[EZ]:[SHD]]), 0), 0)</f>
        <v>8</v>
      </c>
      <c r="L24" s="22">
        <f>IFERROR(IF(NOT(B25=Table1[[#This Row],[Song Pack]]), ROUND(AVERAGE(K2:K24),0), ""), 0)</f>
        <v>7</v>
      </c>
      <c r="M24" s="1" t="s">
        <v>26</v>
      </c>
    </row>
    <row r="25" spans="1:13" x14ac:dyDescent="0.25">
      <c r="A25" s="1">
        <v>24</v>
      </c>
      <c r="B25" s="2" t="s">
        <v>27</v>
      </c>
      <c r="C25" s="2" t="s">
        <v>26</v>
      </c>
      <c r="D25" s="2" t="s">
        <v>28</v>
      </c>
      <c r="E25" s="2" t="s">
        <v>505</v>
      </c>
      <c r="F25" s="19">
        <v>105</v>
      </c>
      <c r="G25" s="3">
        <v>3</v>
      </c>
      <c r="H25" s="4">
        <v>8</v>
      </c>
      <c r="I25" s="5">
        <v>11</v>
      </c>
      <c r="J25" s="6">
        <v>13</v>
      </c>
      <c r="K25" s="7">
        <f>IFERROR(ROUND(AVERAGE(Table1[[#This Row],[EZ]:[SHD]]), 0), 0)</f>
        <v>9</v>
      </c>
      <c r="L25" s="24" t="str">
        <f>IFERROR(IF(NOT(B26=Table1[[#This Row],[Song Pack]]), ROUND(AVERAGE(K3:K25),0), ""), 0)</f>
        <v/>
      </c>
      <c r="M25" s="1" t="s">
        <v>26</v>
      </c>
    </row>
    <row r="26" spans="1:13" x14ac:dyDescent="0.25">
      <c r="A26" s="1">
        <v>25</v>
      </c>
      <c r="B26" s="1" t="s">
        <v>27</v>
      </c>
      <c r="C26" s="1" t="s">
        <v>26</v>
      </c>
      <c r="D26" s="1" t="s">
        <v>29</v>
      </c>
      <c r="E26" s="1" t="s">
        <v>514</v>
      </c>
      <c r="F26" s="20">
        <v>115</v>
      </c>
      <c r="G26" s="8">
        <v>2</v>
      </c>
      <c r="H26" s="9">
        <v>5</v>
      </c>
      <c r="I26" s="10">
        <v>7</v>
      </c>
      <c r="J26" s="11">
        <v>11</v>
      </c>
      <c r="K26" s="12">
        <f>IFERROR(ROUND(AVERAGE(Table1[[#This Row],[EZ]:[SHD]]), 0), 0)</f>
        <v>6</v>
      </c>
      <c r="L26" s="24" t="str">
        <f>IFERROR(IF(NOT(B27=Table1[[#This Row],[Song Pack]]), ROUND(AVERAGE(K4:K26),0), ""), 0)</f>
        <v/>
      </c>
      <c r="M26" s="1" t="s">
        <v>281</v>
      </c>
    </row>
    <row r="27" spans="1:13" x14ac:dyDescent="0.25">
      <c r="A27" s="1">
        <v>26</v>
      </c>
      <c r="B27" s="1" t="s">
        <v>27</v>
      </c>
      <c r="C27" s="1" t="s">
        <v>26</v>
      </c>
      <c r="D27" s="1" t="s">
        <v>30</v>
      </c>
      <c r="E27" s="1" t="s">
        <v>515</v>
      </c>
      <c r="F27" s="20">
        <v>94</v>
      </c>
      <c r="G27" s="8">
        <v>2</v>
      </c>
      <c r="H27" s="9">
        <v>4</v>
      </c>
      <c r="I27" s="10">
        <v>9</v>
      </c>
      <c r="J27" s="11">
        <v>12</v>
      </c>
      <c r="K27" s="12">
        <f>IFERROR(ROUND(AVERAGE(Table1[[#This Row],[EZ]:[SHD]]), 0), 0)</f>
        <v>7</v>
      </c>
      <c r="L27" s="24"/>
      <c r="M27" s="1" t="s">
        <v>26</v>
      </c>
    </row>
    <row r="28" spans="1:13" x14ac:dyDescent="0.25">
      <c r="A28" s="1">
        <v>27</v>
      </c>
      <c r="B28" s="1" t="s">
        <v>27</v>
      </c>
      <c r="C28" s="1" t="s">
        <v>26</v>
      </c>
      <c r="D28" s="1" t="s">
        <v>31</v>
      </c>
      <c r="E28" s="1" t="s">
        <v>523</v>
      </c>
      <c r="F28" s="20">
        <v>165</v>
      </c>
      <c r="G28" s="8">
        <v>4</v>
      </c>
      <c r="H28" s="9">
        <v>7</v>
      </c>
      <c r="I28" s="10">
        <v>12</v>
      </c>
      <c r="J28" s="11">
        <v>15</v>
      </c>
      <c r="K28" s="12">
        <f>IFERROR(ROUND(AVERAGE(Table1[[#This Row],[EZ]:[SHD]]), 0), 0)</f>
        <v>10</v>
      </c>
      <c r="L28" s="24"/>
      <c r="M28" s="1" t="s">
        <v>26</v>
      </c>
    </row>
    <row r="29" spans="1:13" x14ac:dyDescent="0.25">
      <c r="A29" s="1">
        <v>28</v>
      </c>
      <c r="B29" s="1" t="s">
        <v>27</v>
      </c>
      <c r="C29" s="1" t="s">
        <v>26</v>
      </c>
      <c r="D29" s="1" t="s">
        <v>32</v>
      </c>
      <c r="E29" s="1" t="s">
        <v>516</v>
      </c>
      <c r="F29" s="20">
        <v>139</v>
      </c>
      <c r="G29" s="8">
        <v>1</v>
      </c>
      <c r="H29" s="9">
        <v>5</v>
      </c>
      <c r="I29" s="10">
        <v>8</v>
      </c>
      <c r="J29" s="11">
        <v>11</v>
      </c>
      <c r="K29" s="12">
        <f>IFERROR(ROUND(AVERAGE(Table1[[#This Row],[EZ]:[SHD]]), 0), 0)</f>
        <v>6</v>
      </c>
      <c r="L29" s="24"/>
      <c r="M29" s="1" t="s">
        <v>26</v>
      </c>
    </row>
    <row r="30" spans="1:13" x14ac:dyDescent="0.25">
      <c r="A30" s="1">
        <v>29</v>
      </c>
      <c r="B30" s="1" t="s">
        <v>27</v>
      </c>
      <c r="C30" s="1" t="s">
        <v>26</v>
      </c>
      <c r="D30" s="1" t="s">
        <v>33</v>
      </c>
      <c r="E30" s="1" t="s">
        <v>517</v>
      </c>
      <c r="F30" s="20">
        <v>118</v>
      </c>
      <c r="G30" s="8">
        <v>5</v>
      </c>
      <c r="H30" s="9">
        <v>8</v>
      </c>
      <c r="I30" s="10">
        <v>12</v>
      </c>
      <c r="J30" s="11">
        <v>14</v>
      </c>
      <c r="K30" s="12">
        <f>IFERROR(ROUND(AVERAGE(Table1[[#This Row],[EZ]:[SHD]]), 0), 0)</f>
        <v>10</v>
      </c>
      <c r="L30" s="24"/>
      <c r="M30" s="1" t="s">
        <v>26</v>
      </c>
    </row>
    <row r="31" spans="1:13" x14ac:dyDescent="0.25">
      <c r="A31" s="1">
        <v>30</v>
      </c>
      <c r="B31" s="1" t="s">
        <v>27</v>
      </c>
      <c r="C31" s="1" t="s">
        <v>26</v>
      </c>
      <c r="D31" s="1" t="s">
        <v>34</v>
      </c>
      <c r="E31" s="1" t="s">
        <v>518</v>
      </c>
      <c r="F31" s="20">
        <v>117</v>
      </c>
      <c r="G31" s="8">
        <v>1</v>
      </c>
      <c r="H31" s="9">
        <v>4</v>
      </c>
      <c r="I31" s="10">
        <v>9</v>
      </c>
      <c r="J31" s="11">
        <v>12</v>
      </c>
      <c r="K31" s="12">
        <f>IFERROR(ROUND(AVERAGE(Table1[[#This Row],[EZ]:[SHD]]), 0), 0)</f>
        <v>7</v>
      </c>
      <c r="L31" s="24"/>
      <c r="M31" s="1" t="s">
        <v>26</v>
      </c>
    </row>
    <row r="32" spans="1:13" x14ac:dyDescent="0.25">
      <c r="A32" s="1">
        <v>31</v>
      </c>
      <c r="B32" s="1" t="s">
        <v>27</v>
      </c>
      <c r="C32" s="1" t="s">
        <v>26</v>
      </c>
      <c r="D32" s="1" t="s">
        <v>35</v>
      </c>
      <c r="E32" s="1" t="s">
        <v>516</v>
      </c>
      <c r="F32" s="20">
        <v>146</v>
      </c>
      <c r="G32" s="8">
        <v>3</v>
      </c>
      <c r="H32" s="9">
        <v>5</v>
      </c>
      <c r="I32" s="10">
        <v>9</v>
      </c>
      <c r="J32" s="11">
        <v>15</v>
      </c>
      <c r="K32" s="12">
        <f>IFERROR(ROUND(AVERAGE(Table1[[#This Row],[EZ]:[SHD]]), 0), 0)</f>
        <v>8</v>
      </c>
      <c r="L32" s="24"/>
      <c r="M32" s="1" t="s">
        <v>26</v>
      </c>
    </row>
    <row r="33" spans="1:13" x14ac:dyDescent="0.25">
      <c r="A33" s="1">
        <v>32</v>
      </c>
      <c r="B33" s="1" t="s">
        <v>27</v>
      </c>
      <c r="C33" s="1" t="s">
        <v>26</v>
      </c>
      <c r="D33" s="1" t="s">
        <v>36</v>
      </c>
      <c r="E33" s="1" t="s">
        <v>504</v>
      </c>
      <c r="F33" s="20">
        <v>109</v>
      </c>
      <c r="G33" s="8">
        <v>1</v>
      </c>
      <c r="H33" s="9">
        <v>4</v>
      </c>
      <c r="I33" s="10">
        <v>7</v>
      </c>
      <c r="J33" s="11">
        <v>11</v>
      </c>
      <c r="K33" s="12">
        <f>IFERROR(ROUND(AVERAGE(Table1[[#This Row],[EZ]:[SHD]]), 0), 0)</f>
        <v>6</v>
      </c>
      <c r="L33" s="24"/>
      <c r="M33" s="1" t="s">
        <v>26</v>
      </c>
    </row>
    <row r="34" spans="1:13" x14ac:dyDescent="0.25">
      <c r="A34" s="1">
        <v>33</v>
      </c>
      <c r="B34" s="1" t="s">
        <v>27</v>
      </c>
      <c r="C34" s="1" t="s">
        <v>26</v>
      </c>
      <c r="D34" s="1" t="s">
        <v>37</v>
      </c>
      <c r="E34" s="1" t="s">
        <v>504</v>
      </c>
      <c r="F34" s="20">
        <v>109</v>
      </c>
      <c r="G34" s="8">
        <v>3</v>
      </c>
      <c r="H34" s="9">
        <v>9</v>
      </c>
      <c r="I34" s="10">
        <v>12</v>
      </c>
      <c r="J34" s="11">
        <v>16</v>
      </c>
      <c r="K34" s="12">
        <f>IFERROR(ROUND(AVERAGE(Table1[[#This Row],[EZ]:[SHD]]), 0), 0)</f>
        <v>10</v>
      </c>
      <c r="L34" s="24"/>
      <c r="M34" s="1" t="s">
        <v>26</v>
      </c>
    </row>
    <row r="35" spans="1:13" x14ac:dyDescent="0.25">
      <c r="A35" s="1">
        <v>34</v>
      </c>
      <c r="B35" s="1" t="s">
        <v>27</v>
      </c>
      <c r="C35" s="1" t="s">
        <v>26</v>
      </c>
      <c r="D35" s="1" t="s">
        <v>38</v>
      </c>
      <c r="E35" s="1" t="s">
        <v>519</v>
      </c>
      <c r="F35" s="20">
        <v>145</v>
      </c>
      <c r="G35" s="8">
        <v>3</v>
      </c>
      <c r="H35" s="9">
        <v>7</v>
      </c>
      <c r="I35" s="10">
        <v>11</v>
      </c>
      <c r="J35" s="11">
        <v>16</v>
      </c>
      <c r="K35" s="12">
        <f>IFERROR(ROUND(AVERAGE(Table1[[#This Row],[EZ]:[SHD]]), 0), 0)</f>
        <v>9</v>
      </c>
      <c r="L35" s="24"/>
      <c r="M35" s="1" t="s">
        <v>26</v>
      </c>
    </row>
    <row r="36" spans="1:13" ht="15.75" thickBot="1" x14ac:dyDescent="0.3">
      <c r="A36" s="1">
        <v>35</v>
      </c>
      <c r="B36" s="1" t="s">
        <v>27</v>
      </c>
      <c r="C36" s="1" t="s">
        <v>26</v>
      </c>
      <c r="D36" s="1" t="s">
        <v>39</v>
      </c>
      <c r="E36" s="1" t="s">
        <v>520</v>
      </c>
      <c r="F36" s="20">
        <v>117</v>
      </c>
      <c r="G36" s="8">
        <v>4</v>
      </c>
      <c r="H36" s="9">
        <v>9</v>
      </c>
      <c r="I36" s="10">
        <v>12</v>
      </c>
      <c r="J36" s="11">
        <v>15</v>
      </c>
      <c r="K36" s="12">
        <f>IFERROR(ROUND(AVERAGE(Table1[[#This Row],[EZ]:[SHD]]), 0), 0)</f>
        <v>10</v>
      </c>
      <c r="L36" s="8" t="s">
        <v>499</v>
      </c>
      <c r="M36" s="1" t="s">
        <v>26</v>
      </c>
    </row>
    <row r="37" spans="1:13" ht="13.5" customHeight="1" thickBot="1" x14ac:dyDescent="0.3">
      <c r="A37" s="1">
        <v>36</v>
      </c>
      <c r="B37" s="1" t="s">
        <v>27</v>
      </c>
      <c r="C37" s="1" t="s">
        <v>26</v>
      </c>
      <c r="D37" s="1" t="s">
        <v>40</v>
      </c>
      <c r="E37" s="1" t="s">
        <v>510</v>
      </c>
      <c r="F37" s="20">
        <v>170</v>
      </c>
      <c r="G37" s="8">
        <v>4</v>
      </c>
      <c r="H37" s="9">
        <v>9</v>
      </c>
      <c r="I37" s="10">
        <v>12</v>
      </c>
      <c r="J37" s="11">
        <v>15</v>
      </c>
      <c r="K37" s="1">
        <f>IFERROR(ROUND(AVERAGE(Table1[[#This Row],[EZ]:[SHD]]), 0), 0)</f>
        <v>10</v>
      </c>
      <c r="L37" s="22">
        <f>IFERROR(ROUND(AVERAGE(G25:G45), 0), 0)</f>
        <v>3</v>
      </c>
      <c r="M37" s="1" t="s">
        <v>26</v>
      </c>
    </row>
    <row r="38" spans="1:13" ht="15.75" thickBot="1" x14ac:dyDescent="0.3">
      <c r="A38" s="1">
        <v>37</v>
      </c>
      <c r="B38" s="1" t="s">
        <v>27</v>
      </c>
      <c r="C38" s="1" t="s">
        <v>26</v>
      </c>
      <c r="D38" s="1" t="s">
        <v>41</v>
      </c>
      <c r="E38" s="1" t="s">
        <v>517</v>
      </c>
      <c r="F38" s="20">
        <v>148</v>
      </c>
      <c r="G38" s="8">
        <v>3</v>
      </c>
      <c r="H38" s="9">
        <v>7</v>
      </c>
      <c r="I38" s="10">
        <v>10</v>
      </c>
      <c r="J38" s="11">
        <v>14</v>
      </c>
      <c r="K38" s="12">
        <f>IFERROR(ROUND(AVERAGE(Table1[[#This Row],[EZ]:[SHD]]), 0), 0)</f>
        <v>9</v>
      </c>
      <c r="L38" s="9" t="s">
        <v>500</v>
      </c>
      <c r="M38" s="1" t="s">
        <v>26</v>
      </c>
    </row>
    <row r="39" spans="1:13" ht="15.75" thickBot="1" x14ac:dyDescent="0.3">
      <c r="A39" s="1">
        <v>38</v>
      </c>
      <c r="B39" s="1" t="s">
        <v>27</v>
      </c>
      <c r="C39" s="1" t="s">
        <v>26</v>
      </c>
      <c r="D39" s="1" t="s">
        <v>42</v>
      </c>
      <c r="E39" s="1" t="s">
        <v>521</v>
      </c>
      <c r="F39" s="20">
        <v>110</v>
      </c>
      <c r="G39" s="8">
        <v>2</v>
      </c>
      <c r="H39" s="9">
        <v>5</v>
      </c>
      <c r="I39" s="10">
        <v>10</v>
      </c>
      <c r="J39" s="11">
        <v>12</v>
      </c>
      <c r="K39" s="1">
        <f>IFERROR(ROUND(AVERAGE(Table1[[#This Row],[EZ]:[SHD]]), 0), 0)</f>
        <v>7</v>
      </c>
      <c r="L39" s="22">
        <f>IFERROR(ROUND(AVERAGE(H25:H45), 0), 0)</f>
        <v>6</v>
      </c>
      <c r="M39" s="1" t="s">
        <v>26</v>
      </c>
    </row>
    <row r="40" spans="1:13" ht="15.75" thickBot="1" x14ac:dyDescent="0.3">
      <c r="A40" s="1">
        <v>39</v>
      </c>
      <c r="B40" s="1" t="s">
        <v>27</v>
      </c>
      <c r="C40" s="1" t="s">
        <v>26</v>
      </c>
      <c r="D40" s="1" t="s">
        <v>43</v>
      </c>
      <c r="E40" s="1" t="s">
        <v>522</v>
      </c>
      <c r="F40" s="20">
        <v>100</v>
      </c>
      <c r="G40" s="8">
        <v>3</v>
      </c>
      <c r="H40" s="9">
        <v>5</v>
      </c>
      <c r="I40" s="10">
        <v>8</v>
      </c>
      <c r="J40" s="11">
        <v>10</v>
      </c>
      <c r="K40" s="12">
        <f>IFERROR(ROUND(AVERAGE(Table1[[#This Row],[EZ]:[SHD]]), 0), 0)</f>
        <v>7</v>
      </c>
      <c r="L40" s="26" t="s">
        <v>501</v>
      </c>
      <c r="M40" s="1" t="s">
        <v>26</v>
      </c>
    </row>
    <row r="41" spans="1:13" ht="15.75" thickBot="1" x14ac:dyDescent="0.3">
      <c r="A41" s="1">
        <v>40</v>
      </c>
      <c r="B41" s="1" t="s">
        <v>27</v>
      </c>
      <c r="C41" s="1" t="s">
        <v>26</v>
      </c>
      <c r="D41" s="1" t="s">
        <v>44</v>
      </c>
      <c r="E41" s="1" t="s">
        <v>505</v>
      </c>
      <c r="F41" s="20">
        <v>135</v>
      </c>
      <c r="G41" s="8">
        <v>3</v>
      </c>
      <c r="H41" s="9">
        <v>8</v>
      </c>
      <c r="I41" s="10">
        <v>11</v>
      </c>
      <c r="J41" s="11">
        <v>14</v>
      </c>
      <c r="K41" s="1">
        <f>IFERROR(ROUND(AVERAGE(Table1[[#This Row],[EZ]:[SHD]]), 0), 0)</f>
        <v>9</v>
      </c>
      <c r="L41" s="22">
        <f>IFERROR(ROUND(AVERAGE(I25:I45), 0), 0)</f>
        <v>10</v>
      </c>
      <c r="M41" s="1" t="s">
        <v>26</v>
      </c>
    </row>
    <row r="42" spans="1:13" ht="15.75" thickBot="1" x14ac:dyDescent="0.3">
      <c r="A42" s="1">
        <v>41</v>
      </c>
      <c r="B42" s="1" t="s">
        <v>27</v>
      </c>
      <c r="C42" s="1" t="s">
        <v>26</v>
      </c>
      <c r="D42" s="1" t="s">
        <v>45</v>
      </c>
      <c r="E42" s="1" t="s">
        <v>521</v>
      </c>
      <c r="F42" s="20">
        <v>95</v>
      </c>
      <c r="G42" s="8">
        <v>1</v>
      </c>
      <c r="H42" s="9">
        <v>3</v>
      </c>
      <c r="I42" s="10">
        <v>7</v>
      </c>
      <c r="J42" s="11">
        <v>9</v>
      </c>
      <c r="K42" s="12">
        <f>IFERROR(ROUND(AVERAGE(Table1[[#This Row],[EZ]:[SHD]]), 0), 0)</f>
        <v>5</v>
      </c>
      <c r="L42" s="11" t="s">
        <v>502</v>
      </c>
      <c r="M42" s="1" t="s">
        <v>26</v>
      </c>
    </row>
    <row r="43" spans="1:13" ht="15.75" thickBot="1" x14ac:dyDescent="0.3">
      <c r="A43" s="1">
        <v>42</v>
      </c>
      <c r="B43" s="1" t="s">
        <v>27</v>
      </c>
      <c r="C43" s="1" t="s">
        <v>26</v>
      </c>
      <c r="D43" s="1" t="s">
        <v>46</v>
      </c>
      <c r="E43" s="1" t="s">
        <v>511</v>
      </c>
      <c r="F43" s="20">
        <v>125</v>
      </c>
      <c r="G43" s="8">
        <v>2</v>
      </c>
      <c r="H43" s="9">
        <v>4</v>
      </c>
      <c r="I43" s="10">
        <v>5</v>
      </c>
      <c r="J43" s="11">
        <v>8</v>
      </c>
      <c r="K43" s="1">
        <f>IFERROR(ROUND(AVERAGE(Table1[[#This Row],[EZ]:[SHD]]), 0), 0)</f>
        <v>5</v>
      </c>
      <c r="L43" s="22">
        <f>IFERROR(ROUND(AVERAGE(J25:J45), 0), 0)</f>
        <v>13</v>
      </c>
      <c r="M43" s="1" t="s">
        <v>26</v>
      </c>
    </row>
    <row r="44" spans="1:13" ht="15.75" thickBot="1" x14ac:dyDescent="0.3">
      <c r="A44" s="1">
        <v>43</v>
      </c>
      <c r="B44" s="1" t="s">
        <v>27</v>
      </c>
      <c r="C44" s="1" t="s">
        <v>26</v>
      </c>
      <c r="D44" s="1" t="s">
        <v>47</v>
      </c>
      <c r="E44" s="1" t="s">
        <v>515</v>
      </c>
      <c r="F44" s="20">
        <v>90</v>
      </c>
      <c r="G44" s="8">
        <v>1</v>
      </c>
      <c r="H44" s="9">
        <v>4</v>
      </c>
      <c r="I44" s="10">
        <v>9</v>
      </c>
      <c r="J44" s="11">
        <v>11</v>
      </c>
      <c r="K44" s="12">
        <f>IFERROR(ROUND(AVERAGE(Table1[[#This Row],[EZ]:[SHD]]), 0), 0)</f>
        <v>6</v>
      </c>
      <c r="L44" s="25" t="s">
        <v>610</v>
      </c>
      <c r="M44" s="1" t="s">
        <v>26</v>
      </c>
    </row>
    <row r="45" spans="1:13" ht="15.75" thickBot="1" x14ac:dyDescent="0.3">
      <c r="A45" s="1">
        <v>44</v>
      </c>
      <c r="B45" s="13" t="s">
        <v>27</v>
      </c>
      <c r="C45" s="13" t="s">
        <v>26</v>
      </c>
      <c r="D45" s="13" t="s">
        <v>48</v>
      </c>
      <c r="E45" s="13" t="s">
        <v>517</v>
      </c>
      <c r="F45" s="21">
        <v>185</v>
      </c>
      <c r="G45" s="14">
        <v>4</v>
      </c>
      <c r="H45" s="15">
        <v>7</v>
      </c>
      <c r="I45" s="16">
        <v>10</v>
      </c>
      <c r="J45" s="17">
        <v>13</v>
      </c>
      <c r="K45" s="13">
        <f>IFERROR(ROUND(AVERAGE(Table1[[#This Row],[EZ]:[SHD]]), 0), 0)</f>
        <v>9</v>
      </c>
      <c r="L45" s="22">
        <f>IFERROR(IF(NOT(B46=Table1[[#This Row],[Song Pack]]), ROUND(AVERAGE(K25:K45),0), ""), 0)</f>
        <v>8</v>
      </c>
      <c r="M45" s="1" t="s">
        <v>26</v>
      </c>
    </row>
    <row r="46" spans="1:13" x14ac:dyDescent="0.25">
      <c r="A46" s="1">
        <v>45</v>
      </c>
      <c r="B46" s="2" t="s">
        <v>49</v>
      </c>
      <c r="C46" s="2" t="s">
        <v>26</v>
      </c>
      <c r="D46" s="2" t="s">
        <v>50</v>
      </c>
      <c r="E46" s="2" t="s">
        <v>504</v>
      </c>
      <c r="F46" s="19">
        <v>162</v>
      </c>
      <c r="G46" s="3">
        <v>2</v>
      </c>
      <c r="H46" s="4">
        <v>4</v>
      </c>
      <c r="I46" s="5">
        <v>8</v>
      </c>
      <c r="J46" s="6">
        <v>11</v>
      </c>
      <c r="K46" s="7">
        <f>IFERROR(ROUND(AVERAGE(Table1[[#This Row],[EZ]:[SHD]]), 0), 0)</f>
        <v>6</v>
      </c>
      <c r="L46" s="24"/>
      <c r="M46" s="1" t="s">
        <v>26</v>
      </c>
    </row>
    <row r="47" spans="1:13" x14ac:dyDescent="0.25">
      <c r="A47" s="1">
        <v>46</v>
      </c>
      <c r="B47" s="1" t="s">
        <v>49</v>
      </c>
      <c r="C47" s="1" t="s">
        <v>26</v>
      </c>
      <c r="D47" s="1" t="s">
        <v>51</v>
      </c>
      <c r="E47" s="1" t="s">
        <v>524</v>
      </c>
      <c r="F47" s="20">
        <v>110</v>
      </c>
      <c r="G47" s="8">
        <v>2</v>
      </c>
      <c r="H47" s="9">
        <v>8</v>
      </c>
      <c r="I47" s="10">
        <v>11</v>
      </c>
      <c r="J47" s="11">
        <v>13</v>
      </c>
      <c r="K47" s="12">
        <f>IFERROR(ROUND(AVERAGE(Table1[[#This Row],[EZ]:[SHD]]), 0), 0)</f>
        <v>9</v>
      </c>
      <c r="L47" s="24"/>
      <c r="M47" s="1" t="s">
        <v>26</v>
      </c>
    </row>
    <row r="48" spans="1:13" x14ac:dyDescent="0.25">
      <c r="A48" s="1">
        <v>47</v>
      </c>
      <c r="B48" s="1" t="s">
        <v>49</v>
      </c>
      <c r="C48" s="1" t="s">
        <v>26</v>
      </c>
      <c r="D48" s="1" t="s">
        <v>52</v>
      </c>
      <c r="E48" s="1" t="s">
        <v>504</v>
      </c>
      <c r="F48" s="20">
        <v>130</v>
      </c>
      <c r="G48" s="8">
        <v>3</v>
      </c>
      <c r="H48" s="9">
        <v>8</v>
      </c>
      <c r="I48" s="10">
        <v>12</v>
      </c>
      <c r="J48" s="11">
        <v>14</v>
      </c>
      <c r="K48" s="12">
        <f>IFERROR(ROUND(AVERAGE(Table1[[#This Row],[EZ]:[SHD]]), 0), 0)</f>
        <v>9</v>
      </c>
      <c r="L48" s="24"/>
      <c r="M48" s="1" t="s">
        <v>26</v>
      </c>
    </row>
    <row r="49" spans="1:13" x14ac:dyDescent="0.25">
      <c r="A49" s="1">
        <v>48</v>
      </c>
      <c r="B49" s="1" t="s">
        <v>49</v>
      </c>
      <c r="C49" s="1" t="s">
        <v>26</v>
      </c>
      <c r="D49" s="1" t="s">
        <v>53</v>
      </c>
      <c r="E49" s="1" t="s">
        <v>504</v>
      </c>
      <c r="F49" s="20">
        <v>118</v>
      </c>
      <c r="G49" s="8">
        <v>4</v>
      </c>
      <c r="H49" s="9">
        <v>5</v>
      </c>
      <c r="I49" s="10">
        <v>10</v>
      </c>
      <c r="J49" s="11">
        <v>13</v>
      </c>
      <c r="K49" s="12">
        <f>IFERROR(ROUND(AVERAGE(Table1[[#This Row],[EZ]:[SHD]]), 0), 0)</f>
        <v>8</v>
      </c>
      <c r="L49" s="24"/>
      <c r="M49" s="1" t="s">
        <v>26</v>
      </c>
    </row>
    <row r="50" spans="1:13" x14ac:dyDescent="0.25">
      <c r="A50" s="1">
        <v>49</v>
      </c>
      <c r="B50" s="1" t="s">
        <v>49</v>
      </c>
      <c r="C50" s="1" t="s">
        <v>26</v>
      </c>
      <c r="D50" s="1" t="s">
        <v>54</v>
      </c>
      <c r="E50" s="1" t="s">
        <v>504</v>
      </c>
      <c r="F50" s="20">
        <v>115</v>
      </c>
      <c r="G50" s="8">
        <v>2</v>
      </c>
      <c r="H50" s="9">
        <v>6</v>
      </c>
      <c r="I50" s="10">
        <v>9</v>
      </c>
      <c r="J50" s="11">
        <v>12</v>
      </c>
      <c r="K50" s="12">
        <f>IFERROR(ROUND(AVERAGE(Table1[[#This Row],[EZ]:[SHD]]), 0), 0)</f>
        <v>7</v>
      </c>
      <c r="L50" s="24"/>
      <c r="M50" s="1" t="s">
        <v>26</v>
      </c>
    </row>
    <row r="51" spans="1:13" x14ac:dyDescent="0.25">
      <c r="A51" s="1">
        <v>50</v>
      </c>
      <c r="B51" s="1" t="s">
        <v>49</v>
      </c>
      <c r="C51" s="1" t="s">
        <v>26</v>
      </c>
      <c r="D51" s="1" t="s">
        <v>55</v>
      </c>
      <c r="E51" s="1" t="s">
        <v>504</v>
      </c>
      <c r="F51" s="20">
        <v>115</v>
      </c>
      <c r="G51" s="8">
        <v>1</v>
      </c>
      <c r="H51" s="9">
        <v>4</v>
      </c>
      <c r="I51" s="10">
        <v>7</v>
      </c>
      <c r="J51" s="11">
        <v>9</v>
      </c>
      <c r="K51" s="12">
        <f>IFERROR(ROUND(AVERAGE(Table1[[#This Row],[EZ]:[SHD]]), 0), 0)</f>
        <v>5</v>
      </c>
      <c r="L51" s="24"/>
      <c r="M51" s="1" t="s">
        <v>26</v>
      </c>
    </row>
    <row r="52" spans="1:13" x14ac:dyDescent="0.25">
      <c r="A52" s="1">
        <v>51</v>
      </c>
      <c r="B52" s="1" t="s">
        <v>49</v>
      </c>
      <c r="C52" s="1" t="s">
        <v>26</v>
      </c>
      <c r="D52" s="1" t="s">
        <v>56</v>
      </c>
      <c r="E52" s="1" t="s">
        <v>521</v>
      </c>
      <c r="F52" s="20">
        <v>122</v>
      </c>
      <c r="G52" s="8">
        <v>3</v>
      </c>
      <c r="H52" s="9">
        <v>7</v>
      </c>
      <c r="I52" s="10">
        <v>10</v>
      </c>
      <c r="J52" s="11">
        <v>14</v>
      </c>
      <c r="K52" s="12">
        <f>IFERROR(ROUND(AVERAGE(Table1[[#This Row],[EZ]:[SHD]]), 0), 0)</f>
        <v>9</v>
      </c>
      <c r="L52" s="24"/>
      <c r="M52" s="1" t="s">
        <v>26</v>
      </c>
    </row>
    <row r="53" spans="1:13" x14ac:dyDescent="0.25">
      <c r="A53" s="1">
        <v>52</v>
      </c>
      <c r="B53" s="1" t="s">
        <v>49</v>
      </c>
      <c r="C53" s="1" t="s">
        <v>26</v>
      </c>
      <c r="D53" s="1" t="s">
        <v>57</v>
      </c>
      <c r="E53" s="1" t="s">
        <v>504</v>
      </c>
      <c r="F53" s="20">
        <v>152</v>
      </c>
      <c r="G53" s="8">
        <v>2</v>
      </c>
      <c r="H53" s="9">
        <v>4</v>
      </c>
      <c r="I53" s="10">
        <v>7</v>
      </c>
      <c r="J53" s="11">
        <v>10</v>
      </c>
      <c r="K53" s="12">
        <f>IFERROR(ROUND(AVERAGE(Table1[[#This Row],[EZ]:[SHD]]), 0), 0)</f>
        <v>6</v>
      </c>
      <c r="L53" s="24"/>
      <c r="M53" s="1" t="s">
        <v>26</v>
      </c>
    </row>
    <row r="54" spans="1:13" x14ac:dyDescent="0.25">
      <c r="A54" s="1">
        <v>53</v>
      </c>
      <c r="B54" s="1" t="s">
        <v>49</v>
      </c>
      <c r="C54" s="1" t="s">
        <v>26</v>
      </c>
      <c r="D54" s="1" t="s">
        <v>58</v>
      </c>
      <c r="E54" s="1" t="s">
        <v>525</v>
      </c>
      <c r="F54" s="20">
        <v>133</v>
      </c>
      <c r="G54" s="8">
        <v>2</v>
      </c>
      <c r="H54" s="9">
        <v>4</v>
      </c>
      <c r="I54" s="10">
        <v>7</v>
      </c>
      <c r="J54" s="11">
        <v>10</v>
      </c>
      <c r="K54" s="12">
        <f>IFERROR(ROUND(AVERAGE(Table1[[#This Row],[EZ]:[SHD]]), 0), 0)</f>
        <v>6</v>
      </c>
      <c r="L54" s="24"/>
      <c r="M54" s="1" t="s">
        <v>26</v>
      </c>
    </row>
    <row r="55" spans="1:13" x14ac:dyDescent="0.25">
      <c r="A55" s="1">
        <v>54</v>
      </c>
      <c r="B55" s="1" t="s">
        <v>49</v>
      </c>
      <c r="C55" s="1" t="s">
        <v>26</v>
      </c>
      <c r="D55" s="1" t="s">
        <v>59</v>
      </c>
      <c r="E55" s="1" t="s">
        <v>526</v>
      </c>
      <c r="F55" s="20">
        <v>114</v>
      </c>
      <c r="G55" s="8">
        <v>3</v>
      </c>
      <c r="H55" s="9">
        <v>6</v>
      </c>
      <c r="I55" s="10">
        <v>11</v>
      </c>
      <c r="J55" s="11">
        <v>13</v>
      </c>
      <c r="K55" s="12">
        <f>IFERROR(ROUND(AVERAGE(Table1[[#This Row],[EZ]:[SHD]]), 0), 0)</f>
        <v>8</v>
      </c>
      <c r="L55" s="24"/>
      <c r="M55" s="1" t="s">
        <v>26</v>
      </c>
    </row>
    <row r="56" spans="1:13" x14ac:dyDescent="0.25">
      <c r="A56" s="1">
        <v>55</v>
      </c>
      <c r="B56" s="1" t="s">
        <v>49</v>
      </c>
      <c r="C56" s="1" t="s">
        <v>26</v>
      </c>
      <c r="D56" s="1" t="s">
        <v>60</v>
      </c>
      <c r="E56" s="1" t="s">
        <v>526</v>
      </c>
      <c r="F56" s="20">
        <v>116</v>
      </c>
      <c r="G56" s="8">
        <v>3</v>
      </c>
      <c r="H56" s="9">
        <v>5</v>
      </c>
      <c r="I56" s="10">
        <v>8</v>
      </c>
      <c r="J56" s="11">
        <v>11</v>
      </c>
      <c r="K56" s="12">
        <f>IFERROR(ROUND(AVERAGE(Table1[[#This Row],[EZ]:[SHD]]), 0), 0)</f>
        <v>7</v>
      </c>
      <c r="L56" s="24"/>
      <c r="M56" s="1" t="s">
        <v>26</v>
      </c>
    </row>
    <row r="57" spans="1:13" x14ac:dyDescent="0.25">
      <c r="A57" s="1">
        <v>56</v>
      </c>
      <c r="B57" s="1" t="s">
        <v>49</v>
      </c>
      <c r="C57" s="1" t="s">
        <v>26</v>
      </c>
      <c r="D57" s="1" t="s">
        <v>61</v>
      </c>
      <c r="E57" s="1" t="s">
        <v>527</v>
      </c>
      <c r="F57" s="20">
        <v>135</v>
      </c>
      <c r="G57" s="8">
        <v>1</v>
      </c>
      <c r="H57" s="9">
        <v>3</v>
      </c>
      <c r="I57" s="10">
        <v>5</v>
      </c>
      <c r="J57" s="11">
        <v>7</v>
      </c>
      <c r="K57" s="12">
        <f>IFERROR(ROUND(AVERAGE(Table1[[#This Row],[EZ]:[SHD]]), 0), 0)</f>
        <v>4</v>
      </c>
      <c r="L57" s="24"/>
      <c r="M57" s="1" t="s">
        <v>26</v>
      </c>
    </row>
    <row r="58" spans="1:13" x14ac:dyDescent="0.25">
      <c r="A58" s="1">
        <v>57</v>
      </c>
      <c r="B58" s="1" t="s">
        <v>49</v>
      </c>
      <c r="C58" s="1" t="s">
        <v>26</v>
      </c>
      <c r="D58" s="1" t="s">
        <v>62</v>
      </c>
      <c r="E58" s="1" t="s">
        <v>504</v>
      </c>
      <c r="F58" s="20">
        <v>138</v>
      </c>
      <c r="G58" s="8">
        <v>3</v>
      </c>
      <c r="H58" s="9">
        <v>5</v>
      </c>
      <c r="I58" s="10">
        <v>8</v>
      </c>
      <c r="J58" s="11">
        <v>11</v>
      </c>
      <c r="K58" s="12">
        <f>IFERROR(ROUND(AVERAGE(Table1[[#This Row],[EZ]:[SHD]]), 0), 0)</f>
        <v>7</v>
      </c>
      <c r="L58" s="24"/>
      <c r="M58" s="1" t="s">
        <v>26</v>
      </c>
    </row>
    <row r="59" spans="1:13" x14ac:dyDescent="0.25">
      <c r="A59" s="1">
        <v>58</v>
      </c>
      <c r="B59" s="1" t="s">
        <v>49</v>
      </c>
      <c r="C59" s="1" t="s">
        <v>26</v>
      </c>
      <c r="D59" s="1" t="s">
        <v>63</v>
      </c>
      <c r="E59" s="1" t="s">
        <v>528</v>
      </c>
      <c r="F59" s="20">
        <v>121</v>
      </c>
      <c r="G59" s="8">
        <v>3</v>
      </c>
      <c r="H59" s="9">
        <v>5</v>
      </c>
      <c r="I59" s="10">
        <v>9</v>
      </c>
      <c r="J59" s="11">
        <v>12</v>
      </c>
      <c r="K59" s="12">
        <f>IFERROR(ROUND(AVERAGE(Table1[[#This Row],[EZ]:[SHD]]), 0), 0)</f>
        <v>7</v>
      </c>
      <c r="L59" s="24"/>
      <c r="M59" s="1" t="s">
        <v>26</v>
      </c>
    </row>
    <row r="60" spans="1:13" x14ac:dyDescent="0.25">
      <c r="A60" s="1">
        <v>59</v>
      </c>
      <c r="B60" s="1" t="s">
        <v>49</v>
      </c>
      <c r="C60" s="1" t="s">
        <v>26</v>
      </c>
      <c r="D60" s="1" t="s">
        <v>64</v>
      </c>
      <c r="E60" s="1" t="s">
        <v>504</v>
      </c>
      <c r="F60" s="20">
        <v>88</v>
      </c>
      <c r="G60" s="8">
        <v>2</v>
      </c>
      <c r="H60" s="9">
        <v>4</v>
      </c>
      <c r="I60" s="10">
        <v>7</v>
      </c>
      <c r="J60" s="11">
        <v>10</v>
      </c>
      <c r="K60" s="12">
        <f>IFERROR(ROUND(AVERAGE(Table1[[#This Row],[EZ]:[SHD]]), 0), 0)</f>
        <v>6</v>
      </c>
      <c r="L60" s="24"/>
      <c r="M60" s="1" t="s">
        <v>26</v>
      </c>
    </row>
    <row r="61" spans="1:13" x14ac:dyDescent="0.25">
      <c r="A61" s="1">
        <v>60</v>
      </c>
      <c r="B61" s="1" t="s">
        <v>49</v>
      </c>
      <c r="C61" s="1" t="s">
        <v>26</v>
      </c>
      <c r="D61" s="1" t="s">
        <v>65</v>
      </c>
      <c r="E61" s="1" t="s">
        <v>504</v>
      </c>
      <c r="F61" s="20">
        <v>124</v>
      </c>
      <c r="G61" s="8">
        <v>2</v>
      </c>
      <c r="H61" s="9">
        <v>4</v>
      </c>
      <c r="I61" s="10">
        <v>6</v>
      </c>
      <c r="J61" s="11">
        <v>7</v>
      </c>
      <c r="K61" s="12">
        <f>IFERROR(ROUND(AVERAGE(Table1[[#This Row],[EZ]:[SHD]]), 0), 0)</f>
        <v>5</v>
      </c>
      <c r="L61" s="24"/>
      <c r="M61" s="1" t="s">
        <v>26</v>
      </c>
    </row>
    <row r="62" spans="1:13" x14ac:dyDescent="0.25">
      <c r="A62" s="1">
        <v>61</v>
      </c>
      <c r="B62" s="1" t="s">
        <v>49</v>
      </c>
      <c r="C62" s="1" t="s">
        <v>26</v>
      </c>
      <c r="D62" s="1" t="s">
        <v>66</v>
      </c>
      <c r="E62" s="1" t="s">
        <v>507</v>
      </c>
      <c r="F62" s="20">
        <v>140</v>
      </c>
      <c r="G62" s="8">
        <v>5</v>
      </c>
      <c r="H62" s="9">
        <v>8</v>
      </c>
      <c r="I62" s="10">
        <v>11</v>
      </c>
      <c r="J62" s="11">
        <v>14</v>
      </c>
      <c r="K62" s="12">
        <f>IFERROR(ROUND(AVERAGE(Table1[[#This Row],[EZ]:[SHD]]), 0), 0)</f>
        <v>10</v>
      </c>
      <c r="L62" s="24"/>
      <c r="M62" s="1" t="s">
        <v>26</v>
      </c>
    </row>
    <row r="63" spans="1:13" ht="15.75" thickBot="1" x14ac:dyDescent="0.3">
      <c r="A63" s="1">
        <v>62</v>
      </c>
      <c r="B63" s="1" t="s">
        <v>49</v>
      </c>
      <c r="C63" s="1" t="s">
        <v>26</v>
      </c>
      <c r="D63" s="1" t="s">
        <v>67</v>
      </c>
      <c r="E63" s="1" t="s">
        <v>504</v>
      </c>
      <c r="F63" s="20">
        <v>90</v>
      </c>
      <c r="G63" s="8">
        <v>3</v>
      </c>
      <c r="H63" s="9">
        <v>6</v>
      </c>
      <c r="I63" s="10">
        <v>8</v>
      </c>
      <c r="J63" s="11">
        <v>11</v>
      </c>
      <c r="K63" s="12">
        <f>IFERROR(ROUND(AVERAGE(Table1[[#This Row],[EZ]:[SHD]]), 0), 0)</f>
        <v>7</v>
      </c>
      <c r="L63" s="8" t="s">
        <v>499</v>
      </c>
      <c r="M63" s="1" t="s">
        <v>26</v>
      </c>
    </row>
    <row r="64" spans="1:13" ht="15.75" thickBot="1" x14ac:dyDescent="0.3">
      <c r="A64" s="1">
        <v>63</v>
      </c>
      <c r="B64" s="1" t="s">
        <v>49</v>
      </c>
      <c r="C64" s="1" t="s">
        <v>26</v>
      </c>
      <c r="D64" s="1" t="s">
        <v>68</v>
      </c>
      <c r="E64" s="1" t="s">
        <v>517</v>
      </c>
      <c r="F64" s="20">
        <v>106</v>
      </c>
      <c r="G64" s="8">
        <v>3</v>
      </c>
      <c r="H64" s="9">
        <v>5</v>
      </c>
      <c r="I64" s="10">
        <v>9</v>
      </c>
      <c r="J64" s="11">
        <v>11</v>
      </c>
      <c r="K64" s="1">
        <f>IFERROR(ROUND(AVERAGE(Table1[[#This Row],[EZ]:[SHD]]), 0), 0)</f>
        <v>7</v>
      </c>
      <c r="L64" s="22">
        <f>IFERROR(ROUND(AVERAGE(G46:G72), 0), 0)</f>
        <v>3</v>
      </c>
      <c r="M64" s="1" t="s">
        <v>26</v>
      </c>
    </row>
    <row r="65" spans="1:13" ht="15.75" thickBot="1" x14ac:dyDescent="0.3">
      <c r="A65" s="1">
        <v>64</v>
      </c>
      <c r="B65" s="1" t="s">
        <v>49</v>
      </c>
      <c r="C65" s="1" t="s">
        <v>26</v>
      </c>
      <c r="D65" s="1" t="s">
        <v>69</v>
      </c>
      <c r="E65" s="1" t="s">
        <v>504</v>
      </c>
      <c r="F65" s="20">
        <v>146</v>
      </c>
      <c r="G65" s="8">
        <v>1</v>
      </c>
      <c r="H65" s="9">
        <v>3</v>
      </c>
      <c r="I65" s="10">
        <v>5</v>
      </c>
      <c r="J65" s="11">
        <v>10</v>
      </c>
      <c r="K65" s="12">
        <f>IFERROR(ROUND(AVERAGE(Table1[[#This Row],[EZ]:[SHD]]), 0), 0)</f>
        <v>5</v>
      </c>
      <c r="L65" s="9" t="s">
        <v>500</v>
      </c>
      <c r="M65" s="1" t="s">
        <v>26</v>
      </c>
    </row>
    <row r="66" spans="1:13" ht="15.75" thickBot="1" x14ac:dyDescent="0.3">
      <c r="A66" s="1">
        <v>65</v>
      </c>
      <c r="B66" s="1" t="s">
        <v>49</v>
      </c>
      <c r="C66" s="1" t="s">
        <v>26</v>
      </c>
      <c r="D66" s="1" t="s">
        <v>70</v>
      </c>
      <c r="E66" s="1" t="s">
        <v>504</v>
      </c>
      <c r="F66" s="20">
        <v>120</v>
      </c>
      <c r="G66" s="8">
        <v>2</v>
      </c>
      <c r="H66" s="9">
        <v>6</v>
      </c>
      <c r="I66" s="10">
        <v>9</v>
      </c>
      <c r="J66" s="11">
        <v>12</v>
      </c>
      <c r="K66" s="1">
        <f>IFERROR(ROUND(AVERAGE(Table1[[#This Row],[EZ]:[SHD]]), 0), 0)</f>
        <v>7</v>
      </c>
      <c r="L66" s="22">
        <f>IFERROR(ROUND(AVERAGE(H46:H72), 0), 0)</f>
        <v>5</v>
      </c>
      <c r="M66" s="1" t="s">
        <v>26</v>
      </c>
    </row>
    <row r="67" spans="1:13" ht="15.75" thickBot="1" x14ac:dyDescent="0.3">
      <c r="A67" s="1">
        <v>66</v>
      </c>
      <c r="B67" s="1" t="s">
        <v>49</v>
      </c>
      <c r="C67" s="1" t="s">
        <v>26</v>
      </c>
      <c r="D67" s="1" t="s">
        <v>71</v>
      </c>
      <c r="E67" s="1" t="s">
        <v>504</v>
      </c>
      <c r="F67" s="20">
        <v>108</v>
      </c>
      <c r="G67" s="8">
        <v>2</v>
      </c>
      <c r="H67" s="9">
        <v>4</v>
      </c>
      <c r="I67" s="10">
        <v>6</v>
      </c>
      <c r="J67" s="11">
        <v>10</v>
      </c>
      <c r="K67" s="12">
        <f>IFERROR(ROUND(AVERAGE(Table1[[#This Row],[EZ]:[SHD]]), 0), 0)</f>
        <v>6</v>
      </c>
      <c r="L67" s="26" t="s">
        <v>501</v>
      </c>
      <c r="M67" s="1" t="s">
        <v>26</v>
      </c>
    </row>
    <row r="68" spans="1:13" ht="15.75" thickBot="1" x14ac:dyDescent="0.3">
      <c r="A68" s="1">
        <v>67</v>
      </c>
      <c r="B68" s="1" t="s">
        <v>49</v>
      </c>
      <c r="C68" s="1" t="s">
        <v>26</v>
      </c>
      <c r="D68" s="1" t="s">
        <v>72</v>
      </c>
      <c r="E68" s="1" t="s">
        <v>521</v>
      </c>
      <c r="F68" s="20">
        <v>130</v>
      </c>
      <c r="G68" s="8">
        <v>5</v>
      </c>
      <c r="H68" s="9">
        <v>8</v>
      </c>
      <c r="I68" s="10">
        <v>12</v>
      </c>
      <c r="J68" s="11">
        <v>15</v>
      </c>
      <c r="K68" s="1">
        <f>IFERROR(ROUND(AVERAGE(Table1[[#This Row],[EZ]:[SHD]]), 0), 0)</f>
        <v>10</v>
      </c>
      <c r="L68" s="22">
        <f>IFERROR(ROUND(AVERAGE(I46:I72), 0), 0)</f>
        <v>8</v>
      </c>
      <c r="M68" s="1" t="s">
        <v>281</v>
      </c>
    </row>
    <row r="69" spans="1:13" ht="15.75" thickBot="1" x14ac:dyDescent="0.3">
      <c r="A69" s="1">
        <v>68</v>
      </c>
      <c r="B69" s="1" t="s">
        <v>49</v>
      </c>
      <c r="C69" s="1" t="s">
        <v>26</v>
      </c>
      <c r="D69" s="1" t="s">
        <v>73</v>
      </c>
      <c r="E69" s="1" t="s">
        <v>511</v>
      </c>
      <c r="F69" s="20">
        <v>139</v>
      </c>
      <c r="G69" s="8">
        <v>2</v>
      </c>
      <c r="H69" s="9">
        <v>5</v>
      </c>
      <c r="I69" s="10">
        <v>9</v>
      </c>
      <c r="J69" s="11">
        <v>12</v>
      </c>
      <c r="K69" s="12">
        <f>IFERROR(ROUND(AVERAGE(Table1[[#This Row],[EZ]:[SHD]]), 0), 0)</f>
        <v>7</v>
      </c>
      <c r="L69" s="11" t="s">
        <v>502</v>
      </c>
      <c r="M69" s="1" t="s">
        <v>26</v>
      </c>
    </row>
    <row r="70" spans="1:13" ht="15.75" thickBot="1" x14ac:dyDescent="0.3">
      <c r="A70" s="1">
        <v>69</v>
      </c>
      <c r="B70" s="1" t="s">
        <v>49</v>
      </c>
      <c r="C70" s="1" t="s">
        <v>26</v>
      </c>
      <c r="D70" s="1" t="s">
        <v>74</v>
      </c>
      <c r="E70" s="1" t="s">
        <v>504</v>
      </c>
      <c r="F70" s="20">
        <v>180</v>
      </c>
      <c r="G70" s="8">
        <v>2</v>
      </c>
      <c r="H70" s="9">
        <v>4</v>
      </c>
      <c r="I70" s="10">
        <v>6</v>
      </c>
      <c r="J70" s="11">
        <v>9</v>
      </c>
      <c r="K70" s="1">
        <f>IFERROR(ROUND(AVERAGE(Table1[[#This Row],[EZ]:[SHD]]), 0), 0)</f>
        <v>5</v>
      </c>
      <c r="L70" s="22">
        <f>IFERROR(ROUND(AVERAGE(J46:J72), 0), 0)</f>
        <v>11</v>
      </c>
      <c r="M70" s="1" t="s">
        <v>26</v>
      </c>
    </row>
    <row r="71" spans="1:13" ht="15.75" thickBot="1" x14ac:dyDescent="0.3">
      <c r="A71" s="1">
        <v>70</v>
      </c>
      <c r="B71" s="1" t="s">
        <v>49</v>
      </c>
      <c r="C71" s="1" t="s">
        <v>26</v>
      </c>
      <c r="D71" s="1" t="s">
        <v>75</v>
      </c>
      <c r="E71" s="1" t="s">
        <v>529</v>
      </c>
      <c r="F71" s="20">
        <v>143</v>
      </c>
      <c r="G71" s="8">
        <v>3</v>
      </c>
      <c r="H71" s="9">
        <v>4</v>
      </c>
      <c r="I71" s="10">
        <v>6</v>
      </c>
      <c r="J71" s="11">
        <v>8</v>
      </c>
      <c r="K71" s="12">
        <f>IFERROR(ROUND(AVERAGE(Table1[[#This Row],[EZ]:[SHD]]), 0), 0)</f>
        <v>5</v>
      </c>
      <c r="L71" s="25" t="s">
        <v>610</v>
      </c>
      <c r="M71" s="1" t="s">
        <v>26</v>
      </c>
    </row>
    <row r="72" spans="1:13" ht="15.75" thickBot="1" x14ac:dyDescent="0.3">
      <c r="A72" s="1">
        <v>71</v>
      </c>
      <c r="B72" s="13" t="s">
        <v>49</v>
      </c>
      <c r="C72" s="13" t="s">
        <v>26</v>
      </c>
      <c r="D72" s="13" t="s">
        <v>76</v>
      </c>
      <c r="E72" s="13" t="s">
        <v>530</v>
      </c>
      <c r="F72" s="21">
        <v>116</v>
      </c>
      <c r="G72" s="14">
        <v>2</v>
      </c>
      <c r="H72" s="15">
        <v>6</v>
      </c>
      <c r="I72" s="16">
        <v>10</v>
      </c>
      <c r="J72" s="17">
        <v>14</v>
      </c>
      <c r="K72" s="13">
        <f>IFERROR(ROUND(AVERAGE(Table1[[#This Row],[EZ]:[SHD]]), 0), 0)</f>
        <v>8</v>
      </c>
      <c r="L72" s="22">
        <f>IFERROR(IF(NOT(B73=Table1[[#This Row],[Song Pack]]), ROUND(AVERAGE(K46:K72),0), ""), 0)</f>
        <v>7</v>
      </c>
      <c r="M72" s="1" t="s">
        <v>26</v>
      </c>
    </row>
    <row r="73" spans="1:13" x14ac:dyDescent="0.25">
      <c r="A73" s="1">
        <v>72</v>
      </c>
      <c r="B73" s="2" t="s">
        <v>77</v>
      </c>
      <c r="C73" s="2" t="s">
        <v>26</v>
      </c>
      <c r="D73" s="2" t="s">
        <v>78</v>
      </c>
      <c r="E73" s="2" t="s">
        <v>521</v>
      </c>
      <c r="F73" s="19">
        <v>100</v>
      </c>
      <c r="G73" s="3">
        <v>2</v>
      </c>
      <c r="H73" s="4">
        <v>6</v>
      </c>
      <c r="I73" s="5">
        <v>8</v>
      </c>
      <c r="J73" s="6">
        <v>10</v>
      </c>
      <c r="K73" s="7">
        <f>IFERROR(ROUND(AVERAGE(Table1[[#This Row],[EZ]:[SHD]]), 0), 0)</f>
        <v>7</v>
      </c>
      <c r="L73" s="24"/>
      <c r="M73" s="1" t="s">
        <v>26</v>
      </c>
    </row>
    <row r="74" spans="1:13" x14ac:dyDescent="0.25">
      <c r="A74" s="1">
        <v>73</v>
      </c>
      <c r="B74" s="1" t="s">
        <v>77</v>
      </c>
      <c r="C74" s="1" t="s">
        <v>26</v>
      </c>
      <c r="D74" s="1" t="s">
        <v>79</v>
      </c>
      <c r="E74" s="1" t="s">
        <v>507</v>
      </c>
      <c r="F74" s="20">
        <v>116</v>
      </c>
      <c r="G74" s="8">
        <v>4</v>
      </c>
      <c r="H74" s="9">
        <v>7</v>
      </c>
      <c r="I74" s="10">
        <v>12</v>
      </c>
      <c r="J74" s="11">
        <v>14</v>
      </c>
      <c r="K74" s="12">
        <f>IFERROR(ROUND(AVERAGE(Table1[[#This Row],[EZ]:[SHD]]), 0), 0)</f>
        <v>9</v>
      </c>
      <c r="L74" s="24"/>
      <c r="M74" s="1" t="s">
        <v>26</v>
      </c>
    </row>
    <row r="75" spans="1:13" x14ac:dyDescent="0.25">
      <c r="A75" s="1">
        <v>74</v>
      </c>
      <c r="B75" s="1" t="s">
        <v>77</v>
      </c>
      <c r="C75" s="1" t="s">
        <v>26</v>
      </c>
      <c r="D75" s="1" t="s">
        <v>80</v>
      </c>
      <c r="E75" s="1" t="s">
        <v>531</v>
      </c>
      <c r="F75" s="20">
        <v>150</v>
      </c>
      <c r="G75" s="8">
        <v>4</v>
      </c>
      <c r="H75" s="9">
        <v>9</v>
      </c>
      <c r="I75" s="10">
        <v>13</v>
      </c>
      <c r="J75" s="11">
        <v>16</v>
      </c>
      <c r="K75" s="12">
        <f>IFERROR(ROUND(AVERAGE(Table1[[#This Row],[EZ]:[SHD]]), 0), 0)</f>
        <v>11</v>
      </c>
      <c r="L75" s="24"/>
      <c r="M75" s="1" t="s">
        <v>26</v>
      </c>
    </row>
    <row r="76" spans="1:13" x14ac:dyDescent="0.25">
      <c r="A76" s="1">
        <v>75</v>
      </c>
      <c r="B76" s="1" t="s">
        <v>77</v>
      </c>
      <c r="C76" s="1" t="s">
        <v>26</v>
      </c>
      <c r="D76" s="1" t="s">
        <v>81</v>
      </c>
      <c r="E76" s="1" t="s">
        <v>531</v>
      </c>
      <c r="F76" s="20">
        <v>133</v>
      </c>
      <c r="G76" s="8">
        <v>6</v>
      </c>
      <c r="H76" s="9">
        <v>10</v>
      </c>
      <c r="I76" s="10">
        <v>12</v>
      </c>
      <c r="J76" s="11">
        <v>14</v>
      </c>
      <c r="K76" s="12">
        <f>IFERROR(ROUND(AVERAGE(Table1[[#This Row],[EZ]:[SHD]]), 0), 0)</f>
        <v>11</v>
      </c>
      <c r="L76" s="24"/>
      <c r="M76" s="1" t="s">
        <v>26</v>
      </c>
    </row>
    <row r="77" spans="1:13" x14ac:dyDescent="0.25">
      <c r="A77" s="1">
        <v>76</v>
      </c>
      <c r="B77" s="1" t="s">
        <v>77</v>
      </c>
      <c r="C77" s="1" t="s">
        <v>26</v>
      </c>
      <c r="D77" s="1" t="s">
        <v>82</v>
      </c>
      <c r="E77" s="1" t="s">
        <v>504</v>
      </c>
      <c r="F77" s="20">
        <v>137</v>
      </c>
      <c r="G77" s="8">
        <v>3</v>
      </c>
      <c r="H77" s="9">
        <v>5</v>
      </c>
      <c r="I77" s="10">
        <v>9</v>
      </c>
      <c r="J77" s="11">
        <v>11</v>
      </c>
      <c r="K77" s="12">
        <f>IFERROR(ROUND(AVERAGE(Table1[[#This Row],[EZ]:[SHD]]), 0), 0)</f>
        <v>7</v>
      </c>
      <c r="L77" s="24"/>
      <c r="M77" s="1" t="s">
        <v>26</v>
      </c>
    </row>
    <row r="78" spans="1:13" x14ac:dyDescent="0.25">
      <c r="A78" s="1">
        <v>77</v>
      </c>
      <c r="B78" s="1" t="s">
        <v>77</v>
      </c>
      <c r="C78" s="1" t="s">
        <v>26</v>
      </c>
      <c r="D78" s="1" t="s">
        <v>83</v>
      </c>
      <c r="E78" s="1" t="s">
        <v>521</v>
      </c>
      <c r="F78" s="20">
        <v>125</v>
      </c>
      <c r="G78" s="8">
        <v>3</v>
      </c>
      <c r="H78" s="9">
        <v>8</v>
      </c>
      <c r="I78" s="10">
        <v>11</v>
      </c>
      <c r="J78" s="11">
        <v>14</v>
      </c>
      <c r="K78" s="12">
        <f>IFERROR(ROUND(AVERAGE(Table1[[#This Row],[EZ]:[SHD]]), 0), 0)</f>
        <v>9</v>
      </c>
      <c r="L78" s="24"/>
      <c r="M78" s="1" t="s">
        <v>26</v>
      </c>
    </row>
    <row r="79" spans="1:13" x14ac:dyDescent="0.25">
      <c r="A79" s="1">
        <v>78</v>
      </c>
      <c r="B79" s="1" t="s">
        <v>77</v>
      </c>
      <c r="C79" s="1" t="s">
        <v>26</v>
      </c>
      <c r="D79" s="1" t="s">
        <v>84</v>
      </c>
      <c r="E79" s="1" t="s">
        <v>507</v>
      </c>
      <c r="F79" s="20">
        <v>157</v>
      </c>
      <c r="G79" s="8">
        <v>5</v>
      </c>
      <c r="H79" s="9">
        <v>9</v>
      </c>
      <c r="I79" s="10">
        <v>13</v>
      </c>
      <c r="J79" s="11">
        <v>17</v>
      </c>
      <c r="K79" s="12">
        <f>IFERROR(ROUND(AVERAGE(Table1[[#This Row],[EZ]:[SHD]]), 0), 0)</f>
        <v>11</v>
      </c>
      <c r="L79" s="24"/>
      <c r="M79" s="1" t="s">
        <v>281</v>
      </c>
    </row>
    <row r="80" spans="1:13" x14ac:dyDescent="0.25">
      <c r="A80" s="1">
        <v>79</v>
      </c>
      <c r="B80" s="1" t="s">
        <v>77</v>
      </c>
      <c r="C80" s="1" t="s">
        <v>26</v>
      </c>
      <c r="D80" s="1" t="s">
        <v>85</v>
      </c>
      <c r="E80" s="1" t="s">
        <v>521</v>
      </c>
      <c r="F80" s="20">
        <v>135</v>
      </c>
      <c r="G80" s="8">
        <v>3</v>
      </c>
      <c r="H80" s="9">
        <v>6</v>
      </c>
      <c r="I80" s="10">
        <v>9</v>
      </c>
      <c r="J80" s="11">
        <v>12</v>
      </c>
      <c r="K80" s="12">
        <f>IFERROR(ROUND(AVERAGE(Table1[[#This Row],[EZ]:[SHD]]), 0), 0)</f>
        <v>8</v>
      </c>
      <c r="L80" s="24"/>
      <c r="M80" s="1" t="s">
        <v>26</v>
      </c>
    </row>
    <row r="81" spans="1:13" x14ac:dyDescent="0.25">
      <c r="A81" s="1">
        <v>80</v>
      </c>
      <c r="B81" s="1" t="s">
        <v>77</v>
      </c>
      <c r="C81" s="1" t="s">
        <v>26</v>
      </c>
      <c r="D81" s="1" t="s">
        <v>86</v>
      </c>
      <c r="E81" s="1" t="s">
        <v>517</v>
      </c>
      <c r="F81" s="20">
        <v>165</v>
      </c>
      <c r="G81" s="8">
        <v>4</v>
      </c>
      <c r="H81" s="9">
        <v>9</v>
      </c>
      <c r="I81" s="10">
        <v>11</v>
      </c>
      <c r="J81" s="11">
        <v>14</v>
      </c>
      <c r="K81" s="12">
        <f>IFERROR(ROUND(AVERAGE(Table1[[#This Row],[EZ]:[SHD]]), 0), 0)</f>
        <v>10</v>
      </c>
      <c r="L81" s="24"/>
      <c r="M81" s="1" t="s">
        <v>26</v>
      </c>
    </row>
    <row r="82" spans="1:13" x14ac:dyDescent="0.25">
      <c r="A82" s="1">
        <v>81</v>
      </c>
      <c r="B82" s="1" t="s">
        <v>77</v>
      </c>
      <c r="C82" s="1" t="s">
        <v>26</v>
      </c>
      <c r="D82" s="1" t="s">
        <v>87</v>
      </c>
      <c r="E82" s="1" t="s">
        <v>521</v>
      </c>
      <c r="F82" s="20">
        <v>140</v>
      </c>
      <c r="G82" s="8">
        <v>5</v>
      </c>
      <c r="H82" s="9">
        <v>11</v>
      </c>
      <c r="I82" s="10">
        <v>14</v>
      </c>
      <c r="J82" s="11">
        <v>16</v>
      </c>
      <c r="K82" s="12">
        <f>IFERROR(ROUND(AVERAGE(Table1[[#This Row],[EZ]:[SHD]]), 0), 0)</f>
        <v>12</v>
      </c>
      <c r="L82" s="24"/>
      <c r="M82" s="1" t="s">
        <v>26</v>
      </c>
    </row>
    <row r="83" spans="1:13" ht="15.75" thickBot="1" x14ac:dyDescent="0.3">
      <c r="A83" s="1">
        <v>82</v>
      </c>
      <c r="B83" s="1" t="s">
        <v>77</v>
      </c>
      <c r="C83" s="1" t="s">
        <v>26</v>
      </c>
      <c r="D83" s="1" t="s">
        <v>88</v>
      </c>
      <c r="E83" s="1" t="s">
        <v>507</v>
      </c>
      <c r="F83" s="20">
        <v>164</v>
      </c>
      <c r="G83" s="8">
        <v>3</v>
      </c>
      <c r="H83" s="9">
        <v>11</v>
      </c>
      <c r="I83" s="10">
        <v>13</v>
      </c>
      <c r="J83" s="11">
        <v>16</v>
      </c>
      <c r="K83" s="12">
        <f>IFERROR(ROUND(AVERAGE(Table1[[#This Row],[EZ]:[SHD]]), 0), 0)</f>
        <v>11</v>
      </c>
      <c r="L83" s="8" t="s">
        <v>499</v>
      </c>
      <c r="M83" s="1" t="s">
        <v>26</v>
      </c>
    </row>
    <row r="84" spans="1:13" ht="15.75" thickBot="1" x14ac:dyDescent="0.3">
      <c r="A84" s="1">
        <v>83</v>
      </c>
      <c r="B84" s="1" t="s">
        <v>77</v>
      </c>
      <c r="C84" s="1" t="s">
        <v>26</v>
      </c>
      <c r="D84" s="1" t="s">
        <v>89</v>
      </c>
      <c r="E84" s="1" t="s">
        <v>521</v>
      </c>
      <c r="F84" s="20">
        <v>120</v>
      </c>
      <c r="G84" s="8">
        <v>4</v>
      </c>
      <c r="H84" s="9">
        <v>7</v>
      </c>
      <c r="I84" s="10">
        <v>13</v>
      </c>
      <c r="J84" s="11">
        <v>14</v>
      </c>
      <c r="K84" s="1">
        <f>IFERROR(ROUND(AVERAGE(Table1[[#This Row],[EZ]:[SHD]]), 0), 0)</f>
        <v>10</v>
      </c>
      <c r="L84" s="22">
        <f>IFERROR(ROUND(AVERAGE(G73:G92), 0), 0)</f>
        <v>4</v>
      </c>
      <c r="M84" s="1" t="s">
        <v>26</v>
      </c>
    </row>
    <row r="85" spans="1:13" ht="15.75" thickBot="1" x14ac:dyDescent="0.3">
      <c r="A85" s="1">
        <v>84</v>
      </c>
      <c r="B85" s="1" t="s">
        <v>77</v>
      </c>
      <c r="C85" s="1" t="s">
        <v>26</v>
      </c>
      <c r="D85" s="1" t="s">
        <v>90</v>
      </c>
      <c r="E85" s="1" t="s">
        <v>521</v>
      </c>
      <c r="F85" s="20">
        <v>100</v>
      </c>
      <c r="G85" s="8">
        <v>4</v>
      </c>
      <c r="H85" s="9">
        <v>9</v>
      </c>
      <c r="I85" s="10">
        <v>12</v>
      </c>
      <c r="J85" s="11">
        <v>14</v>
      </c>
      <c r="K85" s="12">
        <f>IFERROR(ROUND(AVERAGE(Table1[[#This Row],[EZ]:[SHD]]), 0), 0)</f>
        <v>10</v>
      </c>
      <c r="L85" s="9" t="s">
        <v>500</v>
      </c>
      <c r="M85" s="1" t="s">
        <v>26</v>
      </c>
    </row>
    <row r="86" spans="1:13" ht="15.75" thickBot="1" x14ac:dyDescent="0.3">
      <c r="A86" s="1">
        <v>85</v>
      </c>
      <c r="B86" s="1" t="s">
        <v>77</v>
      </c>
      <c r="C86" s="1" t="s">
        <v>26</v>
      </c>
      <c r="D86" s="1" t="s">
        <v>91</v>
      </c>
      <c r="E86" s="1" t="s">
        <v>533</v>
      </c>
      <c r="F86" s="20">
        <v>132</v>
      </c>
      <c r="G86" s="8">
        <v>4</v>
      </c>
      <c r="H86" s="9">
        <v>5</v>
      </c>
      <c r="I86" s="10">
        <v>10</v>
      </c>
      <c r="J86" s="11">
        <v>14</v>
      </c>
      <c r="K86" s="1">
        <f>IFERROR(ROUND(AVERAGE(Table1[[#This Row],[EZ]:[SHD]]), 0), 0)</f>
        <v>8</v>
      </c>
      <c r="L86" s="22">
        <f>IFERROR(ROUND(AVERAGE(H73:H92), 0), 0)</f>
        <v>8</v>
      </c>
      <c r="M86" s="1" t="s">
        <v>26</v>
      </c>
    </row>
    <row r="87" spans="1:13" ht="15.75" thickBot="1" x14ac:dyDescent="0.3">
      <c r="A87" s="1">
        <v>86</v>
      </c>
      <c r="B87" s="1" t="s">
        <v>77</v>
      </c>
      <c r="C87" s="1" t="s">
        <v>26</v>
      </c>
      <c r="D87" s="1" t="s">
        <v>92</v>
      </c>
      <c r="E87" s="1" t="s">
        <v>517</v>
      </c>
      <c r="F87" s="20">
        <v>142</v>
      </c>
      <c r="G87" s="8">
        <v>5</v>
      </c>
      <c r="H87" s="9">
        <v>9</v>
      </c>
      <c r="I87" s="10">
        <v>10</v>
      </c>
      <c r="J87" s="11">
        <v>12</v>
      </c>
      <c r="K87" s="12">
        <f>IFERROR(ROUND(AVERAGE(Table1[[#This Row],[EZ]:[SHD]]), 0), 0)</f>
        <v>9</v>
      </c>
      <c r="L87" s="26" t="s">
        <v>501</v>
      </c>
      <c r="M87" s="1" t="s">
        <v>281</v>
      </c>
    </row>
    <row r="88" spans="1:13" ht="15.75" thickBot="1" x14ac:dyDescent="0.3">
      <c r="A88" s="1">
        <v>87</v>
      </c>
      <c r="B88" s="1" t="s">
        <v>77</v>
      </c>
      <c r="C88" s="1" t="s">
        <v>26</v>
      </c>
      <c r="D88" s="1" t="s">
        <v>93</v>
      </c>
      <c r="E88" s="1" t="s">
        <v>534</v>
      </c>
      <c r="F88" s="20">
        <v>144</v>
      </c>
      <c r="G88" s="8">
        <v>4</v>
      </c>
      <c r="H88" s="9">
        <v>9</v>
      </c>
      <c r="I88" s="10">
        <v>12</v>
      </c>
      <c r="J88" s="11">
        <v>15</v>
      </c>
      <c r="K88" s="1">
        <f>IFERROR(ROUND(AVERAGE(Table1[[#This Row],[EZ]:[SHD]]), 0), 0)</f>
        <v>10</v>
      </c>
      <c r="L88" s="22">
        <f>IFERROR(ROUND(AVERAGE(I73:I92), 0), 0)</f>
        <v>11</v>
      </c>
      <c r="M88" s="1" t="s">
        <v>26</v>
      </c>
    </row>
    <row r="89" spans="1:13" ht="15.75" thickBot="1" x14ac:dyDescent="0.3">
      <c r="A89" s="1">
        <v>88</v>
      </c>
      <c r="B89" s="1" t="s">
        <v>77</v>
      </c>
      <c r="C89" s="1" t="s">
        <v>26</v>
      </c>
      <c r="D89" s="1">
        <v>2.14</v>
      </c>
      <c r="E89" s="1" t="s">
        <v>535</v>
      </c>
      <c r="F89" s="20">
        <v>113</v>
      </c>
      <c r="G89" s="8">
        <v>3</v>
      </c>
      <c r="H89" s="9">
        <v>5</v>
      </c>
      <c r="I89" s="10">
        <v>8</v>
      </c>
      <c r="J89" s="11">
        <v>11</v>
      </c>
      <c r="K89" s="12">
        <f>IFERROR(ROUND(AVERAGE(Table1[[#This Row],[EZ]:[SHD]]), 0), 0)</f>
        <v>7</v>
      </c>
      <c r="L89" s="11" t="s">
        <v>502</v>
      </c>
      <c r="M89" s="1" t="s">
        <v>26</v>
      </c>
    </row>
    <row r="90" spans="1:13" ht="15.75" thickBot="1" x14ac:dyDescent="0.3">
      <c r="A90" s="1">
        <v>89</v>
      </c>
      <c r="B90" s="1" t="s">
        <v>77</v>
      </c>
      <c r="C90" s="1" t="s">
        <v>26</v>
      </c>
      <c r="D90" s="1">
        <v>20000000000</v>
      </c>
      <c r="E90" s="1" t="s">
        <v>507</v>
      </c>
      <c r="F90" s="20">
        <v>174</v>
      </c>
      <c r="G90" s="8">
        <v>4</v>
      </c>
      <c r="H90" s="9">
        <v>10</v>
      </c>
      <c r="I90" s="10">
        <v>15</v>
      </c>
      <c r="J90" s="11">
        <v>18</v>
      </c>
      <c r="K90" s="1">
        <f>IFERROR(ROUND(AVERAGE(Table1[[#This Row],[EZ]:[SHD]]), 0), 0)</f>
        <v>12</v>
      </c>
      <c r="L90" s="22">
        <f>IFERROR(ROUND(AVERAGE(J88:J92), 0), 0)</f>
        <v>14</v>
      </c>
      <c r="M90" s="1" t="s">
        <v>281</v>
      </c>
    </row>
    <row r="91" spans="1:13" ht="15.75" thickBot="1" x14ac:dyDescent="0.3">
      <c r="A91" s="1">
        <v>90</v>
      </c>
      <c r="B91" s="1" t="s">
        <v>77</v>
      </c>
      <c r="C91" s="1" t="s">
        <v>26</v>
      </c>
      <c r="D91" s="1" t="s">
        <v>94</v>
      </c>
      <c r="E91" s="1" t="s">
        <v>521</v>
      </c>
      <c r="F91" s="20">
        <v>120</v>
      </c>
      <c r="G91" s="8">
        <v>2</v>
      </c>
      <c r="H91" s="9">
        <v>4</v>
      </c>
      <c r="I91" s="10">
        <v>8</v>
      </c>
      <c r="J91" s="11">
        <v>13</v>
      </c>
      <c r="K91" s="12">
        <f>IFERROR(ROUND(AVERAGE(Table1[[#This Row],[EZ]:[SHD]]), 0), 0)</f>
        <v>7</v>
      </c>
      <c r="L91" s="25" t="s">
        <v>610</v>
      </c>
      <c r="M91" s="1" t="s">
        <v>26</v>
      </c>
    </row>
    <row r="92" spans="1:13" ht="15.75" thickBot="1" x14ac:dyDescent="0.3">
      <c r="A92" s="1">
        <v>91</v>
      </c>
      <c r="B92" s="13" t="s">
        <v>77</v>
      </c>
      <c r="C92" s="13" t="s">
        <v>26</v>
      </c>
      <c r="D92" s="13" t="s">
        <v>95</v>
      </c>
      <c r="E92" s="13" t="s">
        <v>517</v>
      </c>
      <c r="F92" s="21">
        <v>130</v>
      </c>
      <c r="G92" s="14">
        <v>4</v>
      </c>
      <c r="H92" s="15">
        <v>7</v>
      </c>
      <c r="I92" s="16">
        <v>12</v>
      </c>
      <c r="J92" s="17">
        <v>14</v>
      </c>
      <c r="K92" s="13">
        <f>IFERROR(ROUND(AVERAGE(Table1[[#This Row],[EZ]:[SHD]]), 0), 0)</f>
        <v>9</v>
      </c>
      <c r="L92" s="22">
        <f>IFERROR(IF(NOT(B93=Table1[[#This Row],[Song Pack]]), ROUND(AVERAGE(K73:K92),0), ""), 0)</f>
        <v>9</v>
      </c>
      <c r="M92" s="1" t="s">
        <v>26</v>
      </c>
    </row>
    <row r="93" spans="1:13" x14ac:dyDescent="0.25">
      <c r="A93" s="1">
        <v>92</v>
      </c>
      <c r="B93" s="2" t="s">
        <v>96</v>
      </c>
      <c r="C93" s="2" t="s">
        <v>26</v>
      </c>
      <c r="D93" s="2" t="s">
        <v>97</v>
      </c>
      <c r="E93" s="2" t="s">
        <v>507</v>
      </c>
      <c r="F93" s="19">
        <v>140</v>
      </c>
      <c r="G93" s="3">
        <v>2</v>
      </c>
      <c r="H93" s="4">
        <v>6</v>
      </c>
      <c r="I93" s="5">
        <v>12</v>
      </c>
      <c r="J93" s="6">
        <v>14</v>
      </c>
      <c r="K93" s="7">
        <f>IFERROR(ROUND(AVERAGE(Table1[[#This Row],[EZ]:[SHD]]), 0), 0)</f>
        <v>9</v>
      </c>
      <c r="L93" s="24"/>
      <c r="M93" s="1" t="s">
        <v>26</v>
      </c>
    </row>
    <row r="94" spans="1:13" x14ac:dyDescent="0.25">
      <c r="A94" s="1">
        <v>93</v>
      </c>
      <c r="B94" s="1" t="s">
        <v>96</v>
      </c>
      <c r="C94" s="1" t="s">
        <v>26</v>
      </c>
      <c r="D94" s="1" t="s">
        <v>98</v>
      </c>
      <c r="E94" s="1" t="s">
        <v>507</v>
      </c>
      <c r="F94" s="20">
        <v>150</v>
      </c>
      <c r="G94" s="8">
        <v>4</v>
      </c>
      <c r="H94" s="9">
        <v>9</v>
      </c>
      <c r="I94" s="10">
        <v>14</v>
      </c>
      <c r="J94" s="11">
        <v>16</v>
      </c>
      <c r="K94" s="12">
        <f>IFERROR(ROUND(AVERAGE(Table1[[#This Row],[EZ]:[SHD]]), 0), 0)</f>
        <v>11</v>
      </c>
      <c r="L94" s="24"/>
      <c r="M94" s="1" t="s">
        <v>26</v>
      </c>
    </row>
    <row r="95" spans="1:13" x14ac:dyDescent="0.25">
      <c r="A95" s="1">
        <v>94</v>
      </c>
      <c r="B95" s="1" t="s">
        <v>96</v>
      </c>
      <c r="C95" s="1" t="s">
        <v>26</v>
      </c>
      <c r="D95" s="1" t="s">
        <v>99</v>
      </c>
      <c r="E95" s="1" t="s">
        <v>517</v>
      </c>
      <c r="F95" s="20">
        <v>153</v>
      </c>
      <c r="G95" s="8">
        <v>3</v>
      </c>
      <c r="H95" s="9">
        <v>7</v>
      </c>
      <c r="I95" s="10">
        <v>9</v>
      </c>
      <c r="J95" s="11">
        <v>11</v>
      </c>
      <c r="K95" s="12">
        <f>IFERROR(ROUND(AVERAGE(Table1[[#This Row],[EZ]:[SHD]]), 0), 0)</f>
        <v>8</v>
      </c>
      <c r="L95" s="24"/>
      <c r="M95" s="1" t="s">
        <v>26</v>
      </c>
    </row>
    <row r="96" spans="1:13" x14ac:dyDescent="0.25">
      <c r="A96" s="1">
        <v>95</v>
      </c>
      <c r="B96" s="1" t="s">
        <v>96</v>
      </c>
      <c r="C96" s="1" t="s">
        <v>26</v>
      </c>
      <c r="D96" s="1" t="s">
        <v>100</v>
      </c>
      <c r="E96" s="1" t="s">
        <v>517</v>
      </c>
      <c r="F96" s="20">
        <v>80</v>
      </c>
      <c r="G96" s="8">
        <v>3</v>
      </c>
      <c r="H96" s="9">
        <v>4</v>
      </c>
      <c r="I96" s="10">
        <v>7</v>
      </c>
      <c r="J96" s="11">
        <v>11</v>
      </c>
      <c r="K96" s="12">
        <f>IFERROR(ROUND(AVERAGE(Table1[[#This Row],[EZ]:[SHD]]), 0), 0)</f>
        <v>6</v>
      </c>
      <c r="L96" s="24"/>
      <c r="M96" s="1" t="s">
        <v>26</v>
      </c>
    </row>
    <row r="97" spans="1:13" x14ac:dyDescent="0.25">
      <c r="A97" s="1">
        <v>96</v>
      </c>
      <c r="B97" s="1" t="s">
        <v>96</v>
      </c>
      <c r="C97" s="1" t="s">
        <v>26</v>
      </c>
      <c r="D97" s="1" t="s">
        <v>101</v>
      </c>
      <c r="E97" s="1" t="s">
        <v>521</v>
      </c>
      <c r="F97" s="20">
        <v>140</v>
      </c>
      <c r="G97" s="8">
        <v>4</v>
      </c>
      <c r="H97" s="9">
        <v>8</v>
      </c>
      <c r="I97" s="10">
        <v>13</v>
      </c>
      <c r="J97" s="11">
        <v>15</v>
      </c>
      <c r="K97" s="12">
        <f>IFERROR(ROUND(AVERAGE(Table1[[#This Row],[EZ]:[SHD]]), 0), 0)</f>
        <v>10</v>
      </c>
      <c r="L97" s="24"/>
      <c r="M97" s="1" t="s">
        <v>26</v>
      </c>
    </row>
    <row r="98" spans="1:13" x14ac:dyDescent="0.25">
      <c r="A98" s="1">
        <v>97</v>
      </c>
      <c r="B98" s="1" t="s">
        <v>96</v>
      </c>
      <c r="C98" s="1" t="s">
        <v>26</v>
      </c>
      <c r="D98" s="1" t="s">
        <v>102</v>
      </c>
      <c r="E98" s="1" t="s">
        <v>507</v>
      </c>
      <c r="F98" s="20">
        <v>123</v>
      </c>
      <c r="G98" s="8">
        <v>4</v>
      </c>
      <c r="H98" s="9">
        <v>9</v>
      </c>
      <c r="I98" s="10">
        <v>13</v>
      </c>
      <c r="J98" s="11">
        <v>15</v>
      </c>
      <c r="K98" s="12">
        <f>IFERROR(ROUND(AVERAGE(Table1[[#This Row],[EZ]:[SHD]]), 0), 0)</f>
        <v>10</v>
      </c>
      <c r="L98" s="24"/>
      <c r="M98" s="1" t="s">
        <v>26</v>
      </c>
    </row>
    <row r="99" spans="1:13" x14ac:dyDescent="0.25">
      <c r="A99" s="1">
        <v>98</v>
      </c>
      <c r="B99" s="1" t="s">
        <v>96</v>
      </c>
      <c r="C99" s="1" t="s">
        <v>26</v>
      </c>
      <c r="D99" s="1" t="s">
        <v>103</v>
      </c>
      <c r="E99" s="1" t="s">
        <v>521</v>
      </c>
      <c r="F99" s="20">
        <v>130</v>
      </c>
      <c r="G99" s="8">
        <v>4</v>
      </c>
      <c r="H99" s="9">
        <v>8</v>
      </c>
      <c r="I99" s="10">
        <v>10</v>
      </c>
      <c r="J99" s="11">
        <v>13</v>
      </c>
      <c r="K99" s="12">
        <f>IFERROR(ROUND(AVERAGE(Table1[[#This Row],[EZ]:[SHD]]), 0), 0)</f>
        <v>9</v>
      </c>
      <c r="L99" s="24"/>
      <c r="M99" s="1" t="s">
        <v>26</v>
      </c>
    </row>
    <row r="100" spans="1:13" x14ac:dyDescent="0.25">
      <c r="A100" s="1">
        <v>99</v>
      </c>
      <c r="B100" s="1" t="s">
        <v>96</v>
      </c>
      <c r="C100" s="1" t="s">
        <v>26</v>
      </c>
      <c r="D100" s="1" t="s">
        <v>104</v>
      </c>
      <c r="E100" s="1" t="s">
        <v>517</v>
      </c>
      <c r="F100" s="20">
        <v>121</v>
      </c>
      <c r="G100" s="8">
        <v>5</v>
      </c>
      <c r="H100" s="9">
        <v>11</v>
      </c>
      <c r="I100" s="10">
        <v>13</v>
      </c>
      <c r="J100" s="11">
        <v>14</v>
      </c>
      <c r="K100" s="12">
        <f>IFERROR(ROUND(AVERAGE(Table1[[#This Row],[EZ]:[SHD]]), 0), 0)</f>
        <v>11</v>
      </c>
      <c r="L100" s="24"/>
      <c r="M100" s="1" t="s">
        <v>26</v>
      </c>
    </row>
    <row r="101" spans="1:13" x14ac:dyDescent="0.25">
      <c r="A101" s="1">
        <v>100</v>
      </c>
      <c r="B101" s="1" t="s">
        <v>96</v>
      </c>
      <c r="C101" s="1" t="s">
        <v>26</v>
      </c>
      <c r="D101" s="1" t="s">
        <v>105</v>
      </c>
      <c r="E101" s="1" t="s">
        <v>517</v>
      </c>
      <c r="F101" s="20">
        <v>142</v>
      </c>
      <c r="G101" s="8">
        <v>4</v>
      </c>
      <c r="H101" s="9">
        <v>7</v>
      </c>
      <c r="I101" s="10">
        <v>11</v>
      </c>
      <c r="J101" s="11">
        <v>15</v>
      </c>
      <c r="K101" s="12">
        <f>IFERROR(ROUND(AVERAGE(Table1[[#This Row],[EZ]:[SHD]]), 0), 0)</f>
        <v>9</v>
      </c>
      <c r="L101" s="24"/>
      <c r="M101" s="1" t="s">
        <v>26</v>
      </c>
    </row>
    <row r="102" spans="1:13" x14ac:dyDescent="0.25">
      <c r="A102" s="1">
        <v>101</v>
      </c>
      <c r="B102" s="1" t="s">
        <v>96</v>
      </c>
      <c r="C102" s="1" t="s">
        <v>26</v>
      </c>
      <c r="D102" s="1" t="s">
        <v>106</v>
      </c>
      <c r="E102" s="1" t="s">
        <v>507</v>
      </c>
      <c r="F102" s="20">
        <v>167</v>
      </c>
      <c r="G102" s="8">
        <v>3</v>
      </c>
      <c r="H102" s="9">
        <v>9</v>
      </c>
      <c r="I102" s="10">
        <v>13</v>
      </c>
      <c r="J102" s="11">
        <v>18</v>
      </c>
      <c r="K102" s="12">
        <f>IFERROR(ROUND(AVERAGE(Table1[[#This Row],[EZ]:[SHD]]), 0), 0)</f>
        <v>11</v>
      </c>
      <c r="L102" s="24"/>
      <c r="M102" s="1" t="s">
        <v>281</v>
      </c>
    </row>
    <row r="103" spans="1:13" ht="15.75" thickBot="1" x14ac:dyDescent="0.3">
      <c r="A103" s="1">
        <v>102</v>
      </c>
      <c r="B103" s="1" t="s">
        <v>96</v>
      </c>
      <c r="C103" s="1" t="s">
        <v>26</v>
      </c>
      <c r="D103" s="1" t="s">
        <v>107</v>
      </c>
      <c r="E103" s="1" t="s">
        <v>521</v>
      </c>
      <c r="F103" s="20">
        <v>123</v>
      </c>
      <c r="G103" s="8">
        <v>4</v>
      </c>
      <c r="H103" s="9">
        <v>8</v>
      </c>
      <c r="I103" s="10">
        <v>12</v>
      </c>
      <c r="J103" s="11">
        <v>15</v>
      </c>
      <c r="K103" s="12">
        <f>IFERROR(ROUND(AVERAGE(Table1[[#This Row],[EZ]:[SHD]]), 0), 0)</f>
        <v>10</v>
      </c>
      <c r="L103" s="8" t="s">
        <v>499</v>
      </c>
      <c r="M103" s="1" t="s">
        <v>26</v>
      </c>
    </row>
    <row r="104" spans="1:13" ht="15.75" thickBot="1" x14ac:dyDescent="0.3">
      <c r="A104" s="1">
        <v>103</v>
      </c>
      <c r="B104" s="1" t="s">
        <v>96</v>
      </c>
      <c r="C104" s="1" t="s">
        <v>26</v>
      </c>
      <c r="D104" s="1" t="s">
        <v>108</v>
      </c>
      <c r="E104" s="1" t="s">
        <v>521</v>
      </c>
      <c r="F104" s="20">
        <v>140</v>
      </c>
      <c r="G104" s="8">
        <v>4</v>
      </c>
      <c r="H104" s="9">
        <v>6</v>
      </c>
      <c r="I104" s="10">
        <v>10</v>
      </c>
      <c r="J104" s="11">
        <v>12</v>
      </c>
      <c r="K104" s="1">
        <f>IFERROR(ROUND(AVERAGE(Table1[[#This Row],[EZ]:[SHD]]), 0), 0)</f>
        <v>8</v>
      </c>
      <c r="L104" s="22">
        <f>IFERROR(ROUND(AVERAGE(G93:G112), 0), 0)</f>
        <v>4</v>
      </c>
      <c r="M104" s="1" t="s">
        <v>26</v>
      </c>
    </row>
    <row r="105" spans="1:13" ht="15.75" thickBot="1" x14ac:dyDescent="0.3">
      <c r="A105" s="1">
        <v>104</v>
      </c>
      <c r="B105" s="1" t="s">
        <v>96</v>
      </c>
      <c r="C105" s="1" t="s">
        <v>26</v>
      </c>
      <c r="D105" s="1" t="s">
        <v>109</v>
      </c>
      <c r="E105" s="1" t="s">
        <v>507</v>
      </c>
      <c r="F105" s="20">
        <v>135</v>
      </c>
      <c r="G105" s="8">
        <v>4</v>
      </c>
      <c r="H105" s="9">
        <v>7</v>
      </c>
      <c r="I105" s="10">
        <v>9</v>
      </c>
      <c r="J105" s="11">
        <v>12</v>
      </c>
      <c r="K105" s="12">
        <f>IFERROR(ROUND(AVERAGE(Table1[[#This Row],[EZ]:[SHD]]), 0), 0)</f>
        <v>8</v>
      </c>
      <c r="L105" s="9" t="s">
        <v>500</v>
      </c>
      <c r="M105" s="1" t="s">
        <v>26</v>
      </c>
    </row>
    <row r="106" spans="1:13" ht="15.75" thickBot="1" x14ac:dyDescent="0.3">
      <c r="A106" s="1">
        <v>105</v>
      </c>
      <c r="B106" s="1" t="s">
        <v>96</v>
      </c>
      <c r="C106" s="1" t="s">
        <v>26</v>
      </c>
      <c r="D106" s="1" t="s">
        <v>110</v>
      </c>
      <c r="E106" s="1" t="s">
        <v>521</v>
      </c>
      <c r="F106" s="20">
        <v>117</v>
      </c>
      <c r="G106" s="8">
        <v>4</v>
      </c>
      <c r="H106" s="9">
        <v>8</v>
      </c>
      <c r="I106" s="10">
        <v>11</v>
      </c>
      <c r="J106" s="11">
        <v>13</v>
      </c>
      <c r="K106" s="1">
        <f>IFERROR(ROUND(AVERAGE(Table1[[#This Row],[EZ]:[SHD]]), 0), 0)</f>
        <v>9</v>
      </c>
      <c r="L106" s="22">
        <f>IFERROR(ROUND(AVERAGE(H93:H112), 0), 0)</f>
        <v>7</v>
      </c>
      <c r="M106" s="1" t="s">
        <v>26</v>
      </c>
    </row>
    <row r="107" spans="1:13" ht="15.75" thickBot="1" x14ac:dyDescent="0.3">
      <c r="A107" s="1">
        <v>106</v>
      </c>
      <c r="B107" s="1" t="s">
        <v>96</v>
      </c>
      <c r="C107" s="1" t="s">
        <v>26</v>
      </c>
      <c r="D107" s="1" t="s">
        <v>111</v>
      </c>
      <c r="E107" s="1" t="s">
        <v>521</v>
      </c>
      <c r="F107" s="20">
        <v>140</v>
      </c>
      <c r="G107" s="8">
        <v>2</v>
      </c>
      <c r="H107" s="9">
        <v>6</v>
      </c>
      <c r="I107" s="10">
        <v>10</v>
      </c>
      <c r="J107" s="11">
        <v>14</v>
      </c>
      <c r="K107" s="12">
        <f>IFERROR(ROUND(AVERAGE(Table1[[#This Row],[EZ]:[SHD]]), 0), 0)</f>
        <v>8</v>
      </c>
      <c r="L107" s="26" t="s">
        <v>501</v>
      </c>
      <c r="M107" s="1" t="s">
        <v>26</v>
      </c>
    </row>
    <row r="108" spans="1:13" ht="15.75" thickBot="1" x14ac:dyDescent="0.3">
      <c r="A108" s="1">
        <v>107</v>
      </c>
      <c r="B108" s="1" t="s">
        <v>96</v>
      </c>
      <c r="C108" s="1" t="s">
        <v>26</v>
      </c>
      <c r="D108" s="1" t="s">
        <v>112</v>
      </c>
      <c r="E108" s="1" t="s">
        <v>507</v>
      </c>
      <c r="F108" s="20">
        <v>115</v>
      </c>
      <c r="G108" s="8">
        <v>2</v>
      </c>
      <c r="H108" s="9">
        <v>7</v>
      </c>
      <c r="I108" s="10">
        <v>14</v>
      </c>
      <c r="J108" s="11">
        <v>16</v>
      </c>
      <c r="K108" s="1">
        <f>IFERROR(ROUND(AVERAGE(Table1[[#This Row],[EZ]:[SHD]]), 0), 0)</f>
        <v>10</v>
      </c>
      <c r="L108" s="22">
        <f>IFERROR(ROUND(AVERAGE(I93:I112), 0), 0)</f>
        <v>11</v>
      </c>
      <c r="M108" s="1" t="s">
        <v>26</v>
      </c>
    </row>
    <row r="109" spans="1:13" ht="15.75" thickBot="1" x14ac:dyDescent="0.3">
      <c r="A109" s="1">
        <v>108</v>
      </c>
      <c r="B109" s="1" t="s">
        <v>96</v>
      </c>
      <c r="C109" s="1" t="s">
        <v>26</v>
      </c>
      <c r="D109" s="1" t="s">
        <v>113</v>
      </c>
      <c r="E109" s="1" t="s">
        <v>517</v>
      </c>
      <c r="F109" s="20">
        <v>152</v>
      </c>
      <c r="G109" s="8">
        <v>4</v>
      </c>
      <c r="H109" s="9">
        <v>6</v>
      </c>
      <c r="I109" s="10">
        <v>12</v>
      </c>
      <c r="J109" s="11">
        <v>14</v>
      </c>
      <c r="K109" s="12">
        <f>IFERROR(ROUND(AVERAGE(Table1[[#This Row],[EZ]:[SHD]]), 0), 0)</f>
        <v>9</v>
      </c>
      <c r="L109" s="11" t="s">
        <v>502</v>
      </c>
      <c r="M109" s="1" t="s">
        <v>26</v>
      </c>
    </row>
    <row r="110" spans="1:13" ht="15.75" thickBot="1" x14ac:dyDescent="0.3">
      <c r="A110" s="1">
        <v>109</v>
      </c>
      <c r="B110" s="1" t="s">
        <v>96</v>
      </c>
      <c r="C110" s="1" t="s">
        <v>26</v>
      </c>
      <c r="D110" s="1" t="s">
        <v>114</v>
      </c>
      <c r="E110" s="1" t="s">
        <v>517</v>
      </c>
      <c r="F110" s="20">
        <v>120</v>
      </c>
      <c r="G110" s="8">
        <v>4</v>
      </c>
      <c r="H110" s="9">
        <v>7</v>
      </c>
      <c r="I110" s="10">
        <v>11</v>
      </c>
      <c r="J110" s="11">
        <v>14</v>
      </c>
      <c r="K110" s="1">
        <f>IFERROR(ROUND(AVERAGE(Table1[[#This Row],[EZ]:[SHD]]), 0), 0)</f>
        <v>9</v>
      </c>
      <c r="L110" s="22">
        <f>IFERROR(ROUND(AVERAGE(J93:J112), 0), 0)</f>
        <v>14</v>
      </c>
      <c r="M110" s="1" t="s">
        <v>26</v>
      </c>
    </row>
    <row r="111" spans="1:13" ht="15.75" thickBot="1" x14ac:dyDescent="0.3">
      <c r="A111" s="1">
        <v>110</v>
      </c>
      <c r="B111" s="1" t="s">
        <v>96</v>
      </c>
      <c r="C111" s="1" t="s">
        <v>26</v>
      </c>
      <c r="D111" s="1" t="s">
        <v>115</v>
      </c>
      <c r="E111" s="1" t="s">
        <v>507</v>
      </c>
      <c r="F111" s="20">
        <v>95</v>
      </c>
      <c r="G111" s="8">
        <v>4</v>
      </c>
      <c r="H111" s="9">
        <v>8</v>
      </c>
      <c r="I111" s="10">
        <v>11</v>
      </c>
      <c r="J111" s="11">
        <v>12</v>
      </c>
      <c r="K111" s="12">
        <f>IFERROR(ROUND(AVERAGE(Table1[[#This Row],[EZ]:[SHD]]), 0), 0)</f>
        <v>9</v>
      </c>
      <c r="L111" s="25" t="s">
        <v>610</v>
      </c>
      <c r="M111" s="1" t="s">
        <v>26</v>
      </c>
    </row>
    <row r="112" spans="1:13" ht="15.75" thickBot="1" x14ac:dyDescent="0.3">
      <c r="A112" s="1">
        <v>111</v>
      </c>
      <c r="B112" s="13" t="s">
        <v>96</v>
      </c>
      <c r="C112" s="13" t="s">
        <v>26</v>
      </c>
      <c r="D112" s="13" t="s">
        <v>116</v>
      </c>
      <c r="E112" s="13" t="s">
        <v>521</v>
      </c>
      <c r="F112" s="21">
        <v>100</v>
      </c>
      <c r="G112" s="14">
        <v>5</v>
      </c>
      <c r="H112" s="15">
        <v>8</v>
      </c>
      <c r="I112" s="16">
        <v>10</v>
      </c>
      <c r="J112" s="17">
        <v>12</v>
      </c>
      <c r="K112" s="13">
        <f>IFERROR(ROUND(AVERAGE(Table1[[#This Row],[EZ]:[SHD]]), 0), 0)</f>
        <v>9</v>
      </c>
      <c r="L112" s="22">
        <f>IFERROR(IF(NOT(B113=Table1[[#This Row],[Song Pack]]), ROUND(AVERAGE(K93:K112),0), ""), 0)</f>
        <v>9</v>
      </c>
      <c r="M112" s="1" t="s">
        <v>26</v>
      </c>
    </row>
    <row r="113" spans="1:13" x14ac:dyDescent="0.25">
      <c r="A113" s="1">
        <v>112</v>
      </c>
      <c r="B113" s="2" t="s">
        <v>117</v>
      </c>
      <c r="C113" s="2" t="s">
        <v>26</v>
      </c>
      <c r="D113" s="2" t="s">
        <v>118</v>
      </c>
      <c r="E113" s="2" t="s">
        <v>536</v>
      </c>
      <c r="F113" s="19">
        <v>105</v>
      </c>
      <c r="G113" s="3">
        <v>4</v>
      </c>
      <c r="H113" s="4">
        <v>9</v>
      </c>
      <c r="I113" s="5">
        <v>11</v>
      </c>
      <c r="J113" s="6">
        <v>13</v>
      </c>
      <c r="K113" s="7">
        <f>IFERROR(ROUND(AVERAGE(Table1[[#This Row],[EZ]:[SHD]]), 0), 0)</f>
        <v>9</v>
      </c>
      <c r="L113" s="24"/>
      <c r="M113" s="1" t="s">
        <v>26</v>
      </c>
    </row>
    <row r="114" spans="1:13" x14ac:dyDescent="0.25">
      <c r="A114" s="1">
        <v>113</v>
      </c>
      <c r="B114" s="1" t="s">
        <v>117</v>
      </c>
      <c r="C114" s="1" t="s">
        <v>26</v>
      </c>
      <c r="D114" s="1" t="s">
        <v>119</v>
      </c>
      <c r="E114" s="1" t="s">
        <v>537</v>
      </c>
      <c r="F114" s="20">
        <v>160</v>
      </c>
      <c r="G114" s="8">
        <v>3</v>
      </c>
      <c r="H114" s="9">
        <v>7</v>
      </c>
      <c r="I114" s="10">
        <v>10</v>
      </c>
      <c r="J114" s="11">
        <v>14</v>
      </c>
      <c r="K114" s="12">
        <f>IFERROR(ROUND(AVERAGE(Table1[[#This Row],[EZ]:[SHD]]), 0), 0)</f>
        <v>9</v>
      </c>
      <c r="L114" s="24"/>
      <c r="M114" s="1" t="s">
        <v>26</v>
      </c>
    </row>
    <row r="115" spans="1:13" x14ac:dyDescent="0.25">
      <c r="A115" s="1">
        <v>114</v>
      </c>
      <c r="B115" s="1" t="s">
        <v>117</v>
      </c>
      <c r="C115" s="1" t="s">
        <v>26</v>
      </c>
      <c r="D115" s="1" t="s">
        <v>120</v>
      </c>
      <c r="E115" s="1" t="s">
        <v>536</v>
      </c>
      <c r="F115" s="20">
        <v>108</v>
      </c>
      <c r="G115" s="8">
        <v>5</v>
      </c>
      <c r="H115" s="9">
        <v>8</v>
      </c>
      <c r="I115" s="10">
        <v>11</v>
      </c>
      <c r="J115" s="11">
        <v>13</v>
      </c>
      <c r="K115" s="12">
        <f>IFERROR(ROUND(AVERAGE(Table1[[#This Row],[EZ]:[SHD]]), 0), 0)</f>
        <v>9</v>
      </c>
      <c r="L115" s="24"/>
      <c r="M115" s="1" t="s">
        <v>26</v>
      </c>
    </row>
    <row r="116" spans="1:13" x14ac:dyDescent="0.25">
      <c r="A116" s="1">
        <v>115</v>
      </c>
      <c r="B116" s="1" t="s">
        <v>117</v>
      </c>
      <c r="C116" s="1" t="s">
        <v>26</v>
      </c>
      <c r="D116" s="1" t="s">
        <v>720</v>
      </c>
      <c r="E116" s="1" t="s">
        <v>538</v>
      </c>
      <c r="F116" s="20">
        <v>125</v>
      </c>
      <c r="G116" s="8">
        <v>3</v>
      </c>
      <c r="H116" s="9">
        <v>6</v>
      </c>
      <c r="I116" s="10">
        <v>9</v>
      </c>
      <c r="J116" s="11">
        <v>12</v>
      </c>
      <c r="K116" s="12">
        <f>IFERROR(ROUND(AVERAGE(Table1[[#This Row],[EZ]:[SHD]]), 0), 0)</f>
        <v>8</v>
      </c>
      <c r="L116" s="24"/>
      <c r="M116" s="1" t="s">
        <v>26</v>
      </c>
    </row>
    <row r="117" spans="1:13" x14ac:dyDescent="0.25">
      <c r="A117" s="1">
        <v>116</v>
      </c>
      <c r="B117" s="1" t="s">
        <v>117</v>
      </c>
      <c r="C117" s="1" t="s">
        <v>26</v>
      </c>
      <c r="D117" s="1" t="s">
        <v>121</v>
      </c>
      <c r="E117" s="1" t="s">
        <v>537</v>
      </c>
      <c r="F117" s="20">
        <v>122</v>
      </c>
      <c r="G117" s="8">
        <v>4</v>
      </c>
      <c r="H117" s="9">
        <v>7</v>
      </c>
      <c r="I117" s="10">
        <v>10</v>
      </c>
      <c r="J117" s="11">
        <v>12</v>
      </c>
      <c r="K117" s="12">
        <f>IFERROR(ROUND(AVERAGE(Table1[[#This Row],[EZ]:[SHD]]), 0), 0)</f>
        <v>8</v>
      </c>
      <c r="L117" s="24"/>
      <c r="M117" s="1" t="s">
        <v>26</v>
      </c>
    </row>
    <row r="118" spans="1:13" x14ac:dyDescent="0.25">
      <c r="A118" s="1">
        <v>117</v>
      </c>
      <c r="B118" s="1" t="s">
        <v>117</v>
      </c>
      <c r="C118" s="1" t="s">
        <v>26</v>
      </c>
      <c r="D118" s="1" t="s">
        <v>122</v>
      </c>
      <c r="E118" s="1" t="s">
        <v>537</v>
      </c>
      <c r="F118" s="20">
        <v>123</v>
      </c>
      <c r="G118" s="8">
        <v>3</v>
      </c>
      <c r="H118" s="9">
        <v>8</v>
      </c>
      <c r="I118" s="10">
        <v>10</v>
      </c>
      <c r="J118" s="11">
        <v>12</v>
      </c>
      <c r="K118" s="12">
        <f>IFERROR(ROUND(AVERAGE(Table1[[#This Row],[EZ]:[SHD]]), 0), 0)</f>
        <v>8</v>
      </c>
      <c r="L118" s="24"/>
      <c r="M118" s="1" t="s">
        <v>26</v>
      </c>
    </row>
    <row r="119" spans="1:13" ht="15.75" thickBot="1" x14ac:dyDescent="0.3">
      <c r="A119" s="1">
        <v>118</v>
      </c>
      <c r="B119" s="1" t="s">
        <v>117</v>
      </c>
      <c r="C119" s="1" t="s">
        <v>26</v>
      </c>
      <c r="D119" s="1" t="s">
        <v>123</v>
      </c>
      <c r="E119" s="1" t="s">
        <v>537</v>
      </c>
      <c r="F119" s="20">
        <v>130</v>
      </c>
      <c r="G119" s="8">
        <v>4</v>
      </c>
      <c r="H119" s="9">
        <v>6</v>
      </c>
      <c r="I119" s="10">
        <v>10</v>
      </c>
      <c r="J119" s="11">
        <v>12</v>
      </c>
      <c r="K119" s="12">
        <f>IFERROR(ROUND(AVERAGE(Table1[[#This Row],[EZ]:[SHD]]), 0), 0)</f>
        <v>8</v>
      </c>
      <c r="L119" s="8" t="s">
        <v>499</v>
      </c>
      <c r="M119" s="1" t="s">
        <v>26</v>
      </c>
    </row>
    <row r="120" spans="1:13" ht="15.75" thickBot="1" x14ac:dyDescent="0.3">
      <c r="A120" s="1">
        <v>119</v>
      </c>
      <c r="B120" s="1" t="s">
        <v>117</v>
      </c>
      <c r="C120" s="1" t="s">
        <v>26</v>
      </c>
      <c r="D120" s="1" t="s">
        <v>124</v>
      </c>
      <c r="E120" s="1" t="s">
        <v>537</v>
      </c>
      <c r="F120" s="20">
        <v>127</v>
      </c>
      <c r="G120" s="8">
        <v>3</v>
      </c>
      <c r="H120" s="9">
        <v>7</v>
      </c>
      <c r="I120" s="10">
        <v>13</v>
      </c>
      <c r="J120" s="11">
        <v>15</v>
      </c>
      <c r="K120" s="1">
        <f>IFERROR(ROUND(AVERAGE(Table1[[#This Row],[EZ]:[SHD]]), 0), 0)</f>
        <v>10</v>
      </c>
      <c r="L120" s="22">
        <f>IFERROR(ROUND(AVERAGE(G113:G128), 0), 0)</f>
        <v>4</v>
      </c>
      <c r="M120" s="1" t="s">
        <v>26</v>
      </c>
    </row>
    <row r="121" spans="1:13" ht="15.75" thickBot="1" x14ac:dyDescent="0.3">
      <c r="A121" s="1">
        <v>120</v>
      </c>
      <c r="B121" s="1" t="s">
        <v>117</v>
      </c>
      <c r="C121" s="1" t="s">
        <v>26</v>
      </c>
      <c r="D121" s="1" t="s">
        <v>125</v>
      </c>
      <c r="E121" s="1" t="s">
        <v>539</v>
      </c>
      <c r="F121" s="20">
        <v>160</v>
      </c>
      <c r="G121" s="8">
        <v>3</v>
      </c>
      <c r="H121" s="9">
        <v>6</v>
      </c>
      <c r="I121" s="10">
        <v>11</v>
      </c>
      <c r="J121" s="11">
        <v>13</v>
      </c>
      <c r="K121" s="12">
        <f>IFERROR(ROUND(AVERAGE(Table1[[#This Row],[EZ]:[SHD]]), 0), 0)</f>
        <v>8</v>
      </c>
      <c r="L121" s="9" t="s">
        <v>500</v>
      </c>
      <c r="M121" s="1" t="s">
        <v>281</v>
      </c>
    </row>
    <row r="122" spans="1:13" ht="15.75" thickBot="1" x14ac:dyDescent="0.3">
      <c r="A122" s="1">
        <v>121</v>
      </c>
      <c r="B122" s="1" t="s">
        <v>117</v>
      </c>
      <c r="C122" s="1" t="s">
        <v>26</v>
      </c>
      <c r="D122" s="1" t="s">
        <v>126</v>
      </c>
      <c r="E122" s="1" t="s">
        <v>537</v>
      </c>
      <c r="F122" s="20">
        <v>160</v>
      </c>
      <c r="G122" s="8">
        <v>5</v>
      </c>
      <c r="H122" s="9">
        <v>7</v>
      </c>
      <c r="I122" s="10">
        <v>13</v>
      </c>
      <c r="J122" s="11">
        <v>16</v>
      </c>
      <c r="K122" s="1">
        <f>IFERROR(ROUND(AVERAGE(Table1[[#This Row],[EZ]:[SHD]]), 0), 0)</f>
        <v>10</v>
      </c>
      <c r="L122" s="22">
        <f>IFERROR(ROUND(AVERAGE(H113:H128), 0), 0)</f>
        <v>7</v>
      </c>
      <c r="M122" s="1" t="s">
        <v>26</v>
      </c>
    </row>
    <row r="123" spans="1:13" ht="15.75" thickBot="1" x14ac:dyDescent="0.3">
      <c r="A123" s="1">
        <v>122</v>
      </c>
      <c r="B123" s="1" t="s">
        <v>117</v>
      </c>
      <c r="C123" s="1" t="s">
        <v>26</v>
      </c>
      <c r="D123" s="1" t="s">
        <v>127</v>
      </c>
      <c r="E123" s="1" t="s">
        <v>537</v>
      </c>
      <c r="F123" s="20">
        <v>130</v>
      </c>
      <c r="G123" s="8">
        <v>3</v>
      </c>
      <c r="H123" s="9">
        <v>10</v>
      </c>
      <c r="I123" s="10">
        <v>13</v>
      </c>
      <c r="J123" s="11">
        <v>15</v>
      </c>
      <c r="K123" s="12">
        <f>IFERROR(ROUND(AVERAGE(Table1[[#This Row],[EZ]:[SHD]]), 0), 0)</f>
        <v>10</v>
      </c>
      <c r="L123" s="26" t="s">
        <v>501</v>
      </c>
      <c r="M123" s="1" t="s">
        <v>281</v>
      </c>
    </row>
    <row r="124" spans="1:13" ht="15.75" thickBot="1" x14ac:dyDescent="0.3">
      <c r="A124" s="1">
        <v>123</v>
      </c>
      <c r="B124" s="1" t="s">
        <v>117</v>
      </c>
      <c r="C124" s="1" t="s">
        <v>26</v>
      </c>
      <c r="D124" s="1" t="s">
        <v>128</v>
      </c>
      <c r="E124" s="1" t="s">
        <v>536</v>
      </c>
      <c r="F124" s="20">
        <v>153</v>
      </c>
      <c r="G124" s="8">
        <v>3</v>
      </c>
      <c r="H124" s="9">
        <v>7</v>
      </c>
      <c r="I124" s="10">
        <v>11</v>
      </c>
      <c r="J124" s="11">
        <v>14</v>
      </c>
      <c r="K124" s="1">
        <f>IFERROR(ROUND(AVERAGE(Table1[[#This Row],[EZ]:[SHD]]), 0), 0)</f>
        <v>9</v>
      </c>
      <c r="L124" s="22">
        <f>IFERROR(ROUND(AVERAGE(I113:I128), 0), 0)</f>
        <v>11</v>
      </c>
      <c r="M124" s="1" t="s">
        <v>26</v>
      </c>
    </row>
    <row r="125" spans="1:13" ht="15.75" thickBot="1" x14ac:dyDescent="0.3">
      <c r="A125" s="1">
        <v>124</v>
      </c>
      <c r="B125" s="1" t="s">
        <v>117</v>
      </c>
      <c r="C125" s="1" t="s">
        <v>26</v>
      </c>
      <c r="D125" s="1" t="s">
        <v>129</v>
      </c>
      <c r="E125" s="1" t="s">
        <v>537</v>
      </c>
      <c r="F125" s="20">
        <v>100</v>
      </c>
      <c r="G125" s="8">
        <v>4</v>
      </c>
      <c r="H125" s="9">
        <v>6</v>
      </c>
      <c r="I125" s="10">
        <v>11</v>
      </c>
      <c r="J125" s="11">
        <v>13</v>
      </c>
      <c r="K125" s="12">
        <f>IFERROR(ROUND(AVERAGE(Table1[[#This Row],[EZ]:[SHD]]), 0), 0)</f>
        <v>9</v>
      </c>
      <c r="L125" s="11" t="s">
        <v>502</v>
      </c>
      <c r="M125" s="1" t="s">
        <v>26</v>
      </c>
    </row>
    <row r="126" spans="1:13" ht="15.75" thickBot="1" x14ac:dyDescent="0.3">
      <c r="A126" s="1">
        <v>125</v>
      </c>
      <c r="B126" s="1" t="s">
        <v>117</v>
      </c>
      <c r="C126" s="1" t="s">
        <v>26</v>
      </c>
      <c r="D126" s="1" t="s">
        <v>130</v>
      </c>
      <c r="E126" s="1" t="s">
        <v>540</v>
      </c>
      <c r="F126" s="20">
        <v>85</v>
      </c>
      <c r="G126" s="8">
        <v>3</v>
      </c>
      <c r="H126" s="9">
        <v>7</v>
      </c>
      <c r="I126" s="10">
        <v>11</v>
      </c>
      <c r="J126" s="11">
        <v>14</v>
      </c>
      <c r="K126" s="1">
        <f>IFERROR(ROUND(AVERAGE(Table1[[#This Row],[EZ]:[SHD]]), 0), 0)</f>
        <v>9</v>
      </c>
      <c r="L126" s="22">
        <f>IFERROR(ROUND(AVERAGE(J113:J128), 0), 0)</f>
        <v>14</v>
      </c>
      <c r="M126" s="1" t="s">
        <v>26</v>
      </c>
    </row>
    <row r="127" spans="1:13" ht="15.75" thickBot="1" x14ac:dyDescent="0.3">
      <c r="A127" s="1">
        <v>126</v>
      </c>
      <c r="B127" s="1" t="s">
        <v>117</v>
      </c>
      <c r="C127" s="1" t="s">
        <v>26</v>
      </c>
      <c r="D127" s="1" t="s">
        <v>131</v>
      </c>
      <c r="E127" s="1" t="s">
        <v>539</v>
      </c>
      <c r="F127" s="20">
        <v>147</v>
      </c>
      <c r="G127" s="8">
        <v>3</v>
      </c>
      <c r="H127" s="9">
        <v>7</v>
      </c>
      <c r="I127" s="10">
        <v>13</v>
      </c>
      <c r="J127" s="11">
        <v>17</v>
      </c>
      <c r="K127" s="12">
        <f>IFERROR(ROUND(AVERAGE(Table1[[#This Row],[EZ]:[SHD]]), 0), 0)</f>
        <v>10</v>
      </c>
      <c r="L127" s="25" t="s">
        <v>610</v>
      </c>
      <c r="M127" s="1" t="s">
        <v>26</v>
      </c>
    </row>
    <row r="128" spans="1:13" ht="15.75" thickBot="1" x14ac:dyDescent="0.3">
      <c r="A128" s="1">
        <v>127</v>
      </c>
      <c r="B128" s="13" t="s">
        <v>117</v>
      </c>
      <c r="C128" s="13" t="s">
        <v>26</v>
      </c>
      <c r="D128" s="13" t="s">
        <v>132</v>
      </c>
      <c r="E128" s="13" t="s">
        <v>537</v>
      </c>
      <c r="F128" s="21">
        <v>165</v>
      </c>
      <c r="G128" s="14">
        <v>4</v>
      </c>
      <c r="H128" s="15">
        <v>9</v>
      </c>
      <c r="I128" s="16">
        <v>13</v>
      </c>
      <c r="J128" s="17">
        <v>18</v>
      </c>
      <c r="K128" s="13">
        <f>IFERROR(ROUND(AVERAGE(Table1[[#This Row],[EZ]:[SHD]]), 0), 0)</f>
        <v>11</v>
      </c>
      <c r="L128" s="22">
        <f>IFERROR(IF(NOT(B129=Table1[[#This Row],[Song Pack]]), ROUND(AVERAGE(K113:K128),0), ""), 0)</f>
        <v>9</v>
      </c>
      <c r="M128" s="1" t="s">
        <v>26</v>
      </c>
    </row>
    <row r="129" spans="1:13" x14ac:dyDescent="0.25">
      <c r="A129" s="1">
        <v>128</v>
      </c>
      <c r="B129" s="2" t="s">
        <v>133</v>
      </c>
      <c r="C129" s="2" t="s">
        <v>26</v>
      </c>
      <c r="D129" s="2" t="s">
        <v>145</v>
      </c>
      <c r="E129" s="2" t="s">
        <v>515</v>
      </c>
      <c r="F129" s="19">
        <v>150</v>
      </c>
      <c r="G129" s="3">
        <v>3</v>
      </c>
      <c r="H129" s="4">
        <v>6</v>
      </c>
      <c r="I129" s="5">
        <v>10</v>
      </c>
      <c r="J129" s="6">
        <v>14</v>
      </c>
      <c r="K129" s="7">
        <f>IFERROR(ROUND(AVERAGE(Table1[[#This Row],[EZ]:[SHD]]), 0), 0)</f>
        <v>8</v>
      </c>
      <c r="L129" s="24"/>
      <c r="M129" s="1" t="s">
        <v>26</v>
      </c>
    </row>
    <row r="130" spans="1:13" x14ac:dyDescent="0.25">
      <c r="A130" s="1">
        <v>129</v>
      </c>
      <c r="B130" s="1" t="s">
        <v>133</v>
      </c>
      <c r="C130" s="1" t="s">
        <v>26</v>
      </c>
      <c r="D130" s="1" t="s">
        <v>146</v>
      </c>
      <c r="E130" s="1" t="s">
        <v>541</v>
      </c>
      <c r="F130" s="20">
        <v>123</v>
      </c>
      <c r="G130" s="8">
        <v>4</v>
      </c>
      <c r="H130" s="9">
        <v>8</v>
      </c>
      <c r="I130" s="10">
        <v>11</v>
      </c>
      <c r="J130" s="11">
        <v>13</v>
      </c>
      <c r="K130" s="12">
        <f>IFERROR(ROUND(AVERAGE(Table1[[#This Row],[EZ]:[SHD]]), 0), 0)</f>
        <v>9</v>
      </c>
      <c r="L130" s="24"/>
      <c r="M130" s="1" t="s">
        <v>26</v>
      </c>
    </row>
    <row r="131" spans="1:13" x14ac:dyDescent="0.25">
      <c r="A131" s="1">
        <v>130</v>
      </c>
      <c r="B131" s="1" t="s">
        <v>133</v>
      </c>
      <c r="C131" s="1" t="s">
        <v>26</v>
      </c>
      <c r="D131" s="1" t="s">
        <v>147</v>
      </c>
      <c r="E131" s="1" t="s">
        <v>542</v>
      </c>
      <c r="F131" s="20">
        <v>128</v>
      </c>
      <c r="G131" s="8">
        <v>5</v>
      </c>
      <c r="H131" s="9">
        <v>10</v>
      </c>
      <c r="I131" s="10">
        <v>12</v>
      </c>
      <c r="J131" s="11">
        <v>14</v>
      </c>
      <c r="K131" s="12">
        <f>IFERROR(ROUND(AVERAGE(Table1[[#This Row],[EZ]:[SHD]]), 0), 0)</f>
        <v>10</v>
      </c>
      <c r="L131" s="24"/>
      <c r="M131" s="1" t="s">
        <v>26</v>
      </c>
    </row>
    <row r="132" spans="1:13" x14ac:dyDescent="0.25">
      <c r="A132" s="1">
        <v>131</v>
      </c>
      <c r="B132" s="1" t="s">
        <v>133</v>
      </c>
      <c r="C132" s="1" t="s">
        <v>26</v>
      </c>
      <c r="D132" s="1" t="s">
        <v>148</v>
      </c>
      <c r="E132" s="1" t="s">
        <v>515</v>
      </c>
      <c r="F132" s="20">
        <v>115</v>
      </c>
      <c r="G132" s="8">
        <v>3</v>
      </c>
      <c r="H132" s="9">
        <v>5</v>
      </c>
      <c r="I132" s="10">
        <v>7</v>
      </c>
      <c r="J132" s="11">
        <v>11</v>
      </c>
      <c r="K132" s="12">
        <f>IFERROR(ROUND(AVERAGE(Table1[[#This Row],[EZ]:[SHD]]), 0), 0)</f>
        <v>7</v>
      </c>
      <c r="L132" s="24"/>
      <c r="M132" s="1" t="s">
        <v>26</v>
      </c>
    </row>
    <row r="133" spans="1:13" x14ac:dyDescent="0.25">
      <c r="A133" s="1">
        <v>132</v>
      </c>
      <c r="B133" s="1" t="s">
        <v>133</v>
      </c>
      <c r="C133" s="1" t="s">
        <v>26</v>
      </c>
      <c r="D133" s="1" t="s">
        <v>149</v>
      </c>
      <c r="E133" s="1" t="s">
        <v>543</v>
      </c>
      <c r="F133" s="20">
        <v>140</v>
      </c>
      <c r="G133" s="8">
        <v>5</v>
      </c>
      <c r="H133" s="9">
        <v>9</v>
      </c>
      <c r="I133" s="10">
        <v>12</v>
      </c>
      <c r="J133" s="11">
        <v>16</v>
      </c>
      <c r="K133" s="12">
        <f>IFERROR(ROUND(AVERAGE(Table1[[#This Row],[EZ]:[SHD]]), 0), 0)</f>
        <v>11</v>
      </c>
      <c r="L133" s="24"/>
      <c r="M133" s="1" t="s">
        <v>26</v>
      </c>
    </row>
    <row r="134" spans="1:13" x14ac:dyDescent="0.25">
      <c r="A134" s="1">
        <v>133</v>
      </c>
      <c r="B134" s="1" t="s">
        <v>133</v>
      </c>
      <c r="C134" s="1" t="s">
        <v>26</v>
      </c>
      <c r="D134" s="1" t="s">
        <v>150</v>
      </c>
      <c r="E134" s="1" t="s">
        <v>504</v>
      </c>
      <c r="F134" s="20">
        <v>140</v>
      </c>
      <c r="G134" s="8">
        <v>3</v>
      </c>
      <c r="H134" s="9">
        <v>6</v>
      </c>
      <c r="I134" s="10">
        <v>8</v>
      </c>
      <c r="J134" s="11">
        <v>13</v>
      </c>
      <c r="K134" s="12">
        <f>IFERROR(ROUND(AVERAGE(Table1[[#This Row],[EZ]:[SHD]]), 0), 0)</f>
        <v>8</v>
      </c>
      <c r="L134" s="24"/>
      <c r="M134" s="1" t="s">
        <v>26</v>
      </c>
    </row>
    <row r="135" spans="1:13" x14ac:dyDescent="0.25">
      <c r="A135" s="1">
        <v>134</v>
      </c>
      <c r="B135" s="1" t="s">
        <v>133</v>
      </c>
      <c r="C135" s="1" t="s">
        <v>26</v>
      </c>
      <c r="D135" s="1" t="s">
        <v>151</v>
      </c>
      <c r="E135" s="1" t="s">
        <v>544</v>
      </c>
      <c r="F135" s="20">
        <v>128</v>
      </c>
      <c r="G135" s="8">
        <v>3</v>
      </c>
      <c r="H135" s="9">
        <v>5</v>
      </c>
      <c r="I135" s="10">
        <v>10</v>
      </c>
      <c r="J135" s="11">
        <v>12</v>
      </c>
      <c r="K135" s="12">
        <f>IFERROR(ROUND(AVERAGE(Table1[[#This Row],[EZ]:[SHD]]), 0), 0)</f>
        <v>8</v>
      </c>
      <c r="L135" s="24"/>
      <c r="M135" s="1" t="s">
        <v>26</v>
      </c>
    </row>
    <row r="136" spans="1:13" x14ac:dyDescent="0.25">
      <c r="A136" s="1">
        <v>135</v>
      </c>
      <c r="B136" s="1" t="s">
        <v>133</v>
      </c>
      <c r="C136" s="1" t="s">
        <v>26</v>
      </c>
      <c r="D136" s="1" t="s">
        <v>152</v>
      </c>
      <c r="E136" s="1" t="s">
        <v>544</v>
      </c>
      <c r="F136" s="20">
        <v>113</v>
      </c>
      <c r="G136" s="8">
        <v>4</v>
      </c>
      <c r="H136" s="9">
        <v>8</v>
      </c>
      <c r="I136" s="10">
        <v>11</v>
      </c>
      <c r="J136" s="11">
        <v>13</v>
      </c>
      <c r="K136" s="12">
        <f>IFERROR(ROUND(AVERAGE(Table1[[#This Row],[EZ]:[SHD]]), 0), 0)</f>
        <v>9</v>
      </c>
      <c r="L136" s="24"/>
      <c r="M136" s="1" t="s">
        <v>26</v>
      </c>
    </row>
    <row r="137" spans="1:13" x14ac:dyDescent="0.25">
      <c r="A137" s="1">
        <v>136</v>
      </c>
      <c r="B137" s="1" t="s">
        <v>133</v>
      </c>
      <c r="C137" s="1" t="s">
        <v>26</v>
      </c>
      <c r="D137" s="1" t="s">
        <v>153</v>
      </c>
      <c r="E137" s="1" t="s">
        <v>541</v>
      </c>
      <c r="F137" s="20">
        <v>150</v>
      </c>
      <c r="G137" s="8">
        <v>5</v>
      </c>
      <c r="H137" s="9">
        <v>6</v>
      </c>
      <c r="I137" s="10">
        <v>10</v>
      </c>
      <c r="J137" s="11">
        <v>12</v>
      </c>
      <c r="K137" s="12">
        <f>IFERROR(ROUND(AVERAGE(Table1[[#This Row],[EZ]:[SHD]]), 0), 0)</f>
        <v>8</v>
      </c>
      <c r="L137" s="24"/>
      <c r="M137" s="1" t="s">
        <v>26</v>
      </c>
    </row>
    <row r="138" spans="1:13" x14ac:dyDescent="0.25">
      <c r="A138" s="1">
        <v>137</v>
      </c>
      <c r="B138" s="1" t="s">
        <v>133</v>
      </c>
      <c r="C138" s="1" t="s">
        <v>26</v>
      </c>
      <c r="D138" s="1" t="s">
        <v>154</v>
      </c>
      <c r="E138" s="1" t="s">
        <v>545</v>
      </c>
      <c r="F138" s="20">
        <v>125</v>
      </c>
      <c r="G138" s="8">
        <v>3</v>
      </c>
      <c r="H138" s="9">
        <v>6</v>
      </c>
      <c r="I138" s="10">
        <v>9</v>
      </c>
      <c r="J138" s="11">
        <v>12</v>
      </c>
      <c r="K138" s="12">
        <f>IFERROR(ROUND(AVERAGE(Table1[[#This Row],[EZ]:[SHD]]), 0), 0)</f>
        <v>8</v>
      </c>
      <c r="L138" s="24"/>
      <c r="M138" s="1" t="s">
        <v>26</v>
      </c>
    </row>
    <row r="139" spans="1:13" x14ac:dyDescent="0.25">
      <c r="A139" s="1">
        <v>138</v>
      </c>
      <c r="B139" s="1" t="s">
        <v>133</v>
      </c>
      <c r="C139" s="1" t="s">
        <v>26</v>
      </c>
      <c r="D139" s="1" t="s">
        <v>155</v>
      </c>
      <c r="E139" s="1" t="s">
        <v>541</v>
      </c>
      <c r="F139" s="20">
        <v>135</v>
      </c>
      <c r="G139" s="8">
        <v>3</v>
      </c>
      <c r="H139" s="9">
        <v>6</v>
      </c>
      <c r="I139" s="10">
        <v>9</v>
      </c>
      <c r="J139" s="11">
        <v>12</v>
      </c>
      <c r="K139" s="12">
        <f>IFERROR(ROUND(AVERAGE(Table1[[#This Row],[EZ]:[SHD]]), 0), 0)</f>
        <v>8</v>
      </c>
      <c r="L139" s="24"/>
      <c r="M139" s="1" t="s">
        <v>26</v>
      </c>
    </row>
    <row r="140" spans="1:13" x14ac:dyDescent="0.25">
      <c r="A140" s="1">
        <v>139</v>
      </c>
      <c r="B140" s="1" t="s">
        <v>133</v>
      </c>
      <c r="C140" s="1" t="s">
        <v>26</v>
      </c>
      <c r="D140" s="1" t="s">
        <v>156</v>
      </c>
      <c r="E140" s="1" t="s">
        <v>541</v>
      </c>
      <c r="F140" s="20">
        <v>145</v>
      </c>
      <c r="G140" s="8">
        <v>3</v>
      </c>
      <c r="H140" s="9">
        <v>5</v>
      </c>
      <c r="I140" s="10">
        <v>9</v>
      </c>
      <c r="J140" s="11">
        <v>12</v>
      </c>
      <c r="K140" s="12">
        <f>IFERROR(ROUND(AVERAGE(Table1[[#This Row],[EZ]:[SHD]]), 0), 0)</f>
        <v>7</v>
      </c>
      <c r="L140" s="24"/>
      <c r="M140" s="1" t="s">
        <v>26</v>
      </c>
    </row>
    <row r="141" spans="1:13" x14ac:dyDescent="0.25">
      <c r="A141" s="1">
        <v>140</v>
      </c>
      <c r="B141" s="1" t="s">
        <v>133</v>
      </c>
      <c r="C141" s="1" t="s">
        <v>26</v>
      </c>
      <c r="D141" s="1" t="s">
        <v>157</v>
      </c>
      <c r="E141" s="1" t="s">
        <v>515</v>
      </c>
      <c r="F141" s="20">
        <v>115</v>
      </c>
      <c r="G141" s="8">
        <v>4</v>
      </c>
      <c r="H141" s="9">
        <v>7</v>
      </c>
      <c r="I141" s="10">
        <v>11</v>
      </c>
      <c r="J141" s="11">
        <v>12</v>
      </c>
      <c r="K141" s="12">
        <f>IFERROR(ROUND(AVERAGE(Table1[[#This Row],[EZ]:[SHD]]), 0), 0)</f>
        <v>9</v>
      </c>
      <c r="L141" s="24"/>
      <c r="M141" s="1" t="s">
        <v>26</v>
      </c>
    </row>
    <row r="142" spans="1:13" x14ac:dyDescent="0.25">
      <c r="A142" s="1">
        <v>141</v>
      </c>
      <c r="B142" s="1" t="s">
        <v>133</v>
      </c>
      <c r="C142" s="1" t="s">
        <v>26</v>
      </c>
      <c r="D142" s="1" t="s">
        <v>158</v>
      </c>
      <c r="E142" s="1" t="s">
        <v>515</v>
      </c>
      <c r="F142" s="20">
        <v>140</v>
      </c>
      <c r="G142" s="8">
        <v>5</v>
      </c>
      <c r="H142" s="9">
        <v>9</v>
      </c>
      <c r="I142" s="10">
        <v>11</v>
      </c>
      <c r="J142" s="11">
        <v>12</v>
      </c>
      <c r="K142" s="12">
        <f>IFERROR(ROUND(AVERAGE(Table1[[#This Row],[EZ]:[SHD]]), 0), 0)</f>
        <v>9</v>
      </c>
      <c r="L142" s="24"/>
      <c r="M142" s="1" t="s">
        <v>26</v>
      </c>
    </row>
    <row r="143" spans="1:13" ht="15.75" thickBot="1" x14ac:dyDescent="0.3">
      <c r="A143" s="1">
        <v>142</v>
      </c>
      <c r="B143" s="1" t="s">
        <v>133</v>
      </c>
      <c r="C143" s="1" t="s">
        <v>26</v>
      </c>
      <c r="D143" s="1" t="s">
        <v>159</v>
      </c>
      <c r="E143" s="1" t="s">
        <v>515</v>
      </c>
      <c r="F143" s="20">
        <v>145</v>
      </c>
      <c r="G143" s="8">
        <v>3</v>
      </c>
      <c r="H143" s="9">
        <v>5</v>
      </c>
      <c r="I143" s="10">
        <v>9</v>
      </c>
      <c r="J143" s="11">
        <v>13</v>
      </c>
      <c r="K143" s="12">
        <f>IFERROR(ROUND(AVERAGE(Table1[[#This Row],[EZ]:[SHD]]), 0), 0)</f>
        <v>8</v>
      </c>
      <c r="L143" s="8" t="s">
        <v>499</v>
      </c>
      <c r="M143" s="1" t="s">
        <v>26</v>
      </c>
    </row>
    <row r="144" spans="1:13" ht="15.75" thickBot="1" x14ac:dyDescent="0.3">
      <c r="A144" s="1">
        <v>143</v>
      </c>
      <c r="B144" s="1" t="s">
        <v>133</v>
      </c>
      <c r="C144" s="1" t="s">
        <v>26</v>
      </c>
      <c r="D144" s="1" t="s">
        <v>160</v>
      </c>
      <c r="E144" s="1" t="s">
        <v>546</v>
      </c>
      <c r="F144" s="20">
        <v>126</v>
      </c>
      <c r="G144" s="8">
        <v>6</v>
      </c>
      <c r="H144" s="9">
        <v>9</v>
      </c>
      <c r="I144" s="10">
        <v>11</v>
      </c>
      <c r="J144" s="11">
        <v>14</v>
      </c>
      <c r="K144" s="1">
        <f>IFERROR(ROUND(AVERAGE(Table1[[#This Row],[EZ]:[SHD]]), 0), 0)</f>
        <v>10</v>
      </c>
      <c r="L144" s="22">
        <f>IFERROR(ROUND(AVERAGE(G129:G152), 0), 0)</f>
        <v>4</v>
      </c>
      <c r="M144" s="1" t="s">
        <v>26</v>
      </c>
    </row>
    <row r="145" spans="1:13" ht="15.75" thickBot="1" x14ac:dyDescent="0.3">
      <c r="A145" s="1">
        <v>144</v>
      </c>
      <c r="B145" s="1" t="s">
        <v>133</v>
      </c>
      <c r="C145" s="1" t="s">
        <v>26</v>
      </c>
      <c r="D145" s="1" t="s">
        <v>161</v>
      </c>
      <c r="E145" s="1" t="s">
        <v>541</v>
      </c>
      <c r="F145" s="20">
        <v>100</v>
      </c>
      <c r="G145" s="8">
        <v>3</v>
      </c>
      <c r="H145" s="9">
        <v>5</v>
      </c>
      <c r="I145" s="10">
        <v>7</v>
      </c>
      <c r="J145" s="11">
        <v>11</v>
      </c>
      <c r="K145" s="12">
        <f>IFERROR(ROUND(AVERAGE(Table1[[#This Row],[EZ]:[SHD]]), 0), 0)</f>
        <v>7</v>
      </c>
      <c r="L145" s="9" t="s">
        <v>500</v>
      </c>
      <c r="M145" s="1" t="s">
        <v>26</v>
      </c>
    </row>
    <row r="146" spans="1:13" ht="15.75" thickBot="1" x14ac:dyDescent="0.3">
      <c r="A146" s="1">
        <v>145</v>
      </c>
      <c r="B146" s="1" t="s">
        <v>133</v>
      </c>
      <c r="C146" s="1" t="s">
        <v>26</v>
      </c>
      <c r="D146" s="1" t="s">
        <v>162</v>
      </c>
      <c r="E146" s="1" t="s">
        <v>545</v>
      </c>
      <c r="F146" s="20">
        <v>125</v>
      </c>
      <c r="G146" s="8">
        <v>3</v>
      </c>
      <c r="H146" s="9">
        <v>7</v>
      </c>
      <c r="I146" s="10">
        <v>10</v>
      </c>
      <c r="J146" s="11">
        <v>13</v>
      </c>
      <c r="K146" s="1">
        <f>IFERROR(ROUND(AVERAGE(Table1[[#This Row],[EZ]:[SHD]]), 0), 0)</f>
        <v>8</v>
      </c>
      <c r="L146" s="22">
        <f>IFERROR(ROUND(AVERAGE(H129:H152), 0), 0)</f>
        <v>7</v>
      </c>
      <c r="M146" s="1" t="s">
        <v>26</v>
      </c>
    </row>
    <row r="147" spans="1:13" ht="15.75" thickBot="1" x14ac:dyDescent="0.3">
      <c r="A147" s="1">
        <v>146</v>
      </c>
      <c r="B147" s="1" t="s">
        <v>133</v>
      </c>
      <c r="C147" s="1" t="s">
        <v>26</v>
      </c>
      <c r="D147" s="1" t="s">
        <v>163</v>
      </c>
      <c r="E147" s="1" t="s">
        <v>544</v>
      </c>
      <c r="F147" s="20">
        <v>115</v>
      </c>
      <c r="G147" s="8">
        <v>5</v>
      </c>
      <c r="H147" s="9">
        <v>7</v>
      </c>
      <c r="I147" s="10">
        <v>10</v>
      </c>
      <c r="J147" s="11">
        <v>13</v>
      </c>
      <c r="K147" s="12">
        <f>IFERROR(ROUND(AVERAGE(Table1[[#This Row],[EZ]:[SHD]]), 0), 0)</f>
        <v>9</v>
      </c>
      <c r="L147" s="26" t="s">
        <v>501</v>
      </c>
      <c r="M147" s="1" t="s">
        <v>26</v>
      </c>
    </row>
    <row r="148" spans="1:13" ht="15.75" thickBot="1" x14ac:dyDescent="0.3">
      <c r="A148" s="1">
        <v>147</v>
      </c>
      <c r="B148" s="1" t="s">
        <v>133</v>
      </c>
      <c r="C148" s="1" t="s">
        <v>26</v>
      </c>
      <c r="D148" s="1" t="s">
        <v>164</v>
      </c>
      <c r="E148" s="1" t="s">
        <v>547</v>
      </c>
      <c r="F148" s="20">
        <v>96</v>
      </c>
      <c r="G148" s="8">
        <v>3</v>
      </c>
      <c r="H148" s="9">
        <v>5</v>
      </c>
      <c r="I148" s="10">
        <v>7</v>
      </c>
      <c r="J148" s="11">
        <v>8</v>
      </c>
      <c r="K148" s="1">
        <f>IFERROR(ROUND(AVERAGE(Table1[[#This Row],[EZ]:[SHD]]), 0), 0)</f>
        <v>6</v>
      </c>
      <c r="L148" s="22">
        <f>IFERROR(ROUND(AVERAGE(I129:I152), 0), 0)</f>
        <v>10</v>
      </c>
      <c r="M148" s="1" t="s">
        <v>26</v>
      </c>
    </row>
    <row r="149" spans="1:13" ht="15.75" thickBot="1" x14ac:dyDescent="0.3">
      <c r="A149" s="1">
        <v>148</v>
      </c>
      <c r="B149" s="1" t="s">
        <v>133</v>
      </c>
      <c r="C149" s="1" t="s">
        <v>26</v>
      </c>
      <c r="D149" s="1" t="s">
        <v>165</v>
      </c>
      <c r="E149" s="1" t="s">
        <v>547</v>
      </c>
      <c r="F149" s="20">
        <v>96</v>
      </c>
      <c r="G149" s="8">
        <v>3</v>
      </c>
      <c r="H149" s="9">
        <v>6</v>
      </c>
      <c r="I149" s="10">
        <v>12</v>
      </c>
      <c r="J149" s="11">
        <v>15</v>
      </c>
      <c r="K149" s="12">
        <f>IFERROR(ROUND(AVERAGE(Table1[[#This Row],[EZ]:[SHD]]), 0), 0)</f>
        <v>9</v>
      </c>
      <c r="L149" s="11" t="s">
        <v>502</v>
      </c>
      <c r="M149" s="1" t="s">
        <v>26</v>
      </c>
    </row>
    <row r="150" spans="1:13" ht="15.75" thickBot="1" x14ac:dyDescent="0.3">
      <c r="A150" s="1">
        <v>149</v>
      </c>
      <c r="B150" s="1" t="s">
        <v>133</v>
      </c>
      <c r="C150" s="1" t="s">
        <v>26</v>
      </c>
      <c r="D150" s="1" t="s">
        <v>166</v>
      </c>
      <c r="E150" s="1" t="s">
        <v>515</v>
      </c>
      <c r="F150" s="20">
        <v>143</v>
      </c>
      <c r="G150" s="8">
        <v>3</v>
      </c>
      <c r="H150" s="9">
        <v>7</v>
      </c>
      <c r="I150" s="10">
        <v>11</v>
      </c>
      <c r="J150" s="11">
        <v>13</v>
      </c>
      <c r="K150" s="1">
        <f>IFERROR(ROUND(AVERAGE(Table1[[#This Row],[EZ]:[SHD]]), 0), 0)</f>
        <v>9</v>
      </c>
      <c r="L150" s="22">
        <f>IFERROR(ROUND(AVERAGE(J129:J152), 0), 0)</f>
        <v>13</v>
      </c>
      <c r="M150" s="1" t="s">
        <v>26</v>
      </c>
    </row>
    <row r="151" spans="1:13" ht="15.75" thickBot="1" x14ac:dyDescent="0.3">
      <c r="A151" s="1">
        <v>150</v>
      </c>
      <c r="B151" s="1" t="s">
        <v>133</v>
      </c>
      <c r="C151" s="1" t="s">
        <v>26</v>
      </c>
      <c r="D151" s="1" t="s">
        <v>167</v>
      </c>
      <c r="E151" s="1" t="s">
        <v>545</v>
      </c>
      <c r="F151" s="20">
        <v>110</v>
      </c>
      <c r="G151" s="8">
        <v>3</v>
      </c>
      <c r="H151" s="9">
        <v>6</v>
      </c>
      <c r="I151" s="10">
        <v>9</v>
      </c>
      <c r="J151" s="11">
        <v>12</v>
      </c>
      <c r="K151" s="12">
        <f>IFERROR(ROUND(AVERAGE(Table1[[#This Row],[EZ]:[SHD]]), 0), 0)</f>
        <v>8</v>
      </c>
      <c r="L151" s="25" t="s">
        <v>610</v>
      </c>
      <c r="M151" s="1" t="s">
        <v>26</v>
      </c>
    </row>
    <row r="152" spans="1:13" ht="15.75" thickBot="1" x14ac:dyDescent="0.3">
      <c r="A152" s="1">
        <v>151</v>
      </c>
      <c r="B152" s="13" t="s">
        <v>133</v>
      </c>
      <c r="C152" s="13" t="s">
        <v>26</v>
      </c>
      <c r="D152" s="13" t="s">
        <v>168</v>
      </c>
      <c r="E152" s="13" t="s">
        <v>548</v>
      </c>
      <c r="F152" s="21">
        <v>100</v>
      </c>
      <c r="G152" s="14">
        <v>3</v>
      </c>
      <c r="H152" s="15">
        <v>5</v>
      </c>
      <c r="I152" s="16">
        <v>7</v>
      </c>
      <c r="J152" s="17">
        <v>11</v>
      </c>
      <c r="K152" s="13">
        <f>IFERROR(ROUND(AVERAGE(Table1[[#This Row],[EZ]:[SHD]]), 0), 0)</f>
        <v>7</v>
      </c>
      <c r="L152" s="22">
        <f>IFERROR(IF(NOT(B153=Table1[[#This Row],[Song Pack]]), ROUND(AVERAGE(K129:K152),0), ""), 0)</f>
        <v>8</v>
      </c>
      <c r="M152" s="1" t="s">
        <v>26</v>
      </c>
    </row>
    <row r="153" spans="1:13" x14ac:dyDescent="0.25">
      <c r="A153" s="1">
        <v>152</v>
      </c>
      <c r="B153" s="2" t="s">
        <v>134</v>
      </c>
      <c r="C153" s="2" t="s">
        <v>26</v>
      </c>
      <c r="D153" s="2" t="s">
        <v>169</v>
      </c>
      <c r="E153" s="2" t="s">
        <v>549</v>
      </c>
      <c r="F153" s="19">
        <v>87</v>
      </c>
      <c r="G153" s="3">
        <v>2</v>
      </c>
      <c r="H153" s="4">
        <v>4</v>
      </c>
      <c r="I153" s="5">
        <v>7</v>
      </c>
      <c r="J153" s="6">
        <v>9</v>
      </c>
      <c r="K153" s="7">
        <f>IFERROR(ROUND(AVERAGE(Table1[[#This Row],[EZ]:[SHD]]), 0), 0)</f>
        <v>6</v>
      </c>
      <c r="L153" s="24"/>
      <c r="M153" s="1" t="s">
        <v>26</v>
      </c>
    </row>
    <row r="154" spans="1:13" x14ac:dyDescent="0.25">
      <c r="A154" s="1">
        <v>153</v>
      </c>
      <c r="B154" s="1" t="s">
        <v>134</v>
      </c>
      <c r="C154" s="1" t="s">
        <v>26</v>
      </c>
      <c r="D154" s="1" t="s">
        <v>170</v>
      </c>
      <c r="E154" s="1" t="s">
        <v>550</v>
      </c>
      <c r="F154" s="20">
        <v>120</v>
      </c>
      <c r="G154" s="8">
        <v>2</v>
      </c>
      <c r="H154" s="9">
        <v>5</v>
      </c>
      <c r="I154" s="10">
        <v>11</v>
      </c>
      <c r="J154" s="11">
        <v>12</v>
      </c>
      <c r="K154" s="12">
        <f>IFERROR(ROUND(AVERAGE(Table1[[#This Row],[EZ]:[SHD]]), 0), 0)</f>
        <v>8</v>
      </c>
      <c r="L154" s="24"/>
      <c r="M154" s="1" t="s">
        <v>281</v>
      </c>
    </row>
    <row r="155" spans="1:13" x14ac:dyDescent="0.25">
      <c r="A155" s="1">
        <v>154</v>
      </c>
      <c r="B155" s="1" t="s">
        <v>134</v>
      </c>
      <c r="C155" s="1" t="s">
        <v>26</v>
      </c>
      <c r="D155" s="1" t="s">
        <v>171</v>
      </c>
      <c r="E155" s="1" t="s">
        <v>550</v>
      </c>
      <c r="F155" s="20">
        <v>115</v>
      </c>
      <c r="G155" s="8">
        <v>5</v>
      </c>
      <c r="H155" s="9">
        <v>8</v>
      </c>
      <c r="I155" s="10">
        <v>11</v>
      </c>
      <c r="J155" s="11">
        <v>13</v>
      </c>
      <c r="K155" s="12">
        <f>IFERROR(ROUND(AVERAGE(Table1[[#This Row],[EZ]:[SHD]]), 0), 0)</f>
        <v>9</v>
      </c>
      <c r="L155" s="24"/>
      <c r="M155" s="1" t="s">
        <v>281</v>
      </c>
    </row>
    <row r="156" spans="1:13" x14ac:dyDescent="0.25">
      <c r="A156" s="1">
        <v>155</v>
      </c>
      <c r="B156" s="1" t="s">
        <v>134</v>
      </c>
      <c r="C156" s="1" t="s">
        <v>26</v>
      </c>
      <c r="D156" s="1" t="s">
        <v>172</v>
      </c>
      <c r="E156" s="1" t="s">
        <v>551</v>
      </c>
      <c r="F156" s="20">
        <v>125</v>
      </c>
      <c r="G156" s="8">
        <v>3</v>
      </c>
      <c r="H156" s="9">
        <v>7</v>
      </c>
      <c r="I156" s="10">
        <v>11</v>
      </c>
      <c r="J156" s="11">
        <v>15</v>
      </c>
      <c r="K156" s="12">
        <f>IFERROR(ROUND(AVERAGE(Table1[[#This Row],[EZ]:[SHD]]), 0), 0)</f>
        <v>9</v>
      </c>
      <c r="L156" s="24"/>
      <c r="M156" s="1" t="s">
        <v>281</v>
      </c>
    </row>
    <row r="157" spans="1:13" x14ac:dyDescent="0.25">
      <c r="A157" s="1">
        <v>156</v>
      </c>
      <c r="B157" s="1" t="s">
        <v>134</v>
      </c>
      <c r="C157" s="1" t="s">
        <v>26</v>
      </c>
      <c r="D157" s="1" t="s">
        <v>173</v>
      </c>
      <c r="E157" s="1" t="s">
        <v>550</v>
      </c>
      <c r="F157" s="20">
        <v>150</v>
      </c>
      <c r="G157" s="8">
        <v>3</v>
      </c>
      <c r="H157" s="9">
        <v>10</v>
      </c>
      <c r="I157" s="10">
        <v>12</v>
      </c>
      <c r="J157" s="11">
        <v>14</v>
      </c>
      <c r="K157" s="12">
        <f>IFERROR(ROUND(AVERAGE(Table1[[#This Row],[EZ]:[SHD]]), 0), 0)</f>
        <v>10</v>
      </c>
      <c r="L157" s="24"/>
      <c r="M157" s="1" t="s">
        <v>281</v>
      </c>
    </row>
    <row r="158" spans="1:13" x14ac:dyDescent="0.25">
      <c r="A158" s="1">
        <v>157</v>
      </c>
      <c r="B158" s="1" t="s">
        <v>134</v>
      </c>
      <c r="C158" s="1" t="s">
        <v>26</v>
      </c>
      <c r="D158" s="1" t="s">
        <v>174</v>
      </c>
      <c r="E158" s="1" t="s">
        <v>551</v>
      </c>
      <c r="F158" s="20">
        <v>140</v>
      </c>
      <c r="G158" s="8">
        <v>4</v>
      </c>
      <c r="H158" s="9">
        <v>9</v>
      </c>
      <c r="I158" s="10">
        <v>12</v>
      </c>
      <c r="J158" s="11">
        <v>15</v>
      </c>
      <c r="K158" s="12">
        <f>IFERROR(ROUND(AVERAGE(Table1[[#This Row],[EZ]:[SHD]]), 0), 0)</f>
        <v>10</v>
      </c>
      <c r="L158" s="24"/>
      <c r="M158" s="1" t="s">
        <v>26</v>
      </c>
    </row>
    <row r="159" spans="1:13" x14ac:dyDescent="0.25">
      <c r="A159" s="1">
        <v>158</v>
      </c>
      <c r="B159" s="1" t="s">
        <v>134</v>
      </c>
      <c r="C159" s="1" t="s">
        <v>26</v>
      </c>
      <c r="D159" s="1" t="s">
        <v>175</v>
      </c>
      <c r="E159" s="1" t="s">
        <v>552</v>
      </c>
      <c r="F159" s="20">
        <v>120</v>
      </c>
      <c r="G159" s="8">
        <v>4</v>
      </c>
      <c r="H159" s="9">
        <v>6</v>
      </c>
      <c r="I159" s="10">
        <v>10</v>
      </c>
      <c r="J159" s="11">
        <v>13</v>
      </c>
      <c r="K159" s="12">
        <f>IFERROR(ROUND(AVERAGE(Table1[[#This Row],[EZ]:[SHD]]), 0), 0)</f>
        <v>8</v>
      </c>
      <c r="L159" s="24"/>
      <c r="M159" s="1" t="s">
        <v>26</v>
      </c>
    </row>
    <row r="160" spans="1:13" x14ac:dyDescent="0.25">
      <c r="A160" s="1">
        <v>159</v>
      </c>
      <c r="B160" s="1" t="s">
        <v>134</v>
      </c>
      <c r="C160" s="1" t="s">
        <v>26</v>
      </c>
      <c r="D160" s="1" t="s">
        <v>176</v>
      </c>
      <c r="E160" s="1" t="s">
        <v>553</v>
      </c>
      <c r="F160" s="20">
        <v>133</v>
      </c>
      <c r="G160" s="8">
        <v>4</v>
      </c>
      <c r="H160" s="9">
        <v>9</v>
      </c>
      <c r="I160" s="10">
        <v>12</v>
      </c>
      <c r="J160" s="11">
        <v>14</v>
      </c>
      <c r="K160" s="12">
        <f>IFERROR(ROUND(AVERAGE(Table1[[#This Row],[EZ]:[SHD]]), 0), 0)</f>
        <v>10</v>
      </c>
      <c r="L160" s="24"/>
      <c r="M160" s="1" t="s">
        <v>26</v>
      </c>
    </row>
    <row r="161" spans="1:13" x14ac:dyDescent="0.25">
      <c r="A161" s="1">
        <v>160</v>
      </c>
      <c r="B161" s="1" t="s">
        <v>134</v>
      </c>
      <c r="C161" s="1" t="s">
        <v>26</v>
      </c>
      <c r="D161" s="1" t="s">
        <v>177</v>
      </c>
      <c r="E161" s="1" t="s">
        <v>551</v>
      </c>
      <c r="F161" s="20">
        <v>130</v>
      </c>
      <c r="G161" s="8">
        <v>4</v>
      </c>
      <c r="H161" s="9">
        <v>9</v>
      </c>
      <c r="I161" s="10">
        <v>12</v>
      </c>
      <c r="J161" s="11">
        <v>15</v>
      </c>
      <c r="K161" s="12">
        <f>IFERROR(ROUND(AVERAGE(Table1[[#This Row],[EZ]:[SHD]]), 0), 0)</f>
        <v>10</v>
      </c>
      <c r="L161" s="24"/>
      <c r="M161" s="1" t="s">
        <v>26</v>
      </c>
    </row>
    <row r="162" spans="1:13" x14ac:dyDescent="0.25">
      <c r="A162" s="1">
        <v>161</v>
      </c>
      <c r="B162" s="1" t="s">
        <v>134</v>
      </c>
      <c r="C162" s="1" t="s">
        <v>26</v>
      </c>
      <c r="D162" s="1" t="s">
        <v>178</v>
      </c>
      <c r="E162" s="1" t="s">
        <v>554</v>
      </c>
      <c r="F162" s="20">
        <v>135</v>
      </c>
      <c r="G162" s="8">
        <v>4</v>
      </c>
      <c r="H162" s="9">
        <v>8</v>
      </c>
      <c r="I162" s="10">
        <v>11</v>
      </c>
      <c r="J162" s="11">
        <v>13</v>
      </c>
      <c r="K162" s="12">
        <f>IFERROR(ROUND(AVERAGE(Table1[[#This Row],[EZ]:[SHD]]), 0), 0)</f>
        <v>9</v>
      </c>
      <c r="L162" s="24"/>
      <c r="M162" s="1" t="s">
        <v>26</v>
      </c>
    </row>
    <row r="163" spans="1:13" x14ac:dyDescent="0.25">
      <c r="A163" s="1">
        <v>162</v>
      </c>
      <c r="B163" s="1" t="s">
        <v>134</v>
      </c>
      <c r="C163" s="1" t="s">
        <v>26</v>
      </c>
      <c r="D163" s="1" t="s">
        <v>179</v>
      </c>
      <c r="E163" s="1" t="s">
        <v>555</v>
      </c>
      <c r="F163" s="20">
        <v>100</v>
      </c>
      <c r="G163" s="8">
        <v>4</v>
      </c>
      <c r="H163" s="9">
        <v>6</v>
      </c>
      <c r="I163" s="10">
        <v>10</v>
      </c>
      <c r="J163" s="11">
        <v>12</v>
      </c>
      <c r="K163" s="12">
        <f>IFERROR(ROUND(AVERAGE(Table1[[#This Row],[EZ]:[SHD]]), 0), 0)</f>
        <v>8</v>
      </c>
      <c r="L163" s="24"/>
      <c r="M163" s="1" t="s">
        <v>26</v>
      </c>
    </row>
    <row r="164" spans="1:13" x14ac:dyDescent="0.25">
      <c r="A164" s="1">
        <v>163</v>
      </c>
      <c r="B164" s="1" t="s">
        <v>134</v>
      </c>
      <c r="C164" s="1" t="s">
        <v>26</v>
      </c>
      <c r="D164" s="1" t="s">
        <v>180</v>
      </c>
      <c r="E164" s="1" t="s">
        <v>555</v>
      </c>
      <c r="F164" s="20">
        <v>140</v>
      </c>
      <c r="G164" s="8">
        <v>4</v>
      </c>
      <c r="H164" s="9">
        <v>9</v>
      </c>
      <c r="I164" s="10">
        <v>13</v>
      </c>
      <c r="J164" s="11">
        <v>15</v>
      </c>
      <c r="K164" s="12">
        <f>IFERROR(ROUND(AVERAGE(Table1[[#This Row],[EZ]:[SHD]]), 0), 0)</f>
        <v>10</v>
      </c>
      <c r="L164" s="24"/>
      <c r="M164" s="1" t="s">
        <v>281</v>
      </c>
    </row>
    <row r="165" spans="1:13" x14ac:dyDescent="0.25">
      <c r="A165" s="1">
        <v>164</v>
      </c>
      <c r="B165" s="1" t="s">
        <v>134</v>
      </c>
      <c r="C165" s="1" t="s">
        <v>26</v>
      </c>
      <c r="D165" s="1" t="s">
        <v>181</v>
      </c>
      <c r="E165" s="1" t="s">
        <v>554</v>
      </c>
      <c r="F165" s="20">
        <v>125</v>
      </c>
      <c r="G165" s="8">
        <v>6</v>
      </c>
      <c r="H165" s="9">
        <v>10</v>
      </c>
      <c r="I165" s="10">
        <v>13</v>
      </c>
      <c r="J165" s="11">
        <v>15</v>
      </c>
      <c r="K165" s="12">
        <f>IFERROR(ROUND(AVERAGE(Table1[[#This Row],[EZ]:[SHD]]), 0), 0)</f>
        <v>11</v>
      </c>
      <c r="L165" s="24"/>
      <c r="M165" s="1" t="s">
        <v>281</v>
      </c>
    </row>
    <row r="166" spans="1:13" x14ac:dyDescent="0.25">
      <c r="A166" s="1">
        <v>165</v>
      </c>
      <c r="B166" s="1" t="s">
        <v>134</v>
      </c>
      <c r="C166" s="1" t="s">
        <v>26</v>
      </c>
      <c r="D166" s="1" t="s">
        <v>182</v>
      </c>
      <c r="E166" s="1" t="s">
        <v>556</v>
      </c>
      <c r="F166" s="20">
        <v>144</v>
      </c>
      <c r="G166" s="8">
        <v>3</v>
      </c>
      <c r="H166" s="9">
        <v>12</v>
      </c>
      <c r="I166" s="10">
        <v>14</v>
      </c>
      <c r="J166" s="11">
        <v>16</v>
      </c>
      <c r="K166" s="12">
        <f>IFERROR(ROUND(AVERAGE(Table1[[#This Row],[EZ]:[SHD]]), 0), 0)</f>
        <v>11</v>
      </c>
      <c r="L166" s="24"/>
      <c r="M166" s="1" t="s">
        <v>281</v>
      </c>
    </row>
    <row r="167" spans="1:13" x14ac:dyDescent="0.25">
      <c r="A167" s="1">
        <v>166</v>
      </c>
      <c r="B167" s="1" t="s">
        <v>134</v>
      </c>
      <c r="C167" s="1" t="s">
        <v>26</v>
      </c>
      <c r="D167" s="1" t="s">
        <v>183</v>
      </c>
      <c r="E167" s="1" t="s">
        <v>550</v>
      </c>
      <c r="F167" s="20">
        <v>125</v>
      </c>
      <c r="G167" s="8">
        <v>4</v>
      </c>
      <c r="H167" s="9">
        <v>8</v>
      </c>
      <c r="I167" s="10">
        <v>12</v>
      </c>
      <c r="J167" s="11">
        <v>13</v>
      </c>
      <c r="K167" s="12">
        <f>IFERROR(ROUND(AVERAGE(Table1[[#This Row],[EZ]:[SHD]]), 0), 0)</f>
        <v>9</v>
      </c>
      <c r="L167" s="24"/>
      <c r="M167" s="1" t="s">
        <v>26</v>
      </c>
    </row>
    <row r="168" spans="1:13" x14ac:dyDescent="0.25">
      <c r="A168" s="1">
        <v>167</v>
      </c>
      <c r="B168" s="1" t="s">
        <v>134</v>
      </c>
      <c r="C168" s="1" t="s">
        <v>26</v>
      </c>
      <c r="D168" s="1" t="s">
        <v>184</v>
      </c>
      <c r="E168" s="1" t="s">
        <v>550</v>
      </c>
      <c r="F168" s="20">
        <v>135</v>
      </c>
      <c r="G168" s="8">
        <v>6</v>
      </c>
      <c r="H168" s="9">
        <v>9</v>
      </c>
      <c r="I168" s="10">
        <v>12</v>
      </c>
      <c r="J168" s="11">
        <v>15</v>
      </c>
      <c r="K168" s="12">
        <f>IFERROR(ROUND(AVERAGE(Table1[[#This Row],[EZ]:[SHD]]), 0), 0)</f>
        <v>11</v>
      </c>
      <c r="L168" s="24"/>
      <c r="M168" s="1" t="s">
        <v>26</v>
      </c>
    </row>
    <row r="169" spans="1:13" x14ac:dyDescent="0.25">
      <c r="A169" s="1">
        <v>168</v>
      </c>
      <c r="B169" s="1" t="s">
        <v>134</v>
      </c>
      <c r="C169" s="1" t="s">
        <v>26</v>
      </c>
      <c r="D169" s="1" t="s">
        <v>185</v>
      </c>
      <c r="E169" s="1" t="s">
        <v>557</v>
      </c>
      <c r="F169" s="20">
        <v>150</v>
      </c>
      <c r="G169" s="8">
        <v>4</v>
      </c>
      <c r="H169" s="9">
        <v>6</v>
      </c>
      <c r="I169" s="10">
        <v>12</v>
      </c>
      <c r="J169" s="11">
        <v>14</v>
      </c>
      <c r="K169" s="12">
        <f>IFERROR(ROUND(AVERAGE(Table1[[#This Row],[EZ]:[SHD]]), 0), 0)</f>
        <v>9</v>
      </c>
      <c r="L169" s="24"/>
      <c r="M169" s="1" t="s">
        <v>281</v>
      </c>
    </row>
    <row r="170" spans="1:13" x14ac:dyDescent="0.25">
      <c r="A170" s="1">
        <v>169</v>
      </c>
      <c r="B170" s="1" t="s">
        <v>134</v>
      </c>
      <c r="C170" s="1" t="s">
        <v>26</v>
      </c>
      <c r="D170" s="1" t="s">
        <v>186</v>
      </c>
      <c r="E170" s="1" t="s">
        <v>549</v>
      </c>
      <c r="F170" s="20">
        <v>170</v>
      </c>
      <c r="G170" s="8">
        <v>4</v>
      </c>
      <c r="H170" s="9">
        <v>9</v>
      </c>
      <c r="I170" s="10">
        <v>14</v>
      </c>
      <c r="J170" s="11">
        <v>18</v>
      </c>
      <c r="K170" s="12">
        <f>IFERROR(ROUND(AVERAGE(Table1[[#This Row],[EZ]:[SHD]]), 0), 0)</f>
        <v>11</v>
      </c>
      <c r="L170" s="24"/>
      <c r="M170" s="1" t="s">
        <v>281</v>
      </c>
    </row>
    <row r="171" spans="1:13" x14ac:dyDescent="0.25">
      <c r="A171" s="1">
        <v>170</v>
      </c>
      <c r="B171" s="1" t="s">
        <v>134</v>
      </c>
      <c r="C171" s="1" t="s">
        <v>26</v>
      </c>
      <c r="D171" s="1" t="s">
        <v>187</v>
      </c>
      <c r="E171" s="1" t="s">
        <v>555</v>
      </c>
      <c r="F171" s="20">
        <v>123</v>
      </c>
      <c r="G171" s="8">
        <v>3</v>
      </c>
      <c r="H171" s="9">
        <v>6</v>
      </c>
      <c r="I171" s="10">
        <v>10</v>
      </c>
      <c r="J171" s="11">
        <v>12</v>
      </c>
      <c r="K171" s="12">
        <f>IFERROR(ROUND(AVERAGE(Table1[[#This Row],[EZ]:[SHD]]), 0), 0)</f>
        <v>8</v>
      </c>
      <c r="L171" s="24"/>
      <c r="M171" s="1" t="s">
        <v>26</v>
      </c>
    </row>
    <row r="172" spans="1:13" x14ac:dyDescent="0.25">
      <c r="A172" s="1">
        <v>171</v>
      </c>
      <c r="B172" s="1" t="s">
        <v>134</v>
      </c>
      <c r="C172" s="1" t="s">
        <v>26</v>
      </c>
      <c r="D172" s="1" t="s">
        <v>188</v>
      </c>
      <c r="E172" s="1" t="s">
        <v>558</v>
      </c>
      <c r="F172" s="20">
        <v>190</v>
      </c>
      <c r="G172" s="8">
        <v>4</v>
      </c>
      <c r="H172" s="9">
        <v>7</v>
      </c>
      <c r="I172" s="10">
        <v>12</v>
      </c>
      <c r="J172" s="11">
        <v>17</v>
      </c>
      <c r="K172" s="12">
        <f>IFERROR(ROUND(AVERAGE(Table1[[#This Row],[EZ]:[SHD]]), 0), 0)</f>
        <v>10</v>
      </c>
      <c r="L172" s="24"/>
      <c r="M172" s="1" t="s">
        <v>281</v>
      </c>
    </row>
    <row r="173" spans="1:13" x14ac:dyDescent="0.25">
      <c r="A173" s="1">
        <v>172</v>
      </c>
      <c r="B173" s="1" t="s">
        <v>134</v>
      </c>
      <c r="C173" s="1" t="s">
        <v>26</v>
      </c>
      <c r="D173" s="1" t="s">
        <v>189</v>
      </c>
      <c r="E173" s="1" t="s">
        <v>549</v>
      </c>
      <c r="F173" s="20">
        <v>160</v>
      </c>
      <c r="G173" s="8">
        <v>4</v>
      </c>
      <c r="H173" s="9">
        <v>8</v>
      </c>
      <c r="I173" s="10">
        <v>13</v>
      </c>
      <c r="J173" s="11">
        <v>16</v>
      </c>
      <c r="K173" s="12">
        <f>IFERROR(ROUND(AVERAGE(Table1[[#This Row],[EZ]:[SHD]]), 0), 0)</f>
        <v>10</v>
      </c>
      <c r="L173" s="24"/>
      <c r="M173" s="1" t="s">
        <v>26</v>
      </c>
    </row>
    <row r="174" spans="1:13" x14ac:dyDescent="0.25">
      <c r="A174" s="1">
        <v>173</v>
      </c>
      <c r="B174" s="1" t="s">
        <v>134</v>
      </c>
      <c r="C174" s="1" t="s">
        <v>26</v>
      </c>
      <c r="D174" s="1" t="s">
        <v>190</v>
      </c>
      <c r="E174" s="1" t="s">
        <v>551</v>
      </c>
      <c r="F174" s="20">
        <v>140</v>
      </c>
      <c r="G174" s="8">
        <v>6</v>
      </c>
      <c r="H174" s="9">
        <v>10</v>
      </c>
      <c r="I174" s="10">
        <v>13</v>
      </c>
      <c r="J174" s="11">
        <v>15</v>
      </c>
      <c r="K174" s="12">
        <f>IFERROR(ROUND(AVERAGE(Table1[[#This Row],[EZ]:[SHD]]), 0), 0)</f>
        <v>11</v>
      </c>
      <c r="L174" s="24"/>
      <c r="M174" s="1" t="s">
        <v>26</v>
      </c>
    </row>
    <row r="175" spans="1:13" x14ac:dyDescent="0.25">
      <c r="A175" s="1">
        <v>174</v>
      </c>
      <c r="B175" s="1" t="s">
        <v>134</v>
      </c>
      <c r="C175" s="1" t="s">
        <v>26</v>
      </c>
      <c r="D175" s="1" t="s">
        <v>191</v>
      </c>
      <c r="E175" s="1" t="s">
        <v>554</v>
      </c>
      <c r="F175" s="20">
        <v>180</v>
      </c>
      <c r="G175" s="8">
        <v>3</v>
      </c>
      <c r="H175" s="9">
        <v>5</v>
      </c>
      <c r="I175" s="10">
        <v>9</v>
      </c>
      <c r="J175" s="11">
        <v>13</v>
      </c>
      <c r="K175" s="12">
        <f>IFERROR(ROUND(AVERAGE(Table1[[#This Row],[EZ]:[SHD]]), 0), 0)</f>
        <v>8</v>
      </c>
      <c r="L175" s="24"/>
      <c r="M175" s="1" t="s">
        <v>26</v>
      </c>
    </row>
    <row r="176" spans="1:13" x14ac:dyDescent="0.25">
      <c r="A176" s="1">
        <v>175</v>
      </c>
      <c r="B176" s="1" t="s">
        <v>134</v>
      </c>
      <c r="C176" s="1" t="s">
        <v>26</v>
      </c>
      <c r="D176" s="1" t="s">
        <v>192</v>
      </c>
      <c r="E176" s="1" t="s">
        <v>559</v>
      </c>
      <c r="F176" s="20">
        <v>105</v>
      </c>
      <c r="G176" s="8">
        <v>4</v>
      </c>
      <c r="H176" s="9">
        <v>6</v>
      </c>
      <c r="I176" s="10">
        <v>9</v>
      </c>
      <c r="J176" s="11">
        <v>12</v>
      </c>
      <c r="K176" s="12">
        <f>IFERROR(ROUND(AVERAGE(Table1[[#This Row],[EZ]:[SHD]]), 0), 0)</f>
        <v>8</v>
      </c>
      <c r="L176" s="24"/>
      <c r="M176" s="1" t="s">
        <v>26</v>
      </c>
    </row>
    <row r="177" spans="1:13" x14ac:dyDescent="0.25">
      <c r="A177" s="1">
        <v>176</v>
      </c>
      <c r="B177" s="1" t="s">
        <v>134</v>
      </c>
      <c r="C177" s="1" t="s">
        <v>26</v>
      </c>
      <c r="D177" s="1" t="s">
        <v>193</v>
      </c>
      <c r="E177" s="1" t="s">
        <v>550</v>
      </c>
      <c r="F177" s="20">
        <v>128</v>
      </c>
      <c r="G177" s="8">
        <v>3</v>
      </c>
      <c r="H177" s="9">
        <v>7</v>
      </c>
      <c r="I177" s="10">
        <v>11</v>
      </c>
      <c r="J177" s="11">
        <v>14</v>
      </c>
      <c r="K177" s="12">
        <f>IFERROR(ROUND(AVERAGE(Table1[[#This Row],[EZ]:[SHD]]), 0), 0)</f>
        <v>9</v>
      </c>
      <c r="L177" s="24"/>
      <c r="M177" s="1" t="s">
        <v>26</v>
      </c>
    </row>
    <row r="178" spans="1:13" x14ac:dyDescent="0.25">
      <c r="A178" s="1">
        <v>177</v>
      </c>
      <c r="B178" s="1" t="s">
        <v>134</v>
      </c>
      <c r="C178" s="1" t="s">
        <v>26</v>
      </c>
      <c r="D178" s="1" t="s">
        <v>194</v>
      </c>
      <c r="E178" s="1" t="s">
        <v>550</v>
      </c>
      <c r="F178" s="20">
        <v>160</v>
      </c>
      <c r="G178" s="8">
        <v>4</v>
      </c>
      <c r="H178" s="9">
        <v>7</v>
      </c>
      <c r="I178" s="10">
        <v>13</v>
      </c>
      <c r="J178" s="11">
        <v>16</v>
      </c>
      <c r="K178" s="12">
        <f>IFERROR(ROUND(AVERAGE(Table1[[#This Row],[EZ]:[SHD]]), 0), 0)</f>
        <v>10</v>
      </c>
      <c r="L178" s="24"/>
      <c r="M178" s="1" t="s">
        <v>281</v>
      </c>
    </row>
    <row r="179" spans="1:13" x14ac:dyDescent="0.25">
      <c r="A179" s="1">
        <v>178</v>
      </c>
      <c r="B179" s="1" t="s">
        <v>134</v>
      </c>
      <c r="C179" s="1" t="s">
        <v>26</v>
      </c>
      <c r="D179" s="1" t="s">
        <v>195</v>
      </c>
      <c r="E179" s="1" t="s">
        <v>559</v>
      </c>
      <c r="F179" s="20">
        <v>140</v>
      </c>
      <c r="G179" s="8">
        <v>4</v>
      </c>
      <c r="H179" s="9">
        <v>6</v>
      </c>
      <c r="I179" s="10">
        <v>10</v>
      </c>
      <c r="J179" s="11">
        <v>14</v>
      </c>
      <c r="K179" s="12">
        <f>IFERROR(ROUND(AVERAGE(Table1[[#This Row],[EZ]:[SHD]]), 0), 0)</f>
        <v>9</v>
      </c>
      <c r="L179" s="24"/>
      <c r="M179" s="1" t="s">
        <v>281</v>
      </c>
    </row>
    <row r="180" spans="1:13" x14ac:dyDescent="0.25">
      <c r="A180" s="1">
        <v>179</v>
      </c>
      <c r="B180" s="1" t="s">
        <v>134</v>
      </c>
      <c r="C180" s="1" t="s">
        <v>26</v>
      </c>
      <c r="D180" s="1" t="s">
        <v>196</v>
      </c>
      <c r="E180" s="1" t="s">
        <v>555</v>
      </c>
      <c r="F180" s="20">
        <v>140</v>
      </c>
      <c r="G180" s="8">
        <v>4</v>
      </c>
      <c r="H180" s="9">
        <v>7</v>
      </c>
      <c r="I180" s="10">
        <v>13</v>
      </c>
      <c r="J180" s="11">
        <v>15</v>
      </c>
      <c r="K180" s="12">
        <f>IFERROR(ROUND(AVERAGE(Table1[[#This Row],[EZ]:[SHD]]), 0), 0)</f>
        <v>10</v>
      </c>
      <c r="L180" s="24"/>
      <c r="M180" s="1" t="s">
        <v>281</v>
      </c>
    </row>
    <row r="181" spans="1:13" x14ac:dyDescent="0.25">
      <c r="A181" s="1">
        <v>180</v>
      </c>
      <c r="B181" s="1" t="s">
        <v>134</v>
      </c>
      <c r="C181" s="1" t="s">
        <v>26</v>
      </c>
      <c r="D181" s="1" t="s">
        <v>197</v>
      </c>
      <c r="E181" s="1" t="s">
        <v>555</v>
      </c>
      <c r="F181" s="20">
        <v>185</v>
      </c>
      <c r="G181" s="8">
        <v>6</v>
      </c>
      <c r="H181" s="9">
        <v>10</v>
      </c>
      <c r="I181" s="10">
        <v>15</v>
      </c>
      <c r="J181" s="11">
        <v>17</v>
      </c>
      <c r="K181" s="12">
        <f>IFERROR(ROUND(AVERAGE(Table1[[#This Row],[EZ]:[SHD]]), 0), 0)</f>
        <v>12</v>
      </c>
      <c r="L181" s="24"/>
      <c r="M181" s="1" t="s">
        <v>26</v>
      </c>
    </row>
    <row r="182" spans="1:13" x14ac:dyDescent="0.25">
      <c r="A182" s="1">
        <v>181</v>
      </c>
      <c r="B182" s="1" t="s">
        <v>134</v>
      </c>
      <c r="C182" s="1" t="s">
        <v>26</v>
      </c>
      <c r="D182" s="1" t="s">
        <v>198</v>
      </c>
      <c r="E182" s="1" t="s">
        <v>560</v>
      </c>
      <c r="F182" s="20">
        <v>155</v>
      </c>
      <c r="G182" s="8">
        <v>5</v>
      </c>
      <c r="H182" s="9">
        <v>10</v>
      </c>
      <c r="I182" s="10">
        <v>13</v>
      </c>
      <c r="J182" s="11">
        <v>17</v>
      </c>
      <c r="K182" s="12">
        <f>IFERROR(ROUND(AVERAGE(Table1[[#This Row],[EZ]:[SHD]]), 0), 0)</f>
        <v>11</v>
      </c>
      <c r="L182" s="24"/>
      <c r="M182" s="1" t="s">
        <v>26</v>
      </c>
    </row>
    <row r="183" spans="1:13" x14ac:dyDescent="0.25">
      <c r="A183" s="1">
        <v>182</v>
      </c>
      <c r="B183" s="1" t="s">
        <v>134</v>
      </c>
      <c r="C183" s="1" t="s">
        <v>26</v>
      </c>
      <c r="D183" s="1" t="s">
        <v>199</v>
      </c>
      <c r="E183" s="1" t="s">
        <v>550</v>
      </c>
      <c r="F183" s="20">
        <v>128</v>
      </c>
      <c r="G183" s="8">
        <v>3</v>
      </c>
      <c r="H183" s="9">
        <v>8</v>
      </c>
      <c r="I183" s="10">
        <v>11</v>
      </c>
      <c r="J183" s="11">
        <v>14</v>
      </c>
      <c r="K183" s="12">
        <f>IFERROR(ROUND(AVERAGE(Table1[[#This Row],[EZ]:[SHD]]), 0), 0)</f>
        <v>9</v>
      </c>
      <c r="L183" s="24"/>
      <c r="M183" s="1" t="s">
        <v>26</v>
      </c>
    </row>
    <row r="184" spans="1:13" x14ac:dyDescent="0.25">
      <c r="A184" s="1">
        <v>183</v>
      </c>
      <c r="B184" s="1" t="s">
        <v>134</v>
      </c>
      <c r="C184" s="1" t="s">
        <v>26</v>
      </c>
      <c r="D184" s="1" t="s">
        <v>200</v>
      </c>
      <c r="E184" s="1" t="s">
        <v>556</v>
      </c>
      <c r="F184" s="20">
        <v>148</v>
      </c>
      <c r="G184" s="8">
        <v>3</v>
      </c>
      <c r="H184" s="9">
        <v>5</v>
      </c>
      <c r="I184" s="10">
        <v>8</v>
      </c>
      <c r="J184" s="11">
        <v>11</v>
      </c>
      <c r="K184" s="12">
        <f>IFERROR(ROUND(AVERAGE(Table1[[#This Row],[EZ]:[SHD]]), 0), 0)</f>
        <v>7</v>
      </c>
      <c r="L184" s="24"/>
      <c r="M184" s="1" t="s">
        <v>26</v>
      </c>
    </row>
    <row r="185" spans="1:13" ht="15.75" thickBot="1" x14ac:dyDescent="0.3">
      <c r="A185" s="1">
        <v>184</v>
      </c>
      <c r="B185" s="1" t="s">
        <v>134</v>
      </c>
      <c r="C185" s="1" t="s">
        <v>26</v>
      </c>
      <c r="D185" s="1" t="s">
        <v>201</v>
      </c>
      <c r="E185" s="1" t="s">
        <v>551</v>
      </c>
      <c r="F185" s="20">
        <v>140</v>
      </c>
      <c r="G185" s="8">
        <v>3</v>
      </c>
      <c r="H185" s="9">
        <v>7</v>
      </c>
      <c r="I185" s="10">
        <v>12</v>
      </c>
      <c r="J185" s="11">
        <v>15</v>
      </c>
      <c r="K185" s="12">
        <f>IFERROR(ROUND(AVERAGE(Table1[[#This Row],[EZ]:[SHD]]), 0), 0)</f>
        <v>9</v>
      </c>
      <c r="L185" s="8" t="s">
        <v>499</v>
      </c>
      <c r="M185" s="1" t="s">
        <v>281</v>
      </c>
    </row>
    <row r="186" spans="1:13" ht="15.75" thickBot="1" x14ac:dyDescent="0.3">
      <c r="A186" s="1">
        <v>185</v>
      </c>
      <c r="B186" s="1" t="s">
        <v>134</v>
      </c>
      <c r="C186" s="1" t="s">
        <v>26</v>
      </c>
      <c r="D186" s="1" t="s">
        <v>202</v>
      </c>
      <c r="E186" s="1" t="s">
        <v>555</v>
      </c>
      <c r="F186" s="20">
        <v>140</v>
      </c>
      <c r="G186" s="8">
        <v>4</v>
      </c>
      <c r="H186" s="9">
        <v>8</v>
      </c>
      <c r="I186" s="10">
        <v>12</v>
      </c>
      <c r="J186" s="11">
        <v>15</v>
      </c>
      <c r="K186" s="1">
        <f>IFERROR(ROUND(AVERAGE(Table1[[#This Row],[EZ]:[SHD]]), 0), 0)</f>
        <v>10</v>
      </c>
      <c r="L186" s="22">
        <f>IFERROR(ROUND(AVERAGE(G153:G194), 0), 0)</f>
        <v>4</v>
      </c>
      <c r="M186" s="1" t="s">
        <v>281</v>
      </c>
    </row>
    <row r="187" spans="1:13" ht="15.75" thickBot="1" x14ac:dyDescent="0.3">
      <c r="A187" s="1">
        <v>186</v>
      </c>
      <c r="B187" s="1" t="s">
        <v>134</v>
      </c>
      <c r="C187" s="1" t="s">
        <v>26</v>
      </c>
      <c r="D187" s="1" t="s">
        <v>203</v>
      </c>
      <c r="E187" s="1" t="s">
        <v>550</v>
      </c>
      <c r="F187" s="20">
        <v>170</v>
      </c>
      <c r="G187" s="8">
        <v>4</v>
      </c>
      <c r="H187" s="9">
        <v>6</v>
      </c>
      <c r="I187" s="10">
        <v>11</v>
      </c>
      <c r="J187" s="11">
        <v>15</v>
      </c>
      <c r="K187" s="12">
        <f>IFERROR(ROUND(AVERAGE(Table1[[#This Row],[EZ]:[SHD]]), 0), 0)</f>
        <v>9</v>
      </c>
      <c r="L187" s="9" t="s">
        <v>500</v>
      </c>
      <c r="M187" s="1" t="s">
        <v>26</v>
      </c>
    </row>
    <row r="188" spans="1:13" ht="15.75" thickBot="1" x14ac:dyDescent="0.3">
      <c r="A188" s="1">
        <v>187</v>
      </c>
      <c r="B188" s="1" t="s">
        <v>134</v>
      </c>
      <c r="C188" s="1" t="s">
        <v>26</v>
      </c>
      <c r="D188" s="1" t="s">
        <v>204</v>
      </c>
      <c r="E188" s="1" t="s">
        <v>560</v>
      </c>
      <c r="F188" s="20">
        <v>140</v>
      </c>
      <c r="G188" s="8">
        <v>7</v>
      </c>
      <c r="H188" s="9">
        <v>10</v>
      </c>
      <c r="I188" s="10">
        <v>12</v>
      </c>
      <c r="J188" s="11">
        <v>13</v>
      </c>
      <c r="K188" s="1">
        <f>IFERROR(ROUND(AVERAGE(Table1[[#This Row],[EZ]:[SHD]]), 0), 0)</f>
        <v>11</v>
      </c>
      <c r="L188" s="22">
        <f>IFERROR(ROUND(AVERAGE(H153:H194), 0), 0)</f>
        <v>8</v>
      </c>
      <c r="M188" s="1" t="s">
        <v>26</v>
      </c>
    </row>
    <row r="189" spans="1:13" ht="15.75" thickBot="1" x14ac:dyDescent="0.3">
      <c r="A189" s="1">
        <v>188</v>
      </c>
      <c r="B189" s="1" t="s">
        <v>134</v>
      </c>
      <c r="C189" s="1" t="s">
        <v>26</v>
      </c>
      <c r="D189" s="1" t="s">
        <v>205</v>
      </c>
      <c r="E189" s="1" t="s">
        <v>550</v>
      </c>
      <c r="F189" s="20">
        <v>135</v>
      </c>
      <c r="G189" s="8">
        <v>4</v>
      </c>
      <c r="H189" s="9">
        <v>8</v>
      </c>
      <c r="I189" s="10">
        <v>9</v>
      </c>
      <c r="J189" s="11">
        <v>14</v>
      </c>
      <c r="K189" s="12">
        <f>IFERROR(ROUND(AVERAGE(Table1[[#This Row],[EZ]:[SHD]]), 0), 0)</f>
        <v>9</v>
      </c>
      <c r="L189" s="26" t="s">
        <v>501</v>
      </c>
      <c r="M189" s="1" t="s">
        <v>26</v>
      </c>
    </row>
    <row r="190" spans="1:13" ht="15.75" thickBot="1" x14ac:dyDescent="0.3">
      <c r="A190" s="1">
        <v>189</v>
      </c>
      <c r="B190" s="1" t="s">
        <v>134</v>
      </c>
      <c r="C190" s="1" t="s">
        <v>26</v>
      </c>
      <c r="D190" s="1" t="s">
        <v>206</v>
      </c>
      <c r="E190" s="1" t="s">
        <v>561</v>
      </c>
      <c r="F190" s="20">
        <v>140</v>
      </c>
      <c r="G190" s="8">
        <v>3</v>
      </c>
      <c r="H190" s="9">
        <v>4</v>
      </c>
      <c r="I190" s="10">
        <v>7</v>
      </c>
      <c r="J190" s="11">
        <v>10</v>
      </c>
      <c r="K190" s="1">
        <f>IFERROR(ROUND(AVERAGE(Table1[[#This Row],[EZ]:[SHD]]), 0), 0)</f>
        <v>6</v>
      </c>
      <c r="L190" s="22">
        <f>IFERROR(ROUND(AVERAGE(I153:I194), 0), 0)</f>
        <v>12</v>
      </c>
      <c r="M190" s="1" t="s">
        <v>26</v>
      </c>
    </row>
    <row r="191" spans="1:13" ht="15.75" thickBot="1" x14ac:dyDescent="0.3">
      <c r="A191" s="1">
        <v>190</v>
      </c>
      <c r="B191" s="1" t="s">
        <v>134</v>
      </c>
      <c r="C191" s="1" t="s">
        <v>26</v>
      </c>
      <c r="D191" s="1" t="s">
        <v>207</v>
      </c>
      <c r="E191" s="1" t="s">
        <v>550</v>
      </c>
      <c r="F191" s="20">
        <v>160</v>
      </c>
      <c r="G191" s="8">
        <v>6</v>
      </c>
      <c r="H191" s="9">
        <v>11</v>
      </c>
      <c r="I191" s="10">
        <v>13</v>
      </c>
      <c r="J191" s="11">
        <v>16</v>
      </c>
      <c r="K191" s="12">
        <f>IFERROR(ROUND(AVERAGE(Table1[[#This Row],[EZ]:[SHD]]), 0), 0)</f>
        <v>12</v>
      </c>
      <c r="L191" s="11" t="s">
        <v>502</v>
      </c>
      <c r="M191" s="1" t="s">
        <v>26</v>
      </c>
    </row>
    <row r="192" spans="1:13" ht="15.75" thickBot="1" x14ac:dyDescent="0.3">
      <c r="A192" s="1">
        <v>191</v>
      </c>
      <c r="B192" s="1" t="s">
        <v>134</v>
      </c>
      <c r="C192" s="1" t="s">
        <v>26</v>
      </c>
      <c r="D192" s="1" t="s">
        <v>208</v>
      </c>
      <c r="E192" s="1" t="s">
        <v>558</v>
      </c>
      <c r="F192" s="20">
        <v>141</v>
      </c>
      <c r="G192" s="8">
        <v>3</v>
      </c>
      <c r="H192" s="9">
        <v>10</v>
      </c>
      <c r="I192" s="10">
        <v>13</v>
      </c>
      <c r="J192" s="11">
        <v>14</v>
      </c>
      <c r="K192" s="1">
        <f>IFERROR(ROUND(AVERAGE(Table1[[#This Row],[EZ]:[SHD]]), 0), 0)</f>
        <v>10</v>
      </c>
      <c r="L192" s="22">
        <f>IFERROR(ROUND(AVERAGE(J153:J194), 0), 0)</f>
        <v>14</v>
      </c>
      <c r="M192" s="1" t="s">
        <v>26</v>
      </c>
    </row>
    <row r="193" spans="1:13" ht="15.75" thickBot="1" x14ac:dyDescent="0.3">
      <c r="A193" s="1">
        <v>192</v>
      </c>
      <c r="B193" s="1" t="s">
        <v>134</v>
      </c>
      <c r="C193" s="1" t="s">
        <v>26</v>
      </c>
      <c r="D193" s="1" t="s">
        <v>209</v>
      </c>
      <c r="E193" s="1" t="s">
        <v>550</v>
      </c>
      <c r="F193" s="20">
        <v>128</v>
      </c>
      <c r="G193" s="8">
        <v>4</v>
      </c>
      <c r="H193" s="9">
        <v>7</v>
      </c>
      <c r="I193" s="10">
        <v>13</v>
      </c>
      <c r="J193" s="11">
        <v>15</v>
      </c>
      <c r="K193" s="12">
        <f>IFERROR(ROUND(AVERAGE(Table1[[#This Row],[EZ]:[SHD]]), 0), 0)</f>
        <v>10</v>
      </c>
      <c r="L193" s="25" t="s">
        <v>610</v>
      </c>
      <c r="M193" s="1" t="s">
        <v>26</v>
      </c>
    </row>
    <row r="194" spans="1:13" ht="15.75" thickBot="1" x14ac:dyDescent="0.3">
      <c r="A194" s="1">
        <v>193</v>
      </c>
      <c r="B194" s="13" t="s">
        <v>134</v>
      </c>
      <c r="C194" s="13" t="s">
        <v>26</v>
      </c>
      <c r="D194" s="13" t="s">
        <v>210</v>
      </c>
      <c r="E194" s="13" t="s">
        <v>553</v>
      </c>
      <c r="F194" s="21">
        <v>110</v>
      </c>
      <c r="G194" s="14">
        <v>4</v>
      </c>
      <c r="H194" s="15">
        <v>6</v>
      </c>
      <c r="I194" s="16">
        <v>12</v>
      </c>
      <c r="J194" s="17">
        <v>15</v>
      </c>
      <c r="K194" s="13">
        <f>IFERROR(ROUND(AVERAGE(Table1[[#This Row],[EZ]:[SHD]]), 0), 0)</f>
        <v>9</v>
      </c>
      <c r="L194" s="22">
        <f>IFERROR(IF(NOT(B195=Table1[[#This Row],[Song Pack]]), ROUND(AVERAGE(K153:K194),0), ""), 0)</f>
        <v>9</v>
      </c>
      <c r="M194" s="1" t="s">
        <v>26</v>
      </c>
    </row>
    <row r="195" spans="1:13" x14ac:dyDescent="0.25">
      <c r="A195" s="1">
        <v>194</v>
      </c>
      <c r="B195" s="2">
        <v>2008</v>
      </c>
      <c r="C195" s="2" t="s">
        <v>26</v>
      </c>
      <c r="D195" s="2" t="s">
        <v>211</v>
      </c>
      <c r="E195" s="2" t="s">
        <v>562</v>
      </c>
      <c r="F195" s="19">
        <v>178</v>
      </c>
      <c r="G195" s="3">
        <v>3</v>
      </c>
      <c r="H195" s="4">
        <v>4</v>
      </c>
      <c r="I195" s="5">
        <v>9</v>
      </c>
      <c r="J195" s="6">
        <v>12</v>
      </c>
      <c r="K195" s="7">
        <f>IFERROR(ROUND(AVERAGE(Table1[[#This Row],[EZ]:[SHD]]), 0), 0)</f>
        <v>7</v>
      </c>
      <c r="L195" s="24"/>
      <c r="M195" s="1" t="s">
        <v>26</v>
      </c>
    </row>
    <row r="196" spans="1:13" x14ac:dyDescent="0.25">
      <c r="A196" s="1">
        <v>195</v>
      </c>
      <c r="B196" s="1">
        <v>2008</v>
      </c>
      <c r="C196" s="1" t="s">
        <v>26</v>
      </c>
      <c r="D196" s="1" t="s">
        <v>212</v>
      </c>
      <c r="E196" s="1" t="s">
        <v>563</v>
      </c>
      <c r="F196" s="20">
        <v>176</v>
      </c>
      <c r="G196" s="8">
        <v>4</v>
      </c>
      <c r="H196" s="9">
        <v>6</v>
      </c>
      <c r="I196" s="10">
        <v>9</v>
      </c>
      <c r="J196" s="11">
        <v>12</v>
      </c>
      <c r="K196" s="12">
        <f>IFERROR(ROUND(AVERAGE(Table1[[#This Row],[EZ]:[SHD]]), 0), 0)</f>
        <v>8</v>
      </c>
      <c r="L196" s="24"/>
      <c r="M196" s="1" t="s">
        <v>26</v>
      </c>
    </row>
    <row r="197" spans="1:13" x14ac:dyDescent="0.25">
      <c r="A197" s="1">
        <v>196</v>
      </c>
      <c r="B197" s="1">
        <v>2008</v>
      </c>
      <c r="C197" s="1" t="s">
        <v>26</v>
      </c>
      <c r="D197" s="1" t="s">
        <v>213</v>
      </c>
      <c r="E197" s="1" t="s">
        <v>564</v>
      </c>
      <c r="F197" s="20">
        <v>120</v>
      </c>
      <c r="G197" s="8">
        <v>4</v>
      </c>
      <c r="H197" s="9">
        <v>10</v>
      </c>
      <c r="I197" s="10">
        <v>15</v>
      </c>
      <c r="J197" s="11">
        <v>17</v>
      </c>
      <c r="K197" s="12">
        <f>IFERROR(ROUND(AVERAGE(Table1[[#This Row],[EZ]:[SHD]]), 0), 0)</f>
        <v>12</v>
      </c>
      <c r="L197" s="24"/>
      <c r="M197" s="1" t="s">
        <v>281</v>
      </c>
    </row>
    <row r="198" spans="1:13" x14ac:dyDescent="0.25">
      <c r="A198" s="1">
        <v>197</v>
      </c>
      <c r="B198" s="1">
        <v>2008</v>
      </c>
      <c r="C198" s="1" t="s">
        <v>26</v>
      </c>
      <c r="D198" s="1" t="s">
        <v>214</v>
      </c>
      <c r="E198" s="1" t="s">
        <v>565</v>
      </c>
      <c r="F198" s="20">
        <v>115</v>
      </c>
      <c r="G198" s="8">
        <v>2</v>
      </c>
      <c r="H198" s="9">
        <v>6</v>
      </c>
      <c r="I198" s="10">
        <v>11</v>
      </c>
      <c r="J198" s="11">
        <v>13</v>
      </c>
      <c r="K198" s="12">
        <f>IFERROR(ROUND(AVERAGE(Table1[[#This Row],[EZ]:[SHD]]), 0), 0)</f>
        <v>8</v>
      </c>
      <c r="L198" s="24"/>
      <c r="M198" s="1" t="s">
        <v>26</v>
      </c>
    </row>
    <row r="199" spans="1:13" x14ac:dyDescent="0.25">
      <c r="A199" s="1">
        <v>198</v>
      </c>
      <c r="B199" s="1">
        <v>2008</v>
      </c>
      <c r="C199" s="1" t="s">
        <v>26</v>
      </c>
      <c r="D199" s="1" t="s">
        <v>215</v>
      </c>
      <c r="E199" s="1" t="s">
        <v>565</v>
      </c>
      <c r="F199" s="20">
        <v>135</v>
      </c>
      <c r="G199" s="8">
        <v>4</v>
      </c>
      <c r="H199" s="9">
        <v>6</v>
      </c>
      <c r="I199" s="10">
        <v>9</v>
      </c>
      <c r="J199" s="11">
        <v>12</v>
      </c>
      <c r="K199" s="12">
        <f>IFERROR(ROUND(AVERAGE(Table1[[#This Row],[EZ]:[SHD]]), 0), 0)</f>
        <v>8</v>
      </c>
      <c r="L199" s="24"/>
      <c r="M199" s="1" t="s">
        <v>26</v>
      </c>
    </row>
    <row r="200" spans="1:13" x14ac:dyDescent="0.25">
      <c r="A200" s="1">
        <v>199</v>
      </c>
      <c r="B200" s="1">
        <v>2008</v>
      </c>
      <c r="C200" s="1" t="s">
        <v>26</v>
      </c>
      <c r="D200" s="1" t="s">
        <v>216</v>
      </c>
      <c r="E200" s="1" t="s">
        <v>553</v>
      </c>
      <c r="F200" s="20">
        <v>133</v>
      </c>
      <c r="G200" s="8">
        <v>4</v>
      </c>
      <c r="H200" s="9">
        <v>9</v>
      </c>
      <c r="I200" s="10">
        <v>13</v>
      </c>
      <c r="J200" s="11">
        <v>15</v>
      </c>
      <c r="K200" s="12">
        <f>IFERROR(ROUND(AVERAGE(Table1[[#This Row],[EZ]:[SHD]]), 0), 0)</f>
        <v>10</v>
      </c>
      <c r="L200" s="24"/>
      <c r="M200" s="1" t="s">
        <v>26</v>
      </c>
    </row>
    <row r="201" spans="1:13" ht="15.75" thickBot="1" x14ac:dyDescent="0.3">
      <c r="A201" s="1">
        <v>200</v>
      </c>
      <c r="B201" s="1">
        <v>2008</v>
      </c>
      <c r="C201" s="1" t="s">
        <v>26</v>
      </c>
      <c r="D201" s="1" t="s">
        <v>217</v>
      </c>
      <c r="E201" s="1" t="s">
        <v>550</v>
      </c>
      <c r="F201" s="20">
        <v>150</v>
      </c>
      <c r="G201" s="8">
        <v>3</v>
      </c>
      <c r="H201" s="9">
        <v>5</v>
      </c>
      <c r="I201" s="10">
        <v>10</v>
      </c>
      <c r="J201" s="11">
        <v>13</v>
      </c>
      <c r="K201" s="12">
        <f>IFERROR(ROUND(AVERAGE(Table1[[#This Row],[EZ]:[SHD]]), 0), 0)</f>
        <v>8</v>
      </c>
      <c r="L201" s="8" t="s">
        <v>499</v>
      </c>
      <c r="M201" s="1" t="s">
        <v>26</v>
      </c>
    </row>
    <row r="202" spans="1:13" ht="15.75" thickBot="1" x14ac:dyDescent="0.3">
      <c r="A202" s="1">
        <v>201</v>
      </c>
      <c r="B202" s="1">
        <v>2008</v>
      </c>
      <c r="C202" s="1" t="s">
        <v>26</v>
      </c>
      <c r="D202" s="1" t="s">
        <v>218</v>
      </c>
      <c r="E202" s="1" t="s">
        <v>566</v>
      </c>
      <c r="F202" s="20">
        <v>150</v>
      </c>
      <c r="G202" s="8">
        <v>3</v>
      </c>
      <c r="H202" s="9">
        <v>5</v>
      </c>
      <c r="I202" s="10">
        <v>9</v>
      </c>
      <c r="J202" s="11">
        <v>13</v>
      </c>
      <c r="K202" s="1">
        <f>IFERROR(ROUND(AVERAGE(Table1[[#This Row],[EZ]:[SHD]]), 0), 0)</f>
        <v>8</v>
      </c>
      <c r="L202" s="22">
        <f>IFERROR(ROUND(AVERAGE(G195:G210), 0), 0)</f>
        <v>4</v>
      </c>
      <c r="M202" s="1" t="s">
        <v>281</v>
      </c>
    </row>
    <row r="203" spans="1:13" ht="15.75" thickBot="1" x14ac:dyDescent="0.3">
      <c r="A203" s="1">
        <v>202</v>
      </c>
      <c r="B203" s="1">
        <v>2008</v>
      </c>
      <c r="C203" s="1" t="s">
        <v>26</v>
      </c>
      <c r="D203" s="1" t="s">
        <v>219</v>
      </c>
      <c r="E203" s="1" t="s">
        <v>565</v>
      </c>
      <c r="F203" s="20">
        <v>145</v>
      </c>
      <c r="G203" s="8">
        <v>3</v>
      </c>
      <c r="H203" s="9">
        <v>6</v>
      </c>
      <c r="I203" s="10">
        <v>9</v>
      </c>
      <c r="J203" s="11">
        <v>12</v>
      </c>
      <c r="K203" s="12">
        <f>IFERROR(ROUND(AVERAGE(Table1[[#This Row],[EZ]:[SHD]]), 0), 0)</f>
        <v>8</v>
      </c>
      <c r="L203" s="9" t="s">
        <v>500</v>
      </c>
      <c r="M203" s="1" t="s">
        <v>26</v>
      </c>
    </row>
    <row r="204" spans="1:13" ht="15.75" thickBot="1" x14ac:dyDescent="0.3">
      <c r="A204" s="1">
        <v>203</v>
      </c>
      <c r="B204" s="1">
        <v>2008</v>
      </c>
      <c r="C204" s="1" t="s">
        <v>26</v>
      </c>
      <c r="D204" s="1" t="s">
        <v>220</v>
      </c>
      <c r="E204" s="1" t="s">
        <v>553</v>
      </c>
      <c r="F204" s="20">
        <v>155</v>
      </c>
      <c r="G204" s="8">
        <v>2</v>
      </c>
      <c r="H204" s="9">
        <v>4</v>
      </c>
      <c r="I204" s="10">
        <v>8</v>
      </c>
      <c r="J204" s="11">
        <v>13</v>
      </c>
      <c r="K204" s="1">
        <f>IFERROR(ROUND(AVERAGE(Table1[[#This Row],[EZ]:[SHD]]), 0), 0)</f>
        <v>7</v>
      </c>
      <c r="L204" s="22">
        <f>IFERROR(ROUND(AVERAGE(H195:H210), 0), 0)</f>
        <v>7</v>
      </c>
      <c r="M204" s="1" t="s">
        <v>26</v>
      </c>
    </row>
    <row r="205" spans="1:13" ht="15.75" thickBot="1" x14ac:dyDescent="0.3">
      <c r="A205" s="1">
        <v>204</v>
      </c>
      <c r="B205" s="1">
        <v>2008</v>
      </c>
      <c r="C205" s="1" t="s">
        <v>26</v>
      </c>
      <c r="D205" s="1" t="s">
        <v>221</v>
      </c>
      <c r="E205" s="1" t="s">
        <v>550</v>
      </c>
      <c r="F205" s="20">
        <v>150</v>
      </c>
      <c r="G205" s="8">
        <v>4</v>
      </c>
      <c r="H205" s="9">
        <v>5</v>
      </c>
      <c r="I205" s="10">
        <v>10</v>
      </c>
      <c r="J205" s="11">
        <v>14</v>
      </c>
      <c r="K205" s="12">
        <f>IFERROR(ROUND(AVERAGE(Table1[[#This Row],[EZ]:[SHD]]), 0), 0)</f>
        <v>8</v>
      </c>
      <c r="L205" s="26" t="s">
        <v>501</v>
      </c>
      <c r="M205" s="1" t="s">
        <v>26</v>
      </c>
    </row>
    <row r="206" spans="1:13" ht="15.75" thickBot="1" x14ac:dyDescent="0.3">
      <c r="A206" s="1">
        <v>205</v>
      </c>
      <c r="B206" s="1">
        <v>2008</v>
      </c>
      <c r="C206" s="1" t="s">
        <v>26</v>
      </c>
      <c r="D206" s="1" t="s">
        <v>222</v>
      </c>
      <c r="E206" s="1" t="s">
        <v>567</v>
      </c>
      <c r="F206" s="20">
        <v>128</v>
      </c>
      <c r="G206" s="8">
        <v>16</v>
      </c>
      <c r="H206" s="9">
        <v>17</v>
      </c>
      <c r="I206" s="10">
        <v>19</v>
      </c>
      <c r="J206" s="11">
        <v>20</v>
      </c>
      <c r="K206" s="1">
        <f>IFERROR(ROUND(AVERAGE(Table1[[#This Row],[EZ]:[SHD]]), 0), 0)</f>
        <v>18</v>
      </c>
      <c r="L206" s="22">
        <f>IFERROR(ROUND(AVERAGE(I195:I210), 0), 0)</f>
        <v>11</v>
      </c>
      <c r="M206" s="1" t="s">
        <v>26</v>
      </c>
    </row>
    <row r="207" spans="1:13" ht="15.75" thickBot="1" x14ac:dyDescent="0.3">
      <c r="A207" s="1">
        <v>206</v>
      </c>
      <c r="B207" s="1">
        <v>2008</v>
      </c>
      <c r="C207" s="1" t="s">
        <v>26</v>
      </c>
      <c r="D207" s="1" t="s">
        <v>223</v>
      </c>
      <c r="E207" s="1" t="s">
        <v>565</v>
      </c>
      <c r="F207" s="20">
        <v>165</v>
      </c>
      <c r="G207" s="8">
        <v>2</v>
      </c>
      <c r="H207" s="9">
        <v>6</v>
      </c>
      <c r="I207" s="10">
        <v>11</v>
      </c>
      <c r="J207" s="11">
        <v>13</v>
      </c>
      <c r="K207" s="12">
        <f>IFERROR(ROUND(AVERAGE(Table1[[#This Row],[EZ]:[SHD]]), 0), 0)</f>
        <v>8</v>
      </c>
      <c r="L207" s="11" t="s">
        <v>502</v>
      </c>
      <c r="M207" s="1" t="s">
        <v>26</v>
      </c>
    </row>
    <row r="208" spans="1:13" ht="15.75" thickBot="1" x14ac:dyDescent="0.3">
      <c r="A208" s="1">
        <v>207</v>
      </c>
      <c r="B208" s="1">
        <v>2008</v>
      </c>
      <c r="C208" s="1" t="s">
        <v>26</v>
      </c>
      <c r="D208" s="1" t="s">
        <v>224</v>
      </c>
      <c r="E208" s="1" t="s">
        <v>557</v>
      </c>
      <c r="F208" s="20">
        <v>140</v>
      </c>
      <c r="G208" s="8">
        <v>3</v>
      </c>
      <c r="H208" s="9">
        <v>5</v>
      </c>
      <c r="I208" s="10">
        <v>10</v>
      </c>
      <c r="J208" s="11">
        <v>13</v>
      </c>
      <c r="K208" s="1">
        <f>IFERROR(ROUND(AVERAGE(Table1[[#This Row],[EZ]:[SHD]]), 0), 0)</f>
        <v>8</v>
      </c>
      <c r="L208" s="22">
        <f>IFERROR(ROUND(AVERAGE(J195:J210), 0), 0)</f>
        <v>13</v>
      </c>
      <c r="M208" s="1" t="s">
        <v>281</v>
      </c>
    </row>
    <row r="209" spans="1:13" ht="15.75" thickBot="1" x14ac:dyDescent="0.3">
      <c r="A209" s="1">
        <v>208</v>
      </c>
      <c r="B209" s="1">
        <v>2008</v>
      </c>
      <c r="C209" s="1" t="s">
        <v>26</v>
      </c>
      <c r="D209" s="1" t="s">
        <v>225</v>
      </c>
      <c r="E209" s="1" t="s">
        <v>553</v>
      </c>
      <c r="F209" s="20">
        <v>128</v>
      </c>
      <c r="G209" s="8">
        <v>3</v>
      </c>
      <c r="H209" s="9">
        <v>6</v>
      </c>
      <c r="I209" s="10">
        <v>8</v>
      </c>
      <c r="J209" s="11">
        <v>11</v>
      </c>
      <c r="K209" s="12">
        <f>IFERROR(ROUND(AVERAGE(Table1[[#This Row],[EZ]:[SHD]]), 0), 0)</f>
        <v>7</v>
      </c>
      <c r="L209" s="25" t="s">
        <v>610</v>
      </c>
      <c r="M209" s="1" t="s">
        <v>26</v>
      </c>
    </row>
    <row r="210" spans="1:13" ht="15.75" thickBot="1" x14ac:dyDescent="0.3">
      <c r="A210" s="1">
        <v>209</v>
      </c>
      <c r="B210" s="13">
        <v>2008</v>
      </c>
      <c r="C210" s="13" t="s">
        <v>26</v>
      </c>
      <c r="D210" s="13" t="s">
        <v>226</v>
      </c>
      <c r="E210" s="13" t="s">
        <v>565</v>
      </c>
      <c r="F210" s="21">
        <v>106</v>
      </c>
      <c r="G210" s="14">
        <v>5</v>
      </c>
      <c r="H210" s="15">
        <v>8</v>
      </c>
      <c r="I210" s="16">
        <v>10</v>
      </c>
      <c r="J210" s="17">
        <v>12</v>
      </c>
      <c r="K210" s="13">
        <f>IFERROR(ROUND(AVERAGE(Table1[[#This Row],[EZ]:[SHD]]), 0), 0)</f>
        <v>9</v>
      </c>
      <c r="L210" s="22">
        <f>IFERROR(IF(NOT(B211=Table1[[#This Row],[Song Pack]]), ROUND(AVERAGE(K195:K210),0), ""), 0)</f>
        <v>9</v>
      </c>
      <c r="M210" s="1" t="s">
        <v>26</v>
      </c>
    </row>
    <row r="211" spans="1:13" x14ac:dyDescent="0.25">
      <c r="A211" s="1">
        <v>210</v>
      </c>
      <c r="B211" s="2">
        <v>2013</v>
      </c>
      <c r="C211" s="2" t="s">
        <v>26</v>
      </c>
      <c r="D211" s="2" t="s">
        <v>227</v>
      </c>
      <c r="E211" s="2" t="s">
        <v>553</v>
      </c>
      <c r="F211" s="19">
        <v>144</v>
      </c>
      <c r="G211" s="3">
        <v>6</v>
      </c>
      <c r="H211" s="4">
        <v>13</v>
      </c>
      <c r="I211" s="5">
        <v>17</v>
      </c>
      <c r="J211" s="6">
        <v>18</v>
      </c>
      <c r="K211" s="7">
        <f>IFERROR(ROUND(AVERAGE(Table1[[#This Row],[EZ]:[SHD]]), 0), 0)</f>
        <v>14</v>
      </c>
      <c r="L211" s="24"/>
      <c r="M211" s="1" t="s">
        <v>26</v>
      </c>
    </row>
    <row r="212" spans="1:13" x14ac:dyDescent="0.25">
      <c r="A212" s="1">
        <v>211</v>
      </c>
      <c r="B212" s="1">
        <v>2013</v>
      </c>
      <c r="C212" s="1" t="s">
        <v>26</v>
      </c>
      <c r="D212" s="1" t="s">
        <v>228</v>
      </c>
      <c r="E212" s="1" t="s">
        <v>568</v>
      </c>
      <c r="F212" s="20">
        <v>150</v>
      </c>
      <c r="G212" s="8">
        <v>4</v>
      </c>
      <c r="H212" s="9">
        <v>9</v>
      </c>
      <c r="I212" s="10">
        <v>13</v>
      </c>
      <c r="J212" s="11">
        <v>16</v>
      </c>
      <c r="K212" s="12">
        <f>IFERROR(ROUND(AVERAGE(Table1[[#This Row],[EZ]:[SHD]]), 0), 0)</f>
        <v>11</v>
      </c>
      <c r="L212" s="24"/>
      <c r="M212" s="1" t="s">
        <v>281</v>
      </c>
    </row>
    <row r="213" spans="1:13" x14ac:dyDescent="0.25">
      <c r="A213" s="1">
        <v>212</v>
      </c>
      <c r="B213" s="1">
        <v>2013</v>
      </c>
      <c r="C213" s="1" t="s">
        <v>26</v>
      </c>
      <c r="D213" s="1" t="s">
        <v>229</v>
      </c>
      <c r="E213" s="1" t="s">
        <v>569</v>
      </c>
      <c r="F213" s="20">
        <v>128</v>
      </c>
      <c r="G213" s="8">
        <v>4</v>
      </c>
      <c r="H213" s="9">
        <v>7</v>
      </c>
      <c r="I213" s="10">
        <v>11</v>
      </c>
      <c r="J213" s="11">
        <v>13</v>
      </c>
      <c r="K213" s="12">
        <f>IFERROR(ROUND(AVERAGE(Table1[[#This Row],[EZ]:[SHD]]), 0), 0)</f>
        <v>9</v>
      </c>
      <c r="L213" s="24"/>
      <c r="M213" s="1" t="s">
        <v>26</v>
      </c>
    </row>
    <row r="214" spans="1:13" x14ac:dyDescent="0.25">
      <c r="A214" s="1">
        <v>213</v>
      </c>
      <c r="B214" s="1">
        <v>2013</v>
      </c>
      <c r="C214" s="1" t="s">
        <v>26</v>
      </c>
      <c r="D214" s="1" t="s">
        <v>230</v>
      </c>
      <c r="E214" s="1" t="s">
        <v>570</v>
      </c>
      <c r="F214" s="20">
        <v>150</v>
      </c>
      <c r="G214" s="8">
        <v>4</v>
      </c>
      <c r="H214" s="9">
        <v>9</v>
      </c>
      <c r="I214" s="10">
        <v>14</v>
      </c>
      <c r="J214" s="11">
        <v>17</v>
      </c>
      <c r="K214" s="12">
        <f>IFERROR(ROUND(AVERAGE(Table1[[#This Row],[EZ]:[SHD]]), 0), 0)</f>
        <v>11</v>
      </c>
      <c r="L214" s="24"/>
      <c r="M214" s="1" t="s">
        <v>281</v>
      </c>
    </row>
    <row r="215" spans="1:13" x14ac:dyDescent="0.25">
      <c r="A215" s="1">
        <v>214</v>
      </c>
      <c r="B215" s="1">
        <v>2013</v>
      </c>
      <c r="C215" s="1" t="s">
        <v>26</v>
      </c>
      <c r="D215" s="1" t="s">
        <v>231</v>
      </c>
      <c r="E215" s="1" t="s">
        <v>571</v>
      </c>
      <c r="F215" s="20">
        <v>180</v>
      </c>
      <c r="G215" s="8">
        <v>5</v>
      </c>
      <c r="H215" s="9">
        <v>7</v>
      </c>
      <c r="I215" s="10">
        <v>12</v>
      </c>
      <c r="J215" s="11">
        <v>15</v>
      </c>
      <c r="K215" s="12">
        <f>IFERROR(ROUND(AVERAGE(Table1[[#This Row],[EZ]:[SHD]]), 0), 0)</f>
        <v>10</v>
      </c>
      <c r="L215" s="24"/>
      <c r="M215" s="1" t="s">
        <v>26</v>
      </c>
    </row>
    <row r="216" spans="1:13" ht="15.75" thickBot="1" x14ac:dyDescent="0.3">
      <c r="A216" s="1">
        <v>215</v>
      </c>
      <c r="B216" s="1">
        <v>2013</v>
      </c>
      <c r="C216" s="1" t="s">
        <v>26</v>
      </c>
      <c r="D216" s="1" t="s">
        <v>232</v>
      </c>
      <c r="E216" s="1" t="s">
        <v>572</v>
      </c>
      <c r="F216" s="20">
        <v>175</v>
      </c>
      <c r="G216" s="8">
        <v>4</v>
      </c>
      <c r="H216" s="9">
        <v>10</v>
      </c>
      <c r="I216" s="10">
        <v>14</v>
      </c>
      <c r="J216" s="11">
        <v>17</v>
      </c>
      <c r="K216" s="12">
        <f>IFERROR(ROUND(AVERAGE(Table1[[#This Row],[EZ]:[SHD]]), 0), 0)</f>
        <v>11</v>
      </c>
      <c r="L216" s="8" t="s">
        <v>499</v>
      </c>
      <c r="M216" s="1" t="s">
        <v>26</v>
      </c>
    </row>
    <row r="217" spans="1:13" ht="15.75" thickBot="1" x14ac:dyDescent="0.3">
      <c r="A217" s="1">
        <v>216</v>
      </c>
      <c r="B217" s="1">
        <v>2013</v>
      </c>
      <c r="C217" s="1" t="s">
        <v>26</v>
      </c>
      <c r="D217" s="1" t="s">
        <v>233</v>
      </c>
      <c r="E217" s="1" t="s">
        <v>573</v>
      </c>
      <c r="F217" s="20">
        <v>210</v>
      </c>
      <c r="G217" s="8">
        <v>7</v>
      </c>
      <c r="H217" s="9">
        <v>12</v>
      </c>
      <c r="I217" s="10">
        <v>15</v>
      </c>
      <c r="J217" s="11">
        <v>18</v>
      </c>
      <c r="K217" s="1">
        <f>IFERROR(ROUND(AVERAGE(Table1[[#This Row],[EZ]:[SHD]]), 0), 0)</f>
        <v>13</v>
      </c>
      <c r="L217" s="22">
        <f>IFERROR(ROUND(AVERAGE(G211:G225), 0), 0)</f>
        <v>4</v>
      </c>
      <c r="M217" s="1" t="s">
        <v>26</v>
      </c>
    </row>
    <row r="218" spans="1:13" ht="15.75" thickBot="1" x14ac:dyDescent="0.3">
      <c r="A218" s="1">
        <v>217</v>
      </c>
      <c r="B218" s="1">
        <v>2013</v>
      </c>
      <c r="C218" s="1" t="s">
        <v>26</v>
      </c>
      <c r="D218" s="1" t="s">
        <v>234</v>
      </c>
      <c r="E218" s="1" t="s">
        <v>568</v>
      </c>
      <c r="F218" s="20">
        <v>175</v>
      </c>
      <c r="G218" s="8">
        <v>4</v>
      </c>
      <c r="H218" s="9">
        <v>13</v>
      </c>
      <c r="I218" s="10">
        <v>17</v>
      </c>
      <c r="J218" s="11">
        <v>19</v>
      </c>
      <c r="K218" s="12">
        <f>IFERROR(ROUND(AVERAGE(Table1[[#This Row],[EZ]:[SHD]]), 0), 0)</f>
        <v>13</v>
      </c>
      <c r="L218" s="9" t="s">
        <v>500</v>
      </c>
      <c r="M218" s="1" t="s">
        <v>26</v>
      </c>
    </row>
    <row r="219" spans="1:13" ht="15.75" thickBot="1" x14ac:dyDescent="0.3">
      <c r="A219" s="1">
        <v>218</v>
      </c>
      <c r="B219" s="1">
        <v>2013</v>
      </c>
      <c r="C219" s="1" t="s">
        <v>26</v>
      </c>
      <c r="D219" s="1" t="s">
        <v>235</v>
      </c>
      <c r="E219" s="1" t="s">
        <v>574</v>
      </c>
      <c r="F219" s="20">
        <v>111</v>
      </c>
      <c r="G219" s="8">
        <v>3</v>
      </c>
      <c r="H219" s="9">
        <v>8</v>
      </c>
      <c r="I219" s="10">
        <v>12</v>
      </c>
      <c r="J219" s="11">
        <v>15</v>
      </c>
      <c r="K219" s="1">
        <f>IFERROR(ROUND(AVERAGE(Table1[[#This Row],[EZ]:[SHD]]), 0), 0)</f>
        <v>10</v>
      </c>
      <c r="L219" s="22">
        <f>IFERROR(ROUND(AVERAGE(H211:H225), 0), 0)</f>
        <v>9</v>
      </c>
      <c r="M219" s="1" t="s">
        <v>26</v>
      </c>
    </row>
    <row r="220" spans="1:13" ht="15.75" thickBot="1" x14ac:dyDescent="0.3">
      <c r="A220" s="1">
        <v>219</v>
      </c>
      <c r="B220" s="1">
        <v>2013</v>
      </c>
      <c r="C220" s="1" t="s">
        <v>26</v>
      </c>
      <c r="D220" s="1" t="s">
        <v>236</v>
      </c>
      <c r="E220" s="1" t="s">
        <v>570</v>
      </c>
      <c r="F220" s="20">
        <v>180</v>
      </c>
      <c r="G220" s="8">
        <v>6</v>
      </c>
      <c r="H220" s="9">
        <v>10</v>
      </c>
      <c r="I220" s="10">
        <v>13</v>
      </c>
      <c r="J220" s="11">
        <v>18</v>
      </c>
      <c r="K220" s="12">
        <f>IFERROR(ROUND(AVERAGE(Table1[[#This Row],[EZ]:[SHD]]), 0), 0)</f>
        <v>12</v>
      </c>
      <c r="L220" s="26" t="s">
        <v>501</v>
      </c>
      <c r="M220" s="1" t="s">
        <v>281</v>
      </c>
    </row>
    <row r="221" spans="1:13" ht="15.75" thickBot="1" x14ac:dyDescent="0.3">
      <c r="A221" s="1">
        <v>220</v>
      </c>
      <c r="B221" s="1">
        <v>2013</v>
      </c>
      <c r="C221" s="1" t="s">
        <v>26</v>
      </c>
      <c r="D221" s="1" t="s">
        <v>237</v>
      </c>
      <c r="E221" s="1" t="s">
        <v>571</v>
      </c>
      <c r="F221" s="20">
        <v>160</v>
      </c>
      <c r="G221" s="8">
        <v>5</v>
      </c>
      <c r="H221" s="9">
        <v>12</v>
      </c>
      <c r="I221" s="10">
        <v>15</v>
      </c>
      <c r="J221" s="11">
        <v>18</v>
      </c>
      <c r="K221" s="1">
        <f>IFERROR(ROUND(AVERAGE(Table1[[#This Row],[EZ]:[SHD]]), 0), 0)</f>
        <v>13</v>
      </c>
      <c r="L221" s="22">
        <f>IFERROR(ROUND(AVERAGE(I211:I225), 0), 0)</f>
        <v>13</v>
      </c>
      <c r="M221" s="1" t="s">
        <v>26</v>
      </c>
    </row>
    <row r="222" spans="1:13" ht="15.75" thickBot="1" x14ac:dyDescent="0.3">
      <c r="A222" s="1">
        <v>221</v>
      </c>
      <c r="B222" s="1">
        <v>2013</v>
      </c>
      <c r="C222" s="1" t="s">
        <v>26</v>
      </c>
      <c r="D222" s="1" t="s">
        <v>238</v>
      </c>
      <c r="E222" s="1" t="s">
        <v>575</v>
      </c>
      <c r="F222" s="20">
        <v>133</v>
      </c>
      <c r="G222" s="8">
        <v>1</v>
      </c>
      <c r="H222" s="9">
        <v>3</v>
      </c>
      <c r="I222" s="10">
        <v>5</v>
      </c>
      <c r="J222" s="11">
        <v>9</v>
      </c>
      <c r="K222" s="12">
        <f>IFERROR(ROUND(AVERAGE(Table1[[#This Row],[EZ]:[SHD]]), 0), 0)</f>
        <v>5</v>
      </c>
      <c r="L222" s="11" t="s">
        <v>502</v>
      </c>
      <c r="M222" s="1" t="s">
        <v>26</v>
      </c>
    </row>
    <row r="223" spans="1:13" ht="15.75" thickBot="1" x14ac:dyDescent="0.3">
      <c r="A223" s="1">
        <v>222</v>
      </c>
      <c r="B223" s="1">
        <v>2013</v>
      </c>
      <c r="C223" s="1" t="s">
        <v>26</v>
      </c>
      <c r="D223" s="1" t="s">
        <v>239</v>
      </c>
      <c r="E223" s="1" t="s">
        <v>575</v>
      </c>
      <c r="F223" s="20">
        <v>133</v>
      </c>
      <c r="G223" s="8">
        <v>4</v>
      </c>
      <c r="H223" s="9">
        <v>9</v>
      </c>
      <c r="I223" s="10">
        <v>13</v>
      </c>
      <c r="J223" s="11">
        <v>15</v>
      </c>
      <c r="K223" s="1">
        <f>IFERROR(ROUND(AVERAGE(Table1[[#This Row],[EZ]:[SHD]]), 0), 0)</f>
        <v>10</v>
      </c>
      <c r="L223" s="22">
        <f>IFERROR(ROUND(AVERAGE(J211:J225), 0), 0)</f>
        <v>16</v>
      </c>
      <c r="M223" s="1" t="s">
        <v>26</v>
      </c>
    </row>
    <row r="224" spans="1:13" ht="15.75" thickBot="1" x14ac:dyDescent="0.3">
      <c r="A224" s="1">
        <v>223</v>
      </c>
      <c r="B224" s="1">
        <v>2013</v>
      </c>
      <c r="C224" s="1" t="s">
        <v>26</v>
      </c>
      <c r="D224" s="1" t="s">
        <v>240</v>
      </c>
      <c r="E224" s="1" t="s">
        <v>565</v>
      </c>
      <c r="F224" s="20">
        <v>135</v>
      </c>
      <c r="G224" s="8">
        <v>4</v>
      </c>
      <c r="H224" s="9">
        <v>6</v>
      </c>
      <c r="I224" s="10">
        <v>8</v>
      </c>
      <c r="J224" s="11">
        <v>13</v>
      </c>
      <c r="K224" s="12">
        <f>IFERROR(ROUND(AVERAGE(Table1[[#This Row],[EZ]:[SHD]]), 0), 0)</f>
        <v>8</v>
      </c>
      <c r="L224" s="25" t="s">
        <v>610</v>
      </c>
      <c r="M224" s="1" t="s">
        <v>26</v>
      </c>
    </row>
    <row r="225" spans="1:13" ht="15.75" thickBot="1" x14ac:dyDescent="0.3">
      <c r="A225" s="1">
        <v>224</v>
      </c>
      <c r="B225" s="13">
        <v>2013</v>
      </c>
      <c r="C225" s="13" t="s">
        <v>26</v>
      </c>
      <c r="D225" s="13" t="s">
        <v>241</v>
      </c>
      <c r="E225" s="13" t="s">
        <v>576</v>
      </c>
      <c r="F225" s="21">
        <v>171</v>
      </c>
      <c r="G225" s="14">
        <v>3</v>
      </c>
      <c r="H225" s="15">
        <v>6</v>
      </c>
      <c r="I225" s="16">
        <v>12</v>
      </c>
      <c r="J225" s="17">
        <v>15</v>
      </c>
      <c r="K225" s="13">
        <f>IFERROR(ROUND(AVERAGE(Table1[[#This Row],[EZ]:[SHD]]), 0), 0)</f>
        <v>9</v>
      </c>
      <c r="L225" s="22">
        <f>IFERROR(IF(NOT(B226=Table1[[#This Row],[Song Pack]]), ROUND(AVERAGE(K211:K225),0), ""), 0)</f>
        <v>11</v>
      </c>
      <c r="M225" s="1" t="s">
        <v>26</v>
      </c>
    </row>
    <row r="226" spans="1:13" x14ac:dyDescent="0.25">
      <c r="A226" s="1">
        <v>225</v>
      </c>
      <c r="B226" s="2">
        <v>2021</v>
      </c>
      <c r="C226" s="2" t="s">
        <v>26</v>
      </c>
      <c r="D226" s="2" t="s">
        <v>242</v>
      </c>
      <c r="E226" s="2" t="s">
        <v>568</v>
      </c>
      <c r="F226" s="19">
        <v>130</v>
      </c>
      <c r="G226" s="3">
        <v>3</v>
      </c>
      <c r="H226" s="4">
        <v>6</v>
      </c>
      <c r="I226" s="5">
        <v>10</v>
      </c>
      <c r="J226" s="6">
        <v>14</v>
      </c>
      <c r="K226" s="7">
        <f>IFERROR(ROUND(AVERAGE(Table1[[#This Row],[EZ]:[SHD]]), 0), 0)</f>
        <v>8</v>
      </c>
      <c r="L226" s="24"/>
      <c r="M226" s="1" t="s">
        <v>26</v>
      </c>
    </row>
    <row r="227" spans="1:13" x14ac:dyDescent="0.25">
      <c r="A227" s="1">
        <v>226</v>
      </c>
      <c r="B227" s="1">
        <v>2021</v>
      </c>
      <c r="C227" s="1" t="s">
        <v>26</v>
      </c>
      <c r="D227" s="1" t="s">
        <v>243</v>
      </c>
      <c r="E227" s="1" t="s">
        <v>577</v>
      </c>
      <c r="F227" s="20">
        <v>146</v>
      </c>
      <c r="G227" s="8">
        <v>3</v>
      </c>
      <c r="H227" s="9">
        <v>6</v>
      </c>
      <c r="I227" s="10">
        <v>11</v>
      </c>
      <c r="J227" s="11">
        <v>15</v>
      </c>
      <c r="K227" s="12">
        <f>IFERROR(ROUND(AVERAGE(Table1[[#This Row],[EZ]:[SHD]]), 0), 0)</f>
        <v>9</v>
      </c>
      <c r="L227" s="24"/>
      <c r="M227" s="1" t="s">
        <v>281</v>
      </c>
    </row>
    <row r="228" spans="1:13" x14ac:dyDescent="0.25">
      <c r="A228" s="1">
        <v>227</v>
      </c>
      <c r="B228" s="1">
        <v>2021</v>
      </c>
      <c r="C228" s="1" t="s">
        <v>26</v>
      </c>
      <c r="D228" s="1" t="s">
        <v>244</v>
      </c>
      <c r="E228" s="1" t="s">
        <v>578</v>
      </c>
      <c r="F228" s="20">
        <v>178</v>
      </c>
      <c r="G228" s="8">
        <v>5</v>
      </c>
      <c r="H228" s="9">
        <v>10</v>
      </c>
      <c r="I228" s="10">
        <v>15</v>
      </c>
      <c r="J228" s="11">
        <v>18</v>
      </c>
      <c r="K228" s="12">
        <f>IFERROR(ROUND(AVERAGE(Table1[[#This Row],[EZ]:[SHD]]), 0), 0)</f>
        <v>12</v>
      </c>
      <c r="L228" s="24"/>
      <c r="M228" s="1" t="s">
        <v>281</v>
      </c>
    </row>
    <row r="229" spans="1:13" x14ac:dyDescent="0.25">
      <c r="A229" s="1">
        <v>228</v>
      </c>
      <c r="B229" s="1">
        <v>2021</v>
      </c>
      <c r="C229" s="1" t="s">
        <v>26</v>
      </c>
      <c r="D229" s="1" t="s">
        <v>245</v>
      </c>
      <c r="E229" s="1" t="s">
        <v>579</v>
      </c>
      <c r="F229" s="20">
        <v>160</v>
      </c>
      <c r="G229" s="8">
        <v>5</v>
      </c>
      <c r="H229" s="9">
        <v>8</v>
      </c>
      <c r="I229" s="10">
        <v>11</v>
      </c>
      <c r="J229" s="11">
        <v>14</v>
      </c>
      <c r="K229" s="12">
        <f>IFERROR(ROUND(AVERAGE(Table1[[#This Row],[EZ]:[SHD]]), 0), 0)</f>
        <v>10</v>
      </c>
      <c r="L229" s="24"/>
      <c r="M229" s="1" t="s">
        <v>281</v>
      </c>
    </row>
    <row r="230" spans="1:13" x14ac:dyDescent="0.25">
      <c r="A230" s="1">
        <v>229</v>
      </c>
      <c r="B230" s="1">
        <v>2021</v>
      </c>
      <c r="C230" s="1" t="s">
        <v>26</v>
      </c>
      <c r="D230" s="1" t="s">
        <v>246</v>
      </c>
      <c r="E230" s="1" t="s">
        <v>580</v>
      </c>
      <c r="F230" s="20">
        <v>173</v>
      </c>
      <c r="G230" s="8">
        <v>4</v>
      </c>
      <c r="H230" s="9">
        <v>9</v>
      </c>
      <c r="I230" s="10">
        <v>12</v>
      </c>
      <c r="J230" s="11">
        <v>16</v>
      </c>
      <c r="K230" s="12">
        <f>IFERROR(ROUND(AVERAGE(Table1[[#This Row],[EZ]:[SHD]]), 0), 0)</f>
        <v>10</v>
      </c>
      <c r="L230" s="24"/>
      <c r="M230" s="1" t="s">
        <v>281</v>
      </c>
    </row>
    <row r="231" spans="1:13" x14ac:dyDescent="0.25">
      <c r="A231" s="1">
        <v>230</v>
      </c>
      <c r="B231" s="1">
        <v>2021</v>
      </c>
      <c r="C231" s="1" t="s">
        <v>26</v>
      </c>
      <c r="D231" s="1" t="s">
        <v>247</v>
      </c>
      <c r="E231" s="1" t="s">
        <v>581</v>
      </c>
      <c r="F231" s="20">
        <v>126</v>
      </c>
      <c r="G231" s="8">
        <v>3</v>
      </c>
      <c r="H231" s="9">
        <v>8</v>
      </c>
      <c r="I231" s="10">
        <v>12</v>
      </c>
      <c r="J231" s="11">
        <v>15</v>
      </c>
      <c r="K231" s="12">
        <f>IFERROR(ROUND(AVERAGE(Table1[[#This Row],[EZ]:[SHD]]), 0), 0)</f>
        <v>10</v>
      </c>
      <c r="L231" s="24"/>
      <c r="M231" s="1" t="s">
        <v>281</v>
      </c>
    </row>
    <row r="232" spans="1:13" x14ac:dyDescent="0.25">
      <c r="A232" s="1">
        <v>231</v>
      </c>
      <c r="B232" s="1">
        <v>2021</v>
      </c>
      <c r="C232" s="1" t="s">
        <v>26</v>
      </c>
      <c r="D232" s="1" t="s">
        <v>248</v>
      </c>
      <c r="E232" s="1" t="s">
        <v>579</v>
      </c>
      <c r="F232" s="20">
        <v>190</v>
      </c>
      <c r="G232" s="8">
        <v>4</v>
      </c>
      <c r="H232" s="9">
        <v>8</v>
      </c>
      <c r="I232" s="10">
        <v>13</v>
      </c>
      <c r="J232" s="11">
        <v>16</v>
      </c>
      <c r="K232" s="12">
        <f>IFERROR(ROUND(AVERAGE(Table1[[#This Row],[EZ]:[SHD]]), 0), 0)</f>
        <v>10</v>
      </c>
      <c r="L232" s="24"/>
      <c r="M232" s="1" t="s">
        <v>26</v>
      </c>
    </row>
    <row r="233" spans="1:13" x14ac:dyDescent="0.25">
      <c r="A233" s="1">
        <v>232</v>
      </c>
      <c r="B233" s="1">
        <v>2021</v>
      </c>
      <c r="C233" s="1" t="s">
        <v>26</v>
      </c>
      <c r="D233" s="1" t="s">
        <v>249</v>
      </c>
      <c r="E233" s="1" t="s">
        <v>582</v>
      </c>
      <c r="F233" s="20">
        <v>160</v>
      </c>
      <c r="G233" s="8">
        <v>4</v>
      </c>
      <c r="H233" s="9">
        <v>10</v>
      </c>
      <c r="I233" s="10">
        <v>15</v>
      </c>
      <c r="J233" s="11">
        <v>18</v>
      </c>
      <c r="K233" s="12">
        <f>IFERROR(ROUND(AVERAGE(Table1[[#This Row],[EZ]:[SHD]]), 0), 0)</f>
        <v>12</v>
      </c>
      <c r="L233" s="24"/>
      <c r="M233" s="1" t="s">
        <v>281</v>
      </c>
    </row>
    <row r="234" spans="1:13" x14ac:dyDescent="0.25">
      <c r="A234" s="1">
        <v>233</v>
      </c>
      <c r="B234" s="1">
        <v>2021</v>
      </c>
      <c r="C234" s="1" t="s">
        <v>26</v>
      </c>
      <c r="D234" s="1" t="s">
        <v>250</v>
      </c>
      <c r="E234" s="1" t="s">
        <v>583</v>
      </c>
      <c r="F234" s="20">
        <v>180</v>
      </c>
      <c r="G234" s="8">
        <v>5</v>
      </c>
      <c r="H234" s="9">
        <v>9</v>
      </c>
      <c r="I234" s="10">
        <v>12</v>
      </c>
      <c r="J234" s="11">
        <v>16</v>
      </c>
      <c r="K234" s="12">
        <f>IFERROR(ROUND(AVERAGE(Table1[[#This Row],[EZ]:[SHD]]), 0), 0)</f>
        <v>11</v>
      </c>
      <c r="L234" s="24"/>
      <c r="M234" s="1" t="s">
        <v>281</v>
      </c>
    </row>
    <row r="235" spans="1:13" x14ac:dyDescent="0.25">
      <c r="A235" s="1">
        <v>234</v>
      </c>
      <c r="B235" s="1">
        <v>2021</v>
      </c>
      <c r="C235" s="1" t="s">
        <v>26</v>
      </c>
      <c r="D235" s="1" t="s">
        <v>251</v>
      </c>
      <c r="E235" s="1" t="s">
        <v>584</v>
      </c>
      <c r="F235" s="20">
        <v>150</v>
      </c>
      <c r="G235" s="8">
        <v>5</v>
      </c>
      <c r="H235" s="9">
        <v>9</v>
      </c>
      <c r="I235" s="10">
        <v>12</v>
      </c>
      <c r="J235" s="11">
        <v>16</v>
      </c>
      <c r="K235" s="12">
        <f>IFERROR(ROUND(AVERAGE(Table1[[#This Row],[EZ]:[SHD]]), 0), 0)</f>
        <v>11</v>
      </c>
      <c r="L235" s="24"/>
      <c r="M235" s="1" t="s">
        <v>281</v>
      </c>
    </row>
    <row r="236" spans="1:13" x14ac:dyDescent="0.25">
      <c r="A236" s="1">
        <v>235</v>
      </c>
      <c r="B236" s="1">
        <v>2021</v>
      </c>
      <c r="C236" s="1" t="s">
        <v>26</v>
      </c>
      <c r="D236" s="1" t="s">
        <v>252</v>
      </c>
      <c r="E236" s="1" t="s">
        <v>585</v>
      </c>
      <c r="F236" s="20">
        <v>90</v>
      </c>
      <c r="G236" s="8">
        <v>3</v>
      </c>
      <c r="H236" s="9">
        <v>8</v>
      </c>
      <c r="I236" s="10">
        <v>15</v>
      </c>
      <c r="J236" s="11">
        <v>17</v>
      </c>
      <c r="K236" s="12">
        <f>IFERROR(ROUND(AVERAGE(Table1[[#This Row],[EZ]:[SHD]]), 0), 0)</f>
        <v>11</v>
      </c>
      <c r="L236" s="24"/>
      <c r="M236" s="1" t="s">
        <v>281</v>
      </c>
    </row>
    <row r="237" spans="1:13" x14ac:dyDescent="0.25">
      <c r="A237" s="1">
        <v>236</v>
      </c>
      <c r="B237" s="1">
        <v>2021</v>
      </c>
      <c r="C237" s="1" t="s">
        <v>26</v>
      </c>
      <c r="D237" s="1" t="s">
        <v>253</v>
      </c>
      <c r="E237" s="1" t="s">
        <v>568</v>
      </c>
      <c r="F237" s="20">
        <v>135</v>
      </c>
      <c r="G237" s="8">
        <v>4</v>
      </c>
      <c r="H237" s="9">
        <v>9</v>
      </c>
      <c r="I237" s="10">
        <v>13</v>
      </c>
      <c r="J237" s="11">
        <v>15</v>
      </c>
      <c r="K237" s="12">
        <f>IFERROR(ROUND(AVERAGE(Table1[[#This Row],[EZ]:[SHD]]), 0), 0)</f>
        <v>10</v>
      </c>
      <c r="L237" s="24"/>
      <c r="M237" s="1" t="s">
        <v>281</v>
      </c>
    </row>
    <row r="238" spans="1:13" x14ac:dyDescent="0.25">
      <c r="A238" s="1">
        <v>237</v>
      </c>
      <c r="B238" s="1">
        <v>2021</v>
      </c>
      <c r="C238" s="1" t="s">
        <v>26</v>
      </c>
      <c r="D238" s="1" t="s">
        <v>254</v>
      </c>
      <c r="E238" s="1" t="s">
        <v>586</v>
      </c>
      <c r="F238" s="20">
        <v>123</v>
      </c>
      <c r="G238" s="8">
        <v>3</v>
      </c>
      <c r="H238" s="9">
        <v>7</v>
      </c>
      <c r="I238" s="10">
        <v>13</v>
      </c>
      <c r="J238" s="11">
        <v>16</v>
      </c>
      <c r="K238" s="12">
        <f>IFERROR(ROUND(AVERAGE(Table1[[#This Row],[EZ]:[SHD]]), 0), 0)</f>
        <v>10</v>
      </c>
      <c r="L238" s="24"/>
      <c r="M238" s="1" t="s">
        <v>26</v>
      </c>
    </row>
    <row r="239" spans="1:13" x14ac:dyDescent="0.25">
      <c r="A239" s="1">
        <v>238</v>
      </c>
      <c r="B239" s="1">
        <v>2021</v>
      </c>
      <c r="C239" s="1" t="s">
        <v>26</v>
      </c>
      <c r="D239" s="1" t="s">
        <v>255</v>
      </c>
      <c r="E239" s="1" t="s">
        <v>587</v>
      </c>
      <c r="F239" s="20">
        <v>210</v>
      </c>
      <c r="G239" s="8">
        <v>7</v>
      </c>
      <c r="H239" s="9">
        <v>13</v>
      </c>
      <c r="I239" s="10">
        <v>16</v>
      </c>
      <c r="J239" s="11">
        <v>19</v>
      </c>
      <c r="K239" s="12">
        <f>IFERROR(ROUND(AVERAGE(Table1[[#This Row],[EZ]:[SHD]]), 0), 0)</f>
        <v>14</v>
      </c>
      <c r="L239" s="24"/>
      <c r="M239" s="1" t="s">
        <v>26</v>
      </c>
    </row>
    <row r="240" spans="1:13" x14ac:dyDescent="0.25">
      <c r="A240" s="1">
        <v>239</v>
      </c>
      <c r="B240" s="1">
        <v>2021</v>
      </c>
      <c r="C240" s="1" t="s">
        <v>26</v>
      </c>
      <c r="D240" s="1" t="s">
        <v>256</v>
      </c>
      <c r="E240" s="1" t="s">
        <v>588</v>
      </c>
      <c r="F240" s="20">
        <v>174</v>
      </c>
      <c r="G240" s="8">
        <v>4</v>
      </c>
      <c r="H240" s="9">
        <v>7</v>
      </c>
      <c r="I240" s="10">
        <v>12</v>
      </c>
      <c r="J240" s="11">
        <v>16</v>
      </c>
      <c r="K240" s="12">
        <f>IFERROR(ROUND(AVERAGE(Table1[[#This Row],[EZ]:[SHD]]), 0), 0)</f>
        <v>10</v>
      </c>
      <c r="L240" s="24"/>
      <c r="M240" s="1" t="s">
        <v>26</v>
      </c>
    </row>
    <row r="241" spans="1:13" x14ac:dyDescent="0.25">
      <c r="A241" s="1">
        <v>240</v>
      </c>
      <c r="B241" s="1">
        <v>2021</v>
      </c>
      <c r="C241" s="1" t="s">
        <v>26</v>
      </c>
      <c r="D241" s="1" t="s">
        <v>257</v>
      </c>
      <c r="E241" s="1" t="s">
        <v>589</v>
      </c>
      <c r="F241" s="20">
        <v>150</v>
      </c>
      <c r="G241" s="8">
        <v>4</v>
      </c>
      <c r="H241" s="9">
        <v>9</v>
      </c>
      <c r="I241" s="10">
        <v>13</v>
      </c>
      <c r="J241" s="11">
        <v>15</v>
      </c>
      <c r="K241" s="12">
        <f>IFERROR(ROUND(AVERAGE(Table1[[#This Row],[EZ]:[SHD]]), 0), 0)</f>
        <v>10</v>
      </c>
      <c r="L241" s="24"/>
      <c r="M241" s="1" t="s">
        <v>281</v>
      </c>
    </row>
    <row r="242" spans="1:13" x14ac:dyDescent="0.25">
      <c r="A242" s="1">
        <v>241</v>
      </c>
      <c r="B242" s="1">
        <v>2021</v>
      </c>
      <c r="C242" s="1" t="s">
        <v>26</v>
      </c>
      <c r="D242" s="1" t="s">
        <v>258</v>
      </c>
      <c r="E242" s="1" t="s">
        <v>544</v>
      </c>
      <c r="F242" s="20">
        <v>140</v>
      </c>
      <c r="G242" s="8">
        <v>3</v>
      </c>
      <c r="H242" s="9">
        <v>7</v>
      </c>
      <c r="I242" s="10">
        <v>12</v>
      </c>
      <c r="J242" s="11">
        <v>15</v>
      </c>
      <c r="K242" s="12">
        <f>IFERROR(ROUND(AVERAGE(Table1[[#This Row],[EZ]:[SHD]]), 0), 0)</f>
        <v>9</v>
      </c>
      <c r="L242" s="24"/>
      <c r="M242" s="1" t="s">
        <v>26</v>
      </c>
    </row>
    <row r="243" spans="1:13" x14ac:dyDescent="0.25">
      <c r="A243" s="1">
        <v>242</v>
      </c>
      <c r="B243" s="1">
        <v>2021</v>
      </c>
      <c r="C243" s="1" t="s">
        <v>26</v>
      </c>
      <c r="D243" s="1" t="s">
        <v>259</v>
      </c>
      <c r="E243" s="1" t="s">
        <v>590</v>
      </c>
      <c r="F243" s="20">
        <v>178</v>
      </c>
      <c r="G243" s="8">
        <v>4</v>
      </c>
      <c r="H243" s="9">
        <v>9</v>
      </c>
      <c r="I243" s="10">
        <v>13</v>
      </c>
      <c r="J243" s="11">
        <v>17</v>
      </c>
      <c r="K243" s="12">
        <f>IFERROR(ROUND(AVERAGE(Table1[[#This Row],[EZ]:[SHD]]), 0), 0)</f>
        <v>11</v>
      </c>
      <c r="L243" s="24"/>
      <c r="M243" s="1" t="s">
        <v>281</v>
      </c>
    </row>
    <row r="244" spans="1:13" x14ac:dyDescent="0.25">
      <c r="A244" s="1">
        <v>243</v>
      </c>
      <c r="B244" s="1">
        <v>2021</v>
      </c>
      <c r="C244" s="1" t="s">
        <v>26</v>
      </c>
      <c r="D244" s="1" t="s">
        <v>260</v>
      </c>
      <c r="E244" s="1" t="s">
        <v>591</v>
      </c>
      <c r="F244" s="20">
        <v>144</v>
      </c>
      <c r="G244" s="8">
        <v>5</v>
      </c>
      <c r="H244" s="9">
        <v>9</v>
      </c>
      <c r="I244" s="10">
        <v>13</v>
      </c>
      <c r="J244" s="11">
        <v>15</v>
      </c>
      <c r="K244" s="12">
        <f>IFERROR(ROUND(AVERAGE(Table1[[#This Row],[EZ]:[SHD]]), 0), 0)</f>
        <v>11</v>
      </c>
      <c r="L244" s="24"/>
      <c r="M244" s="1" t="s">
        <v>281</v>
      </c>
    </row>
    <row r="245" spans="1:13" x14ac:dyDescent="0.25">
      <c r="A245" s="1">
        <v>244</v>
      </c>
      <c r="B245" s="1">
        <v>2021</v>
      </c>
      <c r="C245" s="1" t="s">
        <v>26</v>
      </c>
      <c r="D245" s="1" t="s">
        <v>261</v>
      </c>
      <c r="E245" s="1" t="s">
        <v>592</v>
      </c>
      <c r="F245" s="20">
        <v>128</v>
      </c>
      <c r="G245" s="8">
        <v>3</v>
      </c>
      <c r="H245" s="9">
        <v>7</v>
      </c>
      <c r="I245" s="10">
        <v>10</v>
      </c>
      <c r="J245" s="11">
        <v>14</v>
      </c>
      <c r="K245" s="12">
        <f>IFERROR(ROUND(AVERAGE(Table1[[#This Row],[EZ]:[SHD]]), 0), 0)</f>
        <v>9</v>
      </c>
      <c r="L245" s="24"/>
      <c r="M245" s="1" t="s">
        <v>281</v>
      </c>
    </row>
    <row r="246" spans="1:13" x14ac:dyDescent="0.25">
      <c r="A246" s="1">
        <v>245</v>
      </c>
      <c r="B246" s="1">
        <v>2021</v>
      </c>
      <c r="C246" s="1" t="s">
        <v>26</v>
      </c>
      <c r="D246" s="1" t="s">
        <v>262</v>
      </c>
      <c r="E246" s="1" t="s">
        <v>593</v>
      </c>
      <c r="F246" s="20">
        <v>190</v>
      </c>
      <c r="G246" s="8">
        <v>4</v>
      </c>
      <c r="H246" s="9">
        <v>9</v>
      </c>
      <c r="I246" s="10">
        <v>14</v>
      </c>
      <c r="J246" s="11">
        <v>17</v>
      </c>
      <c r="K246" s="12">
        <f>IFERROR(ROUND(AVERAGE(Table1[[#This Row],[EZ]:[SHD]]), 0), 0)</f>
        <v>11</v>
      </c>
      <c r="L246" s="24"/>
      <c r="M246" s="1" t="s">
        <v>281</v>
      </c>
    </row>
    <row r="247" spans="1:13" x14ac:dyDescent="0.25">
      <c r="A247" s="1">
        <v>246</v>
      </c>
      <c r="B247" s="1">
        <v>2021</v>
      </c>
      <c r="C247" s="1" t="s">
        <v>26</v>
      </c>
      <c r="D247" s="1" t="s">
        <v>263</v>
      </c>
      <c r="E247" s="1" t="s">
        <v>594</v>
      </c>
      <c r="F247" s="20">
        <v>195</v>
      </c>
      <c r="G247" s="8">
        <v>4</v>
      </c>
      <c r="H247" s="9">
        <v>8</v>
      </c>
      <c r="I247" s="10">
        <v>14</v>
      </c>
      <c r="J247" s="11">
        <v>16</v>
      </c>
      <c r="K247" s="12">
        <f>IFERROR(ROUND(AVERAGE(Table1[[#This Row],[EZ]:[SHD]]), 0), 0)</f>
        <v>11</v>
      </c>
      <c r="L247" s="24"/>
      <c r="M247" s="1" t="s">
        <v>26</v>
      </c>
    </row>
    <row r="248" spans="1:13" x14ac:dyDescent="0.25">
      <c r="A248" s="1">
        <v>247</v>
      </c>
      <c r="B248" s="1">
        <v>2021</v>
      </c>
      <c r="C248" s="1" t="s">
        <v>26</v>
      </c>
      <c r="D248" s="1" t="s">
        <v>264</v>
      </c>
      <c r="E248" s="1" t="s">
        <v>595</v>
      </c>
      <c r="F248" s="20">
        <v>116</v>
      </c>
      <c r="G248" s="8">
        <v>2</v>
      </c>
      <c r="H248" s="9">
        <v>5</v>
      </c>
      <c r="I248" s="10">
        <v>9</v>
      </c>
      <c r="J248" s="11">
        <v>12</v>
      </c>
      <c r="K248" s="12">
        <f>IFERROR(ROUND(AVERAGE(Table1[[#This Row],[EZ]:[SHD]]), 0), 0)</f>
        <v>7</v>
      </c>
      <c r="L248" s="24"/>
      <c r="M248" s="1" t="s">
        <v>26</v>
      </c>
    </row>
    <row r="249" spans="1:13" x14ac:dyDescent="0.25">
      <c r="A249" s="1">
        <v>248</v>
      </c>
      <c r="B249" s="1">
        <v>2021</v>
      </c>
      <c r="C249" s="1" t="s">
        <v>26</v>
      </c>
      <c r="D249" s="1" t="s">
        <v>265</v>
      </c>
      <c r="E249" s="1" t="s">
        <v>596</v>
      </c>
      <c r="F249" s="20">
        <v>170</v>
      </c>
      <c r="G249" s="8">
        <v>5</v>
      </c>
      <c r="H249" s="9">
        <v>10</v>
      </c>
      <c r="I249" s="10">
        <v>15</v>
      </c>
      <c r="J249" s="11">
        <v>17</v>
      </c>
      <c r="K249" s="12">
        <f>IFERROR(ROUND(AVERAGE(Table1[[#This Row],[EZ]:[SHD]]), 0), 0)</f>
        <v>12</v>
      </c>
      <c r="L249" s="24"/>
      <c r="M249" s="1" t="s">
        <v>26</v>
      </c>
    </row>
    <row r="250" spans="1:13" x14ac:dyDescent="0.25">
      <c r="A250" s="1">
        <v>249</v>
      </c>
      <c r="B250" s="1">
        <v>2021</v>
      </c>
      <c r="C250" s="1" t="s">
        <v>26</v>
      </c>
      <c r="D250" s="1" t="s">
        <v>266</v>
      </c>
      <c r="E250" s="1" t="s">
        <v>578</v>
      </c>
      <c r="F250" s="20">
        <v>190</v>
      </c>
      <c r="G250" s="8">
        <v>4</v>
      </c>
      <c r="H250" s="9">
        <v>8</v>
      </c>
      <c r="I250" s="10">
        <v>12</v>
      </c>
      <c r="J250" s="11">
        <v>15</v>
      </c>
      <c r="K250" s="12">
        <f>IFERROR(ROUND(AVERAGE(Table1[[#This Row],[EZ]:[SHD]]), 0), 0)</f>
        <v>10</v>
      </c>
      <c r="L250" s="24"/>
      <c r="M250" s="1" t="s">
        <v>281</v>
      </c>
    </row>
    <row r="251" spans="1:13" x14ac:dyDescent="0.25">
      <c r="A251" s="1">
        <v>250</v>
      </c>
      <c r="B251" s="1">
        <v>2021</v>
      </c>
      <c r="C251" s="1" t="s">
        <v>26</v>
      </c>
      <c r="D251" s="1" t="s">
        <v>267</v>
      </c>
      <c r="E251" s="1" t="s">
        <v>597</v>
      </c>
      <c r="F251" s="20">
        <v>150</v>
      </c>
      <c r="G251" s="8">
        <v>3</v>
      </c>
      <c r="H251" s="9">
        <v>6</v>
      </c>
      <c r="I251" s="10">
        <v>11</v>
      </c>
      <c r="J251" s="11">
        <v>15</v>
      </c>
      <c r="K251" s="12">
        <f>IFERROR(ROUND(AVERAGE(Table1[[#This Row],[EZ]:[SHD]]), 0), 0)</f>
        <v>9</v>
      </c>
      <c r="L251" s="24"/>
      <c r="M251" s="1" t="s">
        <v>281</v>
      </c>
    </row>
    <row r="252" spans="1:13" x14ac:dyDescent="0.25">
      <c r="A252" s="1">
        <v>251</v>
      </c>
      <c r="B252" s="1">
        <v>2021</v>
      </c>
      <c r="C252" s="1" t="s">
        <v>26</v>
      </c>
      <c r="D252" s="1" t="s">
        <v>268</v>
      </c>
      <c r="E252" s="1" t="s">
        <v>568</v>
      </c>
      <c r="F252" s="20">
        <v>140</v>
      </c>
      <c r="G252" s="8">
        <v>4</v>
      </c>
      <c r="H252" s="9">
        <v>8</v>
      </c>
      <c r="I252" s="10">
        <v>12</v>
      </c>
      <c r="J252" s="11">
        <v>16</v>
      </c>
      <c r="K252" s="12">
        <f>IFERROR(ROUND(AVERAGE(Table1[[#This Row],[EZ]:[SHD]]), 0), 0)</f>
        <v>10</v>
      </c>
      <c r="L252" s="24"/>
      <c r="M252" s="1" t="s">
        <v>26</v>
      </c>
    </row>
    <row r="253" spans="1:13" x14ac:dyDescent="0.25">
      <c r="A253" s="1">
        <v>252</v>
      </c>
      <c r="B253" s="1">
        <v>2021</v>
      </c>
      <c r="C253" s="1" t="s">
        <v>26</v>
      </c>
      <c r="D253" s="1" t="s">
        <v>269</v>
      </c>
      <c r="E253" s="1" t="s">
        <v>598</v>
      </c>
      <c r="F253" s="20">
        <v>150</v>
      </c>
      <c r="G253" s="8">
        <v>3</v>
      </c>
      <c r="H253" s="9">
        <v>7</v>
      </c>
      <c r="I253" s="10">
        <v>11</v>
      </c>
      <c r="J253" s="11">
        <v>16</v>
      </c>
      <c r="K253" s="12">
        <f>IFERROR(ROUND(AVERAGE(Table1[[#This Row],[EZ]:[SHD]]), 0), 0)</f>
        <v>9</v>
      </c>
      <c r="L253" s="24"/>
      <c r="M253" s="1" t="s">
        <v>26</v>
      </c>
    </row>
    <row r="254" spans="1:13" x14ac:dyDescent="0.25">
      <c r="A254" s="1">
        <v>253</v>
      </c>
      <c r="B254" s="1">
        <v>2021</v>
      </c>
      <c r="C254" s="1" t="s">
        <v>26</v>
      </c>
      <c r="D254" s="1" t="s">
        <v>270</v>
      </c>
      <c r="E254" s="1" t="s">
        <v>599</v>
      </c>
      <c r="F254" s="20">
        <v>138</v>
      </c>
      <c r="G254" s="8">
        <v>5</v>
      </c>
      <c r="H254" s="9">
        <v>10</v>
      </c>
      <c r="I254" s="10">
        <v>15</v>
      </c>
      <c r="J254" s="11">
        <v>18</v>
      </c>
      <c r="K254" s="12">
        <f>IFERROR(ROUND(AVERAGE(Table1[[#This Row],[EZ]:[SHD]]), 0), 0)</f>
        <v>12</v>
      </c>
      <c r="L254" s="24"/>
      <c r="M254" s="1" t="s">
        <v>26</v>
      </c>
    </row>
    <row r="255" spans="1:13" ht="15.75" thickBot="1" x14ac:dyDescent="0.3">
      <c r="A255" s="1">
        <v>254</v>
      </c>
      <c r="B255" s="1">
        <v>2021</v>
      </c>
      <c r="C255" s="1" t="s">
        <v>26</v>
      </c>
      <c r="D255" s="1" t="s">
        <v>271</v>
      </c>
      <c r="E255" s="1" t="s">
        <v>600</v>
      </c>
      <c r="F255" s="20">
        <v>170</v>
      </c>
      <c r="G255" s="8">
        <v>6</v>
      </c>
      <c r="H255" s="9">
        <v>12</v>
      </c>
      <c r="I255" s="10">
        <v>15</v>
      </c>
      <c r="J255" s="11">
        <v>18</v>
      </c>
      <c r="K255" s="12">
        <f>IFERROR(ROUND(AVERAGE(Table1[[#This Row],[EZ]:[SHD]]), 0), 0)</f>
        <v>13</v>
      </c>
      <c r="L255" s="8" t="s">
        <v>499</v>
      </c>
      <c r="M255" s="1" t="s">
        <v>26</v>
      </c>
    </row>
    <row r="256" spans="1:13" ht="15.75" thickBot="1" x14ac:dyDescent="0.3">
      <c r="A256" s="1">
        <v>255</v>
      </c>
      <c r="B256" s="1">
        <v>2021</v>
      </c>
      <c r="C256" s="1" t="s">
        <v>26</v>
      </c>
      <c r="D256" s="1" t="s">
        <v>272</v>
      </c>
      <c r="E256" s="1" t="s">
        <v>597</v>
      </c>
      <c r="F256" s="20">
        <v>202</v>
      </c>
      <c r="G256" s="8">
        <v>5</v>
      </c>
      <c r="H256" s="9">
        <v>11</v>
      </c>
      <c r="I256" s="10">
        <v>16</v>
      </c>
      <c r="J256" s="11">
        <v>19</v>
      </c>
      <c r="K256" s="1">
        <f>IFERROR(ROUND(AVERAGE(Table1[[#This Row],[EZ]:[SHD]]), 0), 0)</f>
        <v>13</v>
      </c>
      <c r="L256" s="22">
        <f>IFERROR(ROUND(AVERAGE(G226:G264), 0), 0)</f>
        <v>4</v>
      </c>
      <c r="M256" s="1" t="s">
        <v>26</v>
      </c>
    </row>
    <row r="257" spans="1:13" ht="15.75" thickBot="1" x14ac:dyDescent="0.3">
      <c r="A257" s="1">
        <v>256</v>
      </c>
      <c r="B257" s="1">
        <v>2021</v>
      </c>
      <c r="C257" s="1" t="s">
        <v>26</v>
      </c>
      <c r="D257" s="1" t="s">
        <v>273</v>
      </c>
      <c r="E257" s="1" t="s">
        <v>557</v>
      </c>
      <c r="F257" s="20">
        <v>170</v>
      </c>
      <c r="G257" s="8">
        <v>4</v>
      </c>
      <c r="H257" s="9">
        <v>11</v>
      </c>
      <c r="I257" s="10">
        <v>16</v>
      </c>
      <c r="J257" s="11">
        <v>18</v>
      </c>
      <c r="K257" s="12">
        <f>IFERROR(ROUND(AVERAGE(Table1[[#This Row],[EZ]:[SHD]]), 0), 0)</f>
        <v>12</v>
      </c>
      <c r="L257" s="9" t="s">
        <v>500</v>
      </c>
      <c r="M257" s="1" t="s">
        <v>26</v>
      </c>
    </row>
    <row r="258" spans="1:13" ht="15.75" thickBot="1" x14ac:dyDescent="0.3">
      <c r="A258" s="1">
        <v>257</v>
      </c>
      <c r="B258" s="1">
        <v>2021</v>
      </c>
      <c r="C258" s="1" t="s">
        <v>26</v>
      </c>
      <c r="D258" s="1" t="s">
        <v>274</v>
      </c>
      <c r="E258" s="1" t="s">
        <v>568</v>
      </c>
      <c r="F258" s="20">
        <v>142</v>
      </c>
      <c r="G258" s="8">
        <v>4</v>
      </c>
      <c r="H258" s="9">
        <v>9</v>
      </c>
      <c r="I258" s="10">
        <v>12</v>
      </c>
      <c r="J258" s="11">
        <v>15</v>
      </c>
      <c r="K258" s="1">
        <f>IFERROR(ROUND(AVERAGE(Table1[[#This Row],[EZ]:[SHD]]), 0), 0)</f>
        <v>10</v>
      </c>
      <c r="L258" s="22">
        <f>IFERROR(ROUND(AVERAGE(H226:H264), 0), 0)</f>
        <v>9</v>
      </c>
      <c r="M258" s="1" t="s">
        <v>26</v>
      </c>
    </row>
    <row r="259" spans="1:13" ht="15.75" thickBot="1" x14ac:dyDescent="0.3">
      <c r="A259" s="1">
        <v>258</v>
      </c>
      <c r="B259" s="1">
        <v>2021</v>
      </c>
      <c r="C259" s="1" t="s">
        <v>26</v>
      </c>
      <c r="D259" s="1" t="s">
        <v>275</v>
      </c>
      <c r="E259" s="1" t="s">
        <v>581</v>
      </c>
      <c r="F259" s="20">
        <v>155</v>
      </c>
      <c r="G259" s="8">
        <v>4</v>
      </c>
      <c r="H259" s="9">
        <v>9</v>
      </c>
      <c r="I259" s="10">
        <v>13</v>
      </c>
      <c r="J259" s="11">
        <v>17</v>
      </c>
      <c r="K259" s="12">
        <f>IFERROR(ROUND(AVERAGE(Table1[[#This Row],[EZ]:[SHD]]), 0), 0)</f>
        <v>11</v>
      </c>
      <c r="L259" s="26" t="s">
        <v>501</v>
      </c>
      <c r="M259" s="1" t="s">
        <v>26</v>
      </c>
    </row>
    <row r="260" spans="1:13" ht="15.75" thickBot="1" x14ac:dyDescent="0.3">
      <c r="A260" s="1">
        <v>259</v>
      </c>
      <c r="B260" s="1">
        <v>2021</v>
      </c>
      <c r="C260" s="1" t="s">
        <v>26</v>
      </c>
      <c r="D260" s="1" t="s">
        <v>276</v>
      </c>
      <c r="E260" s="1" t="s">
        <v>601</v>
      </c>
      <c r="F260" s="20">
        <v>185</v>
      </c>
      <c r="G260" s="8">
        <v>4</v>
      </c>
      <c r="H260" s="9">
        <v>7</v>
      </c>
      <c r="I260" s="10">
        <v>12</v>
      </c>
      <c r="J260" s="11">
        <v>16</v>
      </c>
      <c r="K260" s="1">
        <f>IFERROR(ROUND(AVERAGE(Table1[[#This Row],[EZ]:[SHD]]), 0), 0)</f>
        <v>10</v>
      </c>
      <c r="L260" s="22">
        <f>IFERROR(ROUND(AVERAGE(I226:I264), 0), 0)</f>
        <v>13</v>
      </c>
      <c r="M260" s="1" t="s">
        <v>26</v>
      </c>
    </row>
    <row r="261" spans="1:13" ht="15.75" thickBot="1" x14ac:dyDescent="0.3">
      <c r="A261" s="1">
        <v>260</v>
      </c>
      <c r="B261" s="1">
        <v>2021</v>
      </c>
      <c r="C261" s="1" t="s">
        <v>26</v>
      </c>
      <c r="D261" s="1" t="s">
        <v>277</v>
      </c>
      <c r="E261" s="1" t="s">
        <v>568</v>
      </c>
      <c r="F261" s="20">
        <v>142</v>
      </c>
      <c r="G261" s="8">
        <v>4</v>
      </c>
      <c r="H261" s="9">
        <v>9</v>
      </c>
      <c r="I261" s="10">
        <v>13</v>
      </c>
      <c r="J261" s="11">
        <v>16</v>
      </c>
      <c r="K261" s="12">
        <f>IFERROR(ROUND(AVERAGE(Table1[[#This Row],[EZ]:[SHD]]), 0), 0)</f>
        <v>11</v>
      </c>
      <c r="L261" s="11" t="s">
        <v>502</v>
      </c>
      <c r="M261" s="1" t="s">
        <v>281</v>
      </c>
    </row>
    <row r="262" spans="1:13" ht="15.75" thickBot="1" x14ac:dyDescent="0.3">
      <c r="A262" s="1">
        <v>261</v>
      </c>
      <c r="B262" s="1">
        <v>2021</v>
      </c>
      <c r="C262" s="1" t="s">
        <v>26</v>
      </c>
      <c r="D262" s="1" t="s">
        <v>278</v>
      </c>
      <c r="E262" s="1" t="s">
        <v>602</v>
      </c>
      <c r="F262" s="20">
        <v>190</v>
      </c>
      <c r="G262" s="8">
        <v>6</v>
      </c>
      <c r="H262" s="9">
        <v>10</v>
      </c>
      <c r="I262" s="10">
        <v>15</v>
      </c>
      <c r="J262" s="11">
        <v>17</v>
      </c>
      <c r="K262" s="1">
        <f>IFERROR(ROUND(AVERAGE(Table1[[#This Row],[EZ]:[SHD]]), 0), 0)</f>
        <v>12</v>
      </c>
      <c r="L262" s="22">
        <f>IFERROR(ROUND(AVERAGE(J226:J264), 0), 0)</f>
        <v>16</v>
      </c>
      <c r="M262" s="1" t="s">
        <v>26</v>
      </c>
    </row>
    <row r="263" spans="1:13" ht="15.75" thickBot="1" x14ac:dyDescent="0.3">
      <c r="A263" s="1">
        <v>262</v>
      </c>
      <c r="B263" s="1">
        <v>2021</v>
      </c>
      <c r="C263" s="1" t="s">
        <v>26</v>
      </c>
      <c r="D263" s="1" t="s">
        <v>279</v>
      </c>
      <c r="E263" s="1" t="s">
        <v>587</v>
      </c>
      <c r="F263" s="20">
        <v>202</v>
      </c>
      <c r="G263" s="8">
        <v>7</v>
      </c>
      <c r="H263" s="9">
        <v>13</v>
      </c>
      <c r="I263" s="10">
        <v>16</v>
      </c>
      <c r="J263" s="11">
        <v>19</v>
      </c>
      <c r="K263" s="12">
        <f>IFERROR(ROUND(AVERAGE(Table1[[#This Row],[EZ]:[SHD]]), 0), 0)</f>
        <v>14</v>
      </c>
      <c r="L263" s="25" t="s">
        <v>610</v>
      </c>
      <c r="M263" s="1" t="s">
        <v>26</v>
      </c>
    </row>
    <row r="264" spans="1:13" ht="15.75" thickBot="1" x14ac:dyDescent="0.3">
      <c r="A264" s="1">
        <v>263</v>
      </c>
      <c r="B264" s="13">
        <v>2021</v>
      </c>
      <c r="C264" s="13" t="s">
        <v>26</v>
      </c>
      <c r="D264" s="13" t="s">
        <v>280</v>
      </c>
      <c r="E264" s="13" t="s">
        <v>587</v>
      </c>
      <c r="F264" s="21">
        <v>127</v>
      </c>
      <c r="G264" s="14">
        <v>3</v>
      </c>
      <c r="H264" s="15">
        <v>6</v>
      </c>
      <c r="I264" s="16">
        <v>10</v>
      </c>
      <c r="J264" s="17">
        <v>14</v>
      </c>
      <c r="K264" s="13">
        <f>IFERROR(ROUND(AVERAGE(Table1[[#This Row],[EZ]:[SHD]]), 0), 0)</f>
        <v>8</v>
      </c>
      <c r="L264" s="22">
        <f>IFERROR(IF(NOT(B265=Table1[[#This Row],[Song Pack]]), ROUND(AVERAGE(K226:K264),0), ""), 0)</f>
        <v>11</v>
      </c>
      <c r="M264" s="13" t="s">
        <v>281</v>
      </c>
    </row>
    <row r="265" spans="1:13" x14ac:dyDescent="0.25">
      <c r="A265" s="1">
        <v>264</v>
      </c>
      <c r="B265" s="2" t="s">
        <v>135</v>
      </c>
      <c r="C265" s="2" t="s">
        <v>281</v>
      </c>
      <c r="D265" s="2" t="s">
        <v>282</v>
      </c>
      <c r="E265" s="2" t="s">
        <v>603</v>
      </c>
      <c r="F265" s="19">
        <v>128</v>
      </c>
      <c r="G265" s="3">
        <v>3</v>
      </c>
      <c r="H265" s="4">
        <v>6</v>
      </c>
      <c r="I265" s="5">
        <v>10</v>
      </c>
      <c r="J265" s="6">
        <v>14</v>
      </c>
      <c r="K265" s="7">
        <f>IFERROR(ROUND(AVERAGE(Table1[[#This Row],[EZ]:[SHD]]), 0), 0)</f>
        <v>8</v>
      </c>
      <c r="L265" s="24"/>
      <c r="M265" s="1" t="s">
        <v>26</v>
      </c>
    </row>
    <row r="266" spans="1:13" x14ac:dyDescent="0.25">
      <c r="A266" s="1">
        <v>265</v>
      </c>
      <c r="B266" s="1" t="s">
        <v>135</v>
      </c>
      <c r="C266" s="1" t="s">
        <v>281</v>
      </c>
      <c r="D266" s="1" t="s">
        <v>283</v>
      </c>
      <c r="E266" s="1" t="s">
        <v>604</v>
      </c>
      <c r="F266" s="20">
        <v>175</v>
      </c>
      <c r="G266" s="8">
        <v>4</v>
      </c>
      <c r="H266" s="9">
        <v>8</v>
      </c>
      <c r="I266" s="10">
        <v>12</v>
      </c>
      <c r="J266" s="11">
        <v>16</v>
      </c>
      <c r="K266" s="12">
        <f>IFERROR(ROUND(AVERAGE(Table1[[#This Row],[EZ]:[SHD]]), 0), 0)</f>
        <v>10</v>
      </c>
      <c r="L266" s="24"/>
      <c r="M266" s="1" t="s">
        <v>281</v>
      </c>
    </row>
    <row r="267" spans="1:13" x14ac:dyDescent="0.25">
      <c r="A267" s="1">
        <v>266</v>
      </c>
      <c r="B267" s="1" t="s">
        <v>135</v>
      </c>
      <c r="C267" s="1" t="s">
        <v>281</v>
      </c>
      <c r="D267" s="1" t="s">
        <v>284</v>
      </c>
      <c r="E267" s="1" t="s">
        <v>598</v>
      </c>
      <c r="F267" s="20">
        <v>128</v>
      </c>
      <c r="G267" s="8">
        <v>3</v>
      </c>
      <c r="H267" s="9">
        <v>5</v>
      </c>
      <c r="I267" s="10">
        <v>10</v>
      </c>
      <c r="J267" s="11">
        <v>14</v>
      </c>
      <c r="K267" s="12">
        <f>IFERROR(ROUND(AVERAGE(Table1[[#This Row],[EZ]:[SHD]]), 0), 0)</f>
        <v>8</v>
      </c>
      <c r="L267" s="24"/>
      <c r="M267" s="1" t="s">
        <v>281</v>
      </c>
    </row>
    <row r="268" spans="1:13" x14ac:dyDescent="0.25">
      <c r="A268" s="1">
        <v>267</v>
      </c>
      <c r="B268" s="1" t="s">
        <v>135</v>
      </c>
      <c r="C268" s="1" t="s">
        <v>281</v>
      </c>
      <c r="D268" s="1" t="s">
        <v>285</v>
      </c>
      <c r="E268" s="1" t="s">
        <v>555</v>
      </c>
      <c r="F268" s="20">
        <v>106</v>
      </c>
      <c r="G268" s="8">
        <v>3</v>
      </c>
      <c r="H268" s="9">
        <v>8</v>
      </c>
      <c r="I268" s="10">
        <v>12</v>
      </c>
      <c r="J268" s="11">
        <v>15</v>
      </c>
      <c r="K268" s="12">
        <f>IFERROR(ROUND(AVERAGE(Table1[[#This Row],[EZ]:[SHD]]), 0), 0)</f>
        <v>10</v>
      </c>
      <c r="L268" s="24"/>
      <c r="M268" s="1" t="s">
        <v>281</v>
      </c>
    </row>
    <row r="269" spans="1:13" x14ac:dyDescent="0.25">
      <c r="A269" s="1">
        <v>268</v>
      </c>
      <c r="B269" s="1" t="s">
        <v>135</v>
      </c>
      <c r="C269" s="1" t="s">
        <v>281</v>
      </c>
      <c r="D269" s="1" t="s">
        <v>286</v>
      </c>
      <c r="E269" s="1" t="s">
        <v>605</v>
      </c>
      <c r="F269" s="20">
        <v>151</v>
      </c>
      <c r="G269" s="8">
        <v>5</v>
      </c>
      <c r="H269" s="9">
        <v>11</v>
      </c>
      <c r="I269" s="10">
        <v>16</v>
      </c>
      <c r="J269" s="11">
        <v>18</v>
      </c>
      <c r="K269" s="12">
        <f>IFERROR(ROUND(AVERAGE(Table1[[#This Row],[EZ]:[SHD]]), 0), 0)</f>
        <v>13</v>
      </c>
      <c r="L269" s="24"/>
      <c r="M269" s="1" t="s">
        <v>26</v>
      </c>
    </row>
    <row r="270" spans="1:13" x14ac:dyDescent="0.25">
      <c r="A270" s="1">
        <v>269</v>
      </c>
      <c r="B270" s="1" t="s">
        <v>135</v>
      </c>
      <c r="C270" s="1" t="s">
        <v>281</v>
      </c>
      <c r="D270" s="1" t="s">
        <v>287</v>
      </c>
      <c r="E270" s="1" t="s">
        <v>606</v>
      </c>
      <c r="F270" s="20">
        <v>185</v>
      </c>
      <c r="G270" s="8">
        <v>6</v>
      </c>
      <c r="H270" s="9">
        <v>10</v>
      </c>
      <c r="I270" s="10">
        <v>14</v>
      </c>
      <c r="J270" s="11">
        <v>17</v>
      </c>
      <c r="K270" s="12">
        <f>IFERROR(ROUND(AVERAGE(Table1[[#This Row],[EZ]:[SHD]]), 0), 0)</f>
        <v>12</v>
      </c>
      <c r="L270" s="24"/>
      <c r="M270" s="1" t="s">
        <v>281</v>
      </c>
    </row>
    <row r="271" spans="1:13" ht="15.75" thickBot="1" x14ac:dyDescent="0.3">
      <c r="A271" s="1">
        <v>270</v>
      </c>
      <c r="B271" s="1" t="s">
        <v>135</v>
      </c>
      <c r="C271" s="1" t="s">
        <v>281</v>
      </c>
      <c r="D271" s="1" t="s">
        <v>288</v>
      </c>
      <c r="E271" s="1" t="s">
        <v>607</v>
      </c>
      <c r="F271" s="20">
        <v>180</v>
      </c>
      <c r="G271" s="8">
        <v>4</v>
      </c>
      <c r="H271" s="9">
        <v>7</v>
      </c>
      <c r="I271" s="10">
        <v>14</v>
      </c>
      <c r="J271" s="11">
        <v>17</v>
      </c>
      <c r="K271" s="1">
        <f>IFERROR(ROUND(AVERAGE(Table1[[#This Row],[EZ]:[SHD]]), 0), 0)</f>
        <v>11</v>
      </c>
      <c r="L271" s="36" t="s">
        <v>499</v>
      </c>
      <c r="M271" s="1" t="s">
        <v>26</v>
      </c>
    </row>
    <row r="272" spans="1:13" ht="15.75" thickBot="1" x14ac:dyDescent="0.3">
      <c r="A272" s="1">
        <v>271</v>
      </c>
      <c r="B272" s="1" t="s">
        <v>135</v>
      </c>
      <c r="C272" s="1" t="s">
        <v>281</v>
      </c>
      <c r="D272" s="1" t="s">
        <v>289</v>
      </c>
      <c r="E272" s="1" t="s">
        <v>572</v>
      </c>
      <c r="F272" s="20">
        <v>178</v>
      </c>
      <c r="G272" s="8">
        <v>5</v>
      </c>
      <c r="H272" s="9">
        <v>11</v>
      </c>
      <c r="I272" s="10">
        <v>15</v>
      </c>
      <c r="J272" s="11">
        <v>18</v>
      </c>
      <c r="K272" s="32">
        <f>IFERROR(ROUND(AVERAGE(Table1[[#This Row],[EZ]:[SHD]]), 0), 0)</f>
        <v>12</v>
      </c>
      <c r="L272" s="22">
        <f>IFERROR(ROUND(AVERAGE(G265:G280), 0), 0)</f>
        <v>4</v>
      </c>
      <c r="M272" s="1" t="s">
        <v>26</v>
      </c>
    </row>
    <row r="273" spans="1:13" ht="15.75" thickBot="1" x14ac:dyDescent="0.3">
      <c r="A273" s="1">
        <v>272</v>
      </c>
      <c r="B273" s="1" t="s">
        <v>135</v>
      </c>
      <c r="C273" s="1" t="s">
        <v>281</v>
      </c>
      <c r="D273" s="1" t="s">
        <v>290</v>
      </c>
      <c r="E273" s="1" t="s">
        <v>608</v>
      </c>
      <c r="F273" s="20">
        <v>147</v>
      </c>
      <c r="G273" s="8">
        <v>4</v>
      </c>
      <c r="H273" s="9">
        <v>9</v>
      </c>
      <c r="I273" s="10">
        <v>12</v>
      </c>
      <c r="J273" s="11">
        <v>17</v>
      </c>
      <c r="K273" s="1">
        <f>IFERROR(ROUND(AVERAGE(Table1[[#This Row],[EZ]:[SHD]]), 0), 0)</f>
        <v>11</v>
      </c>
      <c r="L273" s="35" t="s">
        <v>500</v>
      </c>
      <c r="M273" s="1" t="s">
        <v>281</v>
      </c>
    </row>
    <row r="274" spans="1:13" ht="15.75" thickBot="1" x14ac:dyDescent="0.3">
      <c r="A274" s="1">
        <v>273</v>
      </c>
      <c r="B274" s="1" t="s">
        <v>135</v>
      </c>
      <c r="C274" s="1" t="s">
        <v>281</v>
      </c>
      <c r="D274" s="1" t="s">
        <v>291</v>
      </c>
      <c r="E274" s="1" t="s">
        <v>611</v>
      </c>
      <c r="F274" s="20">
        <v>175</v>
      </c>
      <c r="G274" s="8">
        <v>4</v>
      </c>
      <c r="H274" s="9">
        <v>9</v>
      </c>
      <c r="I274" s="10">
        <v>13</v>
      </c>
      <c r="J274" s="11">
        <v>16</v>
      </c>
      <c r="K274" s="32">
        <f>IFERROR(ROUND(AVERAGE(Table1[[#This Row],[EZ]:[SHD]]), 0), 0)</f>
        <v>11</v>
      </c>
      <c r="L274" s="22">
        <f>IFERROR(ROUND(AVERAGE(H265:H280), 0), 0)</f>
        <v>9</v>
      </c>
      <c r="M274" s="1" t="s">
        <v>26</v>
      </c>
    </row>
    <row r="275" spans="1:13" ht="15.75" thickBot="1" x14ac:dyDescent="0.3">
      <c r="A275" s="1">
        <v>274</v>
      </c>
      <c r="B275" s="1" t="s">
        <v>135</v>
      </c>
      <c r="C275" s="1" t="s">
        <v>281</v>
      </c>
      <c r="D275" s="1" t="s">
        <v>724</v>
      </c>
      <c r="E275" s="1" t="s">
        <v>587</v>
      </c>
      <c r="F275" s="20">
        <v>171</v>
      </c>
      <c r="G275" s="8">
        <v>5</v>
      </c>
      <c r="H275" s="9">
        <v>12</v>
      </c>
      <c r="I275" s="10">
        <v>16</v>
      </c>
      <c r="J275" s="11">
        <v>18</v>
      </c>
      <c r="K275" s="33">
        <f>IFERROR(ROUND(AVERAGE(Table1[[#This Row],[EZ]:[SHD]]), 0), 0)</f>
        <v>13</v>
      </c>
      <c r="L275" s="34" t="s">
        <v>501</v>
      </c>
      <c r="M275" s="1" t="s">
        <v>281</v>
      </c>
    </row>
    <row r="276" spans="1:13" ht="15.75" thickBot="1" x14ac:dyDescent="0.3">
      <c r="A276" s="1">
        <v>275</v>
      </c>
      <c r="B276" s="1" t="s">
        <v>135</v>
      </c>
      <c r="C276" s="1" t="s">
        <v>281</v>
      </c>
      <c r="D276" s="1" t="s">
        <v>292</v>
      </c>
      <c r="E276" s="1" t="s">
        <v>607</v>
      </c>
      <c r="F276" s="20">
        <v>132</v>
      </c>
      <c r="G276" s="8">
        <v>4</v>
      </c>
      <c r="H276" s="9">
        <v>7</v>
      </c>
      <c r="I276" s="10">
        <v>12</v>
      </c>
      <c r="J276" s="11">
        <v>15</v>
      </c>
      <c r="K276" s="1">
        <f>IFERROR(ROUND(AVERAGE(Table1[[#This Row],[EZ]:[SHD]]), 0), 0)</f>
        <v>10</v>
      </c>
      <c r="L276" s="22">
        <f>IFERROR(ROUND(AVERAGE(I265:I280), 0), 0)</f>
        <v>13</v>
      </c>
      <c r="M276" s="1" t="s">
        <v>26</v>
      </c>
    </row>
    <row r="277" spans="1:13" ht="15.75" thickBot="1" x14ac:dyDescent="0.3">
      <c r="A277" s="1">
        <v>276</v>
      </c>
      <c r="B277" s="1" t="s">
        <v>135</v>
      </c>
      <c r="C277" s="1" t="s">
        <v>281</v>
      </c>
      <c r="D277" s="1" t="s">
        <v>293</v>
      </c>
      <c r="E277" s="1" t="s">
        <v>612</v>
      </c>
      <c r="F277" s="20">
        <v>175</v>
      </c>
      <c r="G277" s="8">
        <v>4</v>
      </c>
      <c r="H277" s="9">
        <v>10</v>
      </c>
      <c r="I277" s="10">
        <v>13</v>
      </c>
      <c r="J277" s="11">
        <v>16</v>
      </c>
      <c r="K277" s="12">
        <f>IFERROR(ROUND(AVERAGE(Table1[[#This Row],[EZ]:[SHD]]), 0), 0)</f>
        <v>11</v>
      </c>
      <c r="L277" s="11" t="s">
        <v>502</v>
      </c>
      <c r="M277" s="1" t="s">
        <v>26</v>
      </c>
    </row>
    <row r="278" spans="1:13" ht="15.75" thickBot="1" x14ac:dyDescent="0.3">
      <c r="A278" s="1">
        <v>277</v>
      </c>
      <c r="B278" s="1" t="s">
        <v>135</v>
      </c>
      <c r="C278" s="1" t="s">
        <v>281</v>
      </c>
      <c r="D278" s="1" t="s">
        <v>294</v>
      </c>
      <c r="E278" s="1" t="s">
        <v>607</v>
      </c>
      <c r="F278" s="20">
        <v>112</v>
      </c>
      <c r="G278" s="8">
        <v>3</v>
      </c>
      <c r="H278" s="9">
        <v>7</v>
      </c>
      <c r="I278" s="10">
        <v>11</v>
      </c>
      <c r="J278" s="11">
        <v>15</v>
      </c>
      <c r="K278" s="1">
        <f>IFERROR(ROUND(AVERAGE(Table1[[#This Row],[EZ]:[SHD]]), 0), 0)</f>
        <v>9</v>
      </c>
      <c r="L278" s="22">
        <f>IFERROR(ROUND(AVERAGE(J265:J280), 0), 0)</f>
        <v>16</v>
      </c>
      <c r="M278" s="1" t="s">
        <v>26</v>
      </c>
    </row>
    <row r="279" spans="1:13" ht="15.75" thickBot="1" x14ac:dyDescent="0.3">
      <c r="A279" s="1">
        <v>278</v>
      </c>
      <c r="B279" s="1" t="s">
        <v>135</v>
      </c>
      <c r="C279" s="1" t="s">
        <v>281</v>
      </c>
      <c r="D279" s="1" t="s">
        <v>295</v>
      </c>
      <c r="E279" s="1" t="s">
        <v>601</v>
      </c>
      <c r="F279" s="20">
        <v>142</v>
      </c>
      <c r="G279" s="8">
        <v>4</v>
      </c>
      <c r="H279" s="9">
        <v>9</v>
      </c>
      <c r="I279" s="10">
        <v>13</v>
      </c>
      <c r="J279" s="11">
        <v>16</v>
      </c>
      <c r="K279" s="12">
        <f>IFERROR(ROUND(AVERAGE(Table1[[#This Row],[EZ]:[SHD]]), 0), 0)</f>
        <v>11</v>
      </c>
      <c r="L279" s="25" t="s">
        <v>610</v>
      </c>
      <c r="M279" s="1" t="s">
        <v>26</v>
      </c>
    </row>
    <row r="280" spans="1:13" ht="15.75" thickBot="1" x14ac:dyDescent="0.3">
      <c r="A280" s="1">
        <v>279</v>
      </c>
      <c r="B280" s="13" t="s">
        <v>135</v>
      </c>
      <c r="C280" s="13" t="s">
        <v>281</v>
      </c>
      <c r="D280" s="13" t="s">
        <v>296</v>
      </c>
      <c r="E280" s="13" t="s">
        <v>613</v>
      </c>
      <c r="F280" s="21">
        <v>150</v>
      </c>
      <c r="G280" s="14">
        <v>4</v>
      </c>
      <c r="H280" s="15">
        <v>9</v>
      </c>
      <c r="I280" s="16">
        <v>12</v>
      </c>
      <c r="J280" s="17">
        <v>15</v>
      </c>
      <c r="K280" s="13">
        <f>IFERROR(ROUND(AVERAGE(Table1[[#This Row],[EZ]:[SHD]]), 0), 0)</f>
        <v>10</v>
      </c>
      <c r="L280" s="22">
        <f>IFERROR(IF(NOT(B281=Table1[[#This Row],[Song Pack]]), ROUND(AVERAGE(K265:K280),0), ""), 0)</f>
        <v>11</v>
      </c>
      <c r="M280" s="1" t="s">
        <v>26</v>
      </c>
    </row>
    <row r="281" spans="1:13" ht="15.75" thickBot="1" x14ac:dyDescent="0.3">
      <c r="A281" s="1">
        <v>280</v>
      </c>
      <c r="B281" s="2" t="s">
        <v>136</v>
      </c>
      <c r="C281" s="2" t="s">
        <v>281</v>
      </c>
      <c r="D281" s="2" t="s">
        <v>297</v>
      </c>
      <c r="E281" s="2" t="s">
        <v>596</v>
      </c>
      <c r="F281" s="19">
        <v>180</v>
      </c>
      <c r="G281" s="3">
        <v>6</v>
      </c>
      <c r="H281" s="4">
        <v>11</v>
      </c>
      <c r="I281" s="5">
        <v>16</v>
      </c>
      <c r="J281" s="6">
        <v>18</v>
      </c>
      <c r="K281" s="7">
        <f>IFERROR(ROUND(AVERAGE(Table1[[#This Row],[EZ]:[SHD]]), 0), 0)</f>
        <v>13</v>
      </c>
      <c r="L281" s="8" t="s">
        <v>499</v>
      </c>
      <c r="M281" s="2" t="s">
        <v>281</v>
      </c>
    </row>
    <row r="282" spans="1:13" ht="15.75" thickBot="1" x14ac:dyDescent="0.3">
      <c r="A282" s="1">
        <v>281</v>
      </c>
      <c r="B282" s="1" t="s">
        <v>136</v>
      </c>
      <c r="C282" s="1" t="s">
        <v>281</v>
      </c>
      <c r="D282" s="1" t="s">
        <v>298</v>
      </c>
      <c r="E282" s="1" t="s">
        <v>559</v>
      </c>
      <c r="F282" s="20">
        <v>184</v>
      </c>
      <c r="G282" s="8">
        <v>4</v>
      </c>
      <c r="H282" s="9">
        <v>9</v>
      </c>
      <c r="I282" s="10">
        <v>13</v>
      </c>
      <c r="J282" s="11">
        <v>16</v>
      </c>
      <c r="K282" s="1">
        <f>IFERROR(ROUND(AVERAGE(Table1[[#This Row],[EZ]:[SHD]]), 0), 0)</f>
        <v>11</v>
      </c>
      <c r="L282" s="22">
        <f>IFERROR(ROUND(AVERAGE(G281:G290), 0), 0)</f>
        <v>4</v>
      </c>
      <c r="M282" s="1" t="s">
        <v>281</v>
      </c>
    </row>
    <row r="283" spans="1:13" ht="15.75" thickBot="1" x14ac:dyDescent="0.3">
      <c r="A283" s="1">
        <v>282</v>
      </c>
      <c r="B283" s="1" t="s">
        <v>136</v>
      </c>
      <c r="C283" s="1" t="s">
        <v>281</v>
      </c>
      <c r="D283" s="1" t="s">
        <v>299</v>
      </c>
      <c r="E283" s="1" t="s">
        <v>614</v>
      </c>
      <c r="F283" s="20">
        <v>160</v>
      </c>
      <c r="G283" s="8">
        <v>6</v>
      </c>
      <c r="H283" s="9">
        <v>10</v>
      </c>
      <c r="I283" s="10">
        <v>15</v>
      </c>
      <c r="J283" s="11">
        <v>17</v>
      </c>
      <c r="K283" s="12">
        <f>IFERROR(ROUND(AVERAGE(Table1[[#This Row],[EZ]:[SHD]]), 0), 0)</f>
        <v>12</v>
      </c>
      <c r="L283" s="9" t="s">
        <v>500</v>
      </c>
      <c r="M283" s="1" t="s">
        <v>281</v>
      </c>
    </row>
    <row r="284" spans="1:13" ht="15.75" thickBot="1" x14ac:dyDescent="0.3">
      <c r="A284" s="1">
        <v>283</v>
      </c>
      <c r="B284" s="1" t="s">
        <v>136</v>
      </c>
      <c r="C284" s="1" t="s">
        <v>281</v>
      </c>
      <c r="D284" s="1" t="s">
        <v>300</v>
      </c>
      <c r="E284" s="1" t="s">
        <v>549</v>
      </c>
      <c r="F284" s="20">
        <v>160</v>
      </c>
      <c r="G284" s="8">
        <v>4</v>
      </c>
      <c r="H284" s="9">
        <v>8</v>
      </c>
      <c r="I284" s="10">
        <v>12</v>
      </c>
      <c r="J284" s="11">
        <v>16</v>
      </c>
      <c r="K284" s="1">
        <f>IFERROR(ROUND(AVERAGE(Table1[[#This Row],[EZ]:[SHD]]), 0), 0)</f>
        <v>10</v>
      </c>
      <c r="L284" s="22">
        <f>IFERROR(ROUND(AVERAGE(H281:H290), 0), 0)</f>
        <v>9</v>
      </c>
      <c r="M284" s="1" t="s">
        <v>26</v>
      </c>
    </row>
    <row r="285" spans="1:13" ht="15.75" thickBot="1" x14ac:dyDescent="0.3">
      <c r="A285" s="1">
        <v>284</v>
      </c>
      <c r="B285" s="1" t="s">
        <v>136</v>
      </c>
      <c r="C285" s="1" t="s">
        <v>281</v>
      </c>
      <c r="D285" s="1" t="s">
        <v>301</v>
      </c>
      <c r="E285" s="1" t="s">
        <v>615</v>
      </c>
      <c r="F285" s="20">
        <v>175</v>
      </c>
      <c r="G285" s="8">
        <v>5</v>
      </c>
      <c r="H285" s="9">
        <v>10</v>
      </c>
      <c r="I285" s="10">
        <v>14</v>
      </c>
      <c r="J285" s="11">
        <v>17</v>
      </c>
      <c r="K285" s="12">
        <f>IFERROR(ROUND(AVERAGE(Table1[[#This Row],[EZ]:[SHD]]), 0), 0)</f>
        <v>12</v>
      </c>
      <c r="L285" s="26" t="s">
        <v>501</v>
      </c>
      <c r="M285" s="1" t="s">
        <v>281</v>
      </c>
    </row>
    <row r="286" spans="1:13" ht="15.75" thickBot="1" x14ac:dyDescent="0.3">
      <c r="A286" s="1">
        <v>285</v>
      </c>
      <c r="B286" s="1" t="s">
        <v>136</v>
      </c>
      <c r="C286" s="1" t="s">
        <v>281</v>
      </c>
      <c r="D286" s="1" t="s">
        <v>302</v>
      </c>
      <c r="E286" s="1" t="s">
        <v>559</v>
      </c>
      <c r="F286" s="20">
        <v>165</v>
      </c>
      <c r="G286" s="8">
        <v>4</v>
      </c>
      <c r="H286" s="9">
        <v>10</v>
      </c>
      <c r="I286" s="10">
        <v>14</v>
      </c>
      <c r="J286" s="11">
        <v>18</v>
      </c>
      <c r="K286" s="1">
        <f>IFERROR(ROUND(AVERAGE(Table1[[#This Row],[EZ]:[SHD]]), 0), 0)</f>
        <v>12</v>
      </c>
      <c r="L286" s="22">
        <f>IFERROR(ROUND(AVERAGE(I281:I290), 0), 0)</f>
        <v>13</v>
      </c>
      <c r="M286" s="1" t="s">
        <v>281</v>
      </c>
    </row>
    <row r="287" spans="1:13" ht="15.75" thickBot="1" x14ac:dyDescent="0.3">
      <c r="A287" s="1">
        <v>286</v>
      </c>
      <c r="B287" s="1" t="s">
        <v>136</v>
      </c>
      <c r="C287" s="1" t="s">
        <v>281</v>
      </c>
      <c r="D287" s="1" t="s">
        <v>303</v>
      </c>
      <c r="E287" s="1" t="s">
        <v>616</v>
      </c>
      <c r="F287" s="20">
        <v>140</v>
      </c>
      <c r="G287" s="8">
        <v>3</v>
      </c>
      <c r="H287" s="9">
        <v>6</v>
      </c>
      <c r="I287" s="10">
        <v>13</v>
      </c>
      <c r="J287" s="11">
        <v>16</v>
      </c>
      <c r="K287" s="12">
        <f>IFERROR(ROUND(AVERAGE(Table1[[#This Row],[EZ]:[SHD]]), 0), 0)</f>
        <v>10</v>
      </c>
      <c r="L287" s="11" t="s">
        <v>502</v>
      </c>
      <c r="M287" s="1" t="s">
        <v>26</v>
      </c>
    </row>
    <row r="288" spans="1:13" ht="15.75" thickBot="1" x14ac:dyDescent="0.3">
      <c r="A288" s="1">
        <v>287</v>
      </c>
      <c r="B288" s="1" t="s">
        <v>136</v>
      </c>
      <c r="C288" s="1" t="s">
        <v>281</v>
      </c>
      <c r="D288" s="1" t="s">
        <v>304</v>
      </c>
      <c r="E288" s="1" t="s">
        <v>575</v>
      </c>
      <c r="F288" s="20">
        <v>125</v>
      </c>
      <c r="G288" s="8">
        <v>4</v>
      </c>
      <c r="H288" s="9">
        <v>9</v>
      </c>
      <c r="I288" s="10">
        <v>12</v>
      </c>
      <c r="J288" s="11">
        <v>15</v>
      </c>
      <c r="K288" s="1">
        <f>IFERROR(ROUND(AVERAGE(Table1[[#This Row],[EZ]:[SHD]]), 0), 0)</f>
        <v>10</v>
      </c>
      <c r="L288" s="22">
        <f>IFERROR(ROUND(AVERAGE(J281:J290), 0), 0)</f>
        <v>16</v>
      </c>
      <c r="M288" s="1" t="s">
        <v>26</v>
      </c>
    </row>
    <row r="289" spans="1:13" ht="15.75" thickBot="1" x14ac:dyDescent="0.3">
      <c r="A289" s="1">
        <v>288</v>
      </c>
      <c r="B289" s="1" t="s">
        <v>136</v>
      </c>
      <c r="C289" s="1" t="s">
        <v>281</v>
      </c>
      <c r="D289" s="1" t="s">
        <v>305</v>
      </c>
      <c r="E289" s="1" t="s">
        <v>615</v>
      </c>
      <c r="F289" s="20">
        <v>145</v>
      </c>
      <c r="G289" s="8">
        <v>4</v>
      </c>
      <c r="H289" s="9">
        <v>9</v>
      </c>
      <c r="I289" s="10">
        <v>12</v>
      </c>
      <c r="J289" s="11">
        <v>16</v>
      </c>
      <c r="K289" s="12">
        <f>IFERROR(ROUND(AVERAGE(Table1[[#This Row],[EZ]:[SHD]]), 0), 0)</f>
        <v>10</v>
      </c>
      <c r="L289" s="25" t="s">
        <v>610</v>
      </c>
      <c r="M289" s="1" t="s">
        <v>26</v>
      </c>
    </row>
    <row r="290" spans="1:13" ht="15.75" thickBot="1" x14ac:dyDescent="0.3">
      <c r="A290" s="1">
        <v>289</v>
      </c>
      <c r="B290" s="13" t="s">
        <v>136</v>
      </c>
      <c r="C290" s="13" t="s">
        <v>281</v>
      </c>
      <c r="D290" s="13" t="s">
        <v>306</v>
      </c>
      <c r="E290" s="13" t="s">
        <v>616</v>
      </c>
      <c r="F290" s="21">
        <v>140</v>
      </c>
      <c r="G290" s="14">
        <v>2</v>
      </c>
      <c r="H290" s="15">
        <v>7</v>
      </c>
      <c r="I290" s="16">
        <v>12</v>
      </c>
      <c r="J290" s="17">
        <v>15</v>
      </c>
      <c r="K290" s="13">
        <f>IFERROR(ROUND(AVERAGE(Table1[[#This Row],[EZ]:[SHD]]), 0), 0)</f>
        <v>9</v>
      </c>
      <c r="L290" s="22">
        <f>IFERROR(IF(NOT(B291=Table1[[#This Row],[Song Pack]]), ROUND(AVERAGE(K281:K290),0), ""), 0)</f>
        <v>11</v>
      </c>
      <c r="M290" s="1" t="s">
        <v>26</v>
      </c>
    </row>
    <row r="291" spans="1:13" x14ac:dyDescent="0.25">
      <c r="A291" s="1">
        <v>290</v>
      </c>
      <c r="B291" s="2" t="s">
        <v>137</v>
      </c>
      <c r="C291" s="2" t="s">
        <v>281</v>
      </c>
      <c r="D291" s="2" t="s">
        <v>307</v>
      </c>
      <c r="E291" s="2" t="s">
        <v>617</v>
      </c>
      <c r="F291" s="19">
        <v>138</v>
      </c>
      <c r="G291" s="3">
        <v>3</v>
      </c>
      <c r="H291" s="4">
        <v>8</v>
      </c>
      <c r="I291" s="5">
        <v>13</v>
      </c>
      <c r="J291" s="6">
        <v>16</v>
      </c>
      <c r="K291" s="7">
        <f>IFERROR(ROUND(AVERAGE(Table1[[#This Row],[EZ]:[SHD]]), 0), 0)</f>
        <v>10</v>
      </c>
      <c r="L291" s="24"/>
      <c r="M291" s="2" t="s">
        <v>281</v>
      </c>
    </row>
    <row r="292" spans="1:13" x14ac:dyDescent="0.25">
      <c r="A292" s="1">
        <v>291</v>
      </c>
      <c r="B292" s="1" t="s">
        <v>137</v>
      </c>
      <c r="C292" s="1" t="s">
        <v>281</v>
      </c>
      <c r="D292" s="1" t="s">
        <v>308</v>
      </c>
      <c r="E292" s="1" t="s">
        <v>638</v>
      </c>
      <c r="F292" s="20">
        <v>175</v>
      </c>
      <c r="G292" s="8">
        <v>4</v>
      </c>
      <c r="H292" s="9">
        <v>10</v>
      </c>
      <c r="I292" s="10">
        <v>14</v>
      </c>
      <c r="J292" s="11">
        <v>17</v>
      </c>
      <c r="K292" s="12">
        <f>IFERROR(ROUND(AVERAGE(Table1[[#This Row],[EZ]:[SHD]]), 0), 0)</f>
        <v>11</v>
      </c>
      <c r="L292" s="24"/>
      <c r="M292" s="1" t="s">
        <v>281</v>
      </c>
    </row>
    <row r="293" spans="1:13" x14ac:dyDescent="0.25">
      <c r="A293" s="1">
        <v>292</v>
      </c>
      <c r="B293" s="1" t="s">
        <v>137</v>
      </c>
      <c r="C293" s="1" t="s">
        <v>281</v>
      </c>
      <c r="D293" s="1" t="s">
        <v>309</v>
      </c>
      <c r="E293" s="1" t="s">
        <v>618</v>
      </c>
      <c r="F293" s="20">
        <v>156</v>
      </c>
      <c r="G293" s="8">
        <v>3</v>
      </c>
      <c r="H293" s="9">
        <v>8</v>
      </c>
      <c r="I293" s="10">
        <v>13</v>
      </c>
      <c r="J293" s="11">
        <v>16</v>
      </c>
      <c r="K293" s="12">
        <f>IFERROR(ROUND(AVERAGE(Table1[[#This Row],[EZ]:[SHD]]), 0), 0)</f>
        <v>10</v>
      </c>
      <c r="L293" s="24"/>
      <c r="M293" s="1" t="s">
        <v>26</v>
      </c>
    </row>
    <row r="294" spans="1:13" x14ac:dyDescent="0.25">
      <c r="A294" s="1">
        <v>293</v>
      </c>
      <c r="B294" s="1" t="s">
        <v>137</v>
      </c>
      <c r="C294" s="1" t="s">
        <v>281</v>
      </c>
      <c r="D294" s="1" t="s">
        <v>310</v>
      </c>
      <c r="E294" s="1" t="s">
        <v>619</v>
      </c>
      <c r="F294" s="20">
        <v>190</v>
      </c>
      <c r="G294" s="8">
        <v>5</v>
      </c>
      <c r="H294" s="9">
        <v>11</v>
      </c>
      <c r="I294" s="10">
        <v>15</v>
      </c>
      <c r="J294" s="11">
        <v>19</v>
      </c>
      <c r="K294" s="12">
        <f>IFERROR(ROUND(AVERAGE(Table1[[#This Row],[EZ]:[SHD]]), 0), 0)</f>
        <v>13</v>
      </c>
      <c r="L294" s="24"/>
      <c r="M294" s="1" t="s">
        <v>281</v>
      </c>
    </row>
    <row r="295" spans="1:13" x14ac:dyDescent="0.25">
      <c r="A295" s="1">
        <v>294</v>
      </c>
      <c r="B295" s="1" t="s">
        <v>137</v>
      </c>
      <c r="C295" s="1" t="s">
        <v>281</v>
      </c>
      <c r="D295" s="1" t="s">
        <v>311</v>
      </c>
      <c r="E295" s="1" t="s">
        <v>620</v>
      </c>
      <c r="F295" s="20">
        <v>210</v>
      </c>
      <c r="G295" s="8">
        <v>5</v>
      </c>
      <c r="H295" s="9">
        <v>11</v>
      </c>
      <c r="I295" s="10">
        <v>16</v>
      </c>
      <c r="J295" s="11">
        <v>19</v>
      </c>
      <c r="K295" s="12">
        <f>IFERROR(ROUND(AVERAGE(Table1[[#This Row],[EZ]:[SHD]]), 0), 0)</f>
        <v>13</v>
      </c>
      <c r="L295" s="24"/>
      <c r="M295" s="1" t="s">
        <v>281</v>
      </c>
    </row>
    <row r="296" spans="1:13" x14ac:dyDescent="0.25">
      <c r="A296" s="1">
        <v>295</v>
      </c>
      <c r="B296" s="1" t="s">
        <v>137</v>
      </c>
      <c r="C296" s="1" t="s">
        <v>281</v>
      </c>
      <c r="D296" s="1" t="s">
        <v>312</v>
      </c>
      <c r="E296" s="1" t="s">
        <v>621</v>
      </c>
      <c r="F296" s="20">
        <v>119</v>
      </c>
      <c r="G296" s="8">
        <v>4</v>
      </c>
      <c r="H296" s="9">
        <v>7</v>
      </c>
      <c r="I296" s="10">
        <v>10</v>
      </c>
      <c r="J296" s="11">
        <v>14</v>
      </c>
      <c r="K296" s="12">
        <f>IFERROR(ROUND(AVERAGE(Table1[[#This Row],[EZ]:[SHD]]), 0), 0)</f>
        <v>9</v>
      </c>
      <c r="L296" s="24"/>
      <c r="M296" s="1" t="s">
        <v>26</v>
      </c>
    </row>
    <row r="297" spans="1:13" x14ac:dyDescent="0.25">
      <c r="A297" s="1">
        <v>296</v>
      </c>
      <c r="B297" s="1" t="s">
        <v>137</v>
      </c>
      <c r="C297" s="1" t="s">
        <v>281</v>
      </c>
      <c r="D297" s="1" t="s">
        <v>313</v>
      </c>
      <c r="E297" s="1" t="s">
        <v>622</v>
      </c>
      <c r="F297" s="20">
        <v>146</v>
      </c>
      <c r="G297" s="8">
        <v>3</v>
      </c>
      <c r="H297" s="9">
        <v>8</v>
      </c>
      <c r="I297" s="10">
        <v>12</v>
      </c>
      <c r="J297" s="11">
        <v>16</v>
      </c>
      <c r="K297" s="12">
        <f>IFERROR(ROUND(AVERAGE(Table1[[#This Row],[EZ]:[SHD]]), 0), 0)</f>
        <v>10</v>
      </c>
      <c r="L297" s="24"/>
      <c r="M297" s="1" t="s">
        <v>26</v>
      </c>
    </row>
    <row r="298" spans="1:13" x14ac:dyDescent="0.25">
      <c r="A298" s="1">
        <v>297</v>
      </c>
      <c r="B298" s="1" t="s">
        <v>137</v>
      </c>
      <c r="C298" s="1" t="s">
        <v>281</v>
      </c>
      <c r="D298" s="1" t="s">
        <v>314</v>
      </c>
      <c r="E298" s="1" t="s">
        <v>623</v>
      </c>
      <c r="F298" s="20">
        <v>150</v>
      </c>
      <c r="G298" s="8">
        <v>5</v>
      </c>
      <c r="H298" s="9">
        <v>10</v>
      </c>
      <c r="I298" s="10">
        <v>14</v>
      </c>
      <c r="J298" s="11">
        <v>17</v>
      </c>
      <c r="K298" s="12">
        <f>IFERROR(ROUND(AVERAGE(Table1[[#This Row],[EZ]:[SHD]]), 0), 0)</f>
        <v>12</v>
      </c>
      <c r="L298" s="24"/>
      <c r="M298" s="1" t="s">
        <v>281</v>
      </c>
    </row>
    <row r="299" spans="1:13" x14ac:dyDescent="0.25">
      <c r="A299" s="1">
        <v>298</v>
      </c>
      <c r="B299" s="1" t="s">
        <v>137</v>
      </c>
      <c r="C299" s="1" t="s">
        <v>281</v>
      </c>
      <c r="D299" s="1" t="s">
        <v>315</v>
      </c>
      <c r="E299" s="1" t="s">
        <v>624</v>
      </c>
      <c r="F299" s="20">
        <v>175</v>
      </c>
      <c r="G299" s="8">
        <v>5</v>
      </c>
      <c r="H299" s="9">
        <v>11</v>
      </c>
      <c r="I299" s="10">
        <v>14</v>
      </c>
      <c r="J299" s="11">
        <v>18</v>
      </c>
      <c r="K299" s="12">
        <f>IFERROR(ROUND(AVERAGE(Table1[[#This Row],[EZ]:[SHD]]), 0), 0)</f>
        <v>12</v>
      </c>
      <c r="L299" s="24"/>
      <c r="M299" s="1" t="s">
        <v>281</v>
      </c>
    </row>
    <row r="300" spans="1:13" x14ac:dyDescent="0.25">
      <c r="A300" s="1">
        <v>299</v>
      </c>
      <c r="B300" s="1" t="s">
        <v>137</v>
      </c>
      <c r="C300" s="1" t="s">
        <v>281</v>
      </c>
      <c r="D300" s="1" t="s">
        <v>316</v>
      </c>
      <c r="E300" s="1" t="s">
        <v>625</v>
      </c>
      <c r="F300" s="20">
        <v>256</v>
      </c>
      <c r="G300" s="8">
        <v>5</v>
      </c>
      <c r="H300" s="9">
        <v>11</v>
      </c>
      <c r="I300" s="10">
        <v>16</v>
      </c>
      <c r="J300" s="11">
        <v>18</v>
      </c>
      <c r="K300" s="12">
        <f>IFERROR(ROUND(AVERAGE(Table1[[#This Row],[EZ]:[SHD]]), 0), 0)</f>
        <v>13</v>
      </c>
      <c r="L300" s="24"/>
      <c r="M300" s="1" t="s">
        <v>26</v>
      </c>
    </row>
    <row r="301" spans="1:13" x14ac:dyDescent="0.25">
      <c r="A301" s="1">
        <v>300</v>
      </c>
      <c r="B301" s="1" t="s">
        <v>137</v>
      </c>
      <c r="C301" s="1" t="s">
        <v>281</v>
      </c>
      <c r="D301" s="1" t="s">
        <v>317</v>
      </c>
      <c r="E301" s="1" t="s">
        <v>626</v>
      </c>
      <c r="F301" s="20">
        <v>176</v>
      </c>
      <c r="G301" s="8">
        <v>4</v>
      </c>
      <c r="H301" s="9">
        <v>9</v>
      </c>
      <c r="I301" s="10">
        <v>14</v>
      </c>
      <c r="J301" s="11">
        <v>17</v>
      </c>
      <c r="K301" s="12">
        <f>IFERROR(ROUND(AVERAGE(Table1[[#This Row],[EZ]:[SHD]]), 0), 0)</f>
        <v>11</v>
      </c>
      <c r="L301" s="24"/>
      <c r="M301" s="1" t="s">
        <v>281</v>
      </c>
    </row>
    <row r="302" spans="1:13" x14ac:dyDescent="0.25">
      <c r="A302" s="1">
        <v>301</v>
      </c>
      <c r="B302" s="1" t="s">
        <v>137</v>
      </c>
      <c r="C302" s="1" t="s">
        <v>281</v>
      </c>
      <c r="D302" s="1" t="s">
        <v>318</v>
      </c>
      <c r="E302" s="1" t="s">
        <v>627</v>
      </c>
      <c r="F302" s="20">
        <v>180</v>
      </c>
      <c r="G302" s="8">
        <v>5</v>
      </c>
      <c r="H302" s="9">
        <v>9</v>
      </c>
      <c r="I302" s="10">
        <v>14</v>
      </c>
      <c r="J302" s="11">
        <v>17</v>
      </c>
      <c r="K302" s="12">
        <f>IFERROR(ROUND(AVERAGE(Table1[[#This Row],[EZ]:[SHD]]), 0), 0)</f>
        <v>11</v>
      </c>
      <c r="L302" s="24"/>
      <c r="M302" s="1" t="s">
        <v>26</v>
      </c>
    </row>
    <row r="303" spans="1:13" x14ac:dyDescent="0.25">
      <c r="A303" s="1">
        <v>302</v>
      </c>
      <c r="B303" s="1" t="s">
        <v>137</v>
      </c>
      <c r="C303" s="1" t="s">
        <v>281</v>
      </c>
      <c r="D303" s="1" t="s">
        <v>319</v>
      </c>
      <c r="E303" s="1" t="s">
        <v>628</v>
      </c>
      <c r="F303" s="20">
        <v>185</v>
      </c>
      <c r="G303" s="8">
        <v>5</v>
      </c>
      <c r="H303" s="9">
        <v>10</v>
      </c>
      <c r="I303" s="10">
        <v>15</v>
      </c>
      <c r="J303" s="11">
        <v>18</v>
      </c>
      <c r="K303" s="12">
        <f>IFERROR(ROUND(AVERAGE(Table1[[#This Row],[EZ]:[SHD]]), 0), 0)</f>
        <v>12</v>
      </c>
      <c r="L303" s="24"/>
      <c r="M303" s="1" t="s">
        <v>281</v>
      </c>
    </row>
    <row r="304" spans="1:13" x14ac:dyDescent="0.25">
      <c r="A304" s="1">
        <v>303</v>
      </c>
      <c r="B304" s="1" t="s">
        <v>137</v>
      </c>
      <c r="C304" s="1" t="s">
        <v>281</v>
      </c>
      <c r="D304" s="1" t="s">
        <v>320</v>
      </c>
      <c r="E304" s="1" t="s">
        <v>601</v>
      </c>
      <c r="F304" s="20">
        <v>142</v>
      </c>
      <c r="G304" s="8">
        <v>4</v>
      </c>
      <c r="H304" s="9">
        <v>9</v>
      </c>
      <c r="I304" s="10">
        <v>13</v>
      </c>
      <c r="J304" s="11">
        <v>16</v>
      </c>
      <c r="K304" s="12">
        <f>IFERROR(ROUND(AVERAGE(Table1[[#This Row],[EZ]:[SHD]]), 0), 0)</f>
        <v>11</v>
      </c>
      <c r="L304" s="24"/>
      <c r="M304" s="1" t="s">
        <v>26</v>
      </c>
    </row>
    <row r="305" spans="1:13" x14ac:dyDescent="0.25">
      <c r="A305" s="1">
        <v>304</v>
      </c>
      <c r="B305" s="1" t="s">
        <v>137</v>
      </c>
      <c r="C305" s="1" t="s">
        <v>281</v>
      </c>
      <c r="D305" s="1" t="s">
        <v>321</v>
      </c>
      <c r="E305" s="1" t="s">
        <v>594</v>
      </c>
      <c r="F305" s="20">
        <v>205</v>
      </c>
      <c r="G305" s="8">
        <v>5</v>
      </c>
      <c r="H305" s="9">
        <v>12</v>
      </c>
      <c r="I305" s="10">
        <v>15</v>
      </c>
      <c r="J305" s="11">
        <v>18</v>
      </c>
      <c r="K305" s="12">
        <f>IFERROR(ROUND(AVERAGE(Table1[[#This Row],[EZ]:[SHD]]), 0), 0)</f>
        <v>13</v>
      </c>
      <c r="L305" s="24"/>
      <c r="M305" s="1" t="s">
        <v>26</v>
      </c>
    </row>
    <row r="306" spans="1:13" x14ac:dyDescent="0.25">
      <c r="A306" s="1">
        <v>305</v>
      </c>
      <c r="B306" s="1" t="s">
        <v>137</v>
      </c>
      <c r="C306" s="1" t="s">
        <v>281</v>
      </c>
      <c r="D306" s="1" t="s">
        <v>322</v>
      </c>
      <c r="E306" s="1" t="s">
        <v>629</v>
      </c>
      <c r="F306" s="20">
        <v>145</v>
      </c>
      <c r="G306" s="8">
        <v>3</v>
      </c>
      <c r="H306" s="9">
        <v>8</v>
      </c>
      <c r="I306" s="10">
        <v>11</v>
      </c>
      <c r="J306" s="11">
        <v>14</v>
      </c>
      <c r="K306" s="12">
        <f>IFERROR(ROUND(AVERAGE(Table1[[#This Row],[EZ]:[SHD]]), 0), 0)</f>
        <v>9</v>
      </c>
      <c r="L306" s="24"/>
      <c r="M306" s="1" t="s">
        <v>26</v>
      </c>
    </row>
    <row r="307" spans="1:13" x14ac:dyDescent="0.25">
      <c r="A307" s="1">
        <v>306</v>
      </c>
      <c r="B307" s="1" t="s">
        <v>137</v>
      </c>
      <c r="C307" s="1" t="s">
        <v>281</v>
      </c>
      <c r="D307" s="1" t="s">
        <v>323</v>
      </c>
      <c r="E307" s="1" t="s">
        <v>630</v>
      </c>
      <c r="F307" s="20">
        <v>140</v>
      </c>
      <c r="G307" s="8">
        <v>3</v>
      </c>
      <c r="H307" s="9">
        <v>8</v>
      </c>
      <c r="I307" s="10">
        <v>13</v>
      </c>
      <c r="J307" s="11">
        <v>16</v>
      </c>
      <c r="K307" s="12">
        <f>IFERROR(ROUND(AVERAGE(Table1[[#This Row],[EZ]:[SHD]]), 0), 0)</f>
        <v>10</v>
      </c>
      <c r="L307" s="24"/>
      <c r="M307" s="1" t="s">
        <v>281</v>
      </c>
    </row>
    <row r="308" spans="1:13" x14ac:dyDescent="0.25">
      <c r="A308" s="1">
        <v>307</v>
      </c>
      <c r="B308" s="1" t="s">
        <v>137</v>
      </c>
      <c r="C308" s="1" t="s">
        <v>281</v>
      </c>
      <c r="D308" s="1" t="s">
        <v>324</v>
      </c>
      <c r="E308" s="1" t="s">
        <v>553</v>
      </c>
      <c r="F308" s="20">
        <v>160</v>
      </c>
      <c r="G308" s="8">
        <v>4</v>
      </c>
      <c r="H308" s="9">
        <v>10</v>
      </c>
      <c r="I308" s="10">
        <v>14</v>
      </c>
      <c r="J308" s="11">
        <v>17</v>
      </c>
      <c r="K308" s="12">
        <f>IFERROR(ROUND(AVERAGE(Table1[[#This Row],[EZ]:[SHD]]), 0), 0)</f>
        <v>11</v>
      </c>
      <c r="L308" s="24"/>
      <c r="M308" s="1" t="s">
        <v>26</v>
      </c>
    </row>
    <row r="309" spans="1:13" x14ac:dyDescent="0.25">
      <c r="A309" s="1">
        <v>308</v>
      </c>
      <c r="B309" s="1" t="s">
        <v>137</v>
      </c>
      <c r="C309" s="1" t="s">
        <v>281</v>
      </c>
      <c r="D309" s="1" t="s">
        <v>325</v>
      </c>
      <c r="E309" s="1" t="s">
        <v>631</v>
      </c>
      <c r="F309" s="20">
        <v>290</v>
      </c>
      <c r="G309" s="8">
        <v>8</v>
      </c>
      <c r="H309" s="9">
        <v>15</v>
      </c>
      <c r="I309" s="10">
        <v>18</v>
      </c>
      <c r="J309" s="11">
        <v>20</v>
      </c>
      <c r="K309" s="12">
        <f>IFERROR(ROUND(AVERAGE(Table1[[#This Row],[EZ]:[SHD]]), 0), 0)</f>
        <v>15</v>
      </c>
      <c r="L309" s="24"/>
      <c r="M309" s="1" t="s">
        <v>26</v>
      </c>
    </row>
    <row r="310" spans="1:13" x14ac:dyDescent="0.25">
      <c r="A310" s="1">
        <v>309</v>
      </c>
      <c r="B310" s="1" t="s">
        <v>137</v>
      </c>
      <c r="C310" s="1" t="s">
        <v>281</v>
      </c>
      <c r="D310" s="1" t="s">
        <v>326</v>
      </c>
      <c r="E310" s="1" t="s">
        <v>632</v>
      </c>
      <c r="F310" s="20">
        <v>142</v>
      </c>
      <c r="G310" s="8">
        <v>4</v>
      </c>
      <c r="H310" s="9">
        <v>9</v>
      </c>
      <c r="I310" s="10">
        <v>12</v>
      </c>
      <c r="J310" s="11">
        <v>16</v>
      </c>
      <c r="K310" s="12">
        <f>IFERROR(ROUND(AVERAGE(Table1[[#This Row],[EZ]:[SHD]]), 0), 0)</f>
        <v>10</v>
      </c>
      <c r="L310" s="24"/>
      <c r="M310" s="1" t="s">
        <v>281</v>
      </c>
    </row>
    <row r="311" spans="1:13" x14ac:dyDescent="0.25">
      <c r="A311" s="1">
        <v>310</v>
      </c>
      <c r="B311" s="1" t="s">
        <v>137</v>
      </c>
      <c r="C311" s="1" t="s">
        <v>281</v>
      </c>
      <c r="D311" s="1" t="s">
        <v>327</v>
      </c>
      <c r="E311" s="1" t="s">
        <v>611</v>
      </c>
      <c r="F311" s="20">
        <v>162</v>
      </c>
      <c r="G311" s="8">
        <v>4</v>
      </c>
      <c r="H311" s="9">
        <v>12</v>
      </c>
      <c r="I311" s="10">
        <v>15</v>
      </c>
      <c r="J311" s="11">
        <v>17</v>
      </c>
      <c r="K311" s="12">
        <f>IFERROR(ROUND(AVERAGE(Table1[[#This Row],[EZ]:[SHD]]), 0), 0)</f>
        <v>12</v>
      </c>
      <c r="L311" s="24"/>
      <c r="M311" s="1" t="s">
        <v>26</v>
      </c>
    </row>
    <row r="312" spans="1:13" x14ac:dyDescent="0.25">
      <c r="A312" s="1">
        <v>311</v>
      </c>
      <c r="B312" s="1" t="s">
        <v>137</v>
      </c>
      <c r="C312" s="1" t="s">
        <v>281</v>
      </c>
      <c r="D312" s="1" t="s">
        <v>328</v>
      </c>
      <c r="E312" s="1" t="s">
        <v>633</v>
      </c>
      <c r="F312" s="20">
        <v>185</v>
      </c>
      <c r="G312" s="8">
        <v>4</v>
      </c>
      <c r="H312" s="9">
        <v>10</v>
      </c>
      <c r="I312" s="10">
        <v>15</v>
      </c>
      <c r="J312" s="11">
        <v>17</v>
      </c>
      <c r="K312" s="12">
        <f>IFERROR(ROUND(AVERAGE(Table1[[#This Row],[EZ]:[SHD]]), 0), 0)</f>
        <v>12</v>
      </c>
      <c r="L312" s="24"/>
      <c r="M312" s="1" t="s">
        <v>26</v>
      </c>
    </row>
    <row r="313" spans="1:13" x14ac:dyDescent="0.25">
      <c r="A313" s="1">
        <v>312</v>
      </c>
      <c r="B313" s="1" t="s">
        <v>137</v>
      </c>
      <c r="C313" s="1" t="s">
        <v>281</v>
      </c>
      <c r="D313" s="1" t="s">
        <v>329</v>
      </c>
      <c r="E313" s="1" t="s">
        <v>634</v>
      </c>
      <c r="F313" s="20">
        <v>192</v>
      </c>
      <c r="G313" s="8">
        <v>8</v>
      </c>
      <c r="H313" s="9">
        <v>14</v>
      </c>
      <c r="I313" s="10">
        <v>18</v>
      </c>
      <c r="J313" s="11">
        <v>20</v>
      </c>
      <c r="K313" s="12">
        <f>IFERROR(ROUND(AVERAGE(Table1[[#This Row],[EZ]:[SHD]]), 0), 0)</f>
        <v>15</v>
      </c>
      <c r="L313" s="24"/>
      <c r="M313" s="1" t="s">
        <v>281</v>
      </c>
    </row>
    <row r="314" spans="1:13" x14ac:dyDescent="0.25">
      <c r="A314" s="1">
        <v>313</v>
      </c>
      <c r="B314" s="1" t="s">
        <v>137</v>
      </c>
      <c r="C314" s="1" t="s">
        <v>281</v>
      </c>
      <c r="D314" s="1" t="s">
        <v>330</v>
      </c>
      <c r="E314" s="1" t="s">
        <v>635</v>
      </c>
      <c r="F314" s="20">
        <v>301</v>
      </c>
      <c r="G314" s="8">
        <v>6</v>
      </c>
      <c r="H314" s="9">
        <v>13</v>
      </c>
      <c r="I314" s="10">
        <v>16</v>
      </c>
      <c r="J314" s="11">
        <v>19</v>
      </c>
      <c r="K314" s="12">
        <f>IFERROR(ROUND(AVERAGE(Table1[[#This Row],[EZ]:[SHD]]), 0), 0)</f>
        <v>14</v>
      </c>
      <c r="L314" s="24"/>
      <c r="M314" s="1" t="s">
        <v>26</v>
      </c>
    </row>
    <row r="315" spans="1:13" x14ac:dyDescent="0.25">
      <c r="A315" s="1">
        <v>314</v>
      </c>
      <c r="B315" s="1" t="s">
        <v>137</v>
      </c>
      <c r="C315" s="1" t="s">
        <v>281</v>
      </c>
      <c r="D315" s="1" t="s">
        <v>331</v>
      </c>
      <c r="E315" s="1" t="s">
        <v>636</v>
      </c>
      <c r="F315" s="20">
        <v>140</v>
      </c>
      <c r="G315" s="8">
        <v>3</v>
      </c>
      <c r="H315" s="9">
        <v>6</v>
      </c>
      <c r="I315" s="10">
        <v>12</v>
      </c>
      <c r="J315" s="11">
        <v>16</v>
      </c>
      <c r="K315" s="12">
        <f>IFERROR(ROUND(AVERAGE(Table1[[#This Row],[EZ]:[SHD]]), 0), 0)</f>
        <v>9</v>
      </c>
      <c r="L315" s="24"/>
      <c r="M315" s="1" t="s">
        <v>26</v>
      </c>
    </row>
    <row r="316" spans="1:13" x14ac:dyDescent="0.25">
      <c r="A316" s="1">
        <v>315</v>
      </c>
      <c r="B316" s="1" t="s">
        <v>137</v>
      </c>
      <c r="C316" s="1" t="s">
        <v>281</v>
      </c>
      <c r="D316" s="1" t="s">
        <v>332</v>
      </c>
      <c r="E316" s="1" t="s">
        <v>637</v>
      </c>
      <c r="F316" s="20">
        <v>155</v>
      </c>
      <c r="G316" s="8">
        <v>5</v>
      </c>
      <c r="H316" s="9">
        <v>10</v>
      </c>
      <c r="I316" s="10">
        <v>14</v>
      </c>
      <c r="J316" s="11">
        <v>17</v>
      </c>
      <c r="K316" s="12">
        <f>IFERROR(ROUND(AVERAGE(Table1[[#This Row],[EZ]:[SHD]]), 0), 0)</f>
        <v>12</v>
      </c>
      <c r="L316" s="24"/>
      <c r="M316" s="1" t="s">
        <v>26</v>
      </c>
    </row>
    <row r="317" spans="1:13" x14ac:dyDescent="0.25">
      <c r="A317" s="1">
        <v>316</v>
      </c>
      <c r="B317" s="1" t="s">
        <v>137</v>
      </c>
      <c r="C317" s="1" t="s">
        <v>281</v>
      </c>
      <c r="D317" s="1" t="s">
        <v>333</v>
      </c>
      <c r="E317" s="1" t="s">
        <v>550</v>
      </c>
      <c r="F317" s="20">
        <v>128</v>
      </c>
      <c r="G317" s="8">
        <v>3</v>
      </c>
      <c r="H317" s="9">
        <v>9</v>
      </c>
      <c r="I317" s="10">
        <v>12</v>
      </c>
      <c r="J317" s="11">
        <v>15</v>
      </c>
      <c r="K317" s="12">
        <f>IFERROR(ROUND(AVERAGE(Table1[[#This Row],[EZ]:[SHD]]), 0), 0)</f>
        <v>10</v>
      </c>
      <c r="L317" s="24"/>
      <c r="M317" s="1" t="s">
        <v>281</v>
      </c>
    </row>
    <row r="318" spans="1:13" x14ac:dyDescent="0.25">
      <c r="A318" s="1">
        <v>317</v>
      </c>
      <c r="B318" s="1" t="s">
        <v>137</v>
      </c>
      <c r="C318" s="1" t="s">
        <v>281</v>
      </c>
      <c r="D318" s="1" t="s">
        <v>334</v>
      </c>
      <c r="E318" s="1" t="s">
        <v>573</v>
      </c>
      <c r="F318" s="20">
        <v>220</v>
      </c>
      <c r="G318" s="8">
        <v>7</v>
      </c>
      <c r="H318" s="9">
        <v>13</v>
      </c>
      <c r="I318" s="10">
        <v>16</v>
      </c>
      <c r="J318" s="11">
        <v>19</v>
      </c>
      <c r="K318" s="12">
        <f>IFERROR(ROUND(AVERAGE(Table1[[#This Row],[EZ]:[SHD]]), 0), 0)</f>
        <v>14</v>
      </c>
      <c r="L318" s="24"/>
      <c r="M318" s="1" t="s">
        <v>26</v>
      </c>
    </row>
    <row r="319" spans="1:13" x14ac:dyDescent="0.25">
      <c r="A319" s="1">
        <v>318</v>
      </c>
      <c r="B319" s="1" t="s">
        <v>137</v>
      </c>
      <c r="C319" s="1" t="s">
        <v>281</v>
      </c>
      <c r="D319" s="1" t="s">
        <v>335</v>
      </c>
      <c r="E319" s="1" t="s">
        <v>630</v>
      </c>
      <c r="F319" s="20">
        <v>280</v>
      </c>
      <c r="G319" s="8">
        <v>5</v>
      </c>
      <c r="H319" s="9">
        <v>13</v>
      </c>
      <c r="I319" s="10">
        <v>16</v>
      </c>
      <c r="J319" s="11">
        <v>19</v>
      </c>
      <c r="K319" s="12">
        <f>IFERROR(ROUND(AVERAGE(Table1[[#This Row],[EZ]:[SHD]]), 0), 0)</f>
        <v>13</v>
      </c>
      <c r="L319" s="24"/>
      <c r="M319" s="1" t="s">
        <v>26</v>
      </c>
    </row>
    <row r="320" spans="1:13" x14ac:dyDescent="0.25">
      <c r="A320" s="1">
        <v>319</v>
      </c>
      <c r="B320" s="1" t="s">
        <v>137</v>
      </c>
      <c r="C320" s="1" t="s">
        <v>281</v>
      </c>
      <c r="D320" s="1" t="s">
        <v>336</v>
      </c>
      <c r="E320" s="1" t="s">
        <v>639</v>
      </c>
      <c r="F320" s="20">
        <v>220</v>
      </c>
      <c r="G320" s="8">
        <v>6</v>
      </c>
      <c r="H320" s="9">
        <v>12</v>
      </c>
      <c r="I320" s="10">
        <v>16</v>
      </c>
      <c r="J320" s="11">
        <v>19</v>
      </c>
      <c r="K320" s="12">
        <f>IFERROR(ROUND(AVERAGE(Table1[[#This Row],[EZ]:[SHD]]), 0), 0)</f>
        <v>13</v>
      </c>
      <c r="L320" s="24"/>
      <c r="M320" s="1" t="s">
        <v>26</v>
      </c>
    </row>
    <row r="321" spans="1:13" x14ac:dyDescent="0.25">
      <c r="A321" s="1">
        <v>320</v>
      </c>
      <c r="B321" s="1" t="s">
        <v>137</v>
      </c>
      <c r="C321" s="1" t="s">
        <v>281</v>
      </c>
      <c r="D321" s="1" t="s">
        <v>337</v>
      </c>
      <c r="E321" s="1" t="s">
        <v>640</v>
      </c>
      <c r="F321" s="20">
        <v>140</v>
      </c>
      <c r="G321" s="8">
        <v>4</v>
      </c>
      <c r="H321" s="9">
        <v>8</v>
      </c>
      <c r="I321" s="10">
        <v>13</v>
      </c>
      <c r="J321" s="11">
        <v>15</v>
      </c>
      <c r="K321" s="12">
        <f>IFERROR(ROUND(AVERAGE(Table1[[#This Row],[EZ]:[SHD]]), 0), 0)</f>
        <v>10</v>
      </c>
      <c r="L321" s="24"/>
      <c r="M321" s="1" t="s">
        <v>281</v>
      </c>
    </row>
    <row r="322" spans="1:13" ht="15.75" thickBot="1" x14ac:dyDescent="0.3">
      <c r="A322" s="1">
        <v>321</v>
      </c>
      <c r="B322" s="1" t="s">
        <v>137</v>
      </c>
      <c r="C322" s="1" t="s">
        <v>281</v>
      </c>
      <c r="D322" s="1" t="s">
        <v>338</v>
      </c>
      <c r="E322" s="1" t="s">
        <v>641</v>
      </c>
      <c r="F322" s="20">
        <v>185</v>
      </c>
      <c r="G322" s="8">
        <v>5</v>
      </c>
      <c r="H322" s="9">
        <v>11</v>
      </c>
      <c r="I322" s="10">
        <v>15</v>
      </c>
      <c r="J322" s="11">
        <v>17</v>
      </c>
      <c r="K322" s="12">
        <f>IFERROR(ROUND(AVERAGE(Table1[[#This Row],[EZ]:[SHD]]), 0), 0)</f>
        <v>12</v>
      </c>
      <c r="L322" s="8" t="s">
        <v>499</v>
      </c>
      <c r="M322" s="1" t="s">
        <v>26</v>
      </c>
    </row>
    <row r="323" spans="1:13" ht="15.75" thickBot="1" x14ac:dyDescent="0.3">
      <c r="A323" s="1">
        <v>322</v>
      </c>
      <c r="B323" s="1" t="s">
        <v>137</v>
      </c>
      <c r="C323" s="1" t="s">
        <v>281</v>
      </c>
      <c r="D323" s="1" t="s">
        <v>339</v>
      </c>
      <c r="E323" s="1" t="s">
        <v>642</v>
      </c>
      <c r="F323" s="20">
        <v>126</v>
      </c>
      <c r="G323" s="8">
        <v>4</v>
      </c>
      <c r="H323" s="9">
        <v>9</v>
      </c>
      <c r="I323" s="10">
        <v>12</v>
      </c>
      <c r="J323" s="11">
        <v>15</v>
      </c>
      <c r="K323" s="1">
        <f>IFERROR(ROUND(AVERAGE(Table1[[#This Row],[EZ]:[SHD]]), 0), 0)</f>
        <v>10</v>
      </c>
      <c r="L323" s="22">
        <f>IFERROR(ROUND(AVERAGE(G291:G331), 0), 0)</f>
        <v>4</v>
      </c>
      <c r="M323" s="1" t="s">
        <v>26</v>
      </c>
    </row>
    <row r="324" spans="1:13" ht="15.75" thickBot="1" x14ac:dyDescent="0.3">
      <c r="A324" s="1">
        <v>323</v>
      </c>
      <c r="B324" s="1" t="s">
        <v>137</v>
      </c>
      <c r="C324" s="1" t="s">
        <v>281</v>
      </c>
      <c r="D324" s="1" t="s">
        <v>340</v>
      </c>
      <c r="E324" s="1" t="s">
        <v>643</v>
      </c>
      <c r="F324" s="20">
        <v>138</v>
      </c>
      <c r="G324" s="8">
        <v>2</v>
      </c>
      <c r="H324" s="9">
        <v>6</v>
      </c>
      <c r="I324" s="10">
        <v>11</v>
      </c>
      <c r="J324" s="11">
        <v>15</v>
      </c>
      <c r="K324" s="12">
        <f>IFERROR(ROUND(AVERAGE(Table1[[#This Row],[EZ]:[SHD]]), 0), 0)</f>
        <v>9</v>
      </c>
      <c r="L324" s="9" t="s">
        <v>500</v>
      </c>
      <c r="M324" s="1" t="s">
        <v>26</v>
      </c>
    </row>
    <row r="325" spans="1:13" ht="15.75" thickBot="1" x14ac:dyDescent="0.3">
      <c r="A325" s="1">
        <v>324</v>
      </c>
      <c r="B325" s="1" t="s">
        <v>137</v>
      </c>
      <c r="C325" s="1" t="s">
        <v>281</v>
      </c>
      <c r="D325" s="1" t="s">
        <v>341</v>
      </c>
      <c r="E325" s="1" t="s">
        <v>624</v>
      </c>
      <c r="F325" s="20">
        <v>170</v>
      </c>
      <c r="G325" s="8">
        <v>4</v>
      </c>
      <c r="H325" s="9">
        <v>10</v>
      </c>
      <c r="I325" s="10">
        <v>14</v>
      </c>
      <c r="J325" s="11">
        <v>17</v>
      </c>
      <c r="K325" s="1">
        <f>IFERROR(ROUND(AVERAGE(Table1[[#This Row],[EZ]:[SHD]]), 0), 0)</f>
        <v>11</v>
      </c>
      <c r="L325" s="22">
        <f>IFERROR(ROUND(AVERAGE(H291:H331), 0), 0)</f>
        <v>10</v>
      </c>
      <c r="M325" s="1" t="s">
        <v>26</v>
      </c>
    </row>
    <row r="326" spans="1:13" ht="15.75" thickBot="1" x14ac:dyDescent="0.3">
      <c r="A326" s="1">
        <v>325</v>
      </c>
      <c r="B326" s="1" t="s">
        <v>137</v>
      </c>
      <c r="C326" s="1" t="s">
        <v>281</v>
      </c>
      <c r="D326" s="1" t="s">
        <v>342</v>
      </c>
      <c r="E326" s="1" t="s">
        <v>629</v>
      </c>
      <c r="F326" s="20">
        <v>106</v>
      </c>
      <c r="G326" s="8">
        <v>4</v>
      </c>
      <c r="H326" s="9">
        <v>8</v>
      </c>
      <c r="I326" s="10">
        <v>12</v>
      </c>
      <c r="J326" s="11">
        <v>16</v>
      </c>
      <c r="K326" s="12">
        <f>IFERROR(ROUND(AVERAGE(Table1[[#This Row],[EZ]:[SHD]]), 0), 0)</f>
        <v>10</v>
      </c>
      <c r="L326" s="26" t="s">
        <v>501</v>
      </c>
      <c r="M326" s="1" t="s">
        <v>26</v>
      </c>
    </row>
    <row r="327" spans="1:13" ht="15.75" thickBot="1" x14ac:dyDescent="0.3">
      <c r="A327" s="1">
        <v>326</v>
      </c>
      <c r="B327" s="1" t="s">
        <v>137</v>
      </c>
      <c r="C327" s="1" t="s">
        <v>281</v>
      </c>
      <c r="D327" s="1" t="s">
        <v>343</v>
      </c>
      <c r="E327" s="1" t="s">
        <v>644</v>
      </c>
      <c r="F327" s="20">
        <v>150</v>
      </c>
      <c r="G327" s="8">
        <v>4</v>
      </c>
      <c r="H327" s="9">
        <v>10</v>
      </c>
      <c r="I327" s="10">
        <v>13</v>
      </c>
      <c r="J327" s="11">
        <v>16</v>
      </c>
      <c r="K327" s="1">
        <f>IFERROR(ROUND(AVERAGE(Table1[[#This Row],[EZ]:[SHD]]), 0), 0)</f>
        <v>11</v>
      </c>
      <c r="L327" s="22">
        <f>IFERROR(ROUND(AVERAGE(I291:I331), 0), 0)</f>
        <v>14</v>
      </c>
      <c r="M327" s="1" t="s">
        <v>26</v>
      </c>
    </row>
    <row r="328" spans="1:13" ht="15.75" thickBot="1" x14ac:dyDescent="0.3">
      <c r="A328" s="1">
        <v>327</v>
      </c>
      <c r="B328" s="1" t="s">
        <v>137</v>
      </c>
      <c r="C328" s="1" t="s">
        <v>281</v>
      </c>
      <c r="D328" s="1" t="s">
        <v>344</v>
      </c>
      <c r="E328" s="1" t="s">
        <v>645</v>
      </c>
      <c r="F328" s="20">
        <v>155</v>
      </c>
      <c r="G328" s="8">
        <v>5</v>
      </c>
      <c r="H328" s="9">
        <v>11</v>
      </c>
      <c r="I328" s="10">
        <v>15</v>
      </c>
      <c r="J328" s="11">
        <v>17</v>
      </c>
      <c r="K328" s="12">
        <f>IFERROR(ROUND(AVERAGE(Table1[[#This Row],[EZ]:[SHD]]), 0), 0)</f>
        <v>12</v>
      </c>
      <c r="L328" s="11" t="s">
        <v>502</v>
      </c>
      <c r="M328" s="1" t="s">
        <v>281</v>
      </c>
    </row>
    <row r="329" spans="1:13" ht="15.75" thickBot="1" x14ac:dyDescent="0.3">
      <c r="A329" s="1">
        <v>328</v>
      </c>
      <c r="B329" s="1" t="s">
        <v>137</v>
      </c>
      <c r="C329" s="1" t="s">
        <v>281</v>
      </c>
      <c r="D329" s="1" t="s">
        <v>345</v>
      </c>
      <c r="E329" s="1" t="s">
        <v>617</v>
      </c>
      <c r="F329" s="20">
        <v>192</v>
      </c>
      <c r="G329" s="8">
        <v>4</v>
      </c>
      <c r="H329" s="9">
        <v>9</v>
      </c>
      <c r="I329" s="10">
        <v>14</v>
      </c>
      <c r="J329" s="11">
        <v>17</v>
      </c>
      <c r="K329" s="1">
        <f>IFERROR(ROUND(AVERAGE(Table1[[#This Row],[EZ]:[SHD]]), 0), 0)</f>
        <v>11</v>
      </c>
      <c r="L329" s="22">
        <f>IFERROR(ROUND(AVERAGE(J291:J331), 0), 0)</f>
        <v>17</v>
      </c>
      <c r="M329" s="1" t="s">
        <v>26</v>
      </c>
    </row>
    <row r="330" spans="1:13" ht="15.75" thickBot="1" x14ac:dyDescent="0.3">
      <c r="A330" s="1">
        <v>329</v>
      </c>
      <c r="B330" s="1" t="s">
        <v>137</v>
      </c>
      <c r="C330" s="1" t="s">
        <v>281</v>
      </c>
      <c r="D330" s="1" t="s">
        <v>346</v>
      </c>
      <c r="E330" s="1" t="s">
        <v>646</v>
      </c>
      <c r="F330" s="20">
        <v>77</v>
      </c>
      <c r="G330" s="8">
        <v>3</v>
      </c>
      <c r="H330" s="9">
        <v>6</v>
      </c>
      <c r="I330" s="10">
        <v>11</v>
      </c>
      <c r="J330" s="11">
        <v>15</v>
      </c>
      <c r="K330" s="12">
        <f>IFERROR(ROUND(AVERAGE(Table1[[#This Row],[EZ]:[SHD]]), 0), 0)</f>
        <v>9</v>
      </c>
      <c r="L330" s="25" t="s">
        <v>610</v>
      </c>
      <c r="M330" s="1" t="s">
        <v>281</v>
      </c>
    </row>
    <row r="331" spans="1:13" ht="15.75" thickBot="1" x14ac:dyDescent="0.3">
      <c r="A331" s="1">
        <v>330</v>
      </c>
      <c r="B331" s="13" t="s">
        <v>137</v>
      </c>
      <c r="C331" s="13" t="s">
        <v>281</v>
      </c>
      <c r="D331" s="13" t="s">
        <v>347</v>
      </c>
      <c r="E331" s="13" t="s">
        <v>549</v>
      </c>
      <c r="F331" s="21">
        <v>185</v>
      </c>
      <c r="G331" s="14">
        <v>5</v>
      </c>
      <c r="H331" s="15">
        <v>10</v>
      </c>
      <c r="I331" s="16">
        <v>14</v>
      </c>
      <c r="J331" s="17">
        <v>18</v>
      </c>
      <c r="K331" s="13">
        <f>IFERROR(ROUND(AVERAGE(Table1[[#This Row],[EZ]:[SHD]]), 0), 0)</f>
        <v>12</v>
      </c>
      <c r="L331" s="22">
        <f>IFERROR(IF(NOT(B332=Table1[[#This Row],[Song Pack]]), ROUND(AVERAGE(K291:K331),0), ""), 0)</f>
        <v>11</v>
      </c>
      <c r="M331" s="13" t="s">
        <v>281</v>
      </c>
    </row>
    <row r="332" spans="1:13" x14ac:dyDescent="0.25">
      <c r="A332" s="1">
        <v>331</v>
      </c>
      <c r="B332" s="2" t="s">
        <v>138</v>
      </c>
      <c r="C332" s="2" t="s">
        <v>281</v>
      </c>
      <c r="D332" s="2" t="s">
        <v>348</v>
      </c>
      <c r="E332" s="2" t="s">
        <v>647</v>
      </c>
      <c r="F332" s="19">
        <v>140</v>
      </c>
      <c r="G332" s="3">
        <v>4</v>
      </c>
      <c r="H332" s="4">
        <v>9</v>
      </c>
      <c r="I332" s="5">
        <v>14</v>
      </c>
      <c r="J332" s="6">
        <v>17</v>
      </c>
      <c r="K332" s="7">
        <f>IFERROR(ROUND(AVERAGE(Table1[[#This Row],[EZ]:[SHD]]), 0), 0)</f>
        <v>11</v>
      </c>
      <c r="L332" s="24"/>
      <c r="M332" s="1" t="s">
        <v>26</v>
      </c>
    </row>
    <row r="333" spans="1:13" x14ac:dyDescent="0.25">
      <c r="A333" s="1">
        <v>332</v>
      </c>
      <c r="B333" s="1" t="s">
        <v>138</v>
      </c>
      <c r="C333" s="1" t="s">
        <v>281</v>
      </c>
      <c r="D333" s="1" t="s">
        <v>349</v>
      </c>
      <c r="E333" s="1" t="s">
        <v>549</v>
      </c>
      <c r="F333" s="20">
        <v>162</v>
      </c>
      <c r="G333" s="8">
        <v>5</v>
      </c>
      <c r="H333" s="9">
        <v>11</v>
      </c>
      <c r="I333" s="10">
        <v>15</v>
      </c>
      <c r="J333" s="11">
        <v>19</v>
      </c>
      <c r="K333" s="12">
        <f>IFERROR(ROUND(AVERAGE(Table1[[#This Row],[EZ]:[SHD]]), 0), 0)</f>
        <v>13</v>
      </c>
      <c r="L333" s="24"/>
      <c r="M333" s="1" t="s">
        <v>26</v>
      </c>
    </row>
    <row r="334" spans="1:13" x14ac:dyDescent="0.25">
      <c r="A334" s="1">
        <v>333</v>
      </c>
      <c r="B334" s="1" t="s">
        <v>138</v>
      </c>
      <c r="C334" s="1" t="s">
        <v>281</v>
      </c>
      <c r="D334" s="1" t="s">
        <v>350</v>
      </c>
      <c r="E334" s="1" t="s">
        <v>648</v>
      </c>
      <c r="F334" s="20">
        <v>141</v>
      </c>
      <c r="G334" s="8">
        <v>4</v>
      </c>
      <c r="H334" s="9">
        <v>9</v>
      </c>
      <c r="I334" s="10">
        <v>13</v>
      </c>
      <c r="J334" s="11">
        <v>16</v>
      </c>
      <c r="K334" s="12">
        <f>IFERROR(ROUND(AVERAGE(Table1[[#This Row],[EZ]:[SHD]]), 0), 0)</f>
        <v>11</v>
      </c>
      <c r="L334" s="24"/>
      <c r="M334" s="1" t="s">
        <v>26</v>
      </c>
    </row>
    <row r="335" spans="1:13" x14ac:dyDescent="0.25">
      <c r="A335" s="1">
        <v>334</v>
      </c>
      <c r="B335" s="1" t="s">
        <v>138</v>
      </c>
      <c r="C335" s="1" t="s">
        <v>281</v>
      </c>
      <c r="D335" s="1" t="s">
        <v>351</v>
      </c>
      <c r="E335" s="1" t="s">
        <v>647</v>
      </c>
      <c r="F335" s="20">
        <v>116</v>
      </c>
      <c r="G335" s="8">
        <v>3</v>
      </c>
      <c r="H335" s="9">
        <v>8</v>
      </c>
      <c r="I335" s="10">
        <v>13</v>
      </c>
      <c r="J335" s="11">
        <v>16</v>
      </c>
      <c r="K335" s="12">
        <f>IFERROR(ROUND(AVERAGE(Table1[[#This Row],[EZ]:[SHD]]), 0), 0)</f>
        <v>10</v>
      </c>
      <c r="L335" s="24"/>
      <c r="M335" s="1" t="s">
        <v>26</v>
      </c>
    </row>
    <row r="336" spans="1:13" x14ac:dyDescent="0.25">
      <c r="A336" s="1">
        <v>335</v>
      </c>
      <c r="B336" s="1" t="s">
        <v>138</v>
      </c>
      <c r="C336" s="1" t="s">
        <v>281</v>
      </c>
      <c r="D336" s="1" t="s">
        <v>352</v>
      </c>
      <c r="E336" s="1" t="s">
        <v>649</v>
      </c>
      <c r="F336" s="20">
        <v>108</v>
      </c>
      <c r="G336" s="8">
        <v>2</v>
      </c>
      <c r="H336" s="9">
        <v>5</v>
      </c>
      <c r="I336" s="10">
        <v>10</v>
      </c>
      <c r="J336" s="11">
        <v>14</v>
      </c>
      <c r="K336" s="12">
        <f>IFERROR(ROUND(AVERAGE(Table1[[#This Row],[EZ]:[SHD]]), 0), 0)</f>
        <v>8</v>
      </c>
      <c r="L336" s="24"/>
      <c r="M336" s="1" t="s">
        <v>26</v>
      </c>
    </row>
    <row r="337" spans="1:13" x14ac:dyDescent="0.25">
      <c r="A337" s="1">
        <v>336</v>
      </c>
      <c r="B337" s="1" t="s">
        <v>138</v>
      </c>
      <c r="C337" s="1" t="s">
        <v>281</v>
      </c>
      <c r="D337" s="1" t="s">
        <v>353</v>
      </c>
      <c r="E337" s="1" t="s">
        <v>647</v>
      </c>
      <c r="F337" s="20">
        <v>170</v>
      </c>
      <c r="G337" s="8">
        <v>2</v>
      </c>
      <c r="H337" s="9">
        <v>6</v>
      </c>
      <c r="I337" s="10">
        <v>10</v>
      </c>
      <c r="J337" s="11">
        <v>14</v>
      </c>
      <c r="K337" s="12">
        <f>IFERROR(ROUND(AVERAGE(Table1[[#This Row],[EZ]:[SHD]]), 0), 0)</f>
        <v>8</v>
      </c>
      <c r="L337" s="24"/>
      <c r="M337" s="1" t="s">
        <v>26</v>
      </c>
    </row>
    <row r="338" spans="1:13" x14ac:dyDescent="0.25">
      <c r="A338" s="1">
        <v>337</v>
      </c>
      <c r="B338" s="1" t="s">
        <v>138</v>
      </c>
      <c r="C338" s="1" t="s">
        <v>281</v>
      </c>
      <c r="D338" s="1" t="s">
        <v>354</v>
      </c>
      <c r="E338" s="1" t="s">
        <v>649</v>
      </c>
      <c r="F338" s="20">
        <v>160</v>
      </c>
      <c r="G338" s="8">
        <v>4</v>
      </c>
      <c r="H338" s="9">
        <v>10</v>
      </c>
      <c r="I338" s="10">
        <v>14</v>
      </c>
      <c r="J338" s="11">
        <v>18</v>
      </c>
      <c r="K338" s="12">
        <f>IFERROR(ROUND(AVERAGE(Table1[[#This Row],[EZ]:[SHD]]), 0), 0)</f>
        <v>12</v>
      </c>
      <c r="L338" s="24"/>
      <c r="M338" s="1" t="s">
        <v>281</v>
      </c>
    </row>
    <row r="339" spans="1:13" x14ac:dyDescent="0.25">
      <c r="A339" s="1">
        <v>338</v>
      </c>
      <c r="B339" s="1" t="s">
        <v>138</v>
      </c>
      <c r="C339" s="1" t="s">
        <v>281</v>
      </c>
      <c r="D339" s="1" t="s">
        <v>355</v>
      </c>
      <c r="E339" s="1" t="s">
        <v>650</v>
      </c>
      <c r="F339" s="20">
        <v>130</v>
      </c>
      <c r="G339" s="8">
        <v>2</v>
      </c>
      <c r="H339" s="9">
        <v>5</v>
      </c>
      <c r="I339" s="10">
        <v>11</v>
      </c>
      <c r="J339" s="11">
        <v>15</v>
      </c>
      <c r="K339" s="12">
        <f>IFERROR(ROUND(AVERAGE(Table1[[#This Row],[EZ]:[SHD]]), 0), 0)</f>
        <v>8</v>
      </c>
      <c r="L339" s="24"/>
      <c r="M339" s="1" t="s">
        <v>26</v>
      </c>
    </row>
    <row r="340" spans="1:13" x14ac:dyDescent="0.25">
      <c r="A340" s="1">
        <v>339</v>
      </c>
      <c r="B340" s="1" t="s">
        <v>138</v>
      </c>
      <c r="C340" s="1" t="s">
        <v>281</v>
      </c>
      <c r="D340" s="1" t="s">
        <v>356</v>
      </c>
      <c r="E340" s="1" t="s">
        <v>651</v>
      </c>
      <c r="F340" s="20">
        <v>150</v>
      </c>
      <c r="G340" s="8">
        <v>5</v>
      </c>
      <c r="H340" s="9">
        <v>12</v>
      </c>
      <c r="I340" s="10">
        <v>16</v>
      </c>
      <c r="J340" s="11">
        <v>18</v>
      </c>
      <c r="K340" s="12">
        <f>IFERROR(ROUND(AVERAGE(Table1[[#This Row],[EZ]:[SHD]]), 0), 0)</f>
        <v>13</v>
      </c>
      <c r="L340" s="24"/>
      <c r="M340" s="1" t="s">
        <v>26</v>
      </c>
    </row>
    <row r="341" spans="1:13" x14ac:dyDescent="0.25">
      <c r="A341" s="1">
        <v>340</v>
      </c>
      <c r="B341" s="1" t="s">
        <v>138</v>
      </c>
      <c r="C341" s="1" t="s">
        <v>281</v>
      </c>
      <c r="D341" s="1" t="s">
        <v>357</v>
      </c>
      <c r="E341" s="1" t="s">
        <v>647</v>
      </c>
      <c r="F341" s="20">
        <v>140</v>
      </c>
      <c r="G341" s="8">
        <v>4</v>
      </c>
      <c r="H341" s="9">
        <v>10</v>
      </c>
      <c r="I341" s="10">
        <v>14</v>
      </c>
      <c r="J341" s="11">
        <v>16</v>
      </c>
      <c r="K341" s="12">
        <f>IFERROR(ROUND(AVERAGE(Table1[[#This Row],[EZ]:[SHD]]), 0), 0)</f>
        <v>11</v>
      </c>
      <c r="L341" s="24"/>
      <c r="M341" s="1" t="s">
        <v>26</v>
      </c>
    </row>
    <row r="342" spans="1:13" x14ac:dyDescent="0.25">
      <c r="A342" s="1">
        <v>341</v>
      </c>
      <c r="B342" s="1" t="s">
        <v>138</v>
      </c>
      <c r="C342" s="1" t="s">
        <v>281</v>
      </c>
      <c r="D342" s="1" t="s">
        <v>358</v>
      </c>
      <c r="E342" s="1" t="s">
        <v>649</v>
      </c>
      <c r="F342" s="20">
        <v>158</v>
      </c>
      <c r="G342" s="8">
        <v>4</v>
      </c>
      <c r="H342" s="9">
        <v>7</v>
      </c>
      <c r="I342" s="10">
        <v>10</v>
      </c>
      <c r="J342" s="11">
        <v>12</v>
      </c>
      <c r="K342" s="12">
        <f>IFERROR(ROUND(AVERAGE(Table1[[#This Row],[EZ]:[SHD]]), 0), 0)</f>
        <v>8</v>
      </c>
      <c r="L342" s="24"/>
      <c r="M342" s="1" t="s">
        <v>26</v>
      </c>
    </row>
    <row r="343" spans="1:13" x14ac:dyDescent="0.25">
      <c r="A343" s="1">
        <v>342</v>
      </c>
      <c r="B343" s="1" t="s">
        <v>138</v>
      </c>
      <c r="C343" s="1" t="s">
        <v>281</v>
      </c>
      <c r="D343" s="1" t="s">
        <v>359</v>
      </c>
      <c r="E343" s="1" t="s">
        <v>652</v>
      </c>
      <c r="F343" s="20">
        <v>145</v>
      </c>
      <c r="G343" s="8">
        <v>5</v>
      </c>
      <c r="H343" s="9">
        <v>10</v>
      </c>
      <c r="I343" s="10">
        <v>14</v>
      </c>
      <c r="J343" s="11">
        <v>17</v>
      </c>
      <c r="K343" s="12">
        <f>IFERROR(ROUND(AVERAGE(Table1[[#This Row],[EZ]:[SHD]]), 0), 0)</f>
        <v>12</v>
      </c>
      <c r="L343" s="24"/>
      <c r="M343" s="1" t="s">
        <v>26</v>
      </c>
    </row>
    <row r="344" spans="1:13" ht="15.75" thickBot="1" x14ac:dyDescent="0.3">
      <c r="A344" s="1">
        <v>343</v>
      </c>
      <c r="B344" s="1" t="s">
        <v>138</v>
      </c>
      <c r="C344" s="1" t="s">
        <v>281</v>
      </c>
      <c r="D344" s="1" t="s">
        <v>360</v>
      </c>
      <c r="E344" s="1" t="s">
        <v>553</v>
      </c>
      <c r="F344" s="20">
        <v>181</v>
      </c>
      <c r="G344" s="8">
        <v>4</v>
      </c>
      <c r="H344" s="9">
        <v>9</v>
      </c>
      <c r="I344" s="10">
        <v>14</v>
      </c>
      <c r="J344" s="11">
        <v>18</v>
      </c>
      <c r="K344" s="12">
        <f>IFERROR(ROUND(AVERAGE(Table1[[#This Row],[EZ]:[SHD]]), 0), 0)</f>
        <v>11</v>
      </c>
      <c r="L344" s="8" t="s">
        <v>499</v>
      </c>
      <c r="M344" s="1" t="s">
        <v>281</v>
      </c>
    </row>
    <row r="345" spans="1:13" ht="15.75" thickBot="1" x14ac:dyDescent="0.3">
      <c r="A345" s="1">
        <v>344</v>
      </c>
      <c r="B345" s="1" t="s">
        <v>138</v>
      </c>
      <c r="C345" s="1" t="s">
        <v>281</v>
      </c>
      <c r="D345" s="1" t="s">
        <v>361</v>
      </c>
      <c r="E345" s="1" t="s">
        <v>557</v>
      </c>
      <c r="F345" s="20">
        <v>150</v>
      </c>
      <c r="G345" s="8">
        <v>5</v>
      </c>
      <c r="H345" s="9">
        <v>11</v>
      </c>
      <c r="I345" s="10">
        <v>14</v>
      </c>
      <c r="J345" s="11">
        <v>19</v>
      </c>
      <c r="K345" s="1">
        <f>IFERROR(ROUND(AVERAGE(Table1[[#This Row],[EZ]:[SHD]]), 0), 0)</f>
        <v>12</v>
      </c>
      <c r="L345" s="22">
        <f>IFERROR(ROUND(AVERAGE(G332:G353), 0), 0)</f>
        <v>4</v>
      </c>
      <c r="M345" s="1" t="s">
        <v>26</v>
      </c>
    </row>
    <row r="346" spans="1:13" ht="15.75" thickBot="1" x14ac:dyDescent="0.3">
      <c r="A346" s="1">
        <v>345</v>
      </c>
      <c r="B346" s="1" t="s">
        <v>138</v>
      </c>
      <c r="C346" s="1" t="s">
        <v>281</v>
      </c>
      <c r="D346" s="1" t="s">
        <v>362</v>
      </c>
      <c r="E346" s="1" t="s">
        <v>653</v>
      </c>
      <c r="F346" s="20">
        <v>100</v>
      </c>
      <c r="G346" s="8">
        <v>1</v>
      </c>
      <c r="H346" s="9">
        <v>4</v>
      </c>
      <c r="I346" s="10">
        <v>8</v>
      </c>
      <c r="J346" s="11">
        <v>13</v>
      </c>
      <c r="K346" s="12">
        <f>IFERROR(ROUND(AVERAGE(Table1[[#This Row],[EZ]:[SHD]]), 0), 0)</f>
        <v>7</v>
      </c>
      <c r="L346" s="9" t="s">
        <v>500</v>
      </c>
      <c r="M346" s="1" t="s">
        <v>26</v>
      </c>
    </row>
    <row r="347" spans="1:13" ht="15.75" thickBot="1" x14ac:dyDescent="0.3">
      <c r="A347" s="1">
        <v>346</v>
      </c>
      <c r="B347" s="1" t="s">
        <v>138</v>
      </c>
      <c r="C347" s="1" t="s">
        <v>281</v>
      </c>
      <c r="D347" s="1" t="s">
        <v>363</v>
      </c>
      <c r="E347" s="1" t="s">
        <v>649</v>
      </c>
      <c r="F347" s="20">
        <v>127</v>
      </c>
      <c r="G347" s="8">
        <v>4</v>
      </c>
      <c r="H347" s="9">
        <v>9</v>
      </c>
      <c r="I347" s="10">
        <v>13</v>
      </c>
      <c r="J347" s="11">
        <v>16</v>
      </c>
      <c r="K347" s="1">
        <f>IFERROR(ROUND(AVERAGE(Table1[[#This Row],[EZ]:[SHD]]), 0), 0)</f>
        <v>11</v>
      </c>
      <c r="L347" s="22">
        <f>IFERROR(ROUND(AVERAGE(H332:H353), 0), 0)</f>
        <v>9</v>
      </c>
      <c r="M347" s="1" t="s">
        <v>26</v>
      </c>
    </row>
    <row r="348" spans="1:13" ht="15.75" thickBot="1" x14ac:dyDescent="0.3">
      <c r="A348" s="1">
        <v>347</v>
      </c>
      <c r="B348" s="1" t="s">
        <v>138</v>
      </c>
      <c r="C348" s="1" t="s">
        <v>281</v>
      </c>
      <c r="D348" s="1" t="s">
        <v>364</v>
      </c>
      <c r="E348" s="1" t="s">
        <v>654</v>
      </c>
      <c r="F348" s="20">
        <v>155</v>
      </c>
      <c r="G348" s="8">
        <v>4</v>
      </c>
      <c r="H348" s="9">
        <v>11</v>
      </c>
      <c r="I348" s="10">
        <v>15</v>
      </c>
      <c r="J348" s="11">
        <v>17</v>
      </c>
      <c r="K348" s="12">
        <f>IFERROR(ROUND(AVERAGE(Table1[[#This Row],[EZ]:[SHD]]), 0), 0)</f>
        <v>12</v>
      </c>
      <c r="L348" s="26" t="s">
        <v>501</v>
      </c>
      <c r="M348" s="1" t="s">
        <v>26</v>
      </c>
    </row>
    <row r="349" spans="1:13" ht="15.75" thickBot="1" x14ac:dyDescent="0.3">
      <c r="A349" s="1">
        <v>348</v>
      </c>
      <c r="B349" s="1" t="s">
        <v>138</v>
      </c>
      <c r="C349" s="1" t="s">
        <v>281</v>
      </c>
      <c r="D349" s="1" t="s">
        <v>365</v>
      </c>
      <c r="E349" s="1" t="s">
        <v>550</v>
      </c>
      <c r="F349" s="20">
        <v>125</v>
      </c>
      <c r="G349" s="8">
        <v>4</v>
      </c>
      <c r="H349" s="9">
        <v>9</v>
      </c>
      <c r="I349" s="10">
        <v>12</v>
      </c>
      <c r="J349" s="11">
        <v>16</v>
      </c>
      <c r="K349" s="1">
        <f>IFERROR(ROUND(AVERAGE(Table1[[#This Row],[EZ]:[SHD]]), 0), 0)</f>
        <v>10</v>
      </c>
      <c r="L349" s="22">
        <f>IFERROR(ROUND(AVERAGE(I332:I353), 0), 0)</f>
        <v>13</v>
      </c>
      <c r="M349" s="1" t="s">
        <v>26</v>
      </c>
    </row>
    <row r="350" spans="1:13" ht="15.75" thickBot="1" x14ac:dyDescent="0.3">
      <c r="A350" s="1">
        <v>349</v>
      </c>
      <c r="B350" s="1" t="s">
        <v>138</v>
      </c>
      <c r="C350" s="1" t="s">
        <v>281</v>
      </c>
      <c r="D350" s="1" t="s">
        <v>366</v>
      </c>
      <c r="E350" s="1" t="s">
        <v>570</v>
      </c>
      <c r="F350" s="20">
        <v>160</v>
      </c>
      <c r="G350" s="8">
        <v>4</v>
      </c>
      <c r="H350" s="9">
        <v>10</v>
      </c>
      <c r="I350" s="10">
        <v>14</v>
      </c>
      <c r="J350" s="11">
        <v>17</v>
      </c>
      <c r="K350" s="12">
        <f>IFERROR(ROUND(AVERAGE(Table1[[#This Row],[EZ]:[SHD]]), 0), 0)</f>
        <v>11</v>
      </c>
      <c r="L350" s="11" t="s">
        <v>502</v>
      </c>
      <c r="M350" s="1" t="s">
        <v>26</v>
      </c>
    </row>
    <row r="351" spans="1:13" ht="15.75" thickBot="1" x14ac:dyDescent="0.3">
      <c r="A351" s="1">
        <v>350</v>
      </c>
      <c r="B351" s="1" t="s">
        <v>138</v>
      </c>
      <c r="C351" s="1" t="s">
        <v>281</v>
      </c>
      <c r="D351" s="1" t="s">
        <v>367</v>
      </c>
      <c r="E351" s="1" t="s">
        <v>549</v>
      </c>
      <c r="F351" s="20">
        <v>155</v>
      </c>
      <c r="G351" s="8">
        <v>4</v>
      </c>
      <c r="H351" s="9">
        <v>9</v>
      </c>
      <c r="I351" s="10">
        <v>14</v>
      </c>
      <c r="J351" s="11">
        <v>17</v>
      </c>
      <c r="K351" s="1">
        <f>IFERROR(ROUND(AVERAGE(Table1[[#This Row],[EZ]:[SHD]]), 0), 0)</f>
        <v>11</v>
      </c>
      <c r="L351" s="22">
        <f>IFERROR(ROUND(AVERAGE(J332:J353), 0), 0)</f>
        <v>16</v>
      </c>
      <c r="M351" s="1" t="s">
        <v>26</v>
      </c>
    </row>
    <row r="352" spans="1:13" ht="15.75" thickBot="1" x14ac:dyDescent="0.3">
      <c r="A352" s="1">
        <v>351</v>
      </c>
      <c r="B352" s="1" t="s">
        <v>138</v>
      </c>
      <c r="C352" s="1" t="s">
        <v>281</v>
      </c>
      <c r="D352" s="1" t="s">
        <v>368</v>
      </c>
      <c r="E352" s="1" t="s">
        <v>649</v>
      </c>
      <c r="F352" s="20">
        <v>140</v>
      </c>
      <c r="G352" s="8">
        <v>4</v>
      </c>
      <c r="H352" s="9">
        <v>8</v>
      </c>
      <c r="I352" s="10">
        <v>13</v>
      </c>
      <c r="J352" s="11">
        <v>16</v>
      </c>
      <c r="K352" s="12">
        <f>IFERROR(ROUND(AVERAGE(Table1[[#This Row],[EZ]:[SHD]]), 0), 0)</f>
        <v>10</v>
      </c>
      <c r="L352" s="25" t="s">
        <v>610</v>
      </c>
      <c r="M352" s="1" t="s">
        <v>26</v>
      </c>
    </row>
    <row r="353" spans="1:13" ht="15.75" thickBot="1" x14ac:dyDescent="0.3">
      <c r="A353" s="1">
        <v>352</v>
      </c>
      <c r="B353" s="13" t="s">
        <v>138</v>
      </c>
      <c r="C353" s="13" t="s">
        <v>281</v>
      </c>
      <c r="D353" s="13" t="s">
        <v>369</v>
      </c>
      <c r="E353" s="13" t="s">
        <v>535</v>
      </c>
      <c r="F353" s="21">
        <v>136</v>
      </c>
      <c r="G353" s="14">
        <v>2</v>
      </c>
      <c r="H353" s="15">
        <v>6</v>
      </c>
      <c r="I353" s="16">
        <v>11</v>
      </c>
      <c r="J353" s="17">
        <v>15</v>
      </c>
      <c r="K353" s="13">
        <f>IFERROR(ROUND(AVERAGE(Table1[[#This Row],[EZ]:[SHD]]), 0), 0)</f>
        <v>9</v>
      </c>
      <c r="L353" s="22">
        <f>IFERROR(IF(NOT(B354=Table1[[#This Row],[Song Pack]]), ROUND(AVERAGE(K332:K353),0), ""), 0)</f>
        <v>10</v>
      </c>
      <c r="M353" s="1" t="s">
        <v>26</v>
      </c>
    </row>
    <row r="354" spans="1:13" ht="15.75" thickBot="1" x14ac:dyDescent="0.3">
      <c r="A354" s="1">
        <v>353</v>
      </c>
      <c r="B354" s="2" t="s">
        <v>139</v>
      </c>
      <c r="C354" s="2" t="s">
        <v>281</v>
      </c>
      <c r="D354" s="2" t="s">
        <v>370</v>
      </c>
      <c r="E354" s="2" t="s">
        <v>655</v>
      </c>
      <c r="F354" s="19">
        <v>174</v>
      </c>
      <c r="G354" s="3">
        <v>4</v>
      </c>
      <c r="H354" s="4">
        <v>7</v>
      </c>
      <c r="I354" s="5">
        <v>13</v>
      </c>
      <c r="J354" s="6">
        <v>16</v>
      </c>
      <c r="K354" s="7">
        <f>IFERROR(ROUND(AVERAGE(Table1[[#This Row],[EZ]:[SHD]]), 0), 0)</f>
        <v>10</v>
      </c>
      <c r="L354" s="8" t="s">
        <v>499</v>
      </c>
      <c r="M354" s="1" t="s">
        <v>26</v>
      </c>
    </row>
    <row r="355" spans="1:13" ht="15.75" thickBot="1" x14ac:dyDescent="0.3">
      <c r="A355" s="1">
        <v>354</v>
      </c>
      <c r="B355" s="1" t="s">
        <v>139</v>
      </c>
      <c r="C355" s="1" t="s">
        <v>281</v>
      </c>
      <c r="D355" s="1" t="s">
        <v>371</v>
      </c>
      <c r="E355" s="1" t="s">
        <v>656</v>
      </c>
      <c r="F355" s="20">
        <v>128</v>
      </c>
      <c r="G355" s="8">
        <v>3</v>
      </c>
      <c r="H355" s="9">
        <v>7</v>
      </c>
      <c r="I355" s="10">
        <v>12</v>
      </c>
      <c r="J355" s="11">
        <v>15</v>
      </c>
      <c r="K355" s="1">
        <f>IFERROR(ROUND(AVERAGE(Table1[[#This Row],[EZ]:[SHD]]), 0), 0)</f>
        <v>9</v>
      </c>
      <c r="L355" s="22">
        <f>IFERROR(ROUND(AVERAGE(G354:G363), 0), 0)</f>
        <v>5</v>
      </c>
      <c r="M355" s="1" t="s">
        <v>26</v>
      </c>
    </row>
    <row r="356" spans="1:13" ht="15.75" thickBot="1" x14ac:dyDescent="0.3">
      <c r="A356" s="1">
        <v>355</v>
      </c>
      <c r="B356" s="1" t="s">
        <v>139</v>
      </c>
      <c r="C356" s="1" t="s">
        <v>281</v>
      </c>
      <c r="D356" s="1" t="s">
        <v>372</v>
      </c>
      <c r="E356" s="1" t="s">
        <v>657</v>
      </c>
      <c r="F356" s="20">
        <v>192</v>
      </c>
      <c r="G356" s="8">
        <v>5</v>
      </c>
      <c r="H356" s="9">
        <v>11</v>
      </c>
      <c r="I356" s="10">
        <v>15</v>
      </c>
      <c r="J356" s="11">
        <v>18</v>
      </c>
      <c r="K356" s="12">
        <f>IFERROR(ROUND(AVERAGE(Table1[[#This Row],[EZ]:[SHD]]), 0), 0)</f>
        <v>12</v>
      </c>
      <c r="L356" s="9" t="s">
        <v>500</v>
      </c>
      <c r="M356" s="1" t="s">
        <v>26</v>
      </c>
    </row>
    <row r="357" spans="1:13" ht="15.75" thickBot="1" x14ac:dyDescent="0.3">
      <c r="A357" s="1">
        <v>356</v>
      </c>
      <c r="B357" s="1" t="s">
        <v>139</v>
      </c>
      <c r="C357" s="1" t="s">
        <v>281</v>
      </c>
      <c r="D357" s="1" t="s">
        <v>373</v>
      </c>
      <c r="E357" s="1" t="s">
        <v>658</v>
      </c>
      <c r="F357" s="20">
        <v>180</v>
      </c>
      <c r="G357" s="8">
        <v>4</v>
      </c>
      <c r="H357" s="9">
        <v>10</v>
      </c>
      <c r="I357" s="10">
        <v>14</v>
      </c>
      <c r="J357" s="11">
        <v>17</v>
      </c>
      <c r="K357" s="1">
        <f>IFERROR(ROUND(AVERAGE(Table1[[#This Row],[EZ]:[SHD]]), 0), 0)</f>
        <v>11</v>
      </c>
      <c r="L357" s="22">
        <f>IFERROR(ROUND(AVERAGE(H354:H363), 0), 0)</f>
        <v>10</v>
      </c>
      <c r="M357" s="1" t="s">
        <v>281</v>
      </c>
    </row>
    <row r="358" spans="1:13" ht="15.75" thickBot="1" x14ac:dyDescent="0.3">
      <c r="A358" s="1">
        <v>357</v>
      </c>
      <c r="B358" s="1" t="s">
        <v>139</v>
      </c>
      <c r="C358" s="1" t="s">
        <v>281</v>
      </c>
      <c r="D358" s="1" t="s">
        <v>374</v>
      </c>
      <c r="E358" s="1" t="s">
        <v>659</v>
      </c>
      <c r="F358" s="20">
        <v>175</v>
      </c>
      <c r="G358" s="8">
        <v>4</v>
      </c>
      <c r="H358" s="9">
        <v>10</v>
      </c>
      <c r="I358" s="10">
        <v>15</v>
      </c>
      <c r="J358" s="11">
        <v>17</v>
      </c>
      <c r="K358" s="12">
        <f>IFERROR(ROUND(AVERAGE(Table1[[#This Row],[EZ]:[SHD]]), 0), 0)</f>
        <v>12</v>
      </c>
      <c r="L358" s="26" t="s">
        <v>501</v>
      </c>
      <c r="M358" s="1" t="s">
        <v>26</v>
      </c>
    </row>
    <row r="359" spans="1:13" ht="15.75" thickBot="1" x14ac:dyDescent="0.3">
      <c r="A359" s="1">
        <v>358</v>
      </c>
      <c r="B359" s="1" t="s">
        <v>139</v>
      </c>
      <c r="C359" s="1" t="s">
        <v>281</v>
      </c>
      <c r="D359" s="1" t="s">
        <v>375</v>
      </c>
      <c r="E359" s="1" t="s">
        <v>660</v>
      </c>
      <c r="F359" s="20">
        <v>189</v>
      </c>
      <c r="G359" s="8">
        <v>5</v>
      </c>
      <c r="H359" s="9">
        <v>12</v>
      </c>
      <c r="I359" s="10">
        <v>17</v>
      </c>
      <c r="J359" s="11">
        <v>19</v>
      </c>
      <c r="K359" s="1">
        <f>IFERROR(ROUND(AVERAGE(Table1[[#This Row],[EZ]:[SHD]]), 0), 0)</f>
        <v>13</v>
      </c>
      <c r="L359" s="22">
        <f>IFERROR(ROUND(AVERAGE(I354:I363), 0), 0)</f>
        <v>15</v>
      </c>
      <c r="M359" s="1" t="s">
        <v>281</v>
      </c>
    </row>
    <row r="360" spans="1:13" ht="15.75" thickBot="1" x14ac:dyDescent="0.3">
      <c r="A360" s="1">
        <v>359</v>
      </c>
      <c r="B360" s="1" t="s">
        <v>139</v>
      </c>
      <c r="C360" s="1" t="s">
        <v>281</v>
      </c>
      <c r="D360" s="1" t="s">
        <v>376</v>
      </c>
      <c r="E360" s="1" t="s">
        <v>661</v>
      </c>
      <c r="F360" s="20">
        <v>188</v>
      </c>
      <c r="G360" s="8">
        <v>6</v>
      </c>
      <c r="H360" s="9">
        <v>12</v>
      </c>
      <c r="I360" s="10">
        <v>16</v>
      </c>
      <c r="J360" s="11">
        <v>19</v>
      </c>
      <c r="K360" s="12">
        <f>IFERROR(ROUND(AVERAGE(Table1[[#This Row],[EZ]:[SHD]]), 0), 0)</f>
        <v>13</v>
      </c>
      <c r="L360" s="11" t="s">
        <v>502</v>
      </c>
      <c r="M360" s="1" t="s">
        <v>281</v>
      </c>
    </row>
    <row r="361" spans="1:13" ht="15.75" thickBot="1" x14ac:dyDescent="0.3">
      <c r="A361" s="1">
        <v>360</v>
      </c>
      <c r="B361" s="1" t="s">
        <v>139</v>
      </c>
      <c r="C361" s="1" t="s">
        <v>281</v>
      </c>
      <c r="D361" s="1" t="s">
        <v>377</v>
      </c>
      <c r="E361" s="1" t="s">
        <v>662</v>
      </c>
      <c r="F361" s="20">
        <v>210</v>
      </c>
      <c r="G361" s="8">
        <v>6</v>
      </c>
      <c r="H361" s="9">
        <v>13</v>
      </c>
      <c r="I361" s="10">
        <v>17</v>
      </c>
      <c r="J361" s="11">
        <v>19</v>
      </c>
      <c r="K361" s="1">
        <f>IFERROR(ROUND(AVERAGE(Table1[[#This Row],[EZ]:[SHD]]), 0), 0)</f>
        <v>14</v>
      </c>
      <c r="L361" s="22">
        <f>IFERROR(ROUND(AVERAGE(J354:J363), 0), 0)</f>
        <v>18</v>
      </c>
      <c r="M361" s="1" t="s">
        <v>26</v>
      </c>
    </row>
    <row r="362" spans="1:13" ht="15.75" thickBot="1" x14ac:dyDescent="0.3">
      <c r="A362" s="1">
        <v>361</v>
      </c>
      <c r="B362" s="1" t="s">
        <v>139</v>
      </c>
      <c r="C362" s="1" t="s">
        <v>281</v>
      </c>
      <c r="D362" s="1" t="s">
        <v>378</v>
      </c>
      <c r="E362" s="1" t="s">
        <v>663</v>
      </c>
      <c r="F362" s="20">
        <v>174</v>
      </c>
      <c r="G362" s="8">
        <v>4</v>
      </c>
      <c r="H362" s="9">
        <v>9</v>
      </c>
      <c r="I362" s="10">
        <v>13</v>
      </c>
      <c r="J362" s="11">
        <v>17</v>
      </c>
      <c r="K362" s="12">
        <f>IFERROR(ROUND(AVERAGE(Table1[[#This Row],[EZ]:[SHD]]), 0), 0)</f>
        <v>11</v>
      </c>
      <c r="L362" s="25" t="s">
        <v>610</v>
      </c>
      <c r="M362" s="1" t="s">
        <v>281</v>
      </c>
    </row>
    <row r="363" spans="1:13" ht="15.75" thickBot="1" x14ac:dyDescent="0.3">
      <c r="A363" s="1">
        <v>362</v>
      </c>
      <c r="B363" s="13" t="s">
        <v>139</v>
      </c>
      <c r="C363" s="13" t="s">
        <v>281</v>
      </c>
      <c r="D363" s="13" t="s">
        <v>379</v>
      </c>
      <c r="E363" s="13" t="s">
        <v>664</v>
      </c>
      <c r="F363" s="21">
        <v>185</v>
      </c>
      <c r="G363" s="14">
        <v>5</v>
      </c>
      <c r="H363" s="15">
        <v>11</v>
      </c>
      <c r="I363" s="16">
        <v>15</v>
      </c>
      <c r="J363" s="17">
        <v>18</v>
      </c>
      <c r="K363" s="13">
        <f>IFERROR(ROUND(AVERAGE(Table1[[#This Row],[EZ]:[SHD]]), 0), 0)</f>
        <v>12</v>
      </c>
      <c r="L363" s="22">
        <f>IFERROR(IF(NOT(B364=Table1[[#This Row],[Song Pack]]), ROUND(AVERAGE(K359:K363),0), ""), 0)</f>
        <v>13</v>
      </c>
      <c r="M363" s="1" t="s">
        <v>281</v>
      </c>
    </row>
    <row r="364" spans="1:13" x14ac:dyDescent="0.25">
      <c r="A364" s="1">
        <v>363</v>
      </c>
      <c r="B364" s="2" t="s">
        <v>140</v>
      </c>
      <c r="C364" s="2" t="s">
        <v>281</v>
      </c>
      <c r="D364" s="2" t="s">
        <v>380</v>
      </c>
      <c r="E364" s="2" t="s">
        <v>665</v>
      </c>
      <c r="F364" s="19">
        <v>138</v>
      </c>
      <c r="G364" s="3">
        <v>3</v>
      </c>
      <c r="H364" s="4">
        <v>7</v>
      </c>
      <c r="I364" s="5">
        <v>11</v>
      </c>
      <c r="J364" s="6">
        <v>15</v>
      </c>
      <c r="K364" s="7">
        <f>IFERROR(ROUND(AVERAGE(Table1[[#This Row],[EZ]:[SHD]]), 0), 0)</f>
        <v>9</v>
      </c>
      <c r="L364" s="24"/>
      <c r="M364" s="1" t="s">
        <v>26</v>
      </c>
    </row>
    <row r="365" spans="1:13" x14ac:dyDescent="0.25">
      <c r="A365" s="1">
        <v>364</v>
      </c>
      <c r="B365" s="1" t="s">
        <v>140</v>
      </c>
      <c r="C365" s="1" t="s">
        <v>281</v>
      </c>
      <c r="D365" s="1" t="s">
        <v>381</v>
      </c>
      <c r="E365" s="1" t="s">
        <v>666</v>
      </c>
      <c r="F365" s="20">
        <v>186</v>
      </c>
      <c r="G365" s="8">
        <v>5</v>
      </c>
      <c r="H365" s="9">
        <v>12</v>
      </c>
      <c r="I365" s="10">
        <v>16</v>
      </c>
      <c r="J365" s="11">
        <v>19</v>
      </c>
      <c r="K365" s="12">
        <f>IFERROR(ROUND(AVERAGE(Table1[[#This Row],[EZ]:[SHD]]), 0), 0)</f>
        <v>13</v>
      </c>
      <c r="L365" s="24"/>
      <c r="M365" s="1" t="s">
        <v>26</v>
      </c>
    </row>
    <row r="366" spans="1:13" x14ac:dyDescent="0.25">
      <c r="A366" s="1">
        <v>365</v>
      </c>
      <c r="B366" s="1" t="s">
        <v>140</v>
      </c>
      <c r="C366" s="1" t="s">
        <v>281</v>
      </c>
      <c r="D366" s="1" t="s">
        <v>382</v>
      </c>
      <c r="E366" s="1" t="s">
        <v>622</v>
      </c>
      <c r="F366" s="20">
        <v>140</v>
      </c>
      <c r="G366" s="8">
        <v>1</v>
      </c>
      <c r="H366" s="9">
        <v>5</v>
      </c>
      <c r="I366" s="10">
        <v>11</v>
      </c>
      <c r="J366" s="11">
        <v>16</v>
      </c>
      <c r="K366" s="12">
        <f>IFERROR(ROUND(AVERAGE(Table1[[#This Row],[EZ]:[SHD]]), 0), 0)</f>
        <v>8</v>
      </c>
      <c r="L366" s="24"/>
      <c r="M366" s="1" t="s">
        <v>26</v>
      </c>
    </row>
    <row r="367" spans="1:13" x14ac:dyDescent="0.25">
      <c r="A367" s="1">
        <v>366</v>
      </c>
      <c r="B367" s="1" t="s">
        <v>140</v>
      </c>
      <c r="C367" s="1" t="s">
        <v>281</v>
      </c>
      <c r="D367" s="1" t="s">
        <v>383</v>
      </c>
      <c r="E367" s="1" t="s">
        <v>555</v>
      </c>
      <c r="F367" s="20">
        <v>110</v>
      </c>
      <c r="G367" s="8">
        <v>2</v>
      </c>
      <c r="H367" s="9">
        <v>6</v>
      </c>
      <c r="I367" s="10">
        <v>11</v>
      </c>
      <c r="J367" s="11">
        <v>15</v>
      </c>
      <c r="K367" s="12">
        <f>IFERROR(ROUND(AVERAGE(Table1[[#This Row],[EZ]:[SHD]]), 0), 0)</f>
        <v>9</v>
      </c>
      <c r="L367" s="24"/>
      <c r="M367" s="1" t="s">
        <v>26</v>
      </c>
    </row>
    <row r="368" spans="1:13" x14ac:dyDescent="0.25">
      <c r="A368" s="1">
        <v>367</v>
      </c>
      <c r="B368" s="1" t="s">
        <v>140</v>
      </c>
      <c r="C368" s="1" t="s">
        <v>281</v>
      </c>
      <c r="D368" s="1" t="s">
        <v>722</v>
      </c>
      <c r="E368" s="1" t="s">
        <v>667</v>
      </c>
      <c r="F368" s="20">
        <v>130</v>
      </c>
      <c r="G368" s="8">
        <v>3</v>
      </c>
      <c r="H368" s="9">
        <v>7</v>
      </c>
      <c r="I368" s="10">
        <v>10</v>
      </c>
      <c r="J368" s="11">
        <v>15</v>
      </c>
      <c r="K368" s="12">
        <f>IFERROR(ROUND(AVERAGE(Table1[[#This Row],[EZ]:[SHD]]), 0), 0)</f>
        <v>9</v>
      </c>
      <c r="L368" s="24"/>
      <c r="M368" s="1" t="s">
        <v>26</v>
      </c>
    </row>
    <row r="369" spans="1:13" x14ac:dyDescent="0.25">
      <c r="A369" s="1">
        <v>368</v>
      </c>
      <c r="B369" s="1" t="s">
        <v>140</v>
      </c>
      <c r="C369" s="1" t="s">
        <v>281</v>
      </c>
      <c r="D369" s="1" t="s">
        <v>384</v>
      </c>
      <c r="E369" s="1" t="s">
        <v>549</v>
      </c>
      <c r="F369" s="20">
        <v>185</v>
      </c>
      <c r="G369" s="8">
        <v>5</v>
      </c>
      <c r="H369" s="9">
        <v>10</v>
      </c>
      <c r="I369" s="10">
        <v>15</v>
      </c>
      <c r="J369" s="11">
        <v>19</v>
      </c>
      <c r="K369" s="12">
        <f>IFERROR(ROUND(AVERAGE(Table1[[#This Row],[EZ]:[SHD]]), 0), 0)</f>
        <v>12</v>
      </c>
      <c r="L369" s="24"/>
      <c r="M369" s="1" t="s">
        <v>26</v>
      </c>
    </row>
    <row r="370" spans="1:13" x14ac:dyDescent="0.25">
      <c r="A370" s="1">
        <v>369</v>
      </c>
      <c r="B370" s="1" t="s">
        <v>140</v>
      </c>
      <c r="C370" s="1" t="s">
        <v>281</v>
      </c>
      <c r="D370" s="1" t="s">
        <v>385</v>
      </c>
      <c r="E370" s="1" t="s">
        <v>668</v>
      </c>
      <c r="F370" s="20">
        <v>195</v>
      </c>
      <c r="G370" s="8">
        <v>5</v>
      </c>
      <c r="H370" s="9">
        <v>12</v>
      </c>
      <c r="I370" s="10">
        <v>15</v>
      </c>
      <c r="J370" s="11">
        <v>18</v>
      </c>
      <c r="K370" s="12">
        <f>IFERROR(ROUND(AVERAGE(Table1[[#This Row],[EZ]:[SHD]]), 0), 0)</f>
        <v>13</v>
      </c>
      <c r="L370" s="24"/>
      <c r="M370" s="1" t="s">
        <v>26</v>
      </c>
    </row>
    <row r="371" spans="1:13" x14ac:dyDescent="0.25">
      <c r="A371" s="1">
        <v>370</v>
      </c>
      <c r="B371" s="1" t="s">
        <v>140</v>
      </c>
      <c r="C371" s="1" t="s">
        <v>281</v>
      </c>
      <c r="D371" s="1" t="s">
        <v>386</v>
      </c>
      <c r="E371" s="1" t="s">
        <v>669</v>
      </c>
      <c r="F371" s="20">
        <v>106</v>
      </c>
      <c r="G371" s="8">
        <v>1</v>
      </c>
      <c r="H371" s="9">
        <v>5</v>
      </c>
      <c r="I371" s="10">
        <v>12</v>
      </c>
      <c r="J371" s="11">
        <v>16</v>
      </c>
      <c r="K371" s="12">
        <f>IFERROR(ROUND(AVERAGE(Table1[[#This Row],[EZ]:[SHD]]), 0), 0)</f>
        <v>9</v>
      </c>
      <c r="L371" s="24"/>
      <c r="M371" s="1" t="s">
        <v>26</v>
      </c>
    </row>
    <row r="372" spans="1:13" x14ac:dyDescent="0.25">
      <c r="A372" s="1">
        <v>371</v>
      </c>
      <c r="B372" s="1" t="s">
        <v>140</v>
      </c>
      <c r="C372" s="1" t="s">
        <v>281</v>
      </c>
      <c r="D372" s="1" t="s">
        <v>387</v>
      </c>
      <c r="E372" s="1" t="s">
        <v>559</v>
      </c>
      <c r="F372" s="20">
        <v>142</v>
      </c>
      <c r="G372" s="8">
        <v>4</v>
      </c>
      <c r="H372" s="9">
        <v>9</v>
      </c>
      <c r="I372" s="10">
        <v>13</v>
      </c>
      <c r="J372" s="11">
        <v>16</v>
      </c>
      <c r="K372" s="12">
        <f>IFERROR(ROUND(AVERAGE(Table1[[#This Row],[EZ]:[SHD]]), 0), 0)</f>
        <v>11</v>
      </c>
      <c r="L372" s="24"/>
      <c r="M372" s="1" t="s">
        <v>26</v>
      </c>
    </row>
    <row r="373" spans="1:13" x14ac:dyDescent="0.25">
      <c r="A373" s="1">
        <v>372</v>
      </c>
      <c r="B373" s="1" t="s">
        <v>140</v>
      </c>
      <c r="C373" s="1" t="s">
        <v>281</v>
      </c>
      <c r="D373" s="1" t="s">
        <v>388</v>
      </c>
      <c r="E373" s="1" t="s">
        <v>663</v>
      </c>
      <c r="F373" s="20">
        <v>180</v>
      </c>
      <c r="G373" s="8">
        <v>5</v>
      </c>
      <c r="H373" s="9">
        <v>12</v>
      </c>
      <c r="I373" s="10">
        <v>16</v>
      </c>
      <c r="J373" s="11">
        <v>18</v>
      </c>
      <c r="K373" s="12">
        <f>IFERROR(ROUND(AVERAGE(Table1[[#This Row],[EZ]:[SHD]]), 0), 0)</f>
        <v>13</v>
      </c>
      <c r="L373" s="24"/>
      <c r="M373" s="1" t="s">
        <v>26</v>
      </c>
    </row>
    <row r="374" spans="1:13" x14ac:dyDescent="0.25">
      <c r="A374" s="1">
        <v>373</v>
      </c>
      <c r="B374" s="1" t="s">
        <v>140</v>
      </c>
      <c r="C374" s="1" t="s">
        <v>281</v>
      </c>
      <c r="D374" s="1" t="s">
        <v>389</v>
      </c>
      <c r="E374" s="1" t="s">
        <v>601</v>
      </c>
      <c r="F374" s="20">
        <v>135</v>
      </c>
      <c r="G374" s="8">
        <v>4</v>
      </c>
      <c r="H374" s="9">
        <v>10</v>
      </c>
      <c r="I374" s="10">
        <v>13</v>
      </c>
      <c r="J374" s="11">
        <v>16</v>
      </c>
      <c r="K374" s="12">
        <f>IFERROR(ROUND(AVERAGE(Table1[[#This Row],[EZ]:[SHD]]), 0), 0)</f>
        <v>11</v>
      </c>
      <c r="L374" s="24"/>
      <c r="M374" s="1" t="s">
        <v>26</v>
      </c>
    </row>
    <row r="375" spans="1:13" x14ac:dyDescent="0.25">
      <c r="A375" s="1">
        <v>374</v>
      </c>
      <c r="B375" s="1" t="s">
        <v>140</v>
      </c>
      <c r="C375" s="1" t="s">
        <v>281</v>
      </c>
      <c r="D375" s="1" t="s">
        <v>390</v>
      </c>
      <c r="E375" s="1" t="s">
        <v>579</v>
      </c>
      <c r="F375" s="20">
        <v>133</v>
      </c>
      <c r="G375" s="8">
        <v>3</v>
      </c>
      <c r="H375" s="9">
        <v>8</v>
      </c>
      <c r="I375" s="10">
        <v>12</v>
      </c>
      <c r="J375" s="11">
        <v>16</v>
      </c>
      <c r="K375" s="12">
        <f>IFERROR(ROUND(AVERAGE(Table1[[#This Row],[EZ]:[SHD]]), 0), 0)</f>
        <v>10</v>
      </c>
      <c r="L375" s="24"/>
      <c r="M375" s="1" t="s">
        <v>26</v>
      </c>
    </row>
    <row r="376" spans="1:13" x14ac:dyDescent="0.25">
      <c r="A376" s="1">
        <v>375</v>
      </c>
      <c r="B376" s="1" t="s">
        <v>140</v>
      </c>
      <c r="C376" s="1" t="s">
        <v>281</v>
      </c>
      <c r="D376" s="1" t="s">
        <v>391</v>
      </c>
      <c r="E376" s="1" t="s">
        <v>670</v>
      </c>
      <c r="F376" s="20">
        <v>215</v>
      </c>
      <c r="G376" s="8">
        <v>4</v>
      </c>
      <c r="H376" s="9">
        <v>11</v>
      </c>
      <c r="I376" s="10">
        <v>15</v>
      </c>
      <c r="J376" s="11">
        <v>18</v>
      </c>
      <c r="K376" s="12">
        <f>IFERROR(ROUND(AVERAGE(Table1[[#This Row],[EZ]:[SHD]]), 0), 0)</f>
        <v>12</v>
      </c>
      <c r="L376" s="24"/>
      <c r="M376" s="1" t="s">
        <v>26</v>
      </c>
    </row>
    <row r="377" spans="1:13" x14ac:dyDescent="0.25">
      <c r="A377" s="1">
        <v>376</v>
      </c>
      <c r="B377" s="1" t="s">
        <v>140</v>
      </c>
      <c r="C377" s="1" t="s">
        <v>281</v>
      </c>
      <c r="D377" s="1" t="s">
        <v>392</v>
      </c>
      <c r="E377" s="1" t="s">
        <v>559</v>
      </c>
      <c r="F377" s="20">
        <v>145</v>
      </c>
      <c r="G377" s="8">
        <v>4</v>
      </c>
      <c r="H377" s="9">
        <v>10</v>
      </c>
      <c r="I377" s="10">
        <v>14</v>
      </c>
      <c r="J377" s="11">
        <v>17</v>
      </c>
      <c r="K377" s="12">
        <f>IFERROR(ROUND(AVERAGE(Table1[[#This Row],[EZ]:[SHD]]), 0), 0)</f>
        <v>11</v>
      </c>
      <c r="L377" s="24"/>
      <c r="M377" s="1" t="s">
        <v>281</v>
      </c>
    </row>
    <row r="378" spans="1:13" x14ac:dyDescent="0.25">
      <c r="A378" s="1">
        <v>377</v>
      </c>
      <c r="B378" s="1" t="s">
        <v>140</v>
      </c>
      <c r="C378" s="1" t="s">
        <v>281</v>
      </c>
      <c r="D378" s="1" t="s">
        <v>393</v>
      </c>
      <c r="E378" s="1" t="s">
        <v>671</v>
      </c>
      <c r="F378" s="20">
        <v>126</v>
      </c>
      <c r="G378" s="8">
        <v>4</v>
      </c>
      <c r="H378" s="9">
        <v>7</v>
      </c>
      <c r="I378" s="10">
        <v>12</v>
      </c>
      <c r="J378" s="11">
        <v>15</v>
      </c>
      <c r="K378" s="12">
        <f>IFERROR(ROUND(AVERAGE(Table1[[#This Row],[EZ]:[SHD]]), 0), 0)</f>
        <v>10</v>
      </c>
      <c r="L378" s="24"/>
      <c r="M378" s="1" t="s">
        <v>26</v>
      </c>
    </row>
    <row r="379" spans="1:13" x14ac:dyDescent="0.25">
      <c r="A379" s="1">
        <v>378</v>
      </c>
      <c r="B379" s="1" t="s">
        <v>140</v>
      </c>
      <c r="C379" s="1" t="s">
        <v>281</v>
      </c>
      <c r="D379" s="1" t="s">
        <v>394</v>
      </c>
      <c r="E379" s="1" t="s">
        <v>596</v>
      </c>
      <c r="F379" s="20">
        <v>140</v>
      </c>
      <c r="G379" s="8">
        <v>3</v>
      </c>
      <c r="H379" s="9">
        <v>8</v>
      </c>
      <c r="I379" s="10">
        <v>14</v>
      </c>
      <c r="J379" s="11">
        <v>17</v>
      </c>
      <c r="K379" s="12">
        <f>IFERROR(ROUND(AVERAGE(Table1[[#This Row],[EZ]:[SHD]]), 0), 0)</f>
        <v>11</v>
      </c>
      <c r="L379" s="24"/>
      <c r="M379" s="1" t="s">
        <v>26</v>
      </c>
    </row>
    <row r="380" spans="1:13" x14ac:dyDescent="0.25">
      <c r="A380" s="1">
        <v>379</v>
      </c>
      <c r="B380" s="1" t="s">
        <v>140</v>
      </c>
      <c r="C380" s="1" t="s">
        <v>281</v>
      </c>
      <c r="D380" s="1" t="s">
        <v>395</v>
      </c>
      <c r="E380" s="1" t="s">
        <v>672</v>
      </c>
      <c r="F380" s="20">
        <v>150</v>
      </c>
      <c r="G380" s="8">
        <v>4</v>
      </c>
      <c r="H380" s="9">
        <v>10</v>
      </c>
      <c r="I380" s="10">
        <v>14</v>
      </c>
      <c r="J380" s="11">
        <v>17</v>
      </c>
      <c r="K380" s="12">
        <f>IFERROR(ROUND(AVERAGE(Table1[[#This Row],[EZ]:[SHD]]), 0), 0)</f>
        <v>11</v>
      </c>
      <c r="L380" s="24"/>
      <c r="M380" s="1" t="s">
        <v>281</v>
      </c>
    </row>
    <row r="381" spans="1:13" x14ac:dyDescent="0.25">
      <c r="A381" s="1">
        <v>380</v>
      </c>
      <c r="B381" s="1" t="s">
        <v>140</v>
      </c>
      <c r="C381" s="1" t="s">
        <v>281</v>
      </c>
      <c r="D381" s="1" t="s">
        <v>396</v>
      </c>
      <c r="E381" s="1" t="s">
        <v>572</v>
      </c>
      <c r="F381" s="20">
        <v>200</v>
      </c>
      <c r="G381" s="8">
        <v>6</v>
      </c>
      <c r="H381" s="9">
        <v>13</v>
      </c>
      <c r="I381" s="10">
        <v>16</v>
      </c>
      <c r="J381" s="11">
        <v>19</v>
      </c>
      <c r="K381" s="12">
        <f>IFERROR(ROUND(AVERAGE(Table1[[#This Row],[EZ]:[SHD]]), 0), 0)</f>
        <v>14</v>
      </c>
      <c r="L381" s="24"/>
      <c r="M381" s="1" t="s">
        <v>26</v>
      </c>
    </row>
    <row r="382" spans="1:13" x14ac:dyDescent="0.25">
      <c r="A382" s="1">
        <v>381</v>
      </c>
      <c r="B382" s="1" t="s">
        <v>140</v>
      </c>
      <c r="C382" s="1" t="s">
        <v>281</v>
      </c>
      <c r="D382" s="1" t="s">
        <v>397</v>
      </c>
      <c r="E382" s="1" t="s">
        <v>571</v>
      </c>
      <c r="F382" s="20">
        <v>180</v>
      </c>
      <c r="G382" s="8">
        <v>3</v>
      </c>
      <c r="H382" s="9">
        <v>7</v>
      </c>
      <c r="I382" s="10">
        <v>11</v>
      </c>
      <c r="J382" s="11">
        <v>15</v>
      </c>
      <c r="K382" s="12">
        <f>IFERROR(ROUND(AVERAGE(Table1[[#This Row],[EZ]:[SHD]]), 0), 0)</f>
        <v>9</v>
      </c>
      <c r="L382" s="24"/>
      <c r="M382" s="1" t="s">
        <v>26</v>
      </c>
    </row>
    <row r="383" spans="1:13" x14ac:dyDescent="0.25">
      <c r="A383" s="1">
        <v>382</v>
      </c>
      <c r="B383" s="1" t="s">
        <v>140</v>
      </c>
      <c r="C383" s="1" t="s">
        <v>281</v>
      </c>
      <c r="D383" s="1" t="s">
        <v>398</v>
      </c>
      <c r="E383" s="1" t="s">
        <v>622</v>
      </c>
      <c r="F383" s="20">
        <v>175</v>
      </c>
      <c r="G383" s="8">
        <v>4</v>
      </c>
      <c r="H383" s="9">
        <v>8</v>
      </c>
      <c r="I383" s="10">
        <v>13</v>
      </c>
      <c r="J383" s="11">
        <v>17</v>
      </c>
      <c r="K383" s="12">
        <f>IFERROR(ROUND(AVERAGE(Table1[[#This Row],[EZ]:[SHD]]), 0), 0)</f>
        <v>11</v>
      </c>
      <c r="L383" s="24"/>
      <c r="M383" s="1" t="s">
        <v>26</v>
      </c>
    </row>
    <row r="384" spans="1:13" x14ac:dyDescent="0.25">
      <c r="A384" s="1">
        <v>383</v>
      </c>
      <c r="B384" s="1" t="s">
        <v>140</v>
      </c>
      <c r="C384" s="1" t="s">
        <v>281</v>
      </c>
      <c r="D384" s="1" t="s">
        <v>399</v>
      </c>
      <c r="E384" s="1" t="s">
        <v>559</v>
      </c>
      <c r="F384" s="20">
        <v>125</v>
      </c>
      <c r="G384" s="8">
        <v>3</v>
      </c>
      <c r="H384" s="9">
        <v>7</v>
      </c>
      <c r="I384" s="10">
        <v>12</v>
      </c>
      <c r="J384" s="11">
        <v>17</v>
      </c>
      <c r="K384" s="12">
        <f>IFERROR(ROUND(AVERAGE(Table1[[#This Row],[EZ]:[SHD]]), 0), 0)</f>
        <v>10</v>
      </c>
      <c r="L384" s="24"/>
      <c r="M384" s="1" t="s">
        <v>26</v>
      </c>
    </row>
    <row r="385" spans="1:13" x14ac:dyDescent="0.25">
      <c r="A385" s="1">
        <v>384</v>
      </c>
      <c r="B385" s="1" t="s">
        <v>140</v>
      </c>
      <c r="C385" s="1" t="s">
        <v>281</v>
      </c>
      <c r="D385" s="1" t="s">
        <v>400</v>
      </c>
      <c r="E385" s="1" t="s">
        <v>673</v>
      </c>
      <c r="F385" s="20">
        <v>173</v>
      </c>
      <c r="G385" s="8">
        <v>4</v>
      </c>
      <c r="H385" s="9">
        <v>9</v>
      </c>
      <c r="I385" s="10">
        <v>15</v>
      </c>
      <c r="J385" s="11">
        <v>17</v>
      </c>
      <c r="K385" s="12">
        <f>IFERROR(ROUND(AVERAGE(Table1[[#This Row],[EZ]:[SHD]]), 0), 0)</f>
        <v>11</v>
      </c>
      <c r="L385" s="24"/>
      <c r="M385" s="1" t="s">
        <v>26</v>
      </c>
    </row>
    <row r="386" spans="1:13" x14ac:dyDescent="0.25">
      <c r="A386" s="1">
        <v>385</v>
      </c>
      <c r="B386" s="1" t="s">
        <v>140</v>
      </c>
      <c r="C386" s="1" t="s">
        <v>281</v>
      </c>
      <c r="D386" s="1" t="s">
        <v>401</v>
      </c>
      <c r="E386" s="1" t="s">
        <v>670</v>
      </c>
      <c r="F386" s="20">
        <v>169</v>
      </c>
      <c r="G386" s="8">
        <v>3</v>
      </c>
      <c r="H386" s="9">
        <v>8</v>
      </c>
      <c r="I386" s="10">
        <v>15</v>
      </c>
      <c r="J386" s="11">
        <v>17</v>
      </c>
      <c r="K386" s="12">
        <f>IFERROR(ROUND(AVERAGE(Table1[[#This Row],[EZ]:[SHD]]), 0), 0)</f>
        <v>11</v>
      </c>
      <c r="L386" s="24"/>
      <c r="M386" s="1" t="s">
        <v>26</v>
      </c>
    </row>
    <row r="387" spans="1:13" x14ac:dyDescent="0.25">
      <c r="A387" s="1">
        <v>386</v>
      </c>
      <c r="B387" s="1" t="s">
        <v>140</v>
      </c>
      <c r="C387" s="1" t="s">
        <v>281</v>
      </c>
      <c r="D387" s="1" t="s">
        <v>402</v>
      </c>
      <c r="E387" s="1" t="s">
        <v>674</v>
      </c>
      <c r="F387" s="20">
        <v>175</v>
      </c>
      <c r="G387" s="8">
        <v>5</v>
      </c>
      <c r="H387" s="9">
        <v>11</v>
      </c>
      <c r="I387" s="10">
        <v>15</v>
      </c>
      <c r="J387" s="11">
        <v>18</v>
      </c>
      <c r="K387" s="12">
        <f>IFERROR(ROUND(AVERAGE(Table1[[#This Row],[EZ]:[SHD]]), 0), 0)</f>
        <v>12</v>
      </c>
      <c r="L387" s="24"/>
      <c r="M387" s="1" t="s">
        <v>26</v>
      </c>
    </row>
    <row r="388" spans="1:13" x14ac:dyDescent="0.25">
      <c r="A388" s="1">
        <v>387</v>
      </c>
      <c r="B388" s="1" t="s">
        <v>140</v>
      </c>
      <c r="C388" s="1" t="s">
        <v>281</v>
      </c>
      <c r="D388" s="1" t="s">
        <v>403</v>
      </c>
      <c r="E388" s="1" t="s">
        <v>579</v>
      </c>
      <c r="F388" s="20">
        <v>130</v>
      </c>
      <c r="G388" s="8">
        <v>4</v>
      </c>
      <c r="H388" s="9">
        <v>10</v>
      </c>
      <c r="I388" s="10">
        <v>14</v>
      </c>
      <c r="J388" s="11">
        <v>17</v>
      </c>
      <c r="K388" s="12">
        <f>IFERROR(ROUND(AVERAGE(Table1[[#This Row],[EZ]:[SHD]]), 0), 0)</f>
        <v>11</v>
      </c>
      <c r="L388" s="24"/>
      <c r="M388" s="1" t="s">
        <v>26</v>
      </c>
    </row>
    <row r="389" spans="1:13" x14ac:dyDescent="0.25">
      <c r="A389" s="1">
        <v>388</v>
      </c>
      <c r="B389" s="1" t="s">
        <v>140</v>
      </c>
      <c r="C389" s="1" t="s">
        <v>281</v>
      </c>
      <c r="D389" s="1" t="s">
        <v>404</v>
      </c>
      <c r="E389" s="1" t="s">
        <v>666</v>
      </c>
      <c r="F389" s="20">
        <v>182</v>
      </c>
      <c r="G389" s="8">
        <v>5</v>
      </c>
      <c r="H389" s="9">
        <v>10</v>
      </c>
      <c r="I389" s="10">
        <v>14</v>
      </c>
      <c r="J389" s="11">
        <v>17</v>
      </c>
      <c r="K389" s="12">
        <f>IFERROR(ROUND(AVERAGE(Table1[[#This Row],[EZ]:[SHD]]), 0), 0)</f>
        <v>12</v>
      </c>
      <c r="L389" s="24"/>
      <c r="M389" s="1" t="s">
        <v>26</v>
      </c>
    </row>
    <row r="390" spans="1:13" x14ac:dyDescent="0.25">
      <c r="A390" s="1">
        <v>389</v>
      </c>
      <c r="B390" s="1" t="s">
        <v>140</v>
      </c>
      <c r="C390" s="1" t="s">
        <v>281</v>
      </c>
      <c r="D390" s="1" t="s">
        <v>405</v>
      </c>
      <c r="E390" s="1" t="s">
        <v>592</v>
      </c>
      <c r="F390" s="20">
        <v>150</v>
      </c>
      <c r="G390" s="8">
        <v>4</v>
      </c>
      <c r="H390" s="9">
        <v>10</v>
      </c>
      <c r="I390" s="10">
        <v>14</v>
      </c>
      <c r="J390" s="11">
        <v>17</v>
      </c>
      <c r="K390" s="12">
        <f>IFERROR(ROUND(AVERAGE(Table1[[#This Row],[EZ]:[SHD]]), 0), 0)</f>
        <v>11</v>
      </c>
      <c r="L390" s="24"/>
      <c r="M390" s="1" t="s">
        <v>26</v>
      </c>
    </row>
    <row r="391" spans="1:13" x14ac:dyDescent="0.25">
      <c r="A391" s="1">
        <v>390</v>
      </c>
      <c r="B391" s="1" t="s">
        <v>140</v>
      </c>
      <c r="C391" s="1" t="s">
        <v>281</v>
      </c>
      <c r="D391" s="1" t="s">
        <v>406</v>
      </c>
      <c r="E391" s="1" t="s">
        <v>601</v>
      </c>
      <c r="F391" s="20">
        <v>150</v>
      </c>
      <c r="G391" s="8">
        <v>5</v>
      </c>
      <c r="H391" s="9">
        <v>11</v>
      </c>
      <c r="I391" s="10">
        <v>14</v>
      </c>
      <c r="J391" s="11">
        <v>17</v>
      </c>
      <c r="K391" s="12">
        <f>IFERROR(ROUND(AVERAGE(Table1[[#This Row],[EZ]:[SHD]]), 0), 0)</f>
        <v>12</v>
      </c>
      <c r="L391" s="24"/>
      <c r="M391" s="1" t="s">
        <v>26</v>
      </c>
    </row>
    <row r="392" spans="1:13" x14ac:dyDescent="0.25">
      <c r="A392" s="1">
        <v>391</v>
      </c>
      <c r="B392" s="1" t="s">
        <v>140</v>
      </c>
      <c r="C392" s="1" t="s">
        <v>281</v>
      </c>
      <c r="D392" s="1" t="s">
        <v>407</v>
      </c>
      <c r="E392" s="1" t="s">
        <v>602</v>
      </c>
      <c r="F392" s="20">
        <v>130</v>
      </c>
      <c r="G392" s="8">
        <v>3</v>
      </c>
      <c r="H392" s="9">
        <v>8</v>
      </c>
      <c r="I392" s="10">
        <v>13</v>
      </c>
      <c r="J392" s="11">
        <v>16</v>
      </c>
      <c r="K392" s="12">
        <f>IFERROR(ROUND(AVERAGE(Table1[[#This Row],[EZ]:[SHD]]), 0), 0)</f>
        <v>10</v>
      </c>
      <c r="L392" s="24"/>
      <c r="M392" s="1" t="s">
        <v>281</v>
      </c>
    </row>
    <row r="393" spans="1:13" ht="15.75" thickBot="1" x14ac:dyDescent="0.3">
      <c r="A393" s="1">
        <v>392</v>
      </c>
      <c r="B393" s="1" t="s">
        <v>140</v>
      </c>
      <c r="C393" s="1" t="s">
        <v>281</v>
      </c>
      <c r="D393" s="1" t="s">
        <v>408</v>
      </c>
      <c r="E393" s="1" t="s">
        <v>555</v>
      </c>
      <c r="F393" s="20">
        <v>145</v>
      </c>
      <c r="G393" s="8">
        <v>3</v>
      </c>
      <c r="H393" s="9">
        <v>8</v>
      </c>
      <c r="I393" s="10">
        <v>13</v>
      </c>
      <c r="J393" s="11">
        <v>17</v>
      </c>
      <c r="K393" s="12">
        <f>IFERROR(ROUND(AVERAGE(Table1[[#This Row],[EZ]:[SHD]]), 0), 0)</f>
        <v>10</v>
      </c>
      <c r="L393" s="8" t="s">
        <v>499</v>
      </c>
      <c r="M393" s="1" t="s">
        <v>281</v>
      </c>
    </row>
    <row r="394" spans="1:13" ht="15.75" thickBot="1" x14ac:dyDescent="0.3">
      <c r="A394" s="1">
        <v>393</v>
      </c>
      <c r="B394" s="1" t="s">
        <v>140</v>
      </c>
      <c r="C394" s="1" t="s">
        <v>281</v>
      </c>
      <c r="D394" s="1" t="s">
        <v>409</v>
      </c>
      <c r="E394" s="1" t="s">
        <v>670</v>
      </c>
      <c r="F394" s="20">
        <v>128</v>
      </c>
      <c r="G394" s="8">
        <v>3</v>
      </c>
      <c r="H394" s="9">
        <v>9</v>
      </c>
      <c r="I394" s="10">
        <v>14</v>
      </c>
      <c r="J394" s="11">
        <v>17</v>
      </c>
      <c r="K394" s="1">
        <f>IFERROR(ROUND(AVERAGE(Table1[[#This Row],[EZ]:[SHD]]), 0), 0)</f>
        <v>11</v>
      </c>
      <c r="L394" s="22">
        <f>IFERROR(ROUND(AVERAGE(G364:G402), 0), 0)</f>
        <v>4</v>
      </c>
      <c r="M394" s="1" t="s">
        <v>26</v>
      </c>
    </row>
    <row r="395" spans="1:13" ht="15.75" thickBot="1" x14ac:dyDescent="0.3">
      <c r="A395" s="1">
        <v>394</v>
      </c>
      <c r="B395" s="1" t="s">
        <v>140</v>
      </c>
      <c r="C395" s="1" t="s">
        <v>281</v>
      </c>
      <c r="D395" s="1" t="s">
        <v>410</v>
      </c>
      <c r="E395" s="1" t="s">
        <v>675</v>
      </c>
      <c r="F395" s="20">
        <v>150</v>
      </c>
      <c r="G395" s="8">
        <v>5</v>
      </c>
      <c r="H395" s="9">
        <v>11</v>
      </c>
      <c r="I395" s="10">
        <v>14</v>
      </c>
      <c r="J395" s="11">
        <v>17</v>
      </c>
      <c r="K395" s="12">
        <f>IFERROR(ROUND(AVERAGE(Table1[[#This Row],[EZ]:[SHD]]), 0), 0)</f>
        <v>12</v>
      </c>
      <c r="L395" s="9" t="s">
        <v>500</v>
      </c>
      <c r="M395" s="1" t="s">
        <v>26</v>
      </c>
    </row>
    <row r="396" spans="1:13" ht="15.75" thickBot="1" x14ac:dyDescent="0.3">
      <c r="A396" s="1">
        <v>395</v>
      </c>
      <c r="B396" s="1" t="s">
        <v>140</v>
      </c>
      <c r="C396" s="1" t="s">
        <v>281</v>
      </c>
      <c r="D396" s="1" t="s">
        <v>411</v>
      </c>
      <c r="E396" s="1" t="s">
        <v>665</v>
      </c>
      <c r="F396" s="20">
        <v>138</v>
      </c>
      <c r="G396" s="8">
        <v>2</v>
      </c>
      <c r="H396" s="9">
        <v>6</v>
      </c>
      <c r="I396" s="10">
        <v>11</v>
      </c>
      <c r="J396" s="11">
        <v>16</v>
      </c>
      <c r="K396" s="1">
        <f>IFERROR(ROUND(AVERAGE(Table1[[#This Row],[EZ]:[SHD]]), 0), 0)</f>
        <v>9</v>
      </c>
      <c r="L396" s="22">
        <f>IFERROR(ROUND(AVERAGE(H364:H402), 0), 0)</f>
        <v>9</v>
      </c>
      <c r="M396" s="1" t="s">
        <v>26</v>
      </c>
    </row>
    <row r="397" spans="1:13" ht="15.75" thickBot="1" x14ac:dyDescent="0.3">
      <c r="A397" s="1">
        <v>396</v>
      </c>
      <c r="B397" s="1" t="s">
        <v>140</v>
      </c>
      <c r="C397" s="1" t="s">
        <v>281</v>
      </c>
      <c r="D397" s="1" t="b">
        <v>1</v>
      </c>
      <c r="E397" s="1" t="s">
        <v>667</v>
      </c>
      <c r="F397" s="20">
        <v>128</v>
      </c>
      <c r="G397" s="8">
        <v>4</v>
      </c>
      <c r="H397" s="9">
        <v>7</v>
      </c>
      <c r="I397" s="10">
        <v>12</v>
      </c>
      <c r="J397" s="11">
        <v>15</v>
      </c>
      <c r="K397" s="12">
        <f>IFERROR(ROUND(AVERAGE(Table1[[#This Row],[EZ]:[SHD]]), 0), 0)</f>
        <v>10</v>
      </c>
      <c r="L397" s="26" t="s">
        <v>501</v>
      </c>
      <c r="M397" s="1" t="s">
        <v>26</v>
      </c>
    </row>
    <row r="398" spans="1:13" ht="15.75" thickBot="1" x14ac:dyDescent="0.3">
      <c r="A398" s="1">
        <v>397</v>
      </c>
      <c r="B398" s="1" t="s">
        <v>140</v>
      </c>
      <c r="C398" s="1" t="s">
        <v>281</v>
      </c>
      <c r="D398" s="1" t="s">
        <v>412</v>
      </c>
      <c r="E398" s="1" t="s">
        <v>676</v>
      </c>
      <c r="F398" s="20">
        <v>176</v>
      </c>
      <c r="G398" s="8">
        <v>3</v>
      </c>
      <c r="H398" s="9">
        <v>9</v>
      </c>
      <c r="I398" s="10">
        <v>14</v>
      </c>
      <c r="J398" s="11">
        <v>17</v>
      </c>
      <c r="K398" s="1">
        <f>IFERROR(ROUND(AVERAGE(Table1[[#This Row],[EZ]:[SHD]]), 0), 0)</f>
        <v>11</v>
      </c>
      <c r="L398" s="22">
        <f>IFERROR(ROUND(AVERAGE(I364:I402), 0), 0)</f>
        <v>13</v>
      </c>
      <c r="M398" s="1" t="s">
        <v>281</v>
      </c>
    </row>
    <row r="399" spans="1:13" ht="15.75" thickBot="1" x14ac:dyDescent="0.3">
      <c r="A399" s="1">
        <v>398</v>
      </c>
      <c r="B399" s="1" t="s">
        <v>140</v>
      </c>
      <c r="C399" s="1" t="s">
        <v>281</v>
      </c>
      <c r="D399" s="1" t="s">
        <v>413</v>
      </c>
      <c r="E399" s="1" t="s">
        <v>677</v>
      </c>
      <c r="F399" s="20">
        <v>180</v>
      </c>
      <c r="G399" s="8">
        <v>5</v>
      </c>
      <c r="H399" s="9">
        <v>10</v>
      </c>
      <c r="I399" s="10">
        <v>15</v>
      </c>
      <c r="J399" s="11">
        <v>18</v>
      </c>
      <c r="K399" s="12">
        <f>IFERROR(ROUND(AVERAGE(Table1[[#This Row],[EZ]:[SHD]]), 0), 0)</f>
        <v>12</v>
      </c>
      <c r="L399" s="11" t="s">
        <v>502</v>
      </c>
      <c r="M399" s="1" t="s">
        <v>26</v>
      </c>
    </row>
    <row r="400" spans="1:13" ht="15.75" thickBot="1" x14ac:dyDescent="0.3">
      <c r="A400" s="1">
        <v>399</v>
      </c>
      <c r="B400" s="1" t="s">
        <v>140</v>
      </c>
      <c r="C400" s="1" t="s">
        <v>281</v>
      </c>
      <c r="D400" s="1" t="s">
        <v>414</v>
      </c>
      <c r="E400" s="1" t="s">
        <v>602</v>
      </c>
      <c r="F400" s="20">
        <v>150</v>
      </c>
      <c r="G400" s="8">
        <v>4</v>
      </c>
      <c r="H400" s="9">
        <v>9</v>
      </c>
      <c r="I400" s="10">
        <v>14</v>
      </c>
      <c r="J400" s="11">
        <v>17</v>
      </c>
      <c r="K400" s="1">
        <f>IFERROR(ROUND(AVERAGE(Table1[[#This Row],[EZ]:[SHD]]), 0), 0)</f>
        <v>11</v>
      </c>
      <c r="L400" s="22">
        <f>IFERROR(ROUND(AVERAGE(J364:J402), 0), 0)</f>
        <v>17</v>
      </c>
      <c r="M400" s="1" t="s">
        <v>26</v>
      </c>
    </row>
    <row r="401" spans="1:13" ht="15.75" thickBot="1" x14ac:dyDescent="0.3">
      <c r="A401" s="1">
        <v>400</v>
      </c>
      <c r="B401" s="1" t="s">
        <v>140</v>
      </c>
      <c r="C401" s="1" t="s">
        <v>281</v>
      </c>
      <c r="D401" s="1" t="s">
        <v>415</v>
      </c>
      <c r="E401" s="1" t="s">
        <v>645</v>
      </c>
      <c r="F401" s="20">
        <v>180</v>
      </c>
      <c r="G401" s="8">
        <v>5</v>
      </c>
      <c r="H401" s="9">
        <v>12</v>
      </c>
      <c r="I401" s="10">
        <v>15</v>
      </c>
      <c r="J401" s="11">
        <v>18</v>
      </c>
      <c r="K401" s="12">
        <f>IFERROR(ROUND(AVERAGE(Table1[[#This Row],[EZ]:[SHD]]), 0), 0)</f>
        <v>13</v>
      </c>
      <c r="L401" s="25" t="s">
        <v>610</v>
      </c>
      <c r="M401" s="1" t="s">
        <v>26</v>
      </c>
    </row>
    <row r="402" spans="1:13" ht="15.75" thickBot="1" x14ac:dyDescent="0.3">
      <c r="A402" s="1">
        <v>401</v>
      </c>
      <c r="B402" s="13" t="s">
        <v>140</v>
      </c>
      <c r="C402" s="13" t="s">
        <v>281</v>
      </c>
      <c r="D402" s="13" t="s">
        <v>416</v>
      </c>
      <c r="E402" s="13" t="s">
        <v>559</v>
      </c>
      <c r="F402" s="21">
        <v>85</v>
      </c>
      <c r="G402" s="14">
        <v>1</v>
      </c>
      <c r="H402" s="15">
        <v>5</v>
      </c>
      <c r="I402" s="16">
        <v>9</v>
      </c>
      <c r="J402" s="17">
        <v>13</v>
      </c>
      <c r="K402" s="13">
        <f>IFERROR(ROUND(AVERAGE(Table1[[#This Row],[EZ]:[SHD]]), 0), 0)</f>
        <v>7</v>
      </c>
      <c r="L402" s="22">
        <f>IFERROR(IF(NOT(B403=Table1[[#This Row],[Song Pack]]), ROUND(AVERAGE(K364:K402),0), ""), 0)</f>
        <v>11</v>
      </c>
      <c r="M402" s="1" t="s">
        <v>26</v>
      </c>
    </row>
    <row r="403" spans="1:13" x14ac:dyDescent="0.25">
      <c r="A403" s="1">
        <v>402</v>
      </c>
      <c r="B403" s="2" t="s">
        <v>141</v>
      </c>
      <c r="C403" s="2" t="s">
        <v>281</v>
      </c>
      <c r="D403" s="2" t="s">
        <v>417</v>
      </c>
      <c r="E403" s="2" t="s">
        <v>644</v>
      </c>
      <c r="F403" s="19">
        <v>145</v>
      </c>
      <c r="G403" s="3">
        <v>4</v>
      </c>
      <c r="H403" s="4">
        <v>8</v>
      </c>
      <c r="I403" s="5">
        <v>13</v>
      </c>
      <c r="J403" s="6">
        <v>17</v>
      </c>
      <c r="K403" s="7">
        <f>IFERROR(ROUND(AVERAGE(Table1[[#This Row],[EZ]:[SHD]]), 0), 0)</f>
        <v>11</v>
      </c>
      <c r="L403" s="24"/>
      <c r="M403" s="1" t="s">
        <v>26</v>
      </c>
    </row>
    <row r="404" spans="1:13" x14ac:dyDescent="0.25">
      <c r="A404" s="1">
        <v>403</v>
      </c>
      <c r="B404" s="1" t="s">
        <v>141</v>
      </c>
      <c r="C404" s="1" t="s">
        <v>281</v>
      </c>
      <c r="D404" s="1" t="s">
        <v>418</v>
      </c>
      <c r="E404" s="1" t="s">
        <v>678</v>
      </c>
      <c r="F404" s="20">
        <v>132</v>
      </c>
      <c r="G404" s="8">
        <v>5</v>
      </c>
      <c r="H404" s="9">
        <v>10</v>
      </c>
      <c r="I404" s="10">
        <v>14</v>
      </c>
      <c r="J404" s="11">
        <v>17</v>
      </c>
      <c r="K404" s="12">
        <f>IFERROR(ROUND(AVERAGE(Table1[[#This Row],[EZ]:[SHD]]), 0), 0)</f>
        <v>12</v>
      </c>
      <c r="L404" s="24"/>
      <c r="M404" s="1" t="s">
        <v>281</v>
      </c>
    </row>
    <row r="405" spans="1:13" x14ac:dyDescent="0.25">
      <c r="A405" s="1">
        <v>404</v>
      </c>
      <c r="B405" s="1" t="s">
        <v>141</v>
      </c>
      <c r="C405" s="1" t="s">
        <v>281</v>
      </c>
      <c r="D405" s="1" t="s">
        <v>419</v>
      </c>
      <c r="E405" s="1" t="s">
        <v>598</v>
      </c>
      <c r="F405" s="20">
        <v>211</v>
      </c>
      <c r="G405" s="8">
        <v>6</v>
      </c>
      <c r="H405" s="9">
        <v>11</v>
      </c>
      <c r="I405" s="10">
        <v>15</v>
      </c>
      <c r="J405" s="11">
        <v>19</v>
      </c>
      <c r="K405" s="12">
        <f>IFERROR(ROUND(AVERAGE(Table1[[#This Row],[EZ]:[SHD]]), 0), 0)</f>
        <v>13</v>
      </c>
      <c r="L405" s="24"/>
      <c r="M405" s="1" t="s">
        <v>26</v>
      </c>
    </row>
    <row r="406" spans="1:13" x14ac:dyDescent="0.25">
      <c r="A406" s="1">
        <v>405</v>
      </c>
      <c r="B406" s="1" t="s">
        <v>141</v>
      </c>
      <c r="C406" s="1" t="s">
        <v>281</v>
      </c>
      <c r="D406" s="1" t="s">
        <v>426</v>
      </c>
      <c r="E406" s="1" t="s">
        <v>639</v>
      </c>
      <c r="F406" s="20">
        <v>200</v>
      </c>
      <c r="G406" s="8">
        <v>6</v>
      </c>
      <c r="H406" s="9">
        <v>12</v>
      </c>
      <c r="I406" s="10">
        <v>16</v>
      </c>
      <c r="J406" s="11">
        <v>19</v>
      </c>
      <c r="K406" s="12">
        <f>IFERROR(ROUND(AVERAGE(Table1[[#This Row],[EZ]:[SHD]]), 0), 0)</f>
        <v>13</v>
      </c>
      <c r="L406" s="24"/>
      <c r="M406" s="1" t="s">
        <v>26</v>
      </c>
    </row>
    <row r="407" spans="1:13" x14ac:dyDescent="0.25">
      <c r="A407" s="1">
        <v>406</v>
      </c>
      <c r="B407" s="1" t="s">
        <v>141</v>
      </c>
      <c r="C407" s="1" t="s">
        <v>281</v>
      </c>
      <c r="D407" s="1" t="s">
        <v>425</v>
      </c>
      <c r="E407" s="1" t="s">
        <v>584</v>
      </c>
      <c r="F407" s="20">
        <v>170</v>
      </c>
      <c r="G407" s="8">
        <v>5</v>
      </c>
      <c r="H407" s="9">
        <v>11</v>
      </c>
      <c r="I407" s="10">
        <v>15</v>
      </c>
      <c r="J407" s="11">
        <v>18</v>
      </c>
      <c r="K407" s="12">
        <f>IFERROR(ROUND(AVERAGE(Table1[[#This Row],[EZ]:[SHD]]), 0), 0)</f>
        <v>12</v>
      </c>
      <c r="L407" s="24"/>
      <c r="M407" s="1" t="s">
        <v>26</v>
      </c>
    </row>
    <row r="408" spans="1:13" x14ac:dyDescent="0.25">
      <c r="A408" s="1">
        <v>407</v>
      </c>
      <c r="B408" s="1" t="s">
        <v>141</v>
      </c>
      <c r="C408" s="1" t="s">
        <v>281</v>
      </c>
      <c r="D408" s="1" t="s">
        <v>424</v>
      </c>
      <c r="E408" s="1" t="s">
        <v>680</v>
      </c>
      <c r="F408" s="20">
        <v>132</v>
      </c>
      <c r="G408" s="8">
        <v>1</v>
      </c>
      <c r="H408" s="9">
        <v>5</v>
      </c>
      <c r="I408" s="10">
        <v>9</v>
      </c>
      <c r="J408" s="11">
        <v>13</v>
      </c>
      <c r="K408" s="12">
        <f>IFERROR(ROUND(AVERAGE(Table1[[#This Row],[EZ]:[SHD]]), 0), 0)</f>
        <v>7</v>
      </c>
      <c r="L408" s="24"/>
      <c r="M408" s="1" t="s">
        <v>26</v>
      </c>
    </row>
    <row r="409" spans="1:13" x14ac:dyDescent="0.25">
      <c r="A409" s="1">
        <v>408</v>
      </c>
      <c r="B409" s="1" t="s">
        <v>141</v>
      </c>
      <c r="C409" s="1" t="s">
        <v>281</v>
      </c>
      <c r="D409" s="1" t="s">
        <v>420</v>
      </c>
      <c r="E409" s="1" t="s">
        <v>679</v>
      </c>
      <c r="F409" s="20">
        <v>132</v>
      </c>
      <c r="G409" s="8">
        <v>4</v>
      </c>
      <c r="H409" s="9">
        <v>8</v>
      </c>
      <c r="I409" s="10">
        <v>13</v>
      </c>
      <c r="J409" s="11">
        <v>17</v>
      </c>
      <c r="K409" s="12">
        <f>IFERROR(ROUND(AVERAGE(Table1[[#This Row],[EZ]:[SHD]]), 0), 0)</f>
        <v>11</v>
      </c>
      <c r="L409" s="24"/>
      <c r="M409" s="1" t="s">
        <v>26</v>
      </c>
    </row>
    <row r="410" spans="1:13" x14ac:dyDescent="0.25">
      <c r="A410" s="1">
        <v>409</v>
      </c>
      <c r="B410" s="1" t="s">
        <v>141</v>
      </c>
      <c r="C410" s="1" t="s">
        <v>281</v>
      </c>
      <c r="D410" s="1" t="s">
        <v>421</v>
      </c>
      <c r="E410" s="1" t="s">
        <v>624</v>
      </c>
      <c r="F410" s="20">
        <v>150</v>
      </c>
      <c r="G410" s="8">
        <v>4</v>
      </c>
      <c r="H410" s="9">
        <v>9</v>
      </c>
      <c r="I410" s="10">
        <v>13</v>
      </c>
      <c r="J410" s="11">
        <v>16</v>
      </c>
      <c r="K410" s="12">
        <f>IFERROR(ROUND(AVERAGE(Table1[[#This Row],[EZ]:[SHD]]), 0), 0)</f>
        <v>11</v>
      </c>
      <c r="L410" s="24"/>
      <c r="M410" s="1" t="s">
        <v>281</v>
      </c>
    </row>
    <row r="411" spans="1:13" x14ac:dyDescent="0.25">
      <c r="A411" s="1">
        <v>410</v>
      </c>
      <c r="B411" s="1" t="s">
        <v>141</v>
      </c>
      <c r="C411" s="1" t="s">
        <v>281</v>
      </c>
      <c r="D411" s="1" t="s">
        <v>422</v>
      </c>
      <c r="E411" s="1" t="s">
        <v>681</v>
      </c>
      <c r="F411" s="20">
        <v>128</v>
      </c>
      <c r="G411" s="8">
        <v>4</v>
      </c>
      <c r="H411" s="9">
        <v>8</v>
      </c>
      <c r="I411" s="10">
        <v>13</v>
      </c>
      <c r="J411" s="11">
        <v>19</v>
      </c>
      <c r="K411" s="12">
        <f>IFERROR(ROUND(AVERAGE(Table1[[#This Row],[EZ]:[SHD]]), 0), 0)</f>
        <v>11</v>
      </c>
      <c r="L411" s="24"/>
      <c r="M411" s="1" t="s">
        <v>281</v>
      </c>
    </row>
    <row r="412" spans="1:13" x14ac:dyDescent="0.25">
      <c r="A412" s="1">
        <v>411</v>
      </c>
      <c r="B412" s="1" t="s">
        <v>141</v>
      </c>
      <c r="C412" s="1" t="s">
        <v>281</v>
      </c>
      <c r="D412" s="1" t="s">
        <v>423</v>
      </c>
      <c r="E412" s="1" t="s">
        <v>644</v>
      </c>
      <c r="F412" s="20">
        <v>110</v>
      </c>
      <c r="G412" s="8">
        <v>3</v>
      </c>
      <c r="H412" s="9">
        <v>7</v>
      </c>
      <c r="I412" s="10">
        <v>11</v>
      </c>
      <c r="J412" s="11">
        <v>15</v>
      </c>
      <c r="K412" s="12">
        <f>IFERROR(ROUND(AVERAGE(Table1[[#This Row],[EZ]:[SHD]]), 0), 0)</f>
        <v>9</v>
      </c>
      <c r="L412" s="24"/>
      <c r="M412" s="1" t="s">
        <v>26</v>
      </c>
    </row>
    <row r="413" spans="1:13" x14ac:dyDescent="0.25">
      <c r="A413" s="1">
        <v>412</v>
      </c>
      <c r="B413" s="1" t="s">
        <v>141</v>
      </c>
      <c r="C413" s="1" t="s">
        <v>281</v>
      </c>
      <c r="D413" s="1" t="s">
        <v>427</v>
      </c>
      <c r="E413" s="1" t="s">
        <v>682</v>
      </c>
      <c r="F413" s="20">
        <v>178</v>
      </c>
      <c r="G413" s="8">
        <v>5</v>
      </c>
      <c r="H413" s="9">
        <v>11</v>
      </c>
      <c r="I413" s="10">
        <v>15</v>
      </c>
      <c r="J413" s="11">
        <v>18</v>
      </c>
      <c r="K413" s="12">
        <f>IFERROR(ROUND(AVERAGE(Table1[[#This Row],[EZ]:[SHD]]), 0), 0)</f>
        <v>12</v>
      </c>
      <c r="L413" s="24"/>
      <c r="M413" s="1" t="s">
        <v>26</v>
      </c>
    </row>
    <row r="414" spans="1:13" x14ac:dyDescent="0.25">
      <c r="A414" s="1">
        <v>413</v>
      </c>
      <c r="B414" s="1" t="s">
        <v>141</v>
      </c>
      <c r="C414" s="1" t="s">
        <v>281</v>
      </c>
      <c r="D414" s="1" t="s">
        <v>428</v>
      </c>
      <c r="E414" s="1" t="s">
        <v>644</v>
      </c>
      <c r="F414" s="20">
        <v>122</v>
      </c>
      <c r="G414" s="8">
        <v>2</v>
      </c>
      <c r="H414" s="9">
        <v>6</v>
      </c>
      <c r="I414" s="10">
        <v>11</v>
      </c>
      <c r="J414" s="11">
        <v>15</v>
      </c>
      <c r="K414" s="12">
        <f>IFERROR(ROUND(AVERAGE(Table1[[#This Row],[EZ]:[SHD]]), 0), 0)</f>
        <v>9</v>
      </c>
      <c r="L414" s="24"/>
      <c r="M414" s="1" t="s">
        <v>26</v>
      </c>
    </row>
    <row r="415" spans="1:13" x14ac:dyDescent="0.25">
      <c r="A415" s="1">
        <v>414</v>
      </c>
      <c r="B415" s="1" t="s">
        <v>141</v>
      </c>
      <c r="C415" s="1" t="s">
        <v>281</v>
      </c>
      <c r="D415" s="1" t="s">
        <v>429</v>
      </c>
      <c r="E415" s="1" t="s">
        <v>681</v>
      </c>
      <c r="F415" s="20">
        <v>128</v>
      </c>
      <c r="G415" s="8">
        <v>3</v>
      </c>
      <c r="H415" s="9">
        <v>7</v>
      </c>
      <c r="I415" s="10">
        <v>12</v>
      </c>
      <c r="J415" s="11">
        <v>15</v>
      </c>
      <c r="K415" s="12">
        <f>IFERROR(ROUND(AVERAGE(Table1[[#This Row],[EZ]:[SHD]]), 0), 0)</f>
        <v>9</v>
      </c>
      <c r="L415" s="24"/>
      <c r="M415" s="1" t="s">
        <v>26</v>
      </c>
    </row>
    <row r="416" spans="1:13" ht="15.75" thickBot="1" x14ac:dyDescent="0.3">
      <c r="A416" s="1">
        <v>415</v>
      </c>
      <c r="B416" s="1" t="s">
        <v>141</v>
      </c>
      <c r="C416" s="1" t="s">
        <v>281</v>
      </c>
      <c r="D416" s="1" t="s">
        <v>430</v>
      </c>
      <c r="E416" s="1" t="s">
        <v>601</v>
      </c>
      <c r="F416" s="20">
        <v>155</v>
      </c>
      <c r="G416" s="8">
        <v>5</v>
      </c>
      <c r="H416" s="9">
        <v>11</v>
      </c>
      <c r="I416" s="10">
        <v>14</v>
      </c>
      <c r="J416" s="11">
        <v>18</v>
      </c>
      <c r="K416" s="12">
        <f>IFERROR(ROUND(AVERAGE(Table1[[#This Row],[EZ]:[SHD]]), 0), 0)</f>
        <v>12</v>
      </c>
      <c r="L416" s="8" t="s">
        <v>499</v>
      </c>
      <c r="M416" s="1" t="s">
        <v>281</v>
      </c>
    </row>
    <row r="417" spans="1:13" ht="15.75" thickBot="1" x14ac:dyDescent="0.3">
      <c r="A417" s="1">
        <v>416</v>
      </c>
      <c r="B417" s="1" t="s">
        <v>141</v>
      </c>
      <c r="C417" s="1" t="s">
        <v>281</v>
      </c>
      <c r="D417" s="1" t="s">
        <v>431</v>
      </c>
      <c r="E417" s="1" t="s">
        <v>623</v>
      </c>
      <c r="F417" s="20">
        <v>182</v>
      </c>
      <c r="G417" s="8">
        <v>6</v>
      </c>
      <c r="H417" s="9">
        <v>11</v>
      </c>
      <c r="I417" s="10">
        <v>15</v>
      </c>
      <c r="J417" s="11">
        <v>19</v>
      </c>
      <c r="K417" s="1">
        <f>IFERROR(ROUND(AVERAGE(Table1[[#This Row],[EZ]:[SHD]]), 0), 0)</f>
        <v>13</v>
      </c>
      <c r="L417" s="22">
        <f>IFERROR(ROUND(AVERAGE(G403:G425), 0), 0)</f>
        <v>4</v>
      </c>
      <c r="M417" s="1" t="s">
        <v>26</v>
      </c>
    </row>
    <row r="418" spans="1:13" ht="15.75" thickBot="1" x14ac:dyDescent="0.3">
      <c r="A418" s="1">
        <v>417</v>
      </c>
      <c r="B418" s="1" t="s">
        <v>141</v>
      </c>
      <c r="C418" s="1" t="s">
        <v>281</v>
      </c>
      <c r="D418" s="1" t="s">
        <v>432</v>
      </c>
      <c r="E418" s="1" t="s">
        <v>680</v>
      </c>
      <c r="F418" s="20">
        <v>160</v>
      </c>
      <c r="G418" s="8">
        <v>3</v>
      </c>
      <c r="H418" s="9">
        <v>7</v>
      </c>
      <c r="I418" s="10">
        <v>13</v>
      </c>
      <c r="J418" s="11">
        <v>16</v>
      </c>
      <c r="K418" s="12">
        <f>IFERROR(ROUND(AVERAGE(Table1[[#This Row],[EZ]:[SHD]]), 0), 0)</f>
        <v>10</v>
      </c>
      <c r="L418" s="9" t="s">
        <v>500</v>
      </c>
      <c r="M418" s="1" t="s">
        <v>26</v>
      </c>
    </row>
    <row r="419" spans="1:13" ht="15.75" thickBot="1" x14ac:dyDescent="0.3">
      <c r="A419" s="1">
        <v>418</v>
      </c>
      <c r="B419" s="1" t="s">
        <v>141</v>
      </c>
      <c r="C419" s="1" t="s">
        <v>281</v>
      </c>
      <c r="D419" s="1" t="s">
        <v>433</v>
      </c>
      <c r="E419" s="1" t="s">
        <v>683</v>
      </c>
      <c r="F419" s="20">
        <v>154</v>
      </c>
      <c r="G419" s="8">
        <v>3</v>
      </c>
      <c r="H419" s="9">
        <v>7</v>
      </c>
      <c r="I419" s="10">
        <v>13</v>
      </c>
      <c r="J419" s="11">
        <v>18</v>
      </c>
      <c r="K419" s="1">
        <f>IFERROR(ROUND(AVERAGE(Table1[[#This Row],[EZ]:[SHD]]), 0), 0)</f>
        <v>10</v>
      </c>
      <c r="L419" s="22">
        <f>IFERROR(ROUND(AVERAGE(H403:H425), 0), 0)</f>
        <v>9</v>
      </c>
      <c r="M419" s="1" t="s">
        <v>281</v>
      </c>
    </row>
    <row r="420" spans="1:13" ht="15.75" thickBot="1" x14ac:dyDescent="0.3">
      <c r="A420" s="1">
        <v>419</v>
      </c>
      <c r="B420" s="1" t="s">
        <v>141</v>
      </c>
      <c r="C420" s="1" t="s">
        <v>281</v>
      </c>
      <c r="D420" s="1" t="s">
        <v>434</v>
      </c>
      <c r="E420" s="1" t="s">
        <v>681</v>
      </c>
      <c r="F420" s="20">
        <v>142</v>
      </c>
      <c r="G420" s="8">
        <v>5</v>
      </c>
      <c r="H420" s="9">
        <v>9</v>
      </c>
      <c r="I420" s="10">
        <v>14</v>
      </c>
      <c r="J420" s="11">
        <v>17</v>
      </c>
      <c r="K420" s="12">
        <f>IFERROR(ROUND(AVERAGE(Table1[[#This Row],[EZ]:[SHD]]), 0), 0)</f>
        <v>11</v>
      </c>
      <c r="L420" s="26" t="s">
        <v>501</v>
      </c>
      <c r="M420" s="1" t="s">
        <v>26</v>
      </c>
    </row>
    <row r="421" spans="1:13" ht="15.75" thickBot="1" x14ac:dyDescent="0.3">
      <c r="A421" s="1">
        <v>420</v>
      </c>
      <c r="B421" s="1" t="s">
        <v>141</v>
      </c>
      <c r="C421" s="1" t="s">
        <v>281</v>
      </c>
      <c r="D421" s="1" t="s">
        <v>435</v>
      </c>
      <c r="E421" s="1" t="s">
        <v>681</v>
      </c>
      <c r="F421" s="20">
        <v>116</v>
      </c>
      <c r="G421" s="8">
        <v>3</v>
      </c>
      <c r="H421" s="9">
        <v>9</v>
      </c>
      <c r="I421" s="10">
        <v>13</v>
      </c>
      <c r="J421" s="11">
        <v>16</v>
      </c>
      <c r="K421" s="1">
        <f>IFERROR(ROUND(AVERAGE(Table1[[#This Row],[EZ]:[SHD]]), 0), 0)</f>
        <v>10</v>
      </c>
      <c r="L421" s="22">
        <f>IFERROR(ROUND(AVERAGE(I403:I425), 0), 0)</f>
        <v>13</v>
      </c>
      <c r="M421" s="1" t="s">
        <v>26</v>
      </c>
    </row>
    <row r="422" spans="1:13" ht="15.75" thickBot="1" x14ac:dyDescent="0.3">
      <c r="A422" s="1">
        <v>421</v>
      </c>
      <c r="B422" s="1" t="s">
        <v>141</v>
      </c>
      <c r="C422" s="1" t="s">
        <v>281</v>
      </c>
      <c r="D422" s="1" t="s">
        <v>436</v>
      </c>
      <c r="E422" s="1" t="s">
        <v>679</v>
      </c>
      <c r="F422" s="20">
        <v>154</v>
      </c>
      <c r="G422" s="8">
        <v>4</v>
      </c>
      <c r="H422" s="9">
        <v>9</v>
      </c>
      <c r="I422" s="10">
        <v>14</v>
      </c>
      <c r="J422" s="11">
        <v>17</v>
      </c>
      <c r="K422" s="12">
        <f>IFERROR(ROUND(AVERAGE(Table1[[#This Row],[EZ]:[SHD]]), 0), 0)</f>
        <v>11</v>
      </c>
      <c r="L422" s="11" t="s">
        <v>502</v>
      </c>
      <c r="M422" s="1" t="s">
        <v>281</v>
      </c>
    </row>
    <row r="423" spans="1:13" ht="15.75" thickBot="1" x14ac:dyDescent="0.3">
      <c r="A423" s="1">
        <v>422</v>
      </c>
      <c r="B423" s="1" t="s">
        <v>141</v>
      </c>
      <c r="C423" s="1" t="s">
        <v>281</v>
      </c>
      <c r="D423" s="1" t="s">
        <v>437</v>
      </c>
      <c r="E423" s="1" t="s">
        <v>679</v>
      </c>
      <c r="F423" s="20">
        <v>98</v>
      </c>
      <c r="G423" s="8">
        <v>1</v>
      </c>
      <c r="H423" s="9">
        <v>6</v>
      </c>
      <c r="I423" s="10">
        <v>12</v>
      </c>
      <c r="J423" s="11">
        <v>16</v>
      </c>
      <c r="K423" s="1">
        <f>IFERROR(ROUND(AVERAGE(Table1[[#This Row],[EZ]:[SHD]]), 0), 0)</f>
        <v>9</v>
      </c>
      <c r="L423" s="22">
        <f>IFERROR(ROUND(AVERAGE(J403:J425), 0), 0)</f>
        <v>17</v>
      </c>
      <c r="M423" s="1" t="s">
        <v>26</v>
      </c>
    </row>
    <row r="424" spans="1:13" ht="15.75" thickBot="1" x14ac:dyDescent="0.3">
      <c r="A424" s="1">
        <v>423</v>
      </c>
      <c r="B424" s="1" t="s">
        <v>141</v>
      </c>
      <c r="C424" s="1" t="s">
        <v>281</v>
      </c>
      <c r="D424" s="1" t="s">
        <v>438</v>
      </c>
      <c r="E424" s="1" t="s">
        <v>611</v>
      </c>
      <c r="F424" s="20">
        <v>129</v>
      </c>
      <c r="G424" s="8">
        <v>4</v>
      </c>
      <c r="H424" s="9">
        <v>10</v>
      </c>
      <c r="I424" s="10">
        <v>14</v>
      </c>
      <c r="J424" s="11">
        <v>17</v>
      </c>
      <c r="K424" s="12">
        <f>IFERROR(ROUND(AVERAGE(Table1[[#This Row],[EZ]:[SHD]]), 0), 0)</f>
        <v>11</v>
      </c>
      <c r="L424" s="25" t="s">
        <v>610</v>
      </c>
      <c r="M424" s="1" t="s">
        <v>26</v>
      </c>
    </row>
    <row r="425" spans="1:13" ht="15.75" thickBot="1" x14ac:dyDescent="0.3">
      <c r="A425" s="1">
        <v>424</v>
      </c>
      <c r="B425" s="13" t="s">
        <v>141</v>
      </c>
      <c r="C425" s="13" t="s">
        <v>281</v>
      </c>
      <c r="D425" s="13" t="s">
        <v>439</v>
      </c>
      <c r="E425" s="13" t="s">
        <v>592</v>
      </c>
      <c r="F425" s="21">
        <v>142</v>
      </c>
      <c r="G425" s="14">
        <v>4</v>
      </c>
      <c r="H425" s="15">
        <v>10</v>
      </c>
      <c r="I425" s="16">
        <v>14</v>
      </c>
      <c r="J425" s="17">
        <v>17</v>
      </c>
      <c r="K425" s="13">
        <f>IFERROR(ROUND(AVERAGE(Table1[[#This Row],[EZ]:[SHD]]), 0), 0)</f>
        <v>11</v>
      </c>
      <c r="L425" s="22">
        <f>IFERROR(IF(NOT(B426=Table1[[#This Row],[Song Pack]]), ROUND(AVERAGE(K403:K425),0), ""), 0)</f>
        <v>11</v>
      </c>
      <c r="M425" s="13" t="s">
        <v>281</v>
      </c>
    </row>
    <row r="426" spans="1:13" x14ac:dyDescent="0.25">
      <c r="A426" s="1">
        <v>425</v>
      </c>
      <c r="B426" s="2" t="s">
        <v>142</v>
      </c>
      <c r="C426" s="2" t="s">
        <v>281</v>
      </c>
      <c r="D426" s="2" t="s">
        <v>721</v>
      </c>
      <c r="E426" s="2" t="s">
        <v>684</v>
      </c>
      <c r="F426" s="19">
        <v>150</v>
      </c>
      <c r="G426" s="3">
        <v>4</v>
      </c>
      <c r="H426" s="4">
        <v>9</v>
      </c>
      <c r="I426" s="5">
        <v>15</v>
      </c>
      <c r="J426" s="6">
        <v>17</v>
      </c>
      <c r="K426" s="7">
        <f>IFERROR(ROUND(AVERAGE(Table1[[#This Row],[EZ]:[SHD]]), 0), 0)</f>
        <v>11</v>
      </c>
      <c r="L426" s="24"/>
      <c r="M426" s="2" t="s">
        <v>281</v>
      </c>
    </row>
    <row r="427" spans="1:13" x14ac:dyDescent="0.25">
      <c r="A427" s="1">
        <v>426</v>
      </c>
      <c r="B427" s="1" t="s">
        <v>142</v>
      </c>
      <c r="C427" s="1" t="s">
        <v>281</v>
      </c>
      <c r="D427" s="1" t="s">
        <v>440</v>
      </c>
      <c r="E427" s="1" t="s">
        <v>576</v>
      </c>
      <c r="F427" s="20">
        <v>145</v>
      </c>
      <c r="G427" s="8">
        <v>5</v>
      </c>
      <c r="H427" s="9">
        <v>10</v>
      </c>
      <c r="I427" s="10">
        <v>15</v>
      </c>
      <c r="J427" s="11">
        <v>17</v>
      </c>
      <c r="K427" s="12">
        <f>IFERROR(ROUND(AVERAGE(Table1[[#This Row],[EZ]:[SHD]]), 0), 0)</f>
        <v>12</v>
      </c>
      <c r="L427" s="24"/>
      <c r="M427" s="1" t="s">
        <v>26</v>
      </c>
    </row>
    <row r="428" spans="1:13" x14ac:dyDescent="0.25">
      <c r="A428" s="1">
        <v>427</v>
      </c>
      <c r="B428" s="1" t="s">
        <v>142</v>
      </c>
      <c r="C428" s="1" t="s">
        <v>281</v>
      </c>
      <c r="D428" s="1" t="s">
        <v>441</v>
      </c>
      <c r="E428" s="1" t="s">
        <v>537</v>
      </c>
      <c r="F428" s="20">
        <v>108</v>
      </c>
      <c r="G428" s="8">
        <v>1</v>
      </c>
      <c r="H428" s="9">
        <v>5</v>
      </c>
      <c r="I428" s="10">
        <v>10</v>
      </c>
      <c r="J428" s="11">
        <v>14</v>
      </c>
      <c r="K428" s="12">
        <f>IFERROR(ROUND(AVERAGE(Table1[[#This Row],[EZ]:[SHD]]), 0), 0)</f>
        <v>8</v>
      </c>
      <c r="L428" s="24"/>
      <c r="M428" s="1" t="s">
        <v>26</v>
      </c>
    </row>
    <row r="429" spans="1:13" x14ac:dyDescent="0.25">
      <c r="A429" s="1">
        <v>428</v>
      </c>
      <c r="B429" s="1" t="s">
        <v>142</v>
      </c>
      <c r="C429" s="1" t="s">
        <v>281</v>
      </c>
      <c r="D429" s="1" t="s">
        <v>442</v>
      </c>
      <c r="E429" s="1" t="s">
        <v>685</v>
      </c>
      <c r="F429" s="20">
        <v>155</v>
      </c>
      <c r="G429" s="8">
        <v>5</v>
      </c>
      <c r="H429" s="9">
        <v>11</v>
      </c>
      <c r="I429" s="10">
        <v>15</v>
      </c>
      <c r="J429" s="11">
        <v>18</v>
      </c>
      <c r="K429" s="12">
        <f>IFERROR(ROUND(AVERAGE(Table1[[#This Row],[EZ]:[SHD]]), 0), 0)</f>
        <v>12</v>
      </c>
      <c r="L429" s="24"/>
      <c r="M429" s="1" t="s">
        <v>281</v>
      </c>
    </row>
    <row r="430" spans="1:13" x14ac:dyDescent="0.25">
      <c r="A430" s="1">
        <v>429</v>
      </c>
      <c r="B430" s="1" t="s">
        <v>142</v>
      </c>
      <c r="C430" s="1" t="s">
        <v>281</v>
      </c>
      <c r="D430" s="1" t="s">
        <v>443</v>
      </c>
      <c r="E430" s="1" t="s">
        <v>686</v>
      </c>
      <c r="F430" s="20">
        <v>150</v>
      </c>
      <c r="G430" s="8">
        <v>9</v>
      </c>
      <c r="H430" s="9">
        <v>14</v>
      </c>
      <c r="I430" s="10">
        <v>17</v>
      </c>
      <c r="J430" s="11">
        <v>18</v>
      </c>
      <c r="K430" s="12">
        <f>IFERROR(ROUND(AVERAGE(Table1[[#This Row],[EZ]:[SHD]]), 0), 0)</f>
        <v>15</v>
      </c>
      <c r="L430" s="24"/>
      <c r="M430" s="1" t="s">
        <v>281</v>
      </c>
    </row>
    <row r="431" spans="1:13" x14ac:dyDescent="0.25">
      <c r="A431" s="1">
        <v>430</v>
      </c>
      <c r="B431" s="1" t="s">
        <v>142</v>
      </c>
      <c r="C431" s="1" t="s">
        <v>281</v>
      </c>
      <c r="D431" s="1" t="s">
        <v>444</v>
      </c>
      <c r="E431" s="1" t="s">
        <v>687</v>
      </c>
      <c r="F431" s="20">
        <v>175</v>
      </c>
      <c r="G431" s="8">
        <v>5</v>
      </c>
      <c r="H431" s="9">
        <v>11</v>
      </c>
      <c r="I431" s="10">
        <v>16</v>
      </c>
      <c r="J431" s="11">
        <v>19</v>
      </c>
      <c r="K431" s="12">
        <f>IFERROR(ROUND(AVERAGE(Table1[[#This Row],[EZ]:[SHD]]), 0), 0)</f>
        <v>13</v>
      </c>
      <c r="L431" s="24"/>
      <c r="M431" s="1" t="s">
        <v>26</v>
      </c>
    </row>
    <row r="432" spans="1:13" x14ac:dyDescent="0.25">
      <c r="A432" s="1">
        <v>431</v>
      </c>
      <c r="B432" s="1" t="s">
        <v>142</v>
      </c>
      <c r="C432" s="1" t="s">
        <v>281</v>
      </c>
      <c r="D432" s="1" t="s">
        <v>445</v>
      </c>
      <c r="E432" s="1" t="s">
        <v>688</v>
      </c>
      <c r="F432" s="20">
        <v>156</v>
      </c>
      <c r="G432" s="8">
        <v>5</v>
      </c>
      <c r="H432" s="9">
        <v>12</v>
      </c>
      <c r="I432" s="10">
        <v>16</v>
      </c>
      <c r="J432" s="11">
        <v>19</v>
      </c>
      <c r="K432" s="12">
        <f>IFERROR(ROUND(AVERAGE(Table1[[#This Row],[EZ]:[SHD]]), 0), 0)</f>
        <v>13</v>
      </c>
      <c r="L432" s="24"/>
      <c r="M432" s="1" t="s">
        <v>26</v>
      </c>
    </row>
    <row r="433" spans="1:13" x14ac:dyDescent="0.25">
      <c r="A433" s="1">
        <v>432</v>
      </c>
      <c r="B433" s="1" t="s">
        <v>142</v>
      </c>
      <c r="C433" s="1" t="s">
        <v>281</v>
      </c>
      <c r="D433" s="1" t="s">
        <v>446</v>
      </c>
      <c r="E433" s="1" t="s">
        <v>504</v>
      </c>
      <c r="F433" s="20">
        <v>136</v>
      </c>
      <c r="G433" s="8">
        <v>2</v>
      </c>
      <c r="H433" s="9">
        <v>7</v>
      </c>
      <c r="I433" s="10">
        <v>13</v>
      </c>
      <c r="J433" s="11">
        <v>16</v>
      </c>
      <c r="K433" s="12">
        <f>IFERROR(ROUND(AVERAGE(Table1[[#This Row],[EZ]:[SHD]]), 0), 0)</f>
        <v>10</v>
      </c>
      <c r="L433" s="24"/>
      <c r="M433" s="1" t="s">
        <v>26</v>
      </c>
    </row>
    <row r="434" spans="1:13" ht="15.75" thickBot="1" x14ac:dyDescent="0.3">
      <c r="A434" s="1">
        <v>433</v>
      </c>
      <c r="B434" s="1" t="s">
        <v>142</v>
      </c>
      <c r="C434" s="1" t="s">
        <v>281</v>
      </c>
      <c r="D434" s="1" t="s">
        <v>447</v>
      </c>
      <c r="E434" s="1" t="s">
        <v>639</v>
      </c>
      <c r="F434" s="20">
        <v>141</v>
      </c>
      <c r="G434" s="8">
        <v>4</v>
      </c>
      <c r="H434" s="9">
        <v>8</v>
      </c>
      <c r="I434" s="10">
        <v>13</v>
      </c>
      <c r="J434" s="11">
        <v>16</v>
      </c>
      <c r="K434" s="12">
        <f>IFERROR(ROUND(AVERAGE(Table1[[#This Row],[EZ]:[SHD]]), 0), 0)</f>
        <v>10</v>
      </c>
      <c r="L434" s="8" t="s">
        <v>499</v>
      </c>
      <c r="M434" s="1" t="s">
        <v>26</v>
      </c>
    </row>
    <row r="435" spans="1:13" ht="15.75" thickBot="1" x14ac:dyDescent="0.3">
      <c r="A435" s="1">
        <v>434</v>
      </c>
      <c r="B435" s="1" t="s">
        <v>142</v>
      </c>
      <c r="C435" s="1" t="s">
        <v>281</v>
      </c>
      <c r="D435" s="1" t="s">
        <v>448</v>
      </c>
      <c r="E435" s="1" t="s">
        <v>627</v>
      </c>
      <c r="F435" s="20">
        <v>172</v>
      </c>
      <c r="G435" s="8">
        <v>4</v>
      </c>
      <c r="H435" s="9">
        <v>10</v>
      </c>
      <c r="I435" s="10">
        <v>14</v>
      </c>
      <c r="J435" s="11">
        <v>17</v>
      </c>
      <c r="K435" s="1">
        <f>IFERROR(ROUND(AVERAGE(Table1[[#This Row],[EZ]:[SHD]]), 0), 0)</f>
        <v>11</v>
      </c>
      <c r="L435" s="22">
        <f>IFERROR(ROUND(AVERAGE(G426:G443), 0), 0)</f>
        <v>4</v>
      </c>
      <c r="M435" s="1" t="s">
        <v>281</v>
      </c>
    </row>
    <row r="436" spans="1:13" ht="15.75" thickBot="1" x14ac:dyDescent="0.3">
      <c r="A436" s="1">
        <v>435</v>
      </c>
      <c r="B436" s="1" t="s">
        <v>142</v>
      </c>
      <c r="C436" s="1" t="s">
        <v>281</v>
      </c>
      <c r="D436" s="1" t="s">
        <v>449</v>
      </c>
      <c r="E436" s="1" t="s">
        <v>639</v>
      </c>
      <c r="F436" s="20">
        <v>122</v>
      </c>
      <c r="G436" s="8">
        <v>1</v>
      </c>
      <c r="H436" s="9">
        <v>5</v>
      </c>
      <c r="I436" s="10">
        <v>11</v>
      </c>
      <c r="J436" s="11">
        <v>15</v>
      </c>
      <c r="K436" s="12">
        <f>IFERROR(ROUND(AVERAGE(Table1[[#This Row],[EZ]:[SHD]]), 0), 0)</f>
        <v>8</v>
      </c>
      <c r="L436" s="9" t="s">
        <v>500</v>
      </c>
      <c r="M436" s="1" t="s">
        <v>26</v>
      </c>
    </row>
    <row r="437" spans="1:13" ht="15.75" thickBot="1" x14ac:dyDescent="0.3">
      <c r="A437" s="1">
        <v>436</v>
      </c>
      <c r="B437" s="1" t="s">
        <v>142</v>
      </c>
      <c r="C437" s="1" t="s">
        <v>281</v>
      </c>
      <c r="D437" s="1" t="s">
        <v>450</v>
      </c>
      <c r="E437" s="1" t="s">
        <v>629</v>
      </c>
      <c r="F437" s="20">
        <v>130</v>
      </c>
      <c r="G437" s="8">
        <v>2</v>
      </c>
      <c r="H437" s="9">
        <v>6</v>
      </c>
      <c r="I437" s="10">
        <v>11</v>
      </c>
      <c r="J437" s="11">
        <v>15</v>
      </c>
      <c r="K437" s="1">
        <f>IFERROR(ROUND(AVERAGE(Table1[[#This Row],[EZ]:[SHD]]), 0), 0)</f>
        <v>9</v>
      </c>
      <c r="L437" s="22">
        <f>IFERROR(ROUND(AVERAGE(H426:H443), 0), 0)</f>
        <v>9</v>
      </c>
      <c r="M437" s="1" t="s">
        <v>26</v>
      </c>
    </row>
    <row r="438" spans="1:13" ht="15.75" thickBot="1" x14ac:dyDescent="0.3">
      <c r="A438" s="1">
        <v>437</v>
      </c>
      <c r="B438" s="1" t="s">
        <v>142</v>
      </c>
      <c r="C438" s="1" t="s">
        <v>281</v>
      </c>
      <c r="D438" s="1" t="s">
        <v>451</v>
      </c>
      <c r="E438" s="1" t="s">
        <v>689</v>
      </c>
      <c r="F438" s="20">
        <v>150</v>
      </c>
      <c r="G438" s="8">
        <v>4</v>
      </c>
      <c r="H438" s="9">
        <v>8</v>
      </c>
      <c r="I438" s="10">
        <v>14</v>
      </c>
      <c r="J438" s="11">
        <v>17</v>
      </c>
      <c r="K438" s="12">
        <f>IFERROR(ROUND(AVERAGE(Table1[[#This Row],[EZ]:[SHD]]), 0), 0)</f>
        <v>11</v>
      </c>
      <c r="L438" s="26" t="s">
        <v>501</v>
      </c>
      <c r="M438" s="1" t="s">
        <v>26</v>
      </c>
    </row>
    <row r="439" spans="1:13" ht="15.75" thickBot="1" x14ac:dyDescent="0.3">
      <c r="A439" s="1">
        <v>438</v>
      </c>
      <c r="B439" s="1" t="s">
        <v>142</v>
      </c>
      <c r="C439" s="1" t="s">
        <v>281</v>
      </c>
      <c r="D439" s="1" t="s">
        <v>452</v>
      </c>
      <c r="E439" s="1" t="s">
        <v>639</v>
      </c>
      <c r="F439" s="20">
        <v>136</v>
      </c>
      <c r="G439" s="8">
        <v>2</v>
      </c>
      <c r="H439" s="9">
        <v>6</v>
      </c>
      <c r="I439" s="10">
        <v>11</v>
      </c>
      <c r="J439" s="11">
        <v>16</v>
      </c>
      <c r="K439" s="1">
        <f>IFERROR(ROUND(AVERAGE(Table1[[#This Row],[EZ]:[SHD]]), 0), 0)</f>
        <v>9</v>
      </c>
      <c r="L439" s="22">
        <f>IFERROR(ROUND(AVERAGE(I426:I443), 0), 0)</f>
        <v>14</v>
      </c>
      <c r="M439" s="1" t="s">
        <v>26</v>
      </c>
    </row>
    <row r="440" spans="1:13" ht="15.75" thickBot="1" x14ac:dyDescent="0.3">
      <c r="A440" s="1">
        <v>439</v>
      </c>
      <c r="B440" s="1" t="s">
        <v>142</v>
      </c>
      <c r="C440" s="1" t="s">
        <v>281</v>
      </c>
      <c r="D440" s="1" t="s">
        <v>453</v>
      </c>
      <c r="E440" s="1" t="s">
        <v>690</v>
      </c>
      <c r="F440" s="20">
        <v>200</v>
      </c>
      <c r="G440" s="8">
        <v>6</v>
      </c>
      <c r="H440" s="9">
        <v>11</v>
      </c>
      <c r="I440" s="10">
        <v>15</v>
      </c>
      <c r="J440" s="11">
        <v>19</v>
      </c>
      <c r="K440" s="12">
        <f>IFERROR(ROUND(AVERAGE(Table1[[#This Row],[EZ]:[SHD]]), 0), 0)</f>
        <v>13</v>
      </c>
      <c r="L440" s="11" t="s">
        <v>502</v>
      </c>
      <c r="M440" s="1" t="s">
        <v>26</v>
      </c>
    </row>
    <row r="441" spans="1:13" ht="15.75" thickBot="1" x14ac:dyDescent="0.3">
      <c r="A441" s="1">
        <v>440</v>
      </c>
      <c r="B441" s="1" t="s">
        <v>142</v>
      </c>
      <c r="C441" s="1" t="s">
        <v>281</v>
      </c>
      <c r="D441" s="1" t="s">
        <v>454</v>
      </c>
      <c r="E441" s="1" t="s">
        <v>691</v>
      </c>
      <c r="F441" s="20">
        <v>129</v>
      </c>
      <c r="G441" s="8">
        <v>3</v>
      </c>
      <c r="H441" s="9">
        <v>7</v>
      </c>
      <c r="I441" s="10">
        <v>13</v>
      </c>
      <c r="J441" s="11">
        <v>17</v>
      </c>
      <c r="K441" s="1">
        <f>IFERROR(ROUND(AVERAGE(Table1[[#This Row],[EZ]:[SHD]]), 0), 0)</f>
        <v>10</v>
      </c>
      <c r="L441" s="22">
        <f>IFERROR(ROUND(AVERAGE(J426:J443), 0), 0)</f>
        <v>17</v>
      </c>
      <c r="M441" s="1" t="s">
        <v>26</v>
      </c>
    </row>
    <row r="442" spans="1:13" ht="15.75" thickBot="1" x14ac:dyDescent="0.3">
      <c r="A442" s="1">
        <v>441</v>
      </c>
      <c r="B442" s="1" t="s">
        <v>142</v>
      </c>
      <c r="C442" s="1" t="s">
        <v>281</v>
      </c>
      <c r="D442" s="1" t="s">
        <v>455</v>
      </c>
      <c r="E442" s="1" t="s">
        <v>692</v>
      </c>
      <c r="F442" s="20">
        <v>144</v>
      </c>
      <c r="G442" s="8">
        <v>3</v>
      </c>
      <c r="H442" s="9">
        <v>8</v>
      </c>
      <c r="I442" s="10">
        <v>14</v>
      </c>
      <c r="J442" s="11">
        <v>17</v>
      </c>
      <c r="K442" s="12">
        <f>IFERROR(ROUND(AVERAGE(Table1[[#This Row],[EZ]:[SHD]]), 0), 0)</f>
        <v>11</v>
      </c>
      <c r="L442" s="25" t="s">
        <v>610</v>
      </c>
      <c r="M442" s="1" t="s">
        <v>26</v>
      </c>
    </row>
    <row r="443" spans="1:13" ht="15.75" thickBot="1" x14ac:dyDescent="0.3">
      <c r="A443" s="1">
        <v>442</v>
      </c>
      <c r="B443" s="13" t="s">
        <v>142</v>
      </c>
      <c r="C443" s="13" t="s">
        <v>281</v>
      </c>
      <c r="D443" s="13" t="s">
        <v>456</v>
      </c>
      <c r="E443" s="13" t="s">
        <v>693</v>
      </c>
      <c r="F443" s="21">
        <v>148</v>
      </c>
      <c r="G443" s="14">
        <v>5</v>
      </c>
      <c r="H443" s="15">
        <v>10</v>
      </c>
      <c r="I443" s="16">
        <v>15</v>
      </c>
      <c r="J443" s="17">
        <v>18</v>
      </c>
      <c r="K443" s="13">
        <f>IFERROR(ROUND(AVERAGE(Table1[[#This Row],[EZ]:[SHD]]), 0), 0)</f>
        <v>12</v>
      </c>
      <c r="L443" s="7">
        <f>IFERROR(IF(NOT(B444=Table1[[#This Row],[Song Pack]]), ROUND(AVERAGE(K426:K443),0), ""), 0)</f>
        <v>11</v>
      </c>
      <c r="M443" s="1" t="s">
        <v>26</v>
      </c>
    </row>
    <row r="444" spans="1:13" ht="15.75" thickBot="1" x14ac:dyDescent="0.3">
      <c r="A444" s="1">
        <v>443</v>
      </c>
      <c r="B444" s="2" t="s">
        <v>143</v>
      </c>
      <c r="C444" s="2" t="s">
        <v>281</v>
      </c>
      <c r="D444" s="2" t="s">
        <v>457</v>
      </c>
      <c r="E444" s="2" t="s">
        <v>658</v>
      </c>
      <c r="F444" s="19">
        <v>170</v>
      </c>
      <c r="G444" s="3">
        <v>5</v>
      </c>
      <c r="H444" s="4">
        <v>10</v>
      </c>
      <c r="I444" s="5">
        <v>14</v>
      </c>
      <c r="J444" s="6">
        <v>17</v>
      </c>
      <c r="K444" s="2">
        <f>IFERROR(ROUND(AVERAGE(Table1[[#This Row],[EZ]:[SHD]]), 0), 0)</f>
        <v>12</v>
      </c>
      <c r="L444" s="27">
        <f>IFERROR(ROUND(AVERAGE(G444:G452), 0), 0)</f>
        <v>5</v>
      </c>
      <c r="M444" s="2" t="s">
        <v>281</v>
      </c>
    </row>
    <row r="445" spans="1:13" ht="15.75" thickBot="1" x14ac:dyDescent="0.3">
      <c r="A445" s="1">
        <v>444</v>
      </c>
      <c r="B445" s="1" t="s">
        <v>143</v>
      </c>
      <c r="C445" s="1" t="s">
        <v>281</v>
      </c>
      <c r="D445" s="1" t="s">
        <v>458</v>
      </c>
      <c r="E445" s="1" t="s">
        <v>694</v>
      </c>
      <c r="F445" s="20">
        <v>220</v>
      </c>
      <c r="G445" s="8">
        <v>7</v>
      </c>
      <c r="H445" s="9">
        <v>15</v>
      </c>
      <c r="I445" s="10">
        <v>18</v>
      </c>
      <c r="J445" s="11">
        <v>20</v>
      </c>
      <c r="K445" s="12">
        <f>IFERROR(ROUND(AVERAGE(Table1[[#This Row],[EZ]:[SHD]]), 0), 0)</f>
        <v>15</v>
      </c>
      <c r="L445" s="9" t="s">
        <v>500</v>
      </c>
      <c r="M445" s="1" t="s">
        <v>26</v>
      </c>
    </row>
    <row r="446" spans="1:13" ht="15.75" thickBot="1" x14ac:dyDescent="0.3">
      <c r="A446" s="1">
        <v>445</v>
      </c>
      <c r="B446" s="1" t="s">
        <v>143</v>
      </c>
      <c r="C446" s="1" t="s">
        <v>281</v>
      </c>
      <c r="D446" s="1" t="s">
        <v>459</v>
      </c>
      <c r="E446" s="1" t="s">
        <v>695</v>
      </c>
      <c r="F446" s="20">
        <v>200</v>
      </c>
      <c r="G446" s="8">
        <v>7</v>
      </c>
      <c r="H446" s="9">
        <v>13</v>
      </c>
      <c r="I446" s="10">
        <v>16</v>
      </c>
      <c r="J446" s="11">
        <v>19</v>
      </c>
      <c r="K446" s="1">
        <f>IFERROR(ROUND(AVERAGE(Table1[[#This Row],[EZ]:[SHD]]), 0), 0)</f>
        <v>14</v>
      </c>
      <c r="L446" s="22">
        <f>IFERROR(ROUND(AVERAGE(H444:H452), 0), 0)</f>
        <v>11</v>
      </c>
      <c r="M446" s="1" t="s">
        <v>26</v>
      </c>
    </row>
    <row r="447" spans="1:13" ht="15.75" thickBot="1" x14ac:dyDescent="0.3">
      <c r="A447" s="1">
        <v>446</v>
      </c>
      <c r="B447" s="1" t="s">
        <v>143</v>
      </c>
      <c r="C447" s="1" t="s">
        <v>281</v>
      </c>
      <c r="D447" s="1" t="s">
        <v>460</v>
      </c>
      <c r="E447" s="1" t="s">
        <v>696</v>
      </c>
      <c r="F447" s="20">
        <v>180</v>
      </c>
      <c r="G447" s="8">
        <v>5</v>
      </c>
      <c r="H447" s="9">
        <v>11</v>
      </c>
      <c r="I447" s="10">
        <v>16</v>
      </c>
      <c r="J447" s="11">
        <v>18</v>
      </c>
      <c r="K447" s="12">
        <f>IFERROR(ROUND(AVERAGE(Table1[[#This Row],[EZ]:[SHD]]), 0), 0)</f>
        <v>13</v>
      </c>
      <c r="L447" s="26" t="s">
        <v>501</v>
      </c>
      <c r="M447" s="1" t="s">
        <v>26</v>
      </c>
    </row>
    <row r="448" spans="1:13" ht="15.75" thickBot="1" x14ac:dyDescent="0.3">
      <c r="A448" s="1">
        <v>447</v>
      </c>
      <c r="B448" s="1" t="s">
        <v>143</v>
      </c>
      <c r="C448" s="1" t="s">
        <v>281</v>
      </c>
      <c r="D448" s="1" t="s">
        <v>461</v>
      </c>
      <c r="E448" s="1" t="s">
        <v>625</v>
      </c>
      <c r="F448" s="20">
        <v>135</v>
      </c>
      <c r="G448" s="8">
        <v>3</v>
      </c>
      <c r="H448" s="9">
        <v>8</v>
      </c>
      <c r="I448" s="10">
        <v>13</v>
      </c>
      <c r="J448" s="11">
        <v>16</v>
      </c>
      <c r="K448" s="1">
        <f>IFERROR(ROUND(AVERAGE(Table1[[#This Row],[EZ]:[SHD]]), 0), 0)</f>
        <v>10</v>
      </c>
      <c r="L448" s="22">
        <f>IFERROR(ROUND(AVERAGE(I444:I452), 0), 0)</f>
        <v>15</v>
      </c>
      <c r="M448" s="1" t="s">
        <v>26</v>
      </c>
    </row>
    <row r="449" spans="1:13" ht="15.75" thickBot="1" x14ac:dyDescent="0.3">
      <c r="A449" s="1">
        <v>448</v>
      </c>
      <c r="B449" s="1" t="s">
        <v>143</v>
      </c>
      <c r="C449" s="1" t="s">
        <v>281</v>
      </c>
      <c r="D449" s="1" t="s">
        <v>462</v>
      </c>
      <c r="E449" s="1" t="s">
        <v>697</v>
      </c>
      <c r="F449" s="20">
        <v>160</v>
      </c>
      <c r="G449" s="8">
        <v>6</v>
      </c>
      <c r="H449" s="9">
        <v>12</v>
      </c>
      <c r="I449" s="10">
        <v>16</v>
      </c>
      <c r="J449" s="11">
        <v>19</v>
      </c>
      <c r="K449" s="12">
        <f>IFERROR(ROUND(AVERAGE(Table1[[#This Row],[EZ]:[SHD]]), 0), 0)</f>
        <v>13</v>
      </c>
      <c r="L449" s="11" t="s">
        <v>502</v>
      </c>
      <c r="M449" s="1" t="s">
        <v>26</v>
      </c>
    </row>
    <row r="450" spans="1:13" ht="15.75" thickBot="1" x14ac:dyDescent="0.3">
      <c r="A450" s="1">
        <v>449</v>
      </c>
      <c r="B450" s="1" t="s">
        <v>143</v>
      </c>
      <c r="C450" s="1" t="s">
        <v>281</v>
      </c>
      <c r="D450" s="1" t="s">
        <v>463</v>
      </c>
      <c r="E450" s="1" t="s">
        <v>698</v>
      </c>
      <c r="F450" s="20">
        <v>152</v>
      </c>
      <c r="G450" s="8">
        <v>4</v>
      </c>
      <c r="H450" s="9">
        <v>9</v>
      </c>
      <c r="I450" s="10">
        <v>15</v>
      </c>
      <c r="J450" s="11">
        <v>18</v>
      </c>
      <c r="K450" s="1">
        <f>IFERROR(ROUND(AVERAGE(Table1[[#This Row],[EZ]:[SHD]]), 0), 0)</f>
        <v>12</v>
      </c>
      <c r="L450" s="22">
        <f>IFERROR(ROUND(AVERAGE(J444:J452), 0), 0)</f>
        <v>18</v>
      </c>
      <c r="M450" s="1" t="s">
        <v>281</v>
      </c>
    </row>
    <row r="451" spans="1:13" ht="15.75" thickBot="1" x14ac:dyDescent="0.3">
      <c r="A451" s="1">
        <v>450</v>
      </c>
      <c r="B451" s="1" t="s">
        <v>143</v>
      </c>
      <c r="C451" s="1" t="s">
        <v>281</v>
      </c>
      <c r="D451" s="1" t="s">
        <v>464</v>
      </c>
      <c r="E451" s="1" t="s">
        <v>699</v>
      </c>
      <c r="F451" s="20">
        <v>180</v>
      </c>
      <c r="G451" s="8">
        <v>5</v>
      </c>
      <c r="H451" s="9">
        <v>11</v>
      </c>
      <c r="I451" s="10">
        <v>15</v>
      </c>
      <c r="J451" s="11">
        <v>18</v>
      </c>
      <c r="K451" s="12">
        <f>IFERROR(ROUND(AVERAGE(Table1[[#This Row],[EZ]:[SHD]]), 0), 0)</f>
        <v>12</v>
      </c>
      <c r="L451" s="25" t="s">
        <v>610</v>
      </c>
      <c r="M451" s="1" t="s">
        <v>26</v>
      </c>
    </row>
    <row r="452" spans="1:13" ht="15.75" thickBot="1" x14ac:dyDescent="0.3">
      <c r="A452" s="1">
        <v>451</v>
      </c>
      <c r="B452" s="13" t="s">
        <v>143</v>
      </c>
      <c r="C452" s="13" t="s">
        <v>281</v>
      </c>
      <c r="D452" s="13" t="s">
        <v>465</v>
      </c>
      <c r="E452" s="13" t="s">
        <v>700</v>
      </c>
      <c r="F452" s="21">
        <v>175</v>
      </c>
      <c r="G452" s="14">
        <v>4</v>
      </c>
      <c r="H452" s="15">
        <v>10</v>
      </c>
      <c r="I452" s="16">
        <v>14</v>
      </c>
      <c r="J452" s="17">
        <v>17</v>
      </c>
      <c r="K452" s="13">
        <f>IFERROR(ROUND(AVERAGE(Table1[[#This Row],[EZ]:[SHD]]), 0), 0)</f>
        <v>11</v>
      </c>
      <c r="L452" s="22">
        <f>IFERROR(IF(NOT(B453=Table1[[#This Row],[Song Pack]]), ROUND(AVERAGE(K444:K452),0), ""), 0)</f>
        <v>12</v>
      </c>
      <c r="M452" s="13" t="s">
        <v>281</v>
      </c>
    </row>
    <row r="453" spans="1:13" x14ac:dyDescent="0.25">
      <c r="A453" s="1">
        <v>452</v>
      </c>
      <c r="B453" s="2" t="s">
        <v>144</v>
      </c>
      <c r="C453" s="2" t="s">
        <v>281</v>
      </c>
      <c r="D453" s="2" t="s">
        <v>466</v>
      </c>
      <c r="E453" s="2" t="s">
        <v>606</v>
      </c>
      <c r="F453" s="19">
        <v>145</v>
      </c>
      <c r="G453" s="3">
        <v>5</v>
      </c>
      <c r="H453" s="4">
        <v>9</v>
      </c>
      <c r="I453" s="5">
        <v>14</v>
      </c>
      <c r="J453" s="6">
        <v>18</v>
      </c>
      <c r="K453" s="7">
        <f>IFERROR(ROUND(AVERAGE(Table1[[#This Row],[EZ]:[SHD]]), 0), 0)</f>
        <v>12</v>
      </c>
      <c r="L453" s="24"/>
      <c r="M453" s="2" t="s">
        <v>281</v>
      </c>
    </row>
    <row r="454" spans="1:13" x14ac:dyDescent="0.25">
      <c r="A454" s="1">
        <v>453</v>
      </c>
      <c r="B454" s="1" t="s">
        <v>144</v>
      </c>
      <c r="C454" s="1" t="s">
        <v>281</v>
      </c>
      <c r="D454" s="1" t="s">
        <v>467</v>
      </c>
      <c r="E454" s="1" t="s">
        <v>701</v>
      </c>
      <c r="F454" s="20">
        <v>148</v>
      </c>
      <c r="G454" s="8">
        <v>4</v>
      </c>
      <c r="H454" s="9">
        <v>10</v>
      </c>
      <c r="I454" s="10">
        <v>15</v>
      </c>
      <c r="J454" s="11">
        <v>18</v>
      </c>
      <c r="K454" s="12">
        <f>IFERROR(ROUND(AVERAGE(Table1[[#This Row],[EZ]:[SHD]]), 0), 0)</f>
        <v>12</v>
      </c>
      <c r="L454" s="24"/>
      <c r="M454" s="1" t="s">
        <v>26</v>
      </c>
    </row>
    <row r="455" spans="1:13" x14ac:dyDescent="0.25">
      <c r="A455" s="1">
        <v>454</v>
      </c>
      <c r="B455" s="1" t="s">
        <v>144</v>
      </c>
      <c r="C455" s="1" t="s">
        <v>281</v>
      </c>
      <c r="D455" s="1" t="s">
        <v>468</v>
      </c>
      <c r="E455" s="1" t="s">
        <v>619</v>
      </c>
      <c r="F455" s="20">
        <v>183</v>
      </c>
      <c r="G455" s="8">
        <v>6</v>
      </c>
      <c r="H455" s="9">
        <v>12</v>
      </c>
      <c r="I455" s="10">
        <v>17</v>
      </c>
      <c r="J455" s="11">
        <v>19</v>
      </c>
      <c r="K455" s="12">
        <f>IFERROR(ROUND(AVERAGE(Table1[[#This Row],[EZ]:[SHD]]), 0), 0)</f>
        <v>14</v>
      </c>
      <c r="L455" s="24"/>
      <c r="M455" s="1" t="s">
        <v>26</v>
      </c>
    </row>
    <row r="456" spans="1:13" x14ac:dyDescent="0.25">
      <c r="A456" s="1">
        <v>455</v>
      </c>
      <c r="B456" s="1" t="s">
        <v>144</v>
      </c>
      <c r="C456" s="1" t="s">
        <v>281</v>
      </c>
      <c r="D456" s="1" t="s">
        <v>469</v>
      </c>
      <c r="E456" s="1" t="s">
        <v>572</v>
      </c>
      <c r="F456" s="20">
        <v>185</v>
      </c>
      <c r="G456" s="8">
        <v>6</v>
      </c>
      <c r="H456" s="9">
        <v>13</v>
      </c>
      <c r="I456" s="10">
        <v>16</v>
      </c>
      <c r="J456" s="11">
        <v>19</v>
      </c>
      <c r="K456" s="12">
        <f>IFERROR(ROUND(AVERAGE(Table1[[#This Row],[EZ]:[SHD]]), 0), 0)</f>
        <v>14</v>
      </c>
      <c r="L456" s="24"/>
      <c r="M456" s="1" t="s">
        <v>26</v>
      </c>
    </row>
    <row r="457" spans="1:13" x14ac:dyDescent="0.25">
      <c r="A457" s="1">
        <v>456</v>
      </c>
      <c r="B457" s="1" t="s">
        <v>144</v>
      </c>
      <c r="C457" s="1" t="s">
        <v>281</v>
      </c>
      <c r="D457" s="1" t="s">
        <v>470</v>
      </c>
      <c r="E457" s="1" t="s">
        <v>668</v>
      </c>
      <c r="F457" s="20">
        <v>195</v>
      </c>
      <c r="G457" s="8">
        <v>5</v>
      </c>
      <c r="H457" s="9">
        <v>12</v>
      </c>
      <c r="I457" s="10">
        <v>15</v>
      </c>
      <c r="J457" s="11">
        <v>18</v>
      </c>
      <c r="K457" s="12">
        <f>IFERROR(ROUND(AVERAGE(Table1[[#This Row],[EZ]:[SHD]]), 0), 0)</f>
        <v>13</v>
      </c>
      <c r="L457" s="24"/>
      <c r="M457" s="1" t="s">
        <v>26</v>
      </c>
    </row>
    <row r="458" spans="1:13" x14ac:dyDescent="0.25">
      <c r="A458" s="1">
        <v>457</v>
      </c>
      <c r="B458" s="1" t="s">
        <v>144</v>
      </c>
      <c r="C458" s="1" t="s">
        <v>281</v>
      </c>
      <c r="D458" s="1" t="s">
        <v>471</v>
      </c>
      <c r="E458" s="1" t="s">
        <v>559</v>
      </c>
      <c r="F458" s="20">
        <v>179</v>
      </c>
      <c r="G458" s="8">
        <v>4</v>
      </c>
      <c r="H458" s="9">
        <v>8</v>
      </c>
      <c r="I458" s="10">
        <v>13</v>
      </c>
      <c r="J458" s="11">
        <v>16</v>
      </c>
      <c r="K458" s="12">
        <f>IFERROR(ROUND(AVERAGE(Table1[[#This Row],[EZ]:[SHD]]), 0), 0)</f>
        <v>10</v>
      </c>
      <c r="L458" s="24"/>
      <c r="M458" s="1" t="s">
        <v>26</v>
      </c>
    </row>
    <row r="459" spans="1:13" x14ac:dyDescent="0.25">
      <c r="A459" s="1">
        <v>458</v>
      </c>
      <c r="B459" s="1" t="s">
        <v>144</v>
      </c>
      <c r="C459" s="1" t="s">
        <v>281</v>
      </c>
      <c r="D459" s="1" t="s">
        <v>472</v>
      </c>
      <c r="E459" s="1" t="s">
        <v>702</v>
      </c>
      <c r="F459" s="20">
        <v>184</v>
      </c>
      <c r="G459" s="8">
        <v>3</v>
      </c>
      <c r="H459" s="9">
        <v>8</v>
      </c>
      <c r="I459" s="10">
        <v>11</v>
      </c>
      <c r="J459" s="11">
        <v>15</v>
      </c>
      <c r="K459" s="12">
        <f>IFERROR(ROUND(AVERAGE(Table1[[#This Row],[EZ]:[SHD]]), 0), 0)</f>
        <v>9</v>
      </c>
      <c r="L459" s="24"/>
      <c r="M459" s="1" t="s">
        <v>281</v>
      </c>
    </row>
    <row r="460" spans="1:13" x14ac:dyDescent="0.25">
      <c r="A460" s="1">
        <v>459</v>
      </c>
      <c r="B460" s="1" t="s">
        <v>144</v>
      </c>
      <c r="C460" s="1" t="s">
        <v>281</v>
      </c>
      <c r="D460" s="1" t="s">
        <v>473</v>
      </c>
      <c r="E460" s="1" t="s">
        <v>572</v>
      </c>
      <c r="F460" s="20">
        <v>180</v>
      </c>
      <c r="G460" s="8">
        <v>4</v>
      </c>
      <c r="H460" s="9">
        <v>8</v>
      </c>
      <c r="I460" s="10">
        <v>12</v>
      </c>
      <c r="J460" s="11">
        <v>17</v>
      </c>
      <c r="K460" s="12">
        <f>IFERROR(ROUND(AVERAGE(Table1[[#This Row],[EZ]:[SHD]]), 0), 0)</f>
        <v>10</v>
      </c>
      <c r="L460" s="24"/>
      <c r="M460" s="1" t="s">
        <v>26</v>
      </c>
    </row>
    <row r="461" spans="1:13" x14ac:dyDescent="0.25">
      <c r="A461" s="1">
        <v>460</v>
      </c>
      <c r="B461" s="1" t="s">
        <v>144</v>
      </c>
      <c r="C461" s="1" t="s">
        <v>281</v>
      </c>
      <c r="D461" s="1" t="s">
        <v>474</v>
      </c>
      <c r="E461" s="1" t="s">
        <v>703</v>
      </c>
      <c r="F461" s="20">
        <v>110</v>
      </c>
      <c r="G461" s="8">
        <v>2</v>
      </c>
      <c r="H461" s="9">
        <v>7</v>
      </c>
      <c r="I461" s="10">
        <v>11</v>
      </c>
      <c r="J461" s="11">
        <v>15</v>
      </c>
      <c r="K461" s="12">
        <f>IFERROR(ROUND(AVERAGE(Table1[[#This Row],[EZ]:[SHD]]), 0), 0)</f>
        <v>9</v>
      </c>
      <c r="L461" s="24"/>
      <c r="M461" s="1" t="s">
        <v>26</v>
      </c>
    </row>
    <row r="462" spans="1:13" x14ac:dyDescent="0.25">
      <c r="A462" s="1">
        <v>461</v>
      </c>
      <c r="B462" s="1" t="s">
        <v>144</v>
      </c>
      <c r="C462" s="1" t="s">
        <v>281</v>
      </c>
      <c r="D462" s="1" t="s">
        <v>475</v>
      </c>
      <c r="E462" s="1" t="s">
        <v>702</v>
      </c>
      <c r="F462" s="20">
        <v>175</v>
      </c>
      <c r="G462" s="8">
        <v>3</v>
      </c>
      <c r="H462" s="9">
        <v>8</v>
      </c>
      <c r="I462" s="10">
        <v>12</v>
      </c>
      <c r="J462" s="11">
        <v>16</v>
      </c>
      <c r="K462" s="12">
        <f>IFERROR(ROUND(AVERAGE(Table1[[#This Row],[EZ]:[SHD]]), 0), 0)</f>
        <v>10</v>
      </c>
      <c r="L462" s="24"/>
      <c r="M462" s="1" t="s">
        <v>26</v>
      </c>
    </row>
    <row r="463" spans="1:13" x14ac:dyDescent="0.25">
      <c r="A463" s="1">
        <v>462</v>
      </c>
      <c r="B463" s="1" t="s">
        <v>144</v>
      </c>
      <c r="C463" s="1" t="s">
        <v>281</v>
      </c>
      <c r="D463" s="1" t="s">
        <v>476</v>
      </c>
      <c r="E463" s="1" t="s">
        <v>581</v>
      </c>
      <c r="F463" s="20">
        <v>133</v>
      </c>
      <c r="G463" s="8">
        <v>5</v>
      </c>
      <c r="H463" s="9">
        <v>9</v>
      </c>
      <c r="I463" s="10">
        <v>15</v>
      </c>
      <c r="J463" s="11">
        <v>16</v>
      </c>
      <c r="K463" s="12">
        <f>IFERROR(ROUND(AVERAGE(Table1[[#This Row],[EZ]:[SHD]]), 0), 0)</f>
        <v>11</v>
      </c>
      <c r="L463" s="24"/>
      <c r="M463" s="1" t="s">
        <v>26</v>
      </c>
    </row>
    <row r="464" spans="1:13" x14ac:dyDescent="0.25">
      <c r="A464" s="1">
        <v>463</v>
      </c>
      <c r="B464" s="1" t="s">
        <v>144</v>
      </c>
      <c r="C464" s="1" t="s">
        <v>281</v>
      </c>
      <c r="D464" s="1" t="s">
        <v>477</v>
      </c>
      <c r="E464" s="1" t="s">
        <v>615</v>
      </c>
      <c r="F464" s="20">
        <v>188</v>
      </c>
      <c r="G464" s="8">
        <v>6</v>
      </c>
      <c r="H464" s="9">
        <v>11</v>
      </c>
      <c r="I464" s="10">
        <v>15</v>
      </c>
      <c r="J464" s="11">
        <v>18</v>
      </c>
      <c r="K464" s="12">
        <f>IFERROR(ROUND(AVERAGE(Table1[[#This Row],[EZ]:[SHD]]), 0), 0)</f>
        <v>13</v>
      </c>
      <c r="L464" s="24"/>
      <c r="M464" s="1" t="s">
        <v>281</v>
      </c>
    </row>
    <row r="465" spans="1:13" x14ac:dyDescent="0.25">
      <c r="A465" s="1">
        <v>464</v>
      </c>
      <c r="B465" s="1" t="s">
        <v>144</v>
      </c>
      <c r="C465" s="1" t="s">
        <v>281</v>
      </c>
      <c r="D465" s="1" t="s">
        <v>478</v>
      </c>
      <c r="E465" s="1" t="s">
        <v>704</v>
      </c>
      <c r="F465" s="20">
        <v>136</v>
      </c>
      <c r="G465" s="8">
        <v>4</v>
      </c>
      <c r="H465" s="9">
        <v>8</v>
      </c>
      <c r="I465" s="10">
        <v>13</v>
      </c>
      <c r="J465" s="11">
        <v>16</v>
      </c>
      <c r="K465" s="12">
        <f>IFERROR(ROUND(AVERAGE(Table1[[#This Row],[EZ]:[SHD]]), 0), 0)</f>
        <v>10</v>
      </c>
      <c r="L465" s="24"/>
      <c r="M465" s="1" t="s">
        <v>26</v>
      </c>
    </row>
    <row r="466" spans="1:13" x14ac:dyDescent="0.25">
      <c r="A466" s="1">
        <v>465</v>
      </c>
      <c r="B466" s="1" t="s">
        <v>144</v>
      </c>
      <c r="C466" s="1" t="s">
        <v>281</v>
      </c>
      <c r="D466" s="1" t="s">
        <v>479</v>
      </c>
      <c r="E466" s="1" t="s">
        <v>705</v>
      </c>
      <c r="F466" s="20">
        <v>131</v>
      </c>
      <c r="G466" s="8">
        <v>2</v>
      </c>
      <c r="H466" s="9">
        <v>5</v>
      </c>
      <c r="I466" s="10">
        <v>10</v>
      </c>
      <c r="J466" s="11">
        <v>14</v>
      </c>
      <c r="K466" s="12">
        <f>IFERROR(ROUND(AVERAGE(Table1[[#This Row],[EZ]:[SHD]]), 0), 0)</f>
        <v>8</v>
      </c>
      <c r="L466" s="24"/>
      <c r="M466" s="1" t="s">
        <v>26</v>
      </c>
    </row>
    <row r="467" spans="1:13" x14ac:dyDescent="0.25">
      <c r="A467" s="1">
        <v>466</v>
      </c>
      <c r="B467" s="1" t="s">
        <v>144</v>
      </c>
      <c r="C467" s="1" t="s">
        <v>281</v>
      </c>
      <c r="D467" s="1" t="s">
        <v>480</v>
      </c>
      <c r="E467" s="1" t="s">
        <v>663</v>
      </c>
      <c r="F467" s="20">
        <v>128</v>
      </c>
      <c r="G467" s="8">
        <v>3</v>
      </c>
      <c r="H467" s="9">
        <v>8</v>
      </c>
      <c r="I467" s="10">
        <v>12</v>
      </c>
      <c r="J467" s="11">
        <v>16</v>
      </c>
      <c r="K467" s="12">
        <f>IFERROR(ROUND(AVERAGE(Table1[[#This Row],[EZ]:[SHD]]), 0), 0)</f>
        <v>10</v>
      </c>
      <c r="L467" s="24"/>
      <c r="M467" s="1" t="s">
        <v>26</v>
      </c>
    </row>
    <row r="468" spans="1:13" x14ac:dyDescent="0.25">
      <c r="A468" s="1">
        <v>467</v>
      </c>
      <c r="B468" s="1" t="s">
        <v>144</v>
      </c>
      <c r="C468" s="1" t="s">
        <v>281</v>
      </c>
      <c r="D468" s="1" t="s">
        <v>481</v>
      </c>
      <c r="E468" s="1" t="s">
        <v>576</v>
      </c>
      <c r="F468" s="20">
        <v>160</v>
      </c>
      <c r="G468" s="8">
        <v>5</v>
      </c>
      <c r="H468" s="9">
        <v>9</v>
      </c>
      <c r="I468" s="10">
        <v>14</v>
      </c>
      <c r="J468" s="11">
        <v>17</v>
      </c>
      <c r="K468" s="12">
        <f>IFERROR(ROUND(AVERAGE(Table1[[#This Row],[EZ]:[SHD]]), 0), 0)</f>
        <v>11</v>
      </c>
      <c r="L468" s="24"/>
      <c r="M468" s="1" t="s">
        <v>281</v>
      </c>
    </row>
    <row r="469" spans="1:13" x14ac:dyDescent="0.25">
      <c r="A469" s="1">
        <v>468</v>
      </c>
      <c r="B469" s="1" t="s">
        <v>144</v>
      </c>
      <c r="C469" s="1" t="s">
        <v>281</v>
      </c>
      <c r="D469" s="1" t="s">
        <v>482</v>
      </c>
      <c r="E469" s="1" t="s">
        <v>677</v>
      </c>
      <c r="F469" s="20">
        <v>150</v>
      </c>
      <c r="G469" s="8">
        <v>4</v>
      </c>
      <c r="H469" s="9">
        <v>9</v>
      </c>
      <c r="I469" s="10">
        <v>13</v>
      </c>
      <c r="J469" s="11">
        <v>17</v>
      </c>
      <c r="K469" s="12">
        <f>IFERROR(ROUND(AVERAGE(Table1[[#This Row],[EZ]:[SHD]]), 0), 0)</f>
        <v>11</v>
      </c>
      <c r="L469" s="24"/>
      <c r="M469" s="1" t="s">
        <v>26</v>
      </c>
    </row>
    <row r="470" spans="1:13" x14ac:dyDescent="0.25">
      <c r="A470" s="1">
        <v>469</v>
      </c>
      <c r="B470" s="1" t="s">
        <v>144</v>
      </c>
      <c r="C470" s="1" t="s">
        <v>281</v>
      </c>
      <c r="D470" s="1" t="s">
        <v>483</v>
      </c>
      <c r="E470" s="1" t="s">
        <v>667</v>
      </c>
      <c r="F470" s="20">
        <v>130</v>
      </c>
      <c r="G470" s="8">
        <v>3</v>
      </c>
      <c r="H470" s="9">
        <v>8</v>
      </c>
      <c r="I470" s="10">
        <v>13</v>
      </c>
      <c r="J470" s="11">
        <v>16</v>
      </c>
      <c r="K470" s="12">
        <f>IFERROR(ROUND(AVERAGE(Table1[[#This Row],[EZ]:[SHD]]), 0), 0)</f>
        <v>10</v>
      </c>
      <c r="L470" s="24"/>
      <c r="M470" s="1" t="s">
        <v>26</v>
      </c>
    </row>
    <row r="471" spans="1:13" x14ac:dyDescent="0.25">
      <c r="A471" s="1">
        <v>470</v>
      </c>
      <c r="B471" s="1" t="s">
        <v>144</v>
      </c>
      <c r="C471" s="1" t="s">
        <v>281</v>
      </c>
      <c r="D471" s="1" t="s">
        <v>484</v>
      </c>
      <c r="E471" s="1" t="s">
        <v>588</v>
      </c>
      <c r="F471" s="20">
        <v>170</v>
      </c>
      <c r="G471" s="8">
        <v>3</v>
      </c>
      <c r="H471" s="9">
        <v>8</v>
      </c>
      <c r="I471" s="10">
        <v>13</v>
      </c>
      <c r="J471" s="11">
        <v>17</v>
      </c>
      <c r="K471" s="12">
        <f>IFERROR(ROUND(AVERAGE(Table1[[#This Row],[EZ]:[SHD]]), 0), 0)</f>
        <v>10</v>
      </c>
      <c r="L471" s="24"/>
      <c r="M471" s="1" t="s">
        <v>26</v>
      </c>
    </row>
    <row r="472" spans="1:13" x14ac:dyDescent="0.25">
      <c r="A472" s="1">
        <v>471</v>
      </c>
      <c r="B472" s="1" t="s">
        <v>144</v>
      </c>
      <c r="C472" s="1" t="s">
        <v>281</v>
      </c>
      <c r="D472" s="1" t="s">
        <v>485</v>
      </c>
      <c r="E472" s="1" t="s">
        <v>579</v>
      </c>
      <c r="F472" s="20">
        <v>130</v>
      </c>
      <c r="G472" s="8">
        <v>4</v>
      </c>
      <c r="H472" s="9">
        <v>9</v>
      </c>
      <c r="I472" s="10">
        <v>13</v>
      </c>
      <c r="J472" s="11">
        <v>16</v>
      </c>
      <c r="K472" s="12">
        <f>IFERROR(ROUND(AVERAGE(Table1[[#This Row],[EZ]:[SHD]]), 0), 0)</f>
        <v>11</v>
      </c>
      <c r="L472" s="24"/>
      <c r="M472" s="1" t="s">
        <v>26</v>
      </c>
    </row>
    <row r="473" spans="1:13" x14ac:dyDescent="0.25">
      <c r="A473" s="1">
        <v>472</v>
      </c>
      <c r="B473" s="1" t="s">
        <v>144</v>
      </c>
      <c r="C473" s="1" t="s">
        <v>281</v>
      </c>
      <c r="D473" s="1" t="s">
        <v>486</v>
      </c>
      <c r="E473" s="1" t="s">
        <v>706</v>
      </c>
      <c r="F473" s="20">
        <v>180</v>
      </c>
      <c r="G473" s="8">
        <v>5</v>
      </c>
      <c r="H473" s="9">
        <v>10</v>
      </c>
      <c r="I473" s="10">
        <v>14</v>
      </c>
      <c r="J473" s="11">
        <v>18</v>
      </c>
      <c r="K473" s="12">
        <f>IFERROR(ROUND(AVERAGE(Table1[[#This Row],[EZ]:[SHD]]), 0), 0)</f>
        <v>12</v>
      </c>
      <c r="L473" s="24"/>
      <c r="M473" s="1" t="s">
        <v>26</v>
      </c>
    </row>
    <row r="474" spans="1:13" x14ac:dyDescent="0.25">
      <c r="A474" s="1">
        <v>473</v>
      </c>
      <c r="B474" s="1" t="s">
        <v>144</v>
      </c>
      <c r="C474" s="1" t="s">
        <v>281</v>
      </c>
      <c r="D474" s="1" t="s">
        <v>487</v>
      </c>
      <c r="E474" s="1" t="s">
        <v>634</v>
      </c>
      <c r="F474" s="20">
        <v>173</v>
      </c>
      <c r="G474" s="8">
        <v>8</v>
      </c>
      <c r="H474" s="9">
        <v>14</v>
      </c>
      <c r="I474" s="10">
        <v>17</v>
      </c>
      <c r="J474" s="11">
        <v>19</v>
      </c>
      <c r="K474" s="12">
        <f>IFERROR(ROUND(AVERAGE(Table1[[#This Row],[EZ]:[SHD]]), 0), 0)</f>
        <v>15</v>
      </c>
      <c r="L474" s="24"/>
      <c r="M474" s="1" t="s">
        <v>281</v>
      </c>
    </row>
    <row r="475" spans="1:13" ht="15.75" thickBot="1" x14ac:dyDescent="0.3">
      <c r="A475" s="1">
        <v>474</v>
      </c>
      <c r="B475" s="1" t="s">
        <v>144</v>
      </c>
      <c r="C475" s="1" t="s">
        <v>281</v>
      </c>
      <c r="D475" s="1" t="s">
        <v>488</v>
      </c>
      <c r="E475" s="1" t="s">
        <v>599</v>
      </c>
      <c r="F475" s="20">
        <v>190</v>
      </c>
      <c r="G475" s="8">
        <v>4</v>
      </c>
      <c r="H475" s="9">
        <v>10</v>
      </c>
      <c r="I475" s="10">
        <v>14</v>
      </c>
      <c r="J475" s="11">
        <v>17</v>
      </c>
      <c r="K475" s="12">
        <f>IFERROR(ROUND(AVERAGE(Table1[[#This Row],[EZ]:[SHD]]), 0), 0)</f>
        <v>11</v>
      </c>
      <c r="L475" s="8" t="s">
        <v>499</v>
      </c>
      <c r="M475" s="1" t="s">
        <v>281</v>
      </c>
    </row>
    <row r="476" spans="1:13" ht="15.75" thickBot="1" x14ac:dyDescent="0.3">
      <c r="A476" s="1">
        <v>475</v>
      </c>
      <c r="B476" s="1" t="s">
        <v>144</v>
      </c>
      <c r="C476" s="1" t="s">
        <v>281</v>
      </c>
      <c r="D476" s="1" t="s">
        <v>489</v>
      </c>
      <c r="E476" s="1" t="s">
        <v>602</v>
      </c>
      <c r="F476" s="20">
        <v>165</v>
      </c>
      <c r="G476" s="8">
        <v>4</v>
      </c>
      <c r="H476" s="9">
        <v>11</v>
      </c>
      <c r="I476" s="10">
        <v>15</v>
      </c>
      <c r="J476" s="11">
        <v>18</v>
      </c>
      <c r="K476" s="1">
        <f>IFERROR(ROUND(AVERAGE(Table1[[#This Row],[EZ]:[SHD]]), 0), 0)</f>
        <v>12</v>
      </c>
      <c r="L476" s="22">
        <f>IFERROR(ROUND(AVERAGE(G453:G484), 0), 0)</f>
        <v>4</v>
      </c>
      <c r="M476" s="1" t="s">
        <v>281</v>
      </c>
    </row>
    <row r="477" spans="1:13" ht="15.75" thickBot="1" x14ac:dyDescent="0.3">
      <c r="A477" s="1">
        <v>476</v>
      </c>
      <c r="B477" s="1" t="s">
        <v>144</v>
      </c>
      <c r="C477" s="1" t="s">
        <v>281</v>
      </c>
      <c r="D477" s="1" t="s">
        <v>490</v>
      </c>
      <c r="E477" s="1" t="s">
        <v>704</v>
      </c>
      <c r="F477" s="20">
        <v>195</v>
      </c>
      <c r="G477" s="8">
        <v>5</v>
      </c>
      <c r="H477" s="9">
        <v>10</v>
      </c>
      <c r="I477" s="10">
        <v>15</v>
      </c>
      <c r="J477" s="11">
        <v>18</v>
      </c>
      <c r="K477" s="12">
        <f>IFERROR(ROUND(AVERAGE(Table1[[#This Row],[EZ]:[SHD]]), 0), 0)</f>
        <v>12</v>
      </c>
      <c r="L477" s="9" t="s">
        <v>500</v>
      </c>
      <c r="M477" s="1" t="s">
        <v>26</v>
      </c>
    </row>
    <row r="478" spans="1:13" ht="15.75" thickBot="1" x14ac:dyDescent="0.3">
      <c r="A478" s="1">
        <v>477</v>
      </c>
      <c r="B478" s="1" t="s">
        <v>144</v>
      </c>
      <c r="C478" s="1" t="s">
        <v>281</v>
      </c>
      <c r="D478" s="1" t="s">
        <v>491</v>
      </c>
      <c r="E478" s="1" t="s">
        <v>707</v>
      </c>
      <c r="F478" s="20">
        <v>134</v>
      </c>
      <c r="G478" s="8">
        <v>2</v>
      </c>
      <c r="H478" s="9">
        <v>7</v>
      </c>
      <c r="I478" s="10">
        <v>11</v>
      </c>
      <c r="J478" s="11">
        <v>14</v>
      </c>
      <c r="K478" s="1">
        <f>IFERROR(ROUND(AVERAGE(Table1[[#This Row],[EZ]:[SHD]]), 0), 0)</f>
        <v>9</v>
      </c>
      <c r="L478" s="22">
        <f>IFERROR(ROUND(AVERAGE(H453:H484), 0), 0)</f>
        <v>9</v>
      </c>
      <c r="M478" s="1" t="s">
        <v>26</v>
      </c>
    </row>
    <row r="479" spans="1:13" ht="15.75" thickBot="1" x14ac:dyDescent="0.3">
      <c r="A479" s="1">
        <v>478</v>
      </c>
      <c r="B479" s="1" t="s">
        <v>144</v>
      </c>
      <c r="C479" s="1" t="s">
        <v>281</v>
      </c>
      <c r="D479" s="1" t="s">
        <v>492</v>
      </c>
      <c r="E479" s="1" t="s">
        <v>708</v>
      </c>
      <c r="F479" s="20">
        <v>121</v>
      </c>
      <c r="G479" s="8">
        <v>2</v>
      </c>
      <c r="H479" s="9">
        <v>6</v>
      </c>
      <c r="I479" s="10">
        <v>10</v>
      </c>
      <c r="J479" s="11">
        <v>14</v>
      </c>
      <c r="K479" s="12">
        <f>IFERROR(ROUND(AVERAGE(Table1[[#This Row],[EZ]:[SHD]]), 0), 0)</f>
        <v>8</v>
      </c>
      <c r="L479" s="26" t="s">
        <v>501</v>
      </c>
      <c r="M479" s="1" t="s">
        <v>26</v>
      </c>
    </row>
    <row r="480" spans="1:13" ht="15.75" thickBot="1" x14ac:dyDescent="0.3">
      <c r="A480" s="1">
        <v>479</v>
      </c>
      <c r="B480" s="1" t="s">
        <v>144</v>
      </c>
      <c r="C480" s="1" t="s">
        <v>281</v>
      </c>
      <c r="D480" s="1" t="s">
        <v>493</v>
      </c>
      <c r="E480" s="1" t="s">
        <v>559</v>
      </c>
      <c r="F480" s="20">
        <v>175</v>
      </c>
      <c r="G480" s="8">
        <v>5</v>
      </c>
      <c r="H480" s="9">
        <v>10</v>
      </c>
      <c r="I480" s="10">
        <v>14</v>
      </c>
      <c r="J480" s="11">
        <v>17</v>
      </c>
      <c r="K480" s="1">
        <f>IFERROR(ROUND(AVERAGE(Table1[[#This Row],[EZ]:[SHD]]), 0), 0)</f>
        <v>12</v>
      </c>
      <c r="L480" s="22">
        <f>IFERROR(ROUND(AVERAGE(I453:I484), 0), 0)</f>
        <v>13</v>
      </c>
      <c r="M480" s="1" t="s">
        <v>281</v>
      </c>
    </row>
    <row r="481" spans="1:13" ht="15.75" thickBot="1" x14ac:dyDescent="0.3">
      <c r="A481" s="1">
        <v>480</v>
      </c>
      <c r="B481" s="1" t="s">
        <v>144</v>
      </c>
      <c r="C481" s="1" t="s">
        <v>281</v>
      </c>
      <c r="D481" s="1" t="s">
        <v>494</v>
      </c>
      <c r="E481" s="1" t="s">
        <v>559</v>
      </c>
      <c r="F481" s="20">
        <v>186</v>
      </c>
      <c r="G481" s="8">
        <v>5</v>
      </c>
      <c r="H481" s="9">
        <v>12</v>
      </c>
      <c r="I481" s="10">
        <v>16</v>
      </c>
      <c r="J481" s="11">
        <v>19</v>
      </c>
      <c r="K481" s="12">
        <f>IFERROR(ROUND(AVERAGE(Table1[[#This Row],[EZ]:[SHD]]), 0), 0)</f>
        <v>13</v>
      </c>
      <c r="L481" s="11" t="s">
        <v>502</v>
      </c>
      <c r="M481" s="1" t="s">
        <v>26</v>
      </c>
    </row>
    <row r="482" spans="1:13" ht="15.75" thickBot="1" x14ac:dyDescent="0.3">
      <c r="A482" s="1">
        <v>481</v>
      </c>
      <c r="B482" s="1" t="s">
        <v>144</v>
      </c>
      <c r="C482" s="1" t="s">
        <v>281</v>
      </c>
      <c r="D482" s="1" t="s">
        <v>495</v>
      </c>
      <c r="E482" s="1" t="s">
        <v>622</v>
      </c>
      <c r="F482" s="20">
        <v>176</v>
      </c>
      <c r="G482" s="8">
        <v>3</v>
      </c>
      <c r="H482" s="9">
        <v>7</v>
      </c>
      <c r="I482" s="10">
        <v>12</v>
      </c>
      <c r="J482" s="11">
        <v>16</v>
      </c>
      <c r="K482" s="1">
        <f>IFERROR(ROUND(AVERAGE(Table1[[#This Row],[EZ]:[SHD]]), 0), 0)</f>
        <v>10</v>
      </c>
      <c r="L482" s="22">
        <f>IFERROR(ROUND(AVERAGE(J453:J484), 0), 0)</f>
        <v>17</v>
      </c>
      <c r="M482" s="1" t="s">
        <v>26</v>
      </c>
    </row>
    <row r="483" spans="1:13" ht="15.75" thickBot="1" x14ac:dyDescent="0.3">
      <c r="A483" s="1">
        <v>482</v>
      </c>
      <c r="B483" s="1" t="s">
        <v>144</v>
      </c>
      <c r="C483" s="1" t="s">
        <v>281</v>
      </c>
      <c r="D483" s="1" t="s">
        <v>496</v>
      </c>
      <c r="E483" s="1" t="s">
        <v>572</v>
      </c>
      <c r="F483" s="20">
        <v>128</v>
      </c>
      <c r="G483" s="8">
        <v>1</v>
      </c>
      <c r="H483" s="9">
        <v>4</v>
      </c>
      <c r="I483" s="10">
        <v>7</v>
      </c>
      <c r="J483" s="11">
        <v>11</v>
      </c>
      <c r="K483" s="12">
        <f>IFERROR(ROUND(AVERAGE(Table1[[#This Row],[EZ]:[SHD]]), 0), 0)</f>
        <v>6</v>
      </c>
      <c r="L483" s="25" t="s">
        <v>610</v>
      </c>
      <c r="M483" s="1" t="s">
        <v>26</v>
      </c>
    </row>
    <row r="484" spans="1:13" ht="15.75" thickBot="1" x14ac:dyDescent="0.3">
      <c r="A484" s="1">
        <v>483</v>
      </c>
      <c r="B484" s="13" t="s">
        <v>144</v>
      </c>
      <c r="C484" s="13" t="s">
        <v>281</v>
      </c>
      <c r="D484" s="13" t="s">
        <v>497</v>
      </c>
      <c r="E484" s="13" t="s">
        <v>598</v>
      </c>
      <c r="F484" s="21">
        <v>180</v>
      </c>
      <c r="G484" s="14">
        <v>6</v>
      </c>
      <c r="H484" s="15">
        <v>11</v>
      </c>
      <c r="I484" s="16">
        <v>15</v>
      </c>
      <c r="J484" s="17">
        <v>18</v>
      </c>
      <c r="K484" s="13">
        <f>IFERROR(ROUND(AVERAGE(Table1[[#This Row],[EZ]:[SHD]]), 0), 0)</f>
        <v>13</v>
      </c>
      <c r="L484" s="22">
        <f>IFERROR(IF(NOT(A485=Table1[[#This Row],[Song Pack]]), ROUND(AVERAGE(K453:K484),0), ""), 0)</f>
        <v>11</v>
      </c>
      <c r="M484" s="13" t="s">
        <v>281</v>
      </c>
    </row>
  </sheetData>
  <phoneticPr fontId="1" type="noConversion"/>
  <conditionalFormatting sqref="C2:C484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M2:M484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DB00-778D-4264-8F23-A72A32632195}">
  <dimension ref="A1:J1933"/>
  <sheetViews>
    <sheetView tabSelected="1" topLeftCell="A1930" zoomScale="70" zoomScaleNormal="70" workbookViewId="0">
      <selection activeCell="H1940" sqref="H1940"/>
    </sheetView>
  </sheetViews>
  <sheetFormatPr defaultRowHeight="15" x14ac:dyDescent="0.25"/>
  <cols>
    <col min="1" max="1" width="17.140625" style="18" bestFit="1" customWidth="1"/>
    <col min="2" max="2" width="58.140625" style="18" bestFit="1" customWidth="1"/>
    <col min="3" max="3" width="11.5703125" style="18" bestFit="1" customWidth="1"/>
    <col min="4" max="4" width="13.42578125" style="18" bestFit="1" customWidth="1"/>
    <col min="5" max="5" width="43" style="18" bestFit="1" customWidth="1"/>
    <col min="6" max="7" width="13.85546875" style="18" bestFit="1" customWidth="1"/>
    <col min="8" max="8" width="44.42578125" style="30" bestFit="1" customWidth="1"/>
    <col min="9" max="9" width="69.5703125" style="30" bestFit="1" customWidth="1"/>
    <col min="10" max="10" width="11.140625" style="18" bestFit="1" customWidth="1"/>
    <col min="11" max="16384" width="9.140625" style="18"/>
  </cols>
  <sheetData>
    <row r="1" spans="1:10" ht="15.75" thickBot="1" x14ac:dyDescent="0.3">
      <c r="A1" s="28" t="s">
        <v>710</v>
      </c>
      <c r="B1" s="29" t="s">
        <v>711</v>
      </c>
      <c r="C1" s="29" t="s">
        <v>712</v>
      </c>
      <c r="D1" s="29" t="s">
        <v>713</v>
      </c>
      <c r="E1" s="29" t="s">
        <v>714</v>
      </c>
      <c r="F1" s="29" t="s">
        <v>715</v>
      </c>
      <c r="G1" s="29" t="s">
        <v>716</v>
      </c>
      <c r="H1" s="31" t="s">
        <v>717</v>
      </c>
      <c r="I1" s="31" t="s">
        <v>718</v>
      </c>
      <c r="J1" s="28" t="s">
        <v>723</v>
      </c>
    </row>
    <row r="2" spans="1:10" ht="105" x14ac:dyDescent="0.25">
      <c r="A2" s="18">
        <f t="shared" ref="A2:A65" si="0">IF(MOD(ROW() - 2, 4) = 0, IF(ISNUMBER(A1), A1 + 1, 1), IF(ISNUMBER(A1), A1, 1))</f>
        <v>1</v>
      </c>
      <c r="B2" s="18" t="str">
        <f>_xlfn.TEXTJOIN(" - ", FALSE, VLOOKUP(Table2[[#This Row],[Song Number]], Table1[[Order]:[SHD]], 4, FALSE), _xlfn.IFS(MID(B1, LEN(B1) - 2, 3) = " EZ", "NM", MID(B1, LEN(B1) - 2, 3) = " NM", "HD", MID(B1, LEN(B1) - 2, 3) = " HD", "SHD", TRUE, "EZ"))</f>
        <v>Baby Dance - EZ</v>
      </c>
      <c r="C2" s="18" t="str">
        <f>_xlfn.TEXTJOIN(" ", FALSE, VLOOKUP(Table2[[#This Row],[Song Number]], Table1[[Order]:[SHD]], 2, FALSE), "Pack")</f>
        <v>1ST Pack</v>
      </c>
      <c r="D2" s="18" t="str" cm="1">
        <f t="array" ref="D2">_xlfn.IFS(MID(B1, LEN(B1) - 2, 3) = " EZ", "NM", MID(B1, LEN(B1) - 2, 3) = " NM", "HD", MID(B1, LEN(B1) - 2, 3) = " HD", "SHD", TRUE, "EZ")</f>
        <v>EZ</v>
      </c>
      <c r="E2" s="18" t="str">
        <f>VLOOKUP(Table2[[#This Row],[Song Number]], Table1[[Order]:[SHD]], 5, FALSE)</f>
        <v>Ruby Tuesday</v>
      </c>
      <c r="F2" s="18" t="str">
        <f>_xlfn.TEXTJOIN("", FALSE, "BPM_", VLOOKUP(Table2[[#This Row],[Song Number]], Table1[[Order]:[SHD]], 6, FALSE))</f>
        <v>BPM_111</v>
      </c>
      <c r="G2" s="18" t="str" cm="1">
        <f t="array" ref="G2">_xlfn.TEXTJOIN("", FALSE, "DIF_", VLOOKUP(Table2[[#This Row],[Song Number]], Table1[[Order]:[SHD]], _xlfn.IFS(MID(B1, LEN(B1) - 2, 3) = " EZ", 8, MID(B1, LEN(B1) - 2, 3) = " NM", 9, MID(B1, LEN(B1) - 2, 3) = " HD", 10, TRUE, 7), FALSE))</f>
        <v>DIF_1</v>
      </c>
      <c r="H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"DIF_1" ],</v>
      </c>
      <c r="I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"Baby Dance - EZ",
  "region": "1ST Pack",
  "category": [ "1ST Pack", "EZ", "DIF_1" ],
  "requires": []
  },
</v>
      </c>
    </row>
    <row r="3" spans="1:10" ht="105" x14ac:dyDescent="0.25">
      <c r="A3" s="18">
        <f t="shared" si="0"/>
        <v>1</v>
      </c>
      <c r="B3" s="18" t="str">
        <f>_xlfn.TEXTJOIN(" - ", FALSE, VLOOKUP(Table2[[#This Row],[Song Number]], Table1[[Order]:[SHD]], 4, FALSE), _xlfn.IFS(MID(B2, LEN(B2) - 2, 3) = " EZ", "NM", MID(B2, LEN(B2) - 2, 3) = " NM", "HD", MID(B2, LEN(B2) - 2, 3) = " HD", "SHD", TRUE, "EZ"))</f>
        <v>Baby Dance - NM</v>
      </c>
      <c r="C3" s="18" t="str">
        <f>_xlfn.TEXTJOIN(" ", FALSE, VLOOKUP(Table2[[#This Row],[Song Number]], Table1[[Order]:[SHD]], 2, FALSE), "Pack")</f>
        <v>1ST Pack</v>
      </c>
      <c r="D3" s="18" t="str" cm="1">
        <f t="array" ref="D3">_xlfn.IFS(MID(B2, LEN(B2) - 2, 3) = " EZ", "NM", MID(B2, LEN(B2) - 2, 3) = " NM", "HD", MID(B2, LEN(B2) - 2, 3) = " HD", "SHD", TRUE, "EZ")</f>
        <v>NM</v>
      </c>
      <c r="E3" s="18" t="str">
        <f>VLOOKUP(Table2[[#This Row],[Song Number]], Table1[[Order]:[SHD]], 5, FALSE)</f>
        <v>Ruby Tuesday</v>
      </c>
      <c r="F3" s="18" t="str">
        <f>_xlfn.TEXTJOIN("", FALSE, "BPM_", VLOOKUP(Table2[[#This Row],[Song Number]], Table1[[Order]:[SHD]], 6, FALSE))</f>
        <v>BPM_111</v>
      </c>
      <c r="G3" s="18" t="str" cm="1">
        <f t="array" ref="G3">_xlfn.TEXTJOIN("", FALSE, "DIF_", VLOOKUP(Table2[[#This Row],[Song Number]], Table1[[Order]:[SHD]], _xlfn.IFS(MID(B2, LEN(B2) - 2, 3) = " EZ", 8, MID(B2, LEN(B2) - 2, 3) = " NM", 9, MID(B2, LEN(B2) - 2, 3) = " HD", 10, TRUE, 7), FALSE))</f>
        <v>DIF_3</v>
      </c>
      <c r="H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"DIF_3" ],</v>
      </c>
      <c r="I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"Baby Dance - NM",
  "region": "1ST Pack",
  "category": [ "1ST Pack", "NM", "DIF_3" ],
  "requires": []
  },
</v>
      </c>
    </row>
    <row r="4" spans="1:10" ht="105" x14ac:dyDescent="0.25">
      <c r="A4" s="18">
        <f t="shared" si="0"/>
        <v>1</v>
      </c>
      <c r="B4" s="18" t="str">
        <f>_xlfn.TEXTJOIN(" - ", FALSE, VLOOKUP(Table2[[#This Row],[Song Number]], Table1[[Order]:[SHD]], 4, FALSE), _xlfn.IFS(MID(B3, LEN(B3) - 2, 3) = " EZ", "NM", MID(B3, LEN(B3) - 2, 3) = " NM", "HD", MID(B3, LEN(B3) - 2, 3) = " HD", "SHD", TRUE, "EZ"))</f>
        <v>Baby Dance - HD</v>
      </c>
      <c r="C4" s="18" t="str">
        <f>_xlfn.TEXTJOIN(" ", FALSE, VLOOKUP(Table2[[#This Row],[Song Number]], Table1[[Order]:[SHD]], 2, FALSE), "Pack")</f>
        <v>1ST Pack</v>
      </c>
      <c r="D4" s="18" t="str" cm="1">
        <f t="array" ref="D4">_xlfn.IFS(MID(B3, LEN(B3) - 2, 3) = " EZ", "NM", MID(B3, LEN(B3) - 2, 3) = " NM", "HD", MID(B3, LEN(B3) - 2, 3) = " HD", "SHD", TRUE, "EZ")</f>
        <v>HD</v>
      </c>
      <c r="E4" s="18" t="str">
        <f>VLOOKUP(Table2[[#This Row],[Song Number]], Table1[[Order]:[SHD]], 5, FALSE)</f>
        <v>Ruby Tuesday</v>
      </c>
      <c r="F4" s="18" t="str">
        <f>_xlfn.TEXTJOIN("", FALSE, "BPM_", VLOOKUP(Table2[[#This Row],[Song Number]], Table1[[Order]:[SHD]], 6, FALSE))</f>
        <v>BPM_111</v>
      </c>
      <c r="G4" s="18" t="str" cm="1">
        <f t="array" ref="G4">_xlfn.TEXTJOIN("", FALSE, "DIF_", VLOOKUP(Table2[[#This Row],[Song Number]], Table1[[Order]:[SHD]], _xlfn.IFS(MID(B3, LEN(B3) - 2, 3) = " EZ", 8, MID(B3, LEN(B3) - 2, 3) = " NM", 9, MID(B3, LEN(B3) - 2, 3) = " HD", 10, TRUE, 7), FALSE))</f>
        <v>DIF_6</v>
      </c>
      <c r="H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"DIF_6" ],</v>
      </c>
      <c r="I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"Baby Dance - HD",
  "region": "1ST Pack",
  "category": [ "1ST Pack", "HD", "DIF_6" ],
  "requires": []
  },
</v>
      </c>
    </row>
    <row r="5" spans="1:10" ht="105" x14ac:dyDescent="0.25">
      <c r="A5" s="18">
        <f t="shared" si="0"/>
        <v>1</v>
      </c>
      <c r="B5" s="18" t="str">
        <f>_xlfn.TEXTJOIN(" - ", FALSE, VLOOKUP(Table2[[#This Row],[Song Number]], Table1[[Order]:[SHD]], 4, FALSE), _xlfn.IFS(MID(B4, LEN(B4) - 2, 3) = " EZ", "NM", MID(B4, LEN(B4) - 2, 3) = " NM", "HD", MID(B4, LEN(B4) - 2, 3) = " HD", "SHD", TRUE, "EZ"))</f>
        <v>Baby Dance - SHD</v>
      </c>
      <c r="C5" s="18" t="str">
        <f>_xlfn.TEXTJOIN(" ", FALSE, VLOOKUP(Table2[[#This Row],[Song Number]], Table1[[Order]:[SHD]], 2, FALSE), "Pack")</f>
        <v>1ST Pack</v>
      </c>
      <c r="D5" s="18" t="str" cm="1">
        <f t="array" ref="D5">_xlfn.IFS(MID(B4, LEN(B4) - 2, 3) = " EZ", "NM", MID(B4, LEN(B4) - 2, 3) = " NM", "HD", MID(B4, LEN(B4) - 2, 3) = " HD", "SHD", TRUE, "EZ")</f>
        <v>SHD</v>
      </c>
      <c r="E5" s="18" t="str">
        <f>VLOOKUP(Table2[[#This Row],[Song Number]], Table1[[Order]:[SHD]], 5, FALSE)</f>
        <v>Ruby Tuesday</v>
      </c>
      <c r="F5" s="18" t="str">
        <f>_xlfn.TEXTJOIN("", FALSE, "BPM_", VLOOKUP(Table2[[#This Row],[Song Number]], Table1[[Order]:[SHD]], 6, FALSE))</f>
        <v>BPM_111</v>
      </c>
      <c r="G5" s="18" t="str" cm="1">
        <f t="array" ref="G5">_xlfn.TEXTJOIN("", FALSE, "DIF_", VLOOKUP(Table2[[#This Row],[Song Number]], Table1[[Order]:[SHD]], _xlfn.IFS(MID(B4, LEN(B4) - 2, 3) = " EZ", 8, MID(B4, LEN(B4) - 2, 3) = " NM", 9, MID(B4, LEN(B4) - 2, 3) = " HD", 10, TRUE, 7), FALSE))</f>
        <v>DIF_9</v>
      </c>
      <c r="H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"DIF_9" ],</v>
      </c>
      <c r="I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"Baby Dance - SHD",
  "region": "1ST Pack",
  "category": [ "1ST Pack", "SHD", "DIF_9" ],
  "requires": []
  },
</v>
      </c>
    </row>
    <row r="6" spans="1:10" ht="105" x14ac:dyDescent="0.25">
      <c r="A6" s="18">
        <f t="shared" si="0"/>
        <v>2</v>
      </c>
      <c r="B6" s="18" t="str">
        <f>_xlfn.TEXTJOIN(" - ", FALSE, VLOOKUP(Table2[[#This Row],[Song Number]], Table1[[Order]:[SHD]], 4, FALSE), _xlfn.IFS(MID(B5, LEN(B5) - 2, 3) = " EZ", "NM", MID(B5, LEN(B5) - 2, 3) = " NM", "HD", MID(B5, LEN(B5) - 2, 3) = " HD", "SHD", TRUE, "EZ"))</f>
        <v>Catch The Flow - EZ</v>
      </c>
      <c r="C6" s="18" t="str">
        <f>_xlfn.TEXTJOIN(" ", FALSE, VLOOKUP(Table2[[#This Row],[Song Number]], Table1[[Order]:[SHD]], 2, FALSE), "Pack")</f>
        <v>1ST Pack</v>
      </c>
      <c r="D6" s="18" t="str" cm="1">
        <f t="array" ref="D6">_xlfn.IFS(MID(B5, LEN(B5) - 2, 3) = " EZ", "NM", MID(B5, LEN(B5) - 2, 3) = " NM", "HD", MID(B5, LEN(B5) - 2, 3) = " HD", "SHD", TRUE, "EZ")</f>
        <v>EZ</v>
      </c>
      <c r="E6" s="18" t="str">
        <f>VLOOKUP(Table2[[#This Row],[Song Number]], Table1[[Order]:[SHD]], 5, FALSE)</f>
        <v>Creatune</v>
      </c>
      <c r="F6" s="18" t="str">
        <f>_xlfn.TEXTJOIN("", FALSE, "BPM_", VLOOKUP(Table2[[#This Row],[Song Number]], Table1[[Order]:[SHD]], 6, FALSE))</f>
        <v>BPM_97</v>
      </c>
      <c r="G6" s="18" t="str" cm="1">
        <f t="array" ref="G6">_xlfn.TEXTJOIN("", FALSE, "DIF_", VLOOKUP(Table2[[#This Row],[Song Number]], Table1[[Order]:[SHD]], _xlfn.IFS(MID(B5, LEN(B5) - 2, 3) = " EZ", 8, MID(B5, LEN(B5) - 2, 3) = " NM", 9, MID(B5, LEN(B5) - 2, 3) = " HD", 10, TRUE, 7), FALSE))</f>
        <v>DIF_2</v>
      </c>
      <c r="H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"DIF_2" ],</v>
      </c>
      <c r="I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"Catch The Flow - EZ",
  "region": "1ST Pack",
  "category": [ "1ST Pack", "EZ", "DIF_2" ],
  "requires": []
  },
</v>
      </c>
    </row>
    <row r="7" spans="1:10" ht="105" x14ac:dyDescent="0.25">
      <c r="A7" s="18">
        <f t="shared" si="0"/>
        <v>2</v>
      </c>
      <c r="B7" s="18" t="str">
        <f>_xlfn.TEXTJOIN(" - ", FALSE, VLOOKUP(Table2[[#This Row],[Song Number]], Table1[[Order]:[SHD]], 4, FALSE), _xlfn.IFS(MID(B6, LEN(B6) - 2, 3) = " EZ", "NM", MID(B6, LEN(B6) - 2, 3) = " NM", "HD", MID(B6, LEN(B6) - 2, 3) = " HD", "SHD", TRUE, "EZ"))</f>
        <v>Catch The Flow - NM</v>
      </c>
      <c r="C7" s="18" t="str">
        <f>_xlfn.TEXTJOIN(" ", FALSE, VLOOKUP(Table2[[#This Row],[Song Number]], Table1[[Order]:[SHD]], 2, FALSE), "Pack")</f>
        <v>1ST Pack</v>
      </c>
      <c r="D7" s="18" t="str" cm="1">
        <f t="array" ref="D7">_xlfn.IFS(MID(B6, LEN(B6) - 2, 3) = " EZ", "NM", MID(B6, LEN(B6) - 2, 3) = " NM", "HD", MID(B6, LEN(B6) - 2, 3) = " HD", "SHD", TRUE, "EZ")</f>
        <v>NM</v>
      </c>
      <c r="E7" s="18" t="str">
        <f>VLOOKUP(Table2[[#This Row],[Song Number]], Table1[[Order]:[SHD]], 5, FALSE)</f>
        <v>Creatune</v>
      </c>
      <c r="F7" s="18" t="str">
        <f>_xlfn.TEXTJOIN("", FALSE, "BPM_", VLOOKUP(Table2[[#This Row],[Song Number]], Table1[[Order]:[SHD]], 6, FALSE))</f>
        <v>BPM_97</v>
      </c>
      <c r="G7" s="18" t="str" cm="1">
        <f t="array" ref="G7">_xlfn.TEXTJOIN("", FALSE, "DIF_", VLOOKUP(Table2[[#This Row],[Song Number]], Table1[[Order]:[SHD]], _xlfn.IFS(MID(B6, LEN(B6) - 2, 3) = " EZ", 8, MID(B6, LEN(B6) - 2, 3) = " NM", 9, MID(B6, LEN(B6) - 2, 3) = " HD", 10, TRUE, 7), FALSE))</f>
        <v>DIF_5</v>
      </c>
      <c r="H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"DIF_5" ],</v>
      </c>
      <c r="I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"Catch The Flow - NM",
  "region": "1ST Pack",
  "category": [ "1ST Pack", "NM", "DIF_5" ],
  "requires": []
  },
</v>
      </c>
    </row>
    <row r="8" spans="1:10" ht="105" x14ac:dyDescent="0.25">
      <c r="A8" s="18">
        <f t="shared" si="0"/>
        <v>2</v>
      </c>
      <c r="B8" s="18" t="str">
        <f>_xlfn.TEXTJOIN(" - ", FALSE, VLOOKUP(Table2[[#This Row],[Song Number]], Table1[[Order]:[SHD]], 4, FALSE), _xlfn.IFS(MID(B7, LEN(B7) - 2, 3) = " EZ", "NM", MID(B7, LEN(B7) - 2, 3) = " NM", "HD", MID(B7, LEN(B7) - 2, 3) = " HD", "SHD", TRUE, "EZ"))</f>
        <v>Catch The Flow - HD</v>
      </c>
      <c r="C8" s="18" t="str">
        <f>_xlfn.TEXTJOIN(" ", FALSE, VLOOKUP(Table2[[#This Row],[Song Number]], Table1[[Order]:[SHD]], 2, FALSE), "Pack")</f>
        <v>1ST Pack</v>
      </c>
      <c r="D8" s="18" t="str" cm="1">
        <f t="array" ref="D8">_xlfn.IFS(MID(B7, LEN(B7) - 2, 3) = " EZ", "NM", MID(B7, LEN(B7) - 2, 3) = " NM", "HD", MID(B7, LEN(B7) - 2, 3) = " HD", "SHD", TRUE, "EZ")</f>
        <v>HD</v>
      </c>
      <c r="E8" s="18" t="str">
        <f>VLOOKUP(Table2[[#This Row],[Song Number]], Table1[[Order]:[SHD]], 5, FALSE)</f>
        <v>Creatune</v>
      </c>
      <c r="F8" s="18" t="str">
        <f>_xlfn.TEXTJOIN("", FALSE, "BPM_", VLOOKUP(Table2[[#This Row],[Song Number]], Table1[[Order]:[SHD]], 6, FALSE))</f>
        <v>BPM_97</v>
      </c>
      <c r="G8" s="18" t="str" cm="1">
        <f t="array" ref="G8">_xlfn.TEXTJOIN("", FALSE, "DIF_", VLOOKUP(Table2[[#This Row],[Song Number]], Table1[[Order]:[SHD]], _xlfn.IFS(MID(B7, LEN(B7) - 2, 3) = " EZ", 8, MID(B7, LEN(B7) - 2, 3) = " NM", 9, MID(B7, LEN(B7) - 2, 3) = " HD", 10, TRUE, 7), FALSE))</f>
        <v>DIF_7</v>
      </c>
      <c r="H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"DIF_7" ],</v>
      </c>
      <c r="I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"Catch The Flow - HD",
  "region": "1ST Pack",
  "category": [ "1ST Pack", "HD", "DIF_7" ],
  "requires": []
  },
</v>
      </c>
    </row>
    <row r="9" spans="1:10" ht="105" x14ac:dyDescent="0.25">
      <c r="A9" s="18">
        <f t="shared" si="0"/>
        <v>2</v>
      </c>
      <c r="B9" s="18" t="str">
        <f>_xlfn.TEXTJOIN(" - ", FALSE, VLOOKUP(Table2[[#This Row],[Song Number]], Table1[[Order]:[SHD]], 4, FALSE), _xlfn.IFS(MID(B8, LEN(B8) - 2, 3) = " EZ", "NM", MID(B8, LEN(B8) - 2, 3) = " NM", "HD", MID(B8, LEN(B8) - 2, 3) = " HD", "SHD", TRUE, "EZ"))</f>
        <v>Catch The Flow - SHD</v>
      </c>
      <c r="C9" s="18" t="str">
        <f>_xlfn.TEXTJOIN(" ", FALSE, VLOOKUP(Table2[[#This Row],[Song Number]], Table1[[Order]:[SHD]], 2, FALSE), "Pack")</f>
        <v>1ST Pack</v>
      </c>
      <c r="D9" s="18" t="str" cm="1">
        <f t="array" ref="D9">_xlfn.IFS(MID(B8, LEN(B8) - 2, 3) = " EZ", "NM", MID(B8, LEN(B8) - 2, 3) = " NM", "HD", MID(B8, LEN(B8) - 2, 3) = " HD", "SHD", TRUE, "EZ")</f>
        <v>SHD</v>
      </c>
      <c r="E9" s="18" t="str">
        <f>VLOOKUP(Table2[[#This Row],[Song Number]], Table1[[Order]:[SHD]], 5, FALSE)</f>
        <v>Creatune</v>
      </c>
      <c r="F9" s="18" t="str">
        <f>_xlfn.TEXTJOIN("", FALSE, "BPM_", VLOOKUP(Table2[[#This Row],[Song Number]], Table1[[Order]:[SHD]], 6, FALSE))</f>
        <v>BPM_97</v>
      </c>
      <c r="G9" s="18" t="str" cm="1">
        <f t="array" ref="G9">_xlfn.TEXTJOIN("", FALSE, "DIF_", VLOOKUP(Table2[[#This Row],[Song Number]], Table1[[Order]:[SHD]], _xlfn.IFS(MID(B8, LEN(B8) - 2, 3) = " EZ", 8, MID(B8, LEN(B8) - 2, 3) = " NM", 9, MID(B8, LEN(B8) - 2, 3) = " HD", 10, TRUE, 7), FALSE))</f>
        <v>DIF_10</v>
      </c>
      <c r="H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"DIF_10" ],</v>
      </c>
      <c r="I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"Catch The Flow - SHD",
  "region": "1ST Pack",
  "category": [ "1ST Pack", "SHD", "DIF_10" ],
  "requires": []
  },
</v>
      </c>
    </row>
    <row r="10" spans="1:10" ht="105" x14ac:dyDescent="0.25">
      <c r="A10" s="18">
        <f t="shared" si="0"/>
        <v>3</v>
      </c>
      <c r="B10" s="18" t="str">
        <f>_xlfn.TEXTJOIN(" - ", FALSE, VLOOKUP(Table2[[#This Row],[Song Number]], Table1[[Order]:[SHD]], 4, FALSE), _xlfn.IFS(MID(B9, LEN(B9) - 2, 3) = " EZ", "NM", MID(B9, LEN(B9) - 2, 3) = " NM", "HD", MID(B9, LEN(B9) - 2, 3) = " HD", "SHD", TRUE, "EZ"))</f>
        <v>Confete - EZ</v>
      </c>
      <c r="C10" s="18" t="str">
        <f>_xlfn.TEXTJOIN(" ", FALSE, VLOOKUP(Table2[[#This Row],[Song Number]], Table1[[Order]:[SHD]], 2, FALSE), "Pack")</f>
        <v>1ST Pack</v>
      </c>
      <c r="D10" s="18" t="str" cm="1">
        <f t="array" ref="D10">_xlfn.IFS(MID(B9, LEN(B9) - 2, 3) = " EZ", "NM", MID(B9, LEN(B9) - 2, 3) = " NM", "HD", MID(B9, LEN(B9) - 2, 3) = " HD", "SHD", TRUE, "EZ")</f>
        <v>EZ</v>
      </c>
      <c r="E10" s="18" t="str">
        <f>VLOOKUP(Table2[[#This Row],[Song Number]], Table1[[Order]:[SHD]], 5, FALSE)</f>
        <v>Ruby Tuesday</v>
      </c>
      <c r="F10" s="18" t="str">
        <f>_xlfn.TEXTJOIN("", FALSE, "BPM_", VLOOKUP(Table2[[#This Row],[Song Number]], Table1[[Order]:[SHD]], 6, FALSE))</f>
        <v>BPM_94</v>
      </c>
      <c r="G10" s="18" t="str" cm="1">
        <f t="array" ref="G10">_xlfn.TEXTJOIN("", FALSE, "DIF_", VLOOKUP(Table2[[#This Row],[Song Number]], Table1[[Order]:[SHD]], _xlfn.IFS(MID(B9, LEN(B9) - 2, 3) = " EZ", 8, MID(B9, LEN(B9) - 2, 3) = " NM", 9, MID(B9, LEN(B9) - 2, 3) = " HD", 10, TRUE, 7), FALSE))</f>
        <v>DIF_2</v>
      </c>
      <c r="H1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"DIF_2" ],</v>
      </c>
      <c r="I1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"Confete - EZ",
  "region": "1ST Pack",
  "category": [ "1ST Pack", "EZ", "DIF_2" ],
  "requires": []
  },
</v>
      </c>
    </row>
    <row r="11" spans="1:10" ht="105" x14ac:dyDescent="0.25">
      <c r="A11" s="18">
        <f t="shared" si="0"/>
        <v>3</v>
      </c>
      <c r="B11" s="18" t="str">
        <f>_xlfn.TEXTJOIN(" - ", FALSE, VLOOKUP(Table2[[#This Row],[Song Number]], Table1[[Order]:[SHD]], 4, FALSE), _xlfn.IFS(MID(B10, LEN(B10) - 2, 3) = " EZ", "NM", MID(B10, LEN(B10) - 2, 3) = " NM", "HD", MID(B10, LEN(B10) - 2, 3) = " HD", "SHD", TRUE, "EZ"))</f>
        <v>Confete - NM</v>
      </c>
      <c r="C11" s="18" t="str">
        <f>_xlfn.TEXTJOIN(" ", FALSE, VLOOKUP(Table2[[#This Row],[Song Number]], Table1[[Order]:[SHD]], 2, FALSE), "Pack")</f>
        <v>1ST Pack</v>
      </c>
      <c r="D11" s="18" t="str" cm="1">
        <f t="array" ref="D11">_xlfn.IFS(MID(B10, LEN(B10) - 2, 3) = " EZ", "NM", MID(B10, LEN(B10) - 2, 3) = " NM", "HD", MID(B10, LEN(B10) - 2, 3) = " HD", "SHD", TRUE, "EZ")</f>
        <v>NM</v>
      </c>
      <c r="E11" s="18" t="str">
        <f>VLOOKUP(Table2[[#This Row],[Song Number]], Table1[[Order]:[SHD]], 5, FALSE)</f>
        <v>Ruby Tuesday</v>
      </c>
      <c r="F11" s="18" t="str">
        <f>_xlfn.TEXTJOIN("", FALSE, "BPM_", VLOOKUP(Table2[[#This Row],[Song Number]], Table1[[Order]:[SHD]], 6, FALSE))</f>
        <v>BPM_94</v>
      </c>
      <c r="G11" s="18" t="str" cm="1">
        <f t="array" ref="G11">_xlfn.TEXTJOIN("", FALSE, "DIF_", VLOOKUP(Table2[[#This Row],[Song Number]], Table1[[Order]:[SHD]], _xlfn.IFS(MID(B10, LEN(B10) - 2, 3) = " EZ", 8, MID(B10, LEN(B10) - 2, 3) = " NM", 9, MID(B10, LEN(B10) - 2, 3) = " HD", 10, TRUE, 7), FALSE))</f>
        <v>DIF_4</v>
      </c>
      <c r="H1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"DIF_4" ],</v>
      </c>
      <c r="I1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"Confete - NM",
  "region": "1ST Pack",
  "category": [ "1ST Pack", "NM", "DIF_4" ],
  "requires": []
  },
</v>
      </c>
    </row>
    <row r="12" spans="1:10" ht="105" x14ac:dyDescent="0.25">
      <c r="A12" s="18">
        <f t="shared" si="0"/>
        <v>3</v>
      </c>
      <c r="B12" s="18" t="str">
        <f>_xlfn.TEXTJOIN(" - ", FALSE, VLOOKUP(Table2[[#This Row],[Song Number]], Table1[[Order]:[SHD]], 4, FALSE), _xlfn.IFS(MID(B11, LEN(B11) - 2, 3) = " EZ", "NM", MID(B11, LEN(B11) - 2, 3) = " NM", "HD", MID(B11, LEN(B11) - 2, 3) = " HD", "SHD", TRUE, "EZ"))</f>
        <v>Confete - HD</v>
      </c>
      <c r="C12" s="18" t="str">
        <f>_xlfn.TEXTJOIN(" ", FALSE, VLOOKUP(Table2[[#This Row],[Song Number]], Table1[[Order]:[SHD]], 2, FALSE), "Pack")</f>
        <v>1ST Pack</v>
      </c>
      <c r="D12" s="18" t="str" cm="1">
        <f t="array" ref="D12">_xlfn.IFS(MID(B11, LEN(B11) - 2, 3) = " EZ", "NM", MID(B11, LEN(B11) - 2, 3) = " NM", "HD", MID(B11, LEN(B11) - 2, 3) = " HD", "SHD", TRUE, "EZ")</f>
        <v>HD</v>
      </c>
      <c r="E12" s="18" t="str">
        <f>VLOOKUP(Table2[[#This Row],[Song Number]], Table1[[Order]:[SHD]], 5, FALSE)</f>
        <v>Ruby Tuesday</v>
      </c>
      <c r="F12" s="18" t="str">
        <f>_xlfn.TEXTJOIN("", FALSE, "BPM_", VLOOKUP(Table2[[#This Row],[Song Number]], Table1[[Order]:[SHD]], 6, FALSE))</f>
        <v>BPM_94</v>
      </c>
      <c r="G12" s="18" t="str" cm="1">
        <f t="array" ref="G12">_xlfn.TEXTJOIN("", FALSE, "DIF_", VLOOKUP(Table2[[#This Row],[Song Number]], Table1[[Order]:[SHD]], _xlfn.IFS(MID(B11, LEN(B11) - 2, 3) = " EZ", 8, MID(B11, LEN(B11) - 2, 3) = " NM", 9, MID(B11, LEN(B11) - 2, 3) = " HD", 10, TRUE, 7), FALSE))</f>
        <v>DIF_9</v>
      </c>
      <c r="H1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"DIF_9" ],</v>
      </c>
      <c r="I1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"Confete - HD",
  "region": "1ST Pack",
  "category": [ "1ST Pack", "HD", "DIF_9" ],
  "requires": []
  },
</v>
      </c>
    </row>
    <row r="13" spans="1:10" ht="105" x14ac:dyDescent="0.25">
      <c r="A13" s="18">
        <f t="shared" si="0"/>
        <v>3</v>
      </c>
      <c r="B13" s="18" t="str">
        <f>_xlfn.TEXTJOIN(" - ", FALSE, VLOOKUP(Table2[[#This Row],[Song Number]], Table1[[Order]:[SHD]], 4, FALSE), _xlfn.IFS(MID(B12, LEN(B12) - 2, 3) = " EZ", "NM", MID(B12, LEN(B12) - 2, 3) = " NM", "HD", MID(B12, LEN(B12) - 2, 3) = " HD", "SHD", TRUE, "EZ"))</f>
        <v>Confete - SHD</v>
      </c>
      <c r="C13" s="18" t="str">
        <f>_xlfn.TEXTJOIN(" ", FALSE, VLOOKUP(Table2[[#This Row],[Song Number]], Table1[[Order]:[SHD]], 2, FALSE), "Pack")</f>
        <v>1ST Pack</v>
      </c>
      <c r="D13" s="18" t="str" cm="1">
        <f t="array" ref="D13">_xlfn.IFS(MID(B12, LEN(B12) - 2, 3) = " EZ", "NM", MID(B12, LEN(B12) - 2, 3) = " NM", "HD", MID(B12, LEN(B12) - 2, 3) = " HD", "SHD", TRUE, "EZ")</f>
        <v>SHD</v>
      </c>
      <c r="E13" s="18" t="str">
        <f>VLOOKUP(Table2[[#This Row],[Song Number]], Table1[[Order]:[SHD]], 5, FALSE)</f>
        <v>Ruby Tuesday</v>
      </c>
      <c r="F13" s="18" t="str">
        <f>_xlfn.TEXTJOIN("", FALSE, "BPM_", VLOOKUP(Table2[[#This Row],[Song Number]], Table1[[Order]:[SHD]], 6, FALSE))</f>
        <v>BPM_94</v>
      </c>
      <c r="G13" s="18" t="str" cm="1">
        <f t="array" ref="G13">_xlfn.TEXTJOIN("", FALSE, "DIF_", VLOOKUP(Table2[[#This Row],[Song Number]], Table1[[Order]:[SHD]], _xlfn.IFS(MID(B12, LEN(B12) - 2, 3) = " EZ", 8, MID(B12, LEN(B12) - 2, 3) = " NM", 9, MID(B12, LEN(B12) - 2, 3) = " HD", 10, TRUE, 7), FALSE))</f>
        <v>DIF_12</v>
      </c>
      <c r="H1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"DIF_12" ],</v>
      </c>
      <c r="I1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"Confete - SHD",
  "region": "1ST Pack",
  "category": [ "1ST Pack", "SHD", "DIF_12" ],
  "requires": []
  },
</v>
      </c>
    </row>
    <row r="14" spans="1:10" ht="105" x14ac:dyDescent="0.25">
      <c r="A14" s="18">
        <f t="shared" si="0"/>
        <v>4</v>
      </c>
      <c r="B14" s="18" t="str">
        <f>_xlfn.TEXTJOIN(" - ", FALSE, VLOOKUP(Table2[[#This Row],[Song Number]], Table1[[Order]:[SHD]], 4, FALSE), _xlfn.IFS(MID(B13, LEN(B13) - 2, 3) = " EZ", "NM", MID(B13, LEN(B13) - 2, 3) = " NM", "HD", MID(B13, LEN(B13) - 2, 3) = " HD", "SHD", TRUE, "EZ"))</f>
        <v>Dirty D - EZ</v>
      </c>
      <c r="C14" s="18" t="str">
        <f>_xlfn.TEXTJOIN(" ", FALSE, VLOOKUP(Table2[[#This Row],[Song Number]], Table1[[Order]:[SHD]], 2, FALSE), "Pack")</f>
        <v>1ST Pack</v>
      </c>
      <c r="D14" s="18" t="str" cm="1">
        <f t="array" ref="D14">_xlfn.IFS(MID(B13, LEN(B13) - 2, 3) = " EZ", "NM", MID(B13, LEN(B13) - 2, 3) = " NM", "HD", MID(B13, LEN(B13) - 2, 3) = " HD", "SHD", TRUE, "EZ")</f>
        <v>EZ</v>
      </c>
      <c r="E14" s="18" t="str">
        <f>VLOOKUP(Table2[[#This Row],[Song Number]], Table1[[Order]:[SHD]], 5, FALSE)</f>
        <v>Ruby Tuesday</v>
      </c>
      <c r="F14" s="18" t="str">
        <f>_xlfn.TEXTJOIN("", FALSE, "BPM_", VLOOKUP(Table2[[#This Row],[Song Number]], Table1[[Order]:[SHD]], 6, FALSE))</f>
        <v>BPM_100</v>
      </c>
      <c r="G14" s="18" t="str" cm="1">
        <f t="array" ref="G14">_xlfn.TEXTJOIN("", FALSE, "DIF_", VLOOKUP(Table2[[#This Row],[Song Number]], Table1[[Order]:[SHD]], _xlfn.IFS(MID(B13, LEN(B13) - 2, 3) = " EZ", 8, MID(B13, LEN(B13) - 2, 3) = " NM", 9, MID(B13, LEN(B13) - 2, 3) = " HD", 10, TRUE, 7), FALSE))</f>
        <v>DIF_3</v>
      </c>
      <c r="H1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"DIF_3" ],</v>
      </c>
      <c r="I1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"Dirty D - EZ",
  "region": "1ST Pack",
  "category": [ "1ST Pack", "EZ", "DIF_3" ],
  "requires": []
  },
</v>
      </c>
    </row>
    <row r="15" spans="1:10" ht="105" x14ac:dyDescent="0.25">
      <c r="A15" s="18">
        <f t="shared" si="0"/>
        <v>4</v>
      </c>
      <c r="B15" s="18" t="str">
        <f>_xlfn.TEXTJOIN(" - ", FALSE, VLOOKUP(Table2[[#This Row],[Song Number]], Table1[[Order]:[SHD]], 4, FALSE), _xlfn.IFS(MID(B14, LEN(B14) - 2, 3) = " EZ", "NM", MID(B14, LEN(B14) - 2, 3) = " NM", "HD", MID(B14, LEN(B14) - 2, 3) = " HD", "SHD", TRUE, "EZ"))</f>
        <v>Dirty D - NM</v>
      </c>
      <c r="C15" s="18" t="str">
        <f>_xlfn.TEXTJOIN(" ", FALSE, VLOOKUP(Table2[[#This Row],[Song Number]], Table1[[Order]:[SHD]], 2, FALSE), "Pack")</f>
        <v>1ST Pack</v>
      </c>
      <c r="D15" s="18" t="str" cm="1">
        <f t="array" ref="D15">_xlfn.IFS(MID(B14, LEN(B14) - 2, 3) = " EZ", "NM", MID(B14, LEN(B14) - 2, 3) = " NM", "HD", MID(B14, LEN(B14) - 2, 3) = " HD", "SHD", TRUE, "EZ")</f>
        <v>NM</v>
      </c>
      <c r="E15" s="18" t="str">
        <f>VLOOKUP(Table2[[#This Row],[Song Number]], Table1[[Order]:[SHD]], 5, FALSE)</f>
        <v>Ruby Tuesday</v>
      </c>
      <c r="F15" s="18" t="str">
        <f>_xlfn.TEXTJOIN("", FALSE, "BPM_", VLOOKUP(Table2[[#This Row],[Song Number]], Table1[[Order]:[SHD]], 6, FALSE))</f>
        <v>BPM_100</v>
      </c>
      <c r="G15" s="18" t="str" cm="1">
        <f t="array" ref="G15">_xlfn.TEXTJOIN("", FALSE, "DIF_", VLOOKUP(Table2[[#This Row],[Song Number]], Table1[[Order]:[SHD]], _xlfn.IFS(MID(B14, LEN(B14) - 2, 3) = " EZ", 8, MID(B14, LEN(B14) - 2, 3) = " NM", 9, MID(B14, LEN(B14) - 2, 3) = " HD", 10, TRUE, 7), FALSE))</f>
        <v>DIF_6</v>
      </c>
      <c r="H1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"DIF_6" ],</v>
      </c>
      <c r="I1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"Dirty D - NM",
  "region": "1ST Pack",
  "category": [ "1ST Pack", "NM", "DIF_6" ],
  "requires": []
  },
</v>
      </c>
    </row>
    <row r="16" spans="1:10" ht="105" x14ac:dyDescent="0.25">
      <c r="A16" s="18">
        <f t="shared" si="0"/>
        <v>4</v>
      </c>
      <c r="B16" s="18" t="str">
        <f>_xlfn.TEXTJOIN(" - ", FALSE, VLOOKUP(Table2[[#This Row],[Song Number]], Table1[[Order]:[SHD]], 4, FALSE), _xlfn.IFS(MID(B15, LEN(B15) - 2, 3) = " EZ", "NM", MID(B15, LEN(B15) - 2, 3) = " NM", "HD", MID(B15, LEN(B15) - 2, 3) = " HD", "SHD", TRUE, "EZ"))</f>
        <v>Dirty D - HD</v>
      </c>
      <c r="C16" s="18" t="str">
        <f>_xlfn.TEXTJOIN(" ", FALSE, VLOOKUP(Table2[[#This Row],[Song Number]], Table1[[Order]:[SHD]], 2, FALSE), "Pack")</f>
        <v>1ST Pack</v>
      </c>
      <c r="D16" s="18" t="str" cm="1">
        <f t="array" ref="D16">_xlfn.IFS(MID(B15, LEN(B15) - 2, 3) = " EZ", "NM", MID(B15, LEN(B15) - 2, 3) = " NM", "HD", MID(B15, LEN(B15) - 2, 3) = " HD", "SHD", TRUE, "EZ")</f>
        <v>HD</v>
      </c>
      <c r="E16" s="18" t="str">
        <f>VLOOKUP(Table2[[#This Row],[Song Number]], Table1[[Order]:[SHD]], 5, FALSE)</f>
        <v>Ruby Tuesday</v>
      </c>
      <c r="F16" s="18" t="str">
        <f>_xlfn.TEXTJOIN("", FALSE, "BPM_", VLOOKUP(Table2[[#This Row],[Song Number]], Table1[[Order]:[SHD]], 6, FALSE))</f>
        <v>BPM_100</v>
      </c>
      <c r="G16" s="18" t="str" cm="1">
        <f t="array" ref="G16">_xlfn.TEXTJOIN("", FALSE, "DIF_", VLOOKUP(Table2[[#This Row],[Song Number]], Table1[[Order]:[SHD]], _xlfn.IFS(MID(B15, LEN(B15) - 2, 3) = " EZ", 8, MID(B15, LEN(B15) - 2, 3) = " NM", 9, MID(B15, LEN(B15) - 2, 3) = " HD", 10, TRUE, 7), FALSE))</f>
        <v>DIF_9</v>
      </c>
      <c r="H1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"DIF_9" ],</v>
      </c>
      <c r="I1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"Dirty D - HD",
  "region": "1ST Pack",
  "category": [ "1ST Pack", "HD", "DIF_9" ],
  "requires": []
  },
</v>
      </c>
    </row>
    <row r="17" spans="1:9" ht="105" x14ac:dyDescent="0.25">
      <c r="A17" s="18">
        <f t="shared" si="0"/>
        <v>4</v>
      </c>
      <c r="B17" s="18" t="str">
        <f>_xlfn.TEXTJOIN(" - ", FALSE, VLOOKUP(Table2[[#This Row],[Song Number]], Table1[[Order]:[SHD]], 4, FALSE), _xlfn.IFS(MID(B16, LEN(B16) - 2, 3) = " EZ", "NM", MID(B16, LEN(B16) - 2, 3) = " NM", "HD", MID(B16, LEN(B16) - 2, 3) = " HD", "SHD", TRUE, "EZ"))</f>
        <v>Dirty D - SHD</v>
      </c>
      <c r="C17" s="18" t="str">
        <f>_xlfn.TEXTJOIN(" ", FALSE, VLOOKUP(Table2[[#This Row],[Song Number]], Table1[[Order]:[SHD]], 2, FALSE), "Pack")</f>
        <v>1ST Pack</v>
      </c>
      <c r="D17" s="18" t="str" cm="1">
        <f t="array" ref="D17">_xlfn.IFS(MID(B16, LEN(B16) - 2, 3) = " EZ", "NM", MID(B16, LEN(B16) - 2, 3) = " NM", "HD", MID(B16, LEN(B16) - 2, 3) = " HD", "SHD", TRUE, "EZ")</f>
        <v>SHD</v>
      </c>
      <c r="E17" s="18" t="str">
        <f>VLOOKUP(Table2[[#This Row],[Song Number]], Table1[[Order]:[SHD]], 5, FALSE)</f>
        <v>Ruby Tuesday</v>
      </c>
      <c r="F17" s="18" t="str">
        <f>_xlfn.TEXTJOIN("", FALSE, "BPM_", VLOOKUP(Table2[[#This Row],[Song Number]], Table1[[Order]:[SHD]], 6, FALSE))</f>
        <v>BPM_100</v>
      </c>
      <c r="G17" s="18" t="str" cm="1">
        <f t="array" ref="G17">_xlfn.TEXTJOIN("", FALSE, "DIF_", VLOOKUP(Table2[[#This Row],[Song Number]], Table1[[Order]:[SHD]], _xlfn.IFS(MID(B16, LEN(B16) - 2, 3) = " EZ", 8, MID(B16, LEN(B16) - 2, 3) = " NM", 9, MID(B16, LEN(B16) - 2, 3) = " HD", 10, TRUE, 7), FALSE))</f>
        <v>DIF_11</v>
      </c>
      <c r="H1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"DIF_11" ],</v>
      </c>
      <c r="I1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"Dirty D - SHD",
  "region": "1ST Pack",
  "category": [ "1ST Pack", "SHD", "DIF_11" ],
  "requires": []
  },
</v>
      </c>
    </row>
    <row r="18" spans="1:9" ht="105" x14ac:dyDescent="0.25">
      <c r="A18" s="18">
        <f t="shared" si="0"/>
        <v>5</v>
      </c>
      <c r="B18" s="18" t="str">
        <f>_xlfn.TEXTJOIN(" - ", FALSE, VLOOKUP(Table2[[#This Row],[Song Number]], Table1[[Order]:[SHD]], 4, FALSE), _xlfn.IFS(MID(B17, LEN(B17) - 2, 3) = " EZ", "NM", MID(B17, LEN(B17) - 2, 3) = " NM", "HD", MID(B17, LEN(B17) - 2, 3) = " HD", "SHD", TRUE, "EZ"))</f>
        <v>Do You Remember? - EZ</v>
      </c>
      <c r="C18" s="18" t="str">
        <f>_xlfn.TEXTJOIN(" ", FALSE, VLOOKUP(Table2[[#This Row],[Song Number]], Table1[[Order]:[SHD]], 2, FALSE), "Pack")</f>
        <v>1ST Pack</v>
      </c>
      <c r="D18" s="18" t="str" cm="1">
        <f t="array" ref="D18">_xlfn.IFS(MID(B17, LEN(B17) - 2, 3) = " EZ", "NM", MID(B17, LEN(B17) - 2, 3) = " NM", "HD", MID(B17, LEN(B17) - 2, 3) = " HD", "SHD", TRUE, "EZ")</f>
        <v>EZ</v>
      </c>
      <c r="E18" s="18" t="str">
        <f>VLOOKUP(Table2[[#This Row],[Song Number]], Table1[[Order]:[SHD]], 5, FALSE)</f>
        <v>Ruby Tuesday</v>
      </c>
      <c r="F18" s="18" t="str">
        <f>_xlfn.TEXTJOIN("", FALSE, "BPM_", VLOOKUP(Table2[[#This Row],[Song Number]], Table1[[Order]:[SHD]], 6, FALSE))</f>
        <v>BPM_139</v>
      </c>
      <c r="G18" s="18" t="str" cm="1">
        <f t="array" ref="G18">_xlfn.TEXTJOIN("", FALSE, "DIF_", VLOOKUP(Table2[[#This Row],[Song Number]], Table1[[Order]:[SHD]], _xlfn.IFS(MID(B17, LEN(B17) - 2, 3) = " EZ", 8, MID(B17, LEN(B17) - 2, 3) = " NM", 9, MID(B17, LEN(B17) - 2, 3) = " HD", 10, TRUE, 7), FALSE))</f>
        <v>DIF_1</v>
      </c>
      <c r="H1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"DIF_1" ],</v>
      </c>
      <c r="I1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 You Remember? - EZ",
  "region": "1ST Pack",
  "category": [ "1ST Pack", "EZ", "DIF_1" ],
  "requires": []
  },
</v>
      </c>
    </row>
    <row r="19" spans="1:9" ht="105" x14ac:dyDescent="0.25">
      <c r="A19" s="18">
        <f t="shared" si="0"/>
        <v>5</v>
      </c>
      <c r="B19" s="18" t="str">
        <f>_xlfn.TEXTJOIN(" - ", FALSE, VLOOKUP(Table2[[#This Row],[Song Number]], Table1[[Order]:[SHD]], 4, FALSE), _xlfn.IFS(MID(B18, LEN(B18) - 2, 3) = " EZ", "NM", MID(B18, LEN(B18) - 2, 3) = " NM", "HD", MID(B18, LEN(B18) - 2, 3) = " HD", "SHD", TRUE, "EZ"))</f>
        <v>Do You Remember? - NM</v>
      </c>
      <c r="C19" s="18" t="str">
        <f>_xlfn.TEXTJOIN(" ", FALSE, VLOOKUP(Table2[[#This Row],[Song Number]], Table1[[Order]:[SHD]], 2, FALSE), "Pack")</f>
        <v>1ST Pack</v>
      </c>
      <c r="D19" s="18" t="str" cm="1">
        <f t="array" ref="D19">_xlfn.IFS(MID(B18, LEN(B18) - 2, 3) = " EZ", "NM", MID(B18, LEN(B18) - 2, 3) = " NM", "HD", MID(B18, LEN(B18) - 2, 3) = " HD", "SHD", TRUE, "EZ")</f>
        <v>NM</v>
      </c>
      <c r="E19" s="18" t="str">
        <f>VLOOKUP(Table2[[#This Row],[Song Number]], Table1[[Order]:[SHD]], 5, FALSE)</f>
        <v>Ruby Tuesday</v>
      </c>
      <c r="F19" s="18" t="str">
        <f>_xlfn.TEXTJOIN("", FALSE, "BPM_", VLOOKUP(Table2[[#This Row],[Song Number]], Table1[[Order]:[SHD]], 6, FALSE))</f>
        <v>BPM_139</v>
      </c>
      <c r="G19" s="18" t="str" cm="1">
        <f t="array" ref="G19">_xlfn.TEXTJOIN("", FALSE, "DIF_", VLOOKUP(Table2[[#This Row],[Song Number]], Table1[[Order]:[SHD]], _xlfn.IFS(MID(B18, LEN(B18) - 2, 3) = " EZ", 8, MID(B18, LEN(B18) - 2, 3) = " NM", 9, MID(B18, LEN(B18) - 2, 3) = " HD", 10, TRUE, 7), FALSE))</f>
        <v>DIF_3</v>
      </c>
      <c r="H1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"DIF_3" ],</v>
      </c>
      <c r="I1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 You Remember? - NM",
  "region": "1ST Pack",
  "category": [ "1ST Pack", "NM", "DIF_3" ],
  "requires": []
  },
</v>
      </c>
    </row>
    <row r="20" spans="1:9" ht="105" x14ac:dyDescent="0.25">
      <c r="A20" s="18">
        <f t="shared" si="0"/>
        <v>5</v>
      </c>
      <c r="B20" s="18" t="str">
        <f>_xlfn.TEXTJOIN(" - ", FALSE, VLOOKUP(Table2[[#This Row],[Song Number]], Table1[[Order]:[SHD]], 4, FALSE), _xlfn.IFS(MID(B19, LEN(B19) - 2, 3) = " EZ", "NM", MID(B19, LEN(B19) - 2, 3) = " NM", "HD", MID(B19, LEN(B19) - 2, 3) = " HD", "SHD", TRUE, "EZ"))</f>
        <v>Do You Remember? - HD</v>
      </c>
      <c r="C20" s="18" t="str">
        <f>_xlfn.TEXTJOIN(" ", FALSE, VLOOKUP(Table2[[#This Row],[Song Number]], Table1[[Order]:[SHD]], 2, FALSE), "Pack")</f>
        <v>1ST Pack</v>
      </c>
      <c r="D20" s="18" t="str" cm="1">
        <f t="array" ref="D20">_xlfn.IFS(MID(B19, LEN(B19) - 2, 3) = " EZ", "NM", MID(B19, LEN(B19) - 2, 3) = " NM", "HD", MID(B19, LEN(B19) - 2, 3) = " HD", "SHD", TRUE, "EZ")</f>
        <v>HD</v>
      </c>
      <c r="E20" s="18" t="str">
        <f>VLOOKUP(Table2[[#This Row],[Song Number]], Table1[[Order]:[SHD]], 5, FALSE)</f>
        <v>Ruby Tuesday</v>
      </c>
      <c r="F20" s="18" t="str">
        <f>_xlfn.TEXTJOIN("", FALSE, "BPM_", VLOOKUP(Table2[[#This Row],[Song Number]], Table1[[Order]:[SHD]], 6, FALSE))</f>
        <v>BPM_139</v>
      </c>
      <c r="G20" s="18" t="str" cm="1">
        <f t="array" ref="G20">_xlfn.TEXTJOIN("", FALSE, "DIF_", VLOOKUP(Table2[[#This Row],[Song Number]], Table1[[Order]:[SHD]], _xlfn.IFS(MID(B19, LEN(B19) - 2, 3) = " EZ", 8, MID(B19, LEN(B19) - 2, 3) = " NM", 9, MID(B19, LEN(B19) - 2, 3) = " HD", 10, TRUE, 7), FALSE))</f>
        <v>DIF_6</v>
      </c>
      <c r="H2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"DIF_6" ],</v>
      </c>
      <c r="I2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 You Remember? - HD",
  "region": "1ST Pack",
  "category": [ "1ST Pack", "HD", "DIF_6" ],
  "requires": []
  },
</v>
      </c>
    </row>
    <row r="21" spans="1:9" ht="105" x14ac:dyDescent="0.25">
      <c r="A21" s="18">
        <f t="shared" si="0"/>
        <v>5</v>
      </c>
      <c r="B21" s="18" t="str">
        <f>_xlfn.TEXTJOIN(" - ", FALSE, VLOOKUP(Table2[[#This Row],[Song Number]], Table1[[Order]:[SHD]], 4, FALSE), _xlfn.IFS(MID(B20, LEN(B20) - 2, 3) = " EZ", "NM", MID(B20, LEN(B20) - 2, 3) = " NM", "HD", MID(B20, LEN(B20) - 2, 3) = " HD", "SHD", TRUE, "EZ"))</f>
        <v>Do You Remember? - SHD</v>
      </c>
      <c r="C21" s="18" t="str">
        <f>_xlfn.TEXTJOIN(" ", FALSE, VLOOKUP(Table2[[#This Row],[Song Number]], Table1[[Order]:[SHD]], 2, FALSE), "Pack")</f>
        <v>1ST Pack</v>
      </c>
      <c r="D21" s="18" t="str" cm="1">
        <f t="array" ref="D21">_xlfn.IFS(MID(B20, LEN(B20) - 2, 3) = " EZ", "NM", MID(B20, LEN(B20) - 2, 3) = " NM", "HD", MID(B20, LEN(B20) - 2, 3) = " HD", "SHD", TRUE, "EZ")</f>
        <v>SHD</v>
      </c>
      <c r="E21" s="18" t="str">
        <f>VLOOKUP(Table2[[#This Row],[Song Number]], Table1[[Order]:[SHD]], 5, FALSE)</f>
        <v>Ruby Tuesday</v>
      </c>
      <c r="F21" s="18" t="str">
        <f>_xlfn.TEXTJOIN("", FALSE, "BPM_", VLOOKUP(Table2[[#This Row],[Song Number]], Table1[[Order]:[SHD]], 6, FALSE))</f>
        <v>BPM_139</v>
      </c>
      <c r="G21" s="18" t="str" cm="1">
        <f t="array" ref="G21">_xlfn.TEXTJOIN("", FALSE, "DIF_", VLOOKUP(Table2[[#This Row],[Song Number]], Table1[[Order]:[SHD]], _xlfn.IFS(MID(B20, LEN(B20) - 2, 3) = " EZ", 8, MID(B20, LEN(B20) - 2, 3) = " NM", 9, MID(B20, LEN(B20) - 2, 3) = " HD", 10, TRUE, 7), FALSE))</f>
        <v>DIF_10</v>
      </c>
      <c r="H2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"DIF_10" ],</v>
      </c>
      <c r="I2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 You Remember? - SHD",
  "region": "1ST Pack",
  "category": [ "1ST Pack", "SHD", "DIF_10" ],
  "requires": []
  },
</v>
      </c>
    </row>
    <row r="22" spans="1:9" ht="105" x14ac:dyDescent="0.25">
      <c r="A22" s="18">
        <f t="shared" si="0"/>
        <v>6</v>
      </c>
      <c r="B22" s="18" t="str">
        <f>_xlfn.TEXTJOIN(" - ", FALSE, VLOOKUP(Table2[[#This Row],[Song Number]], Table1[[Order]:[SHD]], 4, FALSE), _xlfn.IFS(MID(B21, LEN(B21) - 2, 3) = " EZ", "NM", MID(B21, LEN(B21) - 2, 3) = " NM", "HD", MID(B21, LEN(B21) - 2, 3) = " HD", "SHD", TRUE, "EZ"))</f>
        <v>Envy Mast (Remaster) - EZ</v>
      </c>
      <c r="C22" s="18" t="str">
        <f>_xlfn.TEXTJOIN(" ", FALSE, VLOOKUP(Table2[[#This Row],[Song Number]], Table1[[Order]:[SHD]], 2, FALSE), "Pack")</f>
        <v>1ST Pack</v>
      </c>
      <c r="D22" s="18" t="str" cm="1">
        <f t="array" ref="D22">_xlfn.IFS(MID(B21, LEN(B21) - 2, 3) = " EZ", "NM", MID(B21, LEN(B21) - 2, 3) = " NM", "HD", MID(B21, LEN(B21) - 2, 3) = " HD", "SHD", TRUE, "EZ")</f>
        <v>EZ</v>
      </c>
      <c r="E22" s="18" t="str">
        <f>VLOOKUP(Table2[[#This Row],[Song Number]], Table1[[Order]:[SHD]], 5, FALSE)</f>
        <v>Creatune, Mario Bolden</v>
      </c>
      <c r="F22" s="18" t="str">
        <f>_xlfn.TEXTJOIN("", FALSE, "BPM_", VLOOKUP(Table2[[#This Row],[Song Number]], Table1[[Order]:[SHD]], 6, FALSE))</f>
        <v>BPM_118</v>
      </c>
      <c r="G22" s="18" t="str" cm="1">
        <f t="array" ref="G22">_xlfn.TEXTJOIN("", FALSE, "DIF_", VLOOKUP(Table2[[#This Row],[Song Number]], Table1[[Order]:[SHD]], _xlfn.IFS(MID(B21, LEN(B21) - 2, 3) = " EZ", 8, MID(B21, LEN(B21) - 2, 3) = " NM", 9, MID(B21, LEN(B21) - 2, 3) = " HD", 10, TRUE, 7), FALSE))</f>
        <v>DIF_4</v>
      </c>
      <c r="H2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"DIF_4" ],</v>
      </c>
      <c r="I2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"Envy Mast (Remaster) - EZ",
  "region": "1ST Pack",
  "category": [ "1ST Pack", "EZ", "DIF_4" ],
  "requires": []
  },
</v>
      </c>
    </row>
    <row r="23" spans="1:9" ht="105" x14ac:dyDescent="0.25">
      <c r="A23" s="18">
        <f t="shared" si="0"/>
        <v>6</v>
      </c>
      <c r="B23" s="18" t="str">
        <f>_xlfn.TEXTJOIN(" - ", FALSE, VLOOKUP(Table2[[#This Row],[Song Number]], Table1[[Order]:[SHD]], 4, FALSE), _xlfn.IFS(MID(B22, LEN(B22) - 2, 3) = " EZ", "NM", MID(B22, LEN(B22) - 2, 3) = " NM", "HD", MID(B22, LEN(B22) - 2, 3) = " HD", "SHD", TRUE, "EZ"))</f>
        <v>Envy Mast (Remaster) - NM</v>
      </c>
      <c r="C23" s="18" t="str">
        <f>_xlfn.TEXTJOIN(" ", FALSE, VLOOKUP(Table2[[#This Row],[Song Number]], Table1[[Order]:[SHD]], 2, FALSE), "Pack")</f>
        <v>1ST Pack</v>
      </c>
      <c r="D23" s="18" t="str" cm="1">
        <f t="array" ref="D23">_xlfn.IFS(MID(B22, LEN(B22) - 2, 3) = " EZ", "NM", MID(B22, LEN(B22) - 2, 3) = " NM", "HD", MID(B22, LEN(B22) - 2, 3) = " HD", "SHD", TRUE, "EZ")</f>
        <v>NM</v>
      </c>
      <c r="E23" s="18" t="str">
        <f>VLOOKUP(Table2[[#This Row],[Song Number]], Table1[[Order]:[SHD]], 5, FALSE)</f>
        <v>Creatune, Mario Bolden</v>
      </c>
      <c r="F23" s="18" t="str">
        <f>_xlfn.TEXTJOIN("", FALSE, "BPM_", VLOOKUP(Table2[[#This Row],[Song Number]], Table1[[Order]:[SHD]], 6, FALSE))</f>
        <v>BPM_118</v>
      </c>
      <c r="G23" s="18" t="str" cm="1">
        <f t="array" ref="G23">_xlfn.TEXTJOIN("", FALSE, "DIF_", VLOOKUP(Table2[[#This Row],[Song Number]], Table1[[Order]:[SHD]], _xlfn.IFS(MID(B22, LEN(B22) - 2, 3) = " EZ", 8, MID(B22, LEN(B22) - 2, 3) = " NM", 9, MID(B22, LEN(B22) - 2, 3) = " HD", 10, TRUE, 7), FALSE))</f>
        <v>DIF_9</v>
      </c>
      <c r="H2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"DIF_9" ],</v>
      </c>
      <c r="I2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"Envy Mast (Remaster) - NM",
  "region": "1ST Pack",
  "category": [ "1ST Pack", "NM", "DIF_9" ],
  "requires": []
  },
</v>
      </c>
    </row>
    <row r="24" spans="1:9" ht="105" x14ac:dyDescent="0.25">
      <c r="A24" s="18">
        <f t="shared" si="0"/>
        <v>6</v>
      </c>
      <c r="B24" s="18" t="str">
        <f>_xlfn.TEXTJOIN(" - ", FALSE, VLOOKUP(Table2[[#This Row],[Song Number]], Table1[[Order]:[SHD]], 4, FALSE), _xlfn.IFS(MID(B23, LEN(B23) - 2, 3) = " EZ", "NM", MID(B23, LEN(B23) - 2, 3) = " NM", "HD", MID(B23, LEN(B23) - 2, 3) = " HD", "SHD", TRUE, "EZ"))</f>
        <v>Envy Mast (Remaster) - HD</v>
      </c>
      <c r="C24" s="18" t="str">
        <f>_xlfn.TEXTJOIN(" ", FALSE, VLOOKUP(Table2[[#This Row],[Song Number]], Table1[[Order]:[SHD]], 2, FALSE), "Pack")</f>
        <v>1ST Pack</v>
      </c>
      <c r="D24" s="18" t="str" cm="1">
        <f t="array" ref="D24">_xlfn.IFS(MID(B23, LEN(B23) - 2, 3) = " EZ", "NM", MID(B23, LEN(B23) - 2, 3) = " NM", "HD", MID(B23, LEN(B23) - 2, 3) = " HD", "SHD", TRUE, "EZ")</f>
        <v>HD</v>
      </c>
      <c r="E24" s="18" t="str">
        <f>VLOOKUP(Table2[[#This Row],[Song Number]], Table1[[Order]:[SHD]], 5, FALSE)</f>
        <v>Creatune, Mario Bolden</v>
      </c>
      <c r="F24" s="18" t="str">
        <f>_xlfn.TEXTJOIN("", FALSE, "BPM_", VLOOKUP(Table2[[#This Row],[Song Number]], Table1[[Order]:[SHD]], 6, FALSE))</f>
        <v>BPM_118</v>
      </c>
      <c r="G24" s="18" t="str" cm="1">
        <f t="array" ref="G24">_xlfn.TEXTJOIN("", FALSE, "DIF_", VLOOKUP(Table2[[#This Row],[Song Number]], Table1[[Order]:[SHD]], _xlfn.IFS(MID(B23, LEN(B23) - 2, 3) = " EZ", 8, MID(B23, LEN(B23) - 2, 3) = " NM", 9, MID(B23, LEN(B23) - 2, 3) = " HD", 10, TRUE, 7), FALSE))</f>
        <v>DIF_13</v>
      </c>
      <c r="H2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"DIF_13" ],</v>
      </c>
      <c r="I2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"Envy Mast (Remaster) - HD",
  "region": "1ST Pack",
  "category": [ "1ST Pack", "HD", "DIF_13" ],
  "requires": []
  },
</v>
      </c>
    </row>
    <row r="25" spans="1:9" ht="105" x14ac:dyDescent="0.25">
      <c r="A25" s="18">
        <f t="shared" si="0"/>
        <v>6</v>
      </c>
      <c r="B25" s="18" t="str">
        <f>_xlfn.TEXTJOIN(" - ", FALSE, VLOOKUP(Table2[[#This Row],[Song Number]], Table1[[Order]:[SHD]], 4, FALSE), _xlfn.IFS(MID(B24, LEN(B24) - 2, 3) = " EZ", "NM", MID(B24, LEN(B24) - 2, 3) = " NM", "HD", MID(B24, LEN(B24) - 2, 3) = " HD", "SHD", TRUE, "EZ"))</f>
        <v>Envy Mast (Remaster) - SHD</v>
      </c>
      <c r="C25" s="18" t="str">
        <f>_xlfn.TEXTJOIN(" ", FALSE, VLOOKUP(Table2[[#This Row],[Song Number]], Table1[[Order]:[SHD]], 2, FALSE), "Pack")</f>
        <v>1ST Pack</v>
      </c>
      <c r="D25" s="18" t="str" cm="1">
        <f t="array" ref="D25">_xlfn.IFS(MID(B24, LEN(B24) - 2, 3) = " EZ", "NM", MID(B24, LEN(B24) - 2, 3) = " NM", "HD", MID(B24, LEN(B24) - 2, 3) = " HD", "SHD", TRUE, "EZ")</f>
        <v>SHD</v>
      </c>
      <c r="E25" s="18" t="str">
        <f>VLOOKUP(Table2[[#This Row],[Song Number]], Table1[[Order]:[SHD]], 5, FALSE)</f>
        <v>Creatune, Mario Bolden</v>
      </c>
      <c r="F25" s="18" t="str">
        <f>_xlfn.TEXTJOIN("", FALSE, "BPM_", VLOOKUP(Table2[[#This Row],[Song Number]], Table1[[Order]:[SHD]], 6, FALSE))</f>
        <v>BPM_118</v>
      </c>
      <c r="G25" s="18" t="str" cm="1">
        <f t="array" ref="G25">_xlfn.TEXTJOIN("", FALSE, "DIF_", VLOOKUP(Table2[[#This Row],[Song Number]], Table1[[Order]:[SHD]], _xlfn.IFS(MID(B24, LEN(B24) - 2, 3) = " EZ", 8, MID(B24, LEN(B24) - 2, 3) = " NM", 9, MID(B24, LEN(B24) - 2, 3) = " HD", 10, TRUE, 7), FALSE))</f>
        <v>DIF_15</v>
      </c>
      <c r="H2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"DIF_15" ],</v>
      </c>
      <c r="I2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"Envy Mast (Remaster) - SHD",
  "region": "1ST Pack",
  "category": [ "1ST Pack", "SHD", "DIF_15" ],
  "requires": []
  },
</v>
      </c>
    </row>
    <row r="26" spans="1:9" ht="105" x14ac:dyDescent="0.25">
      <c r="A26" s="18">
        <f t="shared" si="0"/>
        <v>7</v>
      </c>
      <c r="B26" s="18" t="str">
        <f>_xlfn.TEXTJOIN(" - ", FALSE, VLOOKUP(Table2[[#This Row],[Song Number]], Table1[[Order]:[SHD]], 4, FALSE), _xlfn.IFS(MID(B25, LEN(B25) - 2, 3) = " EZ", "NM", MID(B25, LEN(B25) - 2, 3) = " NM", "HD", MID(B25, LEN(B25) - 2, 3) = " HD", "SHD", TRUE, "EZ"))</f>
        <v>Freedom (Remaster) - EZ</v>
      </c>
      <c r="C26" s="18" t="str">
        <f>_xlfn.TEXTJOIN(" ", FALSE, VLOOKUP(Table2[[#This Row],[Song Number]], Table1[[Order]:[SHD]], 2, FALSE), "Pack")</f>
        <v>1ST Pack</v>
      </c>
      <c r="D26" s="18" t="str" cm="1">
        <f t="array" ref="D26">_xlfn.IFS(MID(B25, LEN(B25) - 2, 3) = " EZ", "NM", MID(B25, LEN(B25) - 2, 3) = " NM", "HD", MID(B25, LEN(B25) - 2, 3) = " HD", "SHD", TRUE, "EZ")</f>
        <v>EZ</v>
      </c>
      <c r="E26" s="18" t="str">
        <f>VLOOKUP(Table2[[#This Row],[Song Number]], Table1[[Order]:[SHD]], 5, FALSE)</f>
        <v>Ruby Tuesday</v>
      </c>
      <c r="F26" s="18" t="str">
        <f>_xlfn.TEXTJOIN("", FALSE, "BPM_", VLOOKUP(Table2[[#This Row],[Song Number]], Table1[[Order]:[SHD]], 6, FALSE))</f>
        <v>BPM_93</v>
      </c>
      <c r="G26" s="18" t="str" cm="1">
        <f t="array" ref="G26">_xlfn.TEXTJOIN("", FALSE, "DIF_", VLOOKUP(Table2[[#This Row],[Song Number]], Table1[[Order]:[SHD]], _xlfn.IFS(MID(B25, LEN(B25) - 2, 3) = " EZ", 8, MID(B25, LEN(B25) - 2, 3) = " NM", 9, MID(B25, LEN(B25) - 2, 3) = " HD", 10, TRUE, 7), FALSE))</f>
        <v>DIF_1</v>
      </c>
      <c r="H2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"DIF_1" ],</v>
      </c>
      <c r="I2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"Freedom (Remaster) - EZ",
  "region": "1ST Pack",
  "category": [ "1ST Pack", "EZ", "DIF_1" ],
  "requires": []
  },
</v>
      </c>
    </row>
    <row r="27" spans="1:9" ht="105" x14ac:dyDescent="0.25">
      <c r="A27" s="18">
        <f t="shared" si="0"/>
        <v>7</v>
      </c>
      <c r="B27" s="18" t="str">
        <f>_xlfn.TEXTJOIN(" - ", FALSE, VLOOKUP(Table2[[#This Row],[Song Number]], Table1[[Order]:[SHD]], 4, FALSE), _xlfn.IFS(MID(B26, LEN(B26) - 2, 3) = " EZ", "NM", MID(B26, LEN(B26) - 2, 3) = " NM", "HD", MID(B26, LEN(B26) - 2, 3) = " HD", "SHD", TRUE, "EZ"))</f>
        <v>Freedom (Remaster) - NM</v>
      </c>
      <c r="C27" s="18" t="str">
        <f>_xlfn.TEXTJOIN(" ", FALSE, VLOOKUP(Table2[[#This Row],[Song Number]], Table1[[Order]:[SHD]], 2, FALSE), "Pack")</f>
        <v>1ST Pack</v>
      </c>
      <c r="D27" s="18" t="str" cm="1">
        <f t="array" ref="D27">_xlfn.IFS(MID(B26, LEN(B26) - 2, 3) = " EZ", "NM", MID(B26, LEN(B26) - 2, 3) = " NM", "HD", MID(B26, LEN(B26) - 2, 3) = " HD", "SHD", TRUE, "EZ")</f>
        <v>NM</v>
      </c>
      <c r="E27" s="18" t="str">
        <f>VLOOKUP(Table2[[#This Row],[Song Number]], Table1[[Order]:[SHD]], 5, FALSE)</f>
        <v>Ruby Tuesday</v>
      </c>
      <c r="F27" s="18" t="str">
        <f>_xlfn.TEXTJOIN("", FALSE, "BPM_", VLOOKUP(Table2[[#This Row],[Song Number]], Table1[[Order]:[SHD]], 6, FALSE))</f>
        <v>BPM_93</v>
      </c>
      <c r="G27" s="18" t="str" cm="1">
        <f t="array" ref="G27">_xlfn.TEXTJOIN("", FALSE, "DIF_", VLOOKUP(Table2[[#This Row],[Song Number]], Table1[[Order]:[SHD]], _xlfn.IFS(MID(B26, LEN(B26) - 2, 3) = " EZ", 8, MID(B26, LEN(B26) - 2, 3) = " NM", 9, MID(B26, LEN(B26) - 2, 3) = " HD", 10, TRUE, 7), FALSE))</f>
        <v>DIF_4</v>
      </c>
      <c r="H2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"DIF_4" ],</v>
      </c>
      <c r="I2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"Freedom (Remaster) - NM",
  "region": "1ST Pack",
  "category": [ "1ST Pack", "NM", "DIF_4" ],
  "requires": []
  },
</v>
      </c>
    </row>
    <row r="28" spans="1:9" ht="105" x14ac:dyDescent="0.25">
      <c r="A28" s="18">
        <f t="shared" si="0"/>
        <v>7</v>
      </c>
      <c r="B28" s="18" t="str">
        <f>_xlfn.TEXTJOIN(" - ", FALSE, VLOOKUP(Table2[[#This Row],[Song Number]], Table1[[Order]:[SHD]], 4, FALSE), _xlfn.IFS(MID(B27, LEN(B27) - 2, 3) = " EZ", "NM", MID(B27, LEN(B27) - 2, 3) = " NM", "HD", MID(B27, LEN(B27) - 2, 3) = " HD", "SHD", TRUE, "EZ"))</f>
        <v>Freedom (Remaster) - HD</v>
      </c>
      <c r="C28" s="18" t="str">
        <f>_xlfn.TEXTJOIN(" ", FALSE, VLOOKUP(Table2[[#This Row],[Song Number]], Table1[[Order]:[SHD]], 2, FALSE), "Pack")</f>
        <v>1ST Pack</v>
      </c>
      <c r="D28" s="18" t="str" cm="1">
        <f t="array" ref="D28">_xlfn.IFS(MID(B27, LEN(B27) - 2, 3) = " EZ", "NM", MID(B27, LEN(B27) - 2, 3) = " NM", "HD", MID(B27, LEN(B27) - 2, 3) = " HD", "SHD", TRUE, "EZ")</f>
        <v>HD</v>
      </c>
      <c r="E28" s="18" t="str">
        <f>VLOOKUP(Table2[[#This Row],[Song Number]], Table1[[Order]:[SHD]], 5, FALSE)</f>
        <v>Ruby Tuesday</v>
      </c>
      <c r="F28" s="18" t="str">
        <f>_xlfn.TEXTJOIN("", FALSE, "BPM_", VLOOKUP(Table2[[#This Row],[Song Number]], Table1[[Order]:[SHD]], 6, FALSE))</f>
        <v>BPM_93</v>
      </c>
      <c r="G28" s="18" t="str" cm="1">
        <f t="array" ref="G28">_xlfn.TEXTJOIN("", FALSE, "DIF_", VLOOKUP(Table2[[#This Row],[Song Number]], Table1[[Order]:[SHD]], _xlfn.IFS(MID(B27, LEN(B27) - 2, 3) = " EZ", 8, MID(B27, LEN(B27) - 2, 3) = " NM", 9, MID(B27, LEN(B27) - 2, 3) = " HD", 10, TRUE, 7), FALSE))</f>
        <v>DIF_8</v>
      </c>
      <c r="H2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"DIF_8" ],</v>
      </c>
      <c r="I2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"Freedom (Remaster) - HD",
  "region": "1ST Pack",
  "category": [ "1ST Pack", "HD", "DIF_8" ],
  "requires": []
  },
</v>
      </c>
    </row>
    <row r="29" spans="1:9" ht="105" x14ac:dyDescent="0.25">
      <c r="A29" s="18">
        <f t="shared" si="0"/>
        <v>7</v>
      </c>
      <c r="B29" s="18" t="str">
        <f>_xlfn.TEXTJOIN(" - ", FALSE, VLOOKUP(Table2[[#This Row],[Song Number]], Table1[[Order]:[SHD]], 4, FALSE), _xlfn.IFS(MID(B28, LEN(B28) - 2, 3) = " EZ", "NM", MID(B28, LEN(B28) - 2, 3) = " NM", "HD", MID(B28, LEN(B28) - 2, 3) = " HD", "SHD", TRUE, "EZ"))</f>
        <v>Freedom (Remaster) - SHD</v>
      </c>
      <c r="C29" s="18" t="str">
        <f>_xlfn.TEXTJOIN(" ", FALSE, VLOOKUP(Table2[[#This Row],[Song Number]], Table1[[Order]:[SHD]], 2, FALSE), "Pack")</f>
        <v>1ST Pack</v>
      </c>
      <c r="D29" s="18" t="str" cm="1">
        <f t="array" ref="D29">_xlfn.IFS(MID(B28, LEN(B28) - 2, 3) = " EZ", "NM", MID(B28, LEN(B28) - 2, 3) = " NM", "HD", MID(B28, LEN(B28) - 2, 3) = " HD", "SHD", TRUE, "EZ")</f>
        <v>SHD</v>
      </c>
      <c r="E29" s="18" t="str">
        <f>VLOOKUP(Table2[[#This Row],[Song Number]], Table1[[Order]:[SHD]], 5, FALSE)</f>
        <v>Ruby Tuesday</v>
      </c>
      <c r="F29" s="18" t="str">
        <f>_xlfn.TEXTJOIN("", FALSE, "BPM_", VLOOKUP(Table2[[#This Row],[Song Number]], Table1[[Order]:[SHD]], 6, FALSE))</f>
        <v>BPM_93</v>
      </c>
      <c r="G29" s="18" t="str" cm="1">
        <f t="array" ref="G29">_xlfn.TEXTJOIN("", FALSE, "DIF_", VLOOKUP(Table2[[#This Row],[Song Number]], Table1[[Order]:[SHD]], _xlfn.IFS(MID(B28, LEN(B28) - 2, 3) = " EZ", 8, MID(B28, LEN(B28) - 2, 3) = " NM", 9, MID(B28, LEN(B28) - 2, 3) = " HD", 10, TRUE, 7), FALSE))</f>
        <v>DIF_11</v>
      </c>
      <c r="H2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"DIF_11" ],</v>
      </c>
      <c r="I2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"Freedom (Remaster) - SHD",
  "region": "1ST Pack",
  "category": [ "1ST Pack", "SHD", "DIF_11" ],
  "requires": []
  },
</v>
      </c>
    </row>
    <row r="30" spans="1:9" ht="105" x14ac:dyDescent="0.25">
      <c r="A30" s="18">
        <f t="shared" si="0"/>
        <v>8</v>
      </c>
      <c r="B30" s="18" t="str">
        <f>_xlfn.TEXTJOIN(" - ", FALSE, VLOOKUP(Table2[[#This Row],[Song Number]], Table1[[Order]:[SHD]], 4, FALSE), _xlfn.IFS(MID(B29, LEN(B29) - 2, 3) = " EZ", "NM", MID(B29, LEN(B29) - 2, 3) = " NM", "HD", MID(B29, LEN(B29) - 2, 3) = " HD", "SHD", TRUE, "EZ"))</f>
        <v>Funky Funky - EZ</v>
      </c>
      <c r="C30" s="18" t="str">
        <f>_xlfn.TEXTJOIN(" ", FALSE, VLOOKUP(Table2[[#This Row],[Song Number]], Table1[[Order]:[SHD]], 2, FALSE), "Pack")</f>
        <v>1ST Pack</v>
      </c>
      <c r="D30" s="18" t="str" cm="1">
        <f t="array" ref="D30">_xlfn.IFS(MID(B29, LEN(B29) - 2, 3) = " EZ", "NM", MID(B29, LEN(B29) - 2, 3) = " NM", "HD", MID(B29, LEN(B29) - 2, 3) = " HD", "SHD", TRUE, "EZ")</f>
        <v>EZ</v>
      </c>
      <c r="E30" s="18" t="str">
        <f>VLOOKUP(Table2[[#This Row],[Song Number]], Table1[[Order]:[SHD]], 5, FALSE)</f>
        <v>CROOVE</v>
      </c>
      <c r="F30" s="18" t="str">
        <f>_xlfn.TEXTJOIN("", FALSE, "BPM_", VLOOKUP(Table2[[#This Row],[Song Number]], Table1[[Order]:[SHD]], 6, FALSE))</f>
        <v>BPM_92</v>
      </c>
      <c r="G30" s="18" t="str" cm="1">
        <f t="array" ref="G30">_xlfn.TEXTJOIN("", FALSE, "DIF_", VLOOKUP(Table2[[#This Row],[Song Number]], Table1[[Order]:[SHD]], _xlfn.IFS(MID(B29, LEN(B29) - 2, 3) = " EZ", 8, MID(B29, LEN(B29) - 2, 3) = " NM", 9, MID(B29, LEN(B29) - 2, 3) = " HD", 10, TRUE, 7), FALSE))</f>
        <v>DIF_3</v>
      </c>
      <c r="H3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"DIF_3" ],</v>
      </c>
      <c r="I3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"Funky Funky - EZ",
  "region": "1ST Pack",
  "category": [ "1ST Pack", "EZ", "DIF_3" ],
  "requires": []
  },
</v>
      </c>
    </row>
    <row r="31" spans="1:9" ht="105" x14ac:dyDescent="0.25">
      <c r="A31" s="18">
        <f t="shared" si="0"/>
        <v>8</v>
      </c>
      <c r="B31" s="18" t="str">
        <f>_xlfn.TEXTJOIN(" - ", FALSE, VLOOKUP(Table2[[#This Row],[Song Number]], Table1[[Order]:[SHD]], 4, FALSE), _xlfn.IFS(MID(B30, LEN(B30) - 2, 3) = " EZ", "NM", MID(B30, LEN(B30) - 2, 3) = " NM", "HD", MID(B30, LEN(B30) - 2, 3) = " HD", "SHD", TRUE, "EZ"))</f>
        <v>Funky Funky - NM</v>
      </c>
      <c r="C31" s="18" t="str">
        <f>_xlfn.TEXTJOIN(" ", FALSE, VLOOKUP(Table2[[#This Row],[Song Number]], Table1[[Order]:[SHD]], 2, FALSE), "Pack")</f>
        <v>1ST Pack</v>
      </c>
      <c r="D31" s="18" t="str" cm="1">
        <f t="array" ref="D31">_xlfn.IFS(MID(B30, LEN(B30) - 2, 3) = " EZ", "NM", MID(B30, LEN(B30) - 2, 3) = " NM", "HD", MID(B30, LEN(B30) - 2, 3) = " HD", "SHD", TRUE, "EZ")</f>
        <v>NM</v>
      </c>
      <c r="E31" s="18" t="str">
        <f>VLOOKUP(Table2[[#This Row],[Song Number]], Table1[[Order]:[SHD]], 5, FALSE)</f>
        <v>CROOVE</v>
      </c>
      <c r="F31" s="18" t="str">
        <f>_xlfn.TEXTJOIN("", FALSE, "BPM_", VLOOKUP(Table2[[#This Row],[Song Number]], Table1[[Order]:[SHD]], 6, FALSE))</f>
        <v>BPM_92</v>
      </c>
      <c r="G31" s="18" t="str" cm="1">
        <f t="array" ref="G31">_xlfn.TEXTJOIN("", FALSE, "DIF_", VLOOKUP(Table2[[#This Row],[Song Number]], Table1[[Order]:[SHD]], _xlfn.IFS(MID(B30, LEN(B30) - 2, 3) = " EZ", 8, MID(B30, LEN(B30) - 2, 3) = " NM", 9, MID(B30, LEN(B30) - 2, 3) = " HD", 10, TRUE, 7), FALSE))</f>
        <v>DIF_5</v>
      </c>
      <c r="H3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"DIF_5" ],</v>
      </c>
      <c r="I3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"Funky Funky - NM",
  "region": "1ST Pack",
  "category": [ "1ST Pack", "NM", "DIF_5" ],
  "requires": []
  },
</v>
      </c>
    </row>
    <row r="32" spans="1:9" ht="105" x14ac:dyDescent="0.25">
      <c r="A32" s="18">
        <f t="shared" si="0"/>
        <v>8</v>
      </c>
      <c r="B32" s="18" t="str">
        <f>_xlfn.TEXTJOIN(" - ", FALSE, VLOOKUP(Table2[[#This Row],[Song Number]], Table1[[Order]:[SHD]], 4, FALSE), _xlfn.IFS(MID(B31, LEN(B31) - 2, 3) = " EZ", "NM", MID(B31, LEN(B31) - 2, 3) = " NM", "HD", MID(B31, LEN(B31) - 2, 3) = " HD", "SHD", TRUE, "EZ"))</f>
        <v>Funky Funky - HD</v>
      </c>
      <c r="C32" s="18" t="str">
        <f>_xlfn.TEXTJOIN(" ", FALSE, VLOOKUP(Table2[[#This Row],[Song Number]], Table1[[Order]:[SHD]], 2, FALSE), "Pack")</f>
        <v>1ST Pack</v>
      </c>
      <c r="D32" s="18" t="str" cm="1">
        <f t="array" ref="D32">_xlfn.IFS(MID(B31, LEN(B31) - 2, 3) = " EZ", "NM", MID(B31, LEN(B31) - 2, 3) = " NM", "HD", MID(B31, LEN(B31) - 2, 3) = " HD", "SHD", TRUE, "EZ")</f>
        <v>HD</v>
      </c>
      <c r="E32" s="18" t="str">
        <f>VLOOKUP(Table2[[#This Row],[Song Number]], Table1[[Order]:[SHD]], 5, FALSE)</f>
        <v>CROOVE</v>
      </c>
      <c r="F32" s="18" t="str">
        <f>_xlfn.TEXTJOIN("", FALSE, "BPM_", VLOOKUP(Table2[[#This Row],[Song Number]], Table1[[Order]:[SHD]], 6, FALSE))</f>
        <v>BPM_92</v>
      </c>
      <c r="G32" s="18" t="str" cm="1">
        <f t="array" ref="G32">_xlfn.TEXTJOIN("", FALSE, "DIF_", VLOOKUP(Table2[[#This Row],[Song Number]], Table1[[Order]:[SHD]], _xlfn.IFS(MID(B31, LEN(B31) - 2, 3) = " EZ", 8, MID(B31, LEN(B31) - 2, 3) = " NM", 9, MID(B31, LEN(B31) - 2, 3) = " HD", 10, TRUE, 7), FALSE))</f>
        <v>DIF_7</v>
      </c>
      <c r="H3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"DIF_7" ],</v>
      </c>
      <c r="I3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"Funky Funky - HD",
  "region": "1ST Pack",
  "category": [ "1ST Pack", "HD", "DIF_7" ],
  "requires": []
  },
</v>
      </c>
    </row>
    <row r="33" spans="1:9" ht="105" x14ac:dyDescent="0.25">
      <c r="A33" s="18">
        <f t="shared" si="0"/>
        <v>8</v>
      </c>
      <c r="B33" s="18" t="str">
        <f>_xlfn.TEXTJOIN(" - ", FALSE, VLOOKUP(Table2[[#This Row],[Song Number]], Table1[[Order]:[SHD]], 4, FALSE), _xlfn.IFS(MID(B32, LEN(B32) - 2, 3) = " EZ", "NM", MID(B32, LEN(B32) - 2, 3) = " NM", "HD", MID(B32, LEN(B32) - 2, 3) = " HD", "SHD", TRUE, "EZ"))</f>
        <v>Funky Funky - SHD</v>
      </c>
      <c r="C33" s="18" t="str">
        <f>_xlfn.TEXTJOIN(" ", FALSE, VLOOKUP(Table2[[#This Row],[Song Number]], Table1[[Order]:[SHD]], 2, FALSE), "Pack")</f>
        <v>1ST Pack</v>
      </c>
      <c r="D33" s="18" t="str" cm="1">
        <f t="array" ref="D33">_xlfn.IFS(MID(B32, LEN(B32) - 2, 3) = " EZ", "NM", MID(B32, LEN(B32) - 2, 3) = " NM", "HD", MID(B32, LEN(B32) - 2, 3) = " HD", "SHD", TRUE, "EZ")</f>
        <v>SHD</v>
      </c>
      <c r="E33" s="18" t="str">
        <f>VLOOKUP(Table2[[#This Row],[Song Number]], Table1[[Order]:[SHD]], 5, FALSE)</f>
        <v>CROOVE</v>
      </c>
      <c r="F33" s="18" t="str">
        <f>_xlfn.TEXTJOIN("", FALSE, "BPM_", VLOOKUP(Table2[[#This Row],[Song Number]], Table1[[Order]:[SHD]], 6, FALSE))</f>
        <v>BPM_92</v>
      </c>
      <c r="G33" s="18" t="str" cm="1">
        <f t="array" ref="G33">_xlfn.TEXTJOIN("", FALSE, "DIF_", VLOOKUP(Table2[[#This Row],[Song Number]], Table1[[Order]:[SHD]], _xlfn.IFS(MID(B32, LEN(B32) - 2, 3) = " EZ", 8, MID(B32, LEN(B32) - 2, 3) = " NM", 9, MID(B32, LEN(B32) - 2, 3) = " HD", 10, TRUE, 7), FALSE))</f>
        <v>DIF_9</v>
      </c>
      <c r="H3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"DIF_9" ],</v>
      </c>
      <c r="I3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"Funky Funky - SHD",
  "region": "1ST Pack",
  "category": [ "1ST Pack", "SHD", "DIF_9" ],
  "requires": []
  },
</v>
      </c>
    </row>
    <row r="34" spans="1:9" ht="105" x14ac:dyDescent="0.25">
      <c r="A34" s="18">
        <f t="shared" si="0"/>
        <v>9</v>
      </c>
      <c r="B34" s="18" t="str">
        <f>_xlfn.TEXTJOIN(" - ", FALSE, VLOOKUP(Table2[[#This Row],[Song Number]], Table1[[Order]:[SHD]], 4, FALSE), _xlfn.IFS(MID(B33, LEN(B33) - 2, 3) = " EZ", "NM", MID(B33, LEN(B33) - 2, 3) = " NM", "HD", MID(B33, LEN(B33) - 2, 3) = " HD", "SHD", TRUE, "EZ"))</f>
        <v>Get the Beat - EZ</v>
      </c>
      <c r="C34" s="18" t="str">
        <f>_xlfn.TEXTJOIN(" ", FALSE, VLOOKUP(Table2[[#This Row],[Song Number]], Table1[[Order]:[SHD]], 2, FALSE), "Pack")</f>
        <v>1ST Pack</v>
      </c>
      <c r="D34" s="18" t="str" cm="1">
        <f t="array" ref="D34">_xlfn.IFS(MID(B33, LEN(B33) - 2, 3) = " EZ", "NM", MID(B33, LEN(B33) - 2, 3) = " NM", "HD", MID(B33, LEN(B33) - 2, 3) = " HD", "SHD", TRUE, "EZ")</f>
        <v>EZ</v>
      </c>
      <c r="E34" s="18" t="str">
        <f>VLOOKUP(Table2[[#This Row],[Song Number]], Table1[[Order]:[SHD]], 5, FALSE)</f>
        <v>DJ.Hong</v>
      </c>
      <c r="F34" s="18" t="str">
        <f>_xlfn.TEXTJOIN("", FALSE, "BPM_", VLOOKUP(Table2[[#This Row],[Song Number]], Table1[[Order]:[SHD]], 6, FALSE))</f>
        <v>BPM_95</v>
      </c>
      <c r="G34" s="18" t="str" cm="1">
        <f t="array" ref="G34">_xlfn.TEXTJOIN("", FALSE, "DIF_", VLOOKUP(Table2[[#This Row],[Song Number]], Table1[[Order]:[SHD]], _xlfn.IFS(MID(B33, LEN(B33) - 2, 3) = " EZ", 8, MID(B33, LEN(B33) - 2, 3) = " NM", 9, MID(B33, LEN(B33) - 2, 3) = " HD", 10, TRUE, 7), FALSE))</f>
        <v>DIF_1</v>
      </c>
      <c r="H3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"DIF_1" ],</v>
      </c>
      <c r="I3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"Get the Beat - EZ",
  "region": "1ST Pack",
  "category": [ "1ST Pack", "EZ", "DIF_1" ],
  "requires": []
  },
</v>
      </c>
    </row>
    <row r="35" spans="1:9" ht="105" x14ac:dyDescent="0.25">
      <c r="A35" s="18">
        <f t="shared" si="0"/>
        <v>9</v>
      </c>
      <c r="B35" s="18" t="str">
        <f>_xlfn.TEXTJOIN(" - ", FALSE, VLOOKUP(Table2[[#This Row],[Song Number]], Table1[[Order]:[SHD]], 4, FALSE), _xlfn.IFS(MID(B34, LEN(B34) - 2, 3) = " EZ", "NM", MID(B34, LEN(B34) - 2, 3) = " NM", "HD", MID(B34, LEN(B34) - 2, 3) = " HD", "SHD", TRUE, "EZ"))</f>
        <v>Get the Beat - NM</v>
      </c>
      <c r="C35" s="18" t="str">
        <f>_xlfn.TEXTJOIN(" ", FALSE, VLOOKUP(Table2[[#This Row],[Song Number]], Table1[[Order]:[SHD]], 2, FALSE), "Pack")</f>
        <v>1ST Pack</v>
      </c>
      <c r="D35" s="18" t="str" cm="1">
        <f t="array" ref="D35">_xlfn.IFS(MID(B34, LEN(B34) - 2, 3) = " EZ", "NM", MID(B34, LEN(B34) - 2, 3) = " NM", "HD", MID(B34, LEN(B34) - 2, 3) = " HD", "SHD", TRUE, "EZ")</f>
        <v>NM</v>
      </c>
      <c r="E35" s="18" t="str">
        <f>VLOOKUP(Table2[[#This Row],[Song Number]], Table1[[Order]:[SHD]], 5, FALSE)</f>
        <v>DJ.Hong</v>
      </c>
      <c r="F35" s="18" t="str">
        <f>_xlfn.TEXTJOIN("", FALSE, "BPM_", VLOOKUP(Table2[[#This Row],[Song Number]], Table1[[Order]:[SHD]], 6, FALSE))</f>
        <v>BPM_95</v>
      </c>
      <c r="G35" s="18" t="str" cm="1">
        <f t="array" ref="G35">_xlfn.TEXTJOIN("", FALSE, "DIF_", VLOOKUP(Table2[[#This Row],[Song Number]], Table1[[Order]:[SHD]], _xlfn.IFS(MID(B34, LEN(B34) - 2, 3) = " EZ", 8, MID(B34, LEN(B34) - 2, 3) = " NM", 9, MID(B34, LEN(B34) - 2, 3) = " HD", 10, TRUE, 7), FALSE))</f>
        <v>DIF_4</v>
      </c>
      <c r="H3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"DIF_4" ],</v>
      </c>
      <c r="I3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"Get the Beat - NM",
  "region": "1ST Pack",
  "category": [ "1ST Pack", "NM", "DIF_4" ],
  "requires": []
  },
</v>
      </c>
    </row>
    <row r="36" spans="1:9" ht="105" x14ac:dyDescent="0.25">
      <c r="A36" s="18">
        <f t="shared" si="0"/>
        <v>9</v>
      </c>
      <c r="B36" s="18" t="str">
        <f>_xlfn.TEXTJOIN(" - ", FALSE, VLOOKUP(Table2[[#This Row],[Song Number]], Table1[[Order]:[SHD]], 4, FALSE), _xlfn.IFS(MID(B35, LEN(B35) - 2, 3) = " EZ", "NM", MID(B35, LEN(B35) - 2, 3) = " NM", "HD", MID(B35, LEN(B35) - 2, 3) = " HD", "SHD", TRUE, "EZ"))</f>
        <v>Get the Beat - HD</v>
      </c>
      <c r="C36" s="18" t="str">
        <f>_xlfn.TEXTJOIN(" ", FALSE, VLOOKUP(Table2[[#This Row],[Song Number]], Table1[[Order]:[SHD]], 2, FALSE), "Pack")</f>
        <v>1ST Pack</v>
      </c>
      <c r="D36" s="18" t="str" cm="1">
        <f t="array" ref="D36">_xlfn.IFS(MID(B35, LEN(B35) - 2, 3) = " EZ", "NM", MID(B35, LEN(B35) - 2, 3) = " NM", "HD", MID(B35, LEN(B35) - 2, 3) = " HD", "SHD", TRUE, "EZ")</f>
        <v>HD</v>
      </c>
      <c r="E36" s="18" t="str">
        <f>VLOOKUP(Table2[[#This Row],[Song Number]], Table1[[Order]:[SHD]], 5, FALSE)</f>
        <v>DJ.Hong</v>
      </c>
      <c r="F36" s="18" t="str">
        <f>_xlfn.TEXTJOIN("", FALSE, "BPM_", VLOOKUP(Table2[[#This Row],[Song Number]], Table1[[Order]:[SHD]], 6, FALSE))</f>
        <v>BPM_95</v>
      </c>
      <c r="G36" s="18" t="str" cm="1">
        <f t="array" ref="G36">_xlfn.TEXTJOIN("", FALSE, "DIF_", VLOOKUP(Table2[[#This Row],[Song Number]], Table1[[Order]:[SHD]], _xlfn.IFS(MID(B35, LEN(B35) - 2, 3) = " EZ", 8, MID(B35, LEN(B35) - 2, 3) = " NM", 9, MID(B35, LEN(B35) - 2, 3) = " HD", 10, TRUE, 7), FALSE))</f>
        <v>DIF_7</v>
      </c>
      <c r="H3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"DIF_7" ],</v>
      </c>
      <c r="I3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"Get the Beat - HD",
  "region": "1ST Pack",
  "category": [ "1ST Pack", "HD", "DIF_7" ],
  "requires": []
  },
</v>
      </c>
    </row>
    <row r="37" spans="1:9" ht="105" x14ac:dyDescent="0.25">
      <c r="A37" s="18">
        <f t="shared" si="0"/>
        <v>9</v>
      </c>
      <c r="B37" s="18" t="str">
        <f>_xlfn.TEXTJOIN(" - ", FALSE, VLOOKUP(Table2[[#This Row],[Song Number]], Table1[[Order]:[SHD]], 4, FALSE), _xlfn.IFS(MID(B36, LEN(B36) - 2, 3) = " EZ", "NM", MID(B36, LEN(B36) - 2, 3) = " NM", "HD", MID(B36, LEN(B36) - 2, 3) = " HD", "SHD", TRUE, "EZ"))</f>
        <v>Get the Beat - SHD</v>
      </c>
      <c r="C37" s="18" t="str">
        <f>_xlfn.TEXTJOIN(" ", FALSE, VLOOKUP(Table2[[#This Row],[Song Number]], Table1[[Order]:[SHD]], 2, FALSE), "Pack")</f>
        <v>1ST Pack</v>
      </c>
      <c r="D37" s="18" t="str" cm="1">
        <f t="array" ref="D37">_xlfn.IFS(MID(B36, LEN(B36) - 2, 3) = " EZ", "NM", MID(B36, LEN(B36) - 2, 3) = " NM", "HD", MID(B36, LEN(B36) - 2, 3) = " HD", "SHD", TRUE, "EZ")</f>
        <v>SHD</v>
      </c>
      <c r="E37" s="18" t="str">
        <f>VLOOKUP(Table2[[#This Row],[Song Number]], Table1[[Order]:[SHD]], 5, FALSE)</f>
        <v>DJ.Hong</v>
      </c>
      <c r="F37" s="18" t="str">
        <f>_xlfn.TEXTJOIN("", FALSE, "BPM_", VLOOKUP(Table2[[#This Row],[Song Number]], Table1[[Order]:[SHD]], 6, FALSE))</f>
        <v>BPM_95</v>
      </c>
      <c r="G37" s="18" t="str" cm="1">
        <f t="array" ref="G37">_xlfn.TEXTJOIN("", FALSE, "DIF_", VLOOKUP(Table2[[#This Row],[Song Number]], Table1[[Order]:[SHD]], _xlfn.IFS(MID(B36, LEN(B36) - 2, 3) = " EZ", 8, MID(B36, LEN(B36) - 2, 3) = " NM", 9, MID(B36, LEN(B36) - 2, 3) = " HD", 10, TRUE, 7), FALSE))</f>
        <v>DIF_9</v>
      </c>
      <c r="H3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"DIF_9" ],</v>
      </c>
      <c r="I3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"Get the Beat - SHD",
  "region": "1ST Pack",
  "category": [ "1ST Pack", "SHD", "DIF_9" ],
  "requires": []
  },
</v>
      </c>
    </row>
    <row r="38" spans="1:9" ht="105" x14ac:dyDescent="0.25">
      <c r="A38" s="18">
        <f t="shared" si="0"/>
        <v>10</v>
      </c>
      <c r="B38" s="18" t="str">
        <f>_xlfn.TEXTJOIN(" - ", FALSE, VLOOKUP(Table2[[#This Row],[Song Number]], Table1[[Order]:[SHD]], 4, FALSE), _xlfn.IFS(MID(B37, LEN(B37) - 2, 3) = " EZ", "NM", MID(B37, LEN(B37) - 2, 3) = " NM", "HD", MID(B37, LEN(B37) - 2, 3) = " HD", "SHD", TRUE, "EZ"))</f>
        <v>I Do Love You - EZ</v>
      </c>
      <c r="C38" s="18" t="str">
        <f>_xlfn.TEXTJOIN(" ", FALSE, VLOOKUP(Table2[[#This Row],[Song Number]], Table1[[Order]:[SHD]], 2, FALSE), "Pack")</f>
        <v>1ST Pack</v>
      </c>
      <c r="D38" s="18" t="str" cm="1">
        <f t="array" ref="D38">_xlfn.IFS(MID(B37, LEN(B37) - 2, 3) = " EZ", "NM", MID(B37, LEN(B37) - 2, 3) = " NM", "HD", MID(B37, LEN(B37) - 2, 3) = " HD", "SHD", TRUE, "EZ")</f>
        <v>EZ</v>
      </c>
      <c r="E38" s="18" t="str">
        <f>VLOOKUP(Table2[[#This Row],[Song Number]], Table1[[Order]:[SHD]], 5, FALSE)</f>
        <v>Jeon Jun-kyu, CROOVE</v>
      </c>
      <c r="F38" s="18" t="str">
        <f>_xlfn.TEXTJOIN("", FALSE, "BPM_", VLOOKUP(Table2[[#This Row],[Song Number]], Table1[[Order]:[SHD]], 6, FALSE))</f>
        <v>BPM_100</v>
      </c>
      <c r="G38" s="18" t="str" cm="1">
        <f t="array" ref="G38">_xlfn.TEXTJOIN("", FALSE, "DIF_", VLOOKUP(Table2[[#This Row],[Song Number]], Table1[[Order]:[SHD]], _xlfn.IFS(MID(B37, LEN(B37) - 2, 3) = " EZ", 8, MID(B37, LEN(B37) - 2, 3) = " NM", 9, MID(B37, LEN(B37) - 2, 3) = " HD", 10, TRUE, 7), FALSE))</f>
        <v>DIF_3</v>
      </c>
      <c r="H3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"DIF_3" ],</v>
      </c>
      <c r="I3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 Do Love You - EZ",
  "region": "1ST Pack",
  "category": [ "1ST Pack", "EZ", "DIF_3" ],
  "requires": []
  },
</v>
      </c>
    </row>
    <row r="39" spans="1:9" ht="105" x14ac:dyDescent="0.25">
      <c r="A39" s="18">
        <f t="shared" si="0"/>
        <v>10</v>
      </c>
      <c r="B39" s="18" t="str">
        <f>_xlfn.TEXTJOIN(" - ", FALSE, VLOOKUP(Table2[[#This Row],[Song Number]], Table1[[Order]:[SHD]], 4, FALSE), _xlfn.IFS(MID(B38, LEN(B38) - 2, 3) = " EZ", "NM", MID(B38, LEN(B38) - 2, 3) = " NM", "HD", MID(B38, LEN(B38) - 2, 3) = " HD", "SHD", TRUE, "EZ"))</f>
        <v>I Do Love You - NM</v>
      </c>
      <c r="C39" s="18" t="str">
        <f>_xlfn.TEXTJOIN(" ", FALSE, VLOOKUP(Table2[[#This Row],[Song Number]], Table1[[Order]:[SHD]], 2, FALSE), "Pack")</f>
        <v>1ST Pack</v>
      </c>
      <c r="D39" s="18" t="str" cm="1">
        <f t="array" ref="D39">_xlfn.IFS(MID(B38, LEN(B38) - 2, 3) = " EZ", "NM", MID(B38, LEN(B38) - 2, 3) = " NM", "HD", MID(B38, LEN(B38) - 2, 3) = " HD", "SHD", TRUE, "EZ")</f>
        <v>NM</v>
      </c>
      <c r="E39" s="18" t="str">
        <f>VLOOKUP(Table2[[#This Row],[Song Number]], Table1[[Order]:[SHD]], 5, FALSE)</f>
        <v>Jeon Jun-kyu, CROOVE</v>
      </c>
      <c r="F39" s="18" t="str">
        <f>_xlfn.TEXTJOIN("", FALSE, "BPM_", VLOOKUP(Table2[[#This Row],[Song Number]], Table1[[Order]:[SHD]], 6, FALSE))</f>
        <v>BPM_100</v>
      </c>
      <c r="G39" s="18" t="str" cm="1">
        <f t="array" ref="G39">_xlfn.TEXTJOIN("", FALSE, "DIF_", VLOOKUP(Table2[[#This Row],[Song Number]], Table1[[Order]:[SHD]], _xlfn.IFS(MID(B38, LEN(B38) - 2, 3) = " EZ", 8, MID(B38, LEN(B38) - 2, 3) = " NM", 9, MID(B38, LEN(B38) - 2, 3) = " HD", 10, TRUE, 7), FALSE))</f>
        <v>DIF_5</v>
      </c>
      <c r="H3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"DIF_5" ],</v>
      </c>
      <c r="I3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 Do Love You - NM",
  "region": "1ST Pack",
  "category": [ "1ST Pack", "NM", "DIF_5" ],
  "requires": []
  },
</v>
      </c>
    </row>
    <row r="40" spans="1:9" ht="105" x14ac:dyDescent="0.25">
      <c r="A40" s="18">
        <f t="shared" si="0"/>
        <v>10</v>
      </c>
      <c r="B40" s="18" t="str">
        <f>_xlfn.TEXTJOIN(" - ", FALSE, VLOOKUP(Table2[[#This Row],[Song Number]], Table1[[Order]:[SHD]], 4, FALSE), _xlfn.IFS(MID(B39, LEN(B39) - 2, 3) = " EZ", "NM", MID(B39, LEN(B39) - 2, 3) = " NM", "HD", MID(B39, LEN(B39) - 2, 3) = " HD", "SHD", TRUE, "EZ"))</f>
        <v>I Do Love You - HD</v>
      </c>
      <c r="C40" s="18" t="str">
        <f>_xlfn.TEXTJOIN(" ", FALSE, VLOOKUP(Table2[[#This Row],[Song Number]], Table1[[Order]:[SHD]], 2, FALSE), "Pack")</f>
        <v>1ST Pack</v>
      </c>
      <c r="D40" s="18" t="str" cm="1">
        <f t="array" ref="D40">_xlfn.IFS(MID(B39, LEN(B39) - 2, 3) = " EZ", "NM", MID(B39, LEN(B39) - 2, 3) = " NM", "HD", MID(B39, LEN(B39) - 2, 3) = " HD", "SHD", TRUE, "EZ")</f>
        <v>HD</v>
      </c>
      <c r="E40" s="18" t="str">
        <f>VLOOKUP(Table2[[#This Row],[Song Number]], Table1[[Order]:[SHD]], 5, FALSE)</f>
        <v>Jeon Jun-kyu, CROOVE</v>
      </c>
      <c r="F40" s="18" t="str">
        <f>_xlfn.TEXTJOIN("", FALSE, "BPM_", VLOOKUP(Table2[[#This Row],[Song Number]], Table1[[Order]:[SHD]], 6, FALSE))</f>
        <v>BPM_100</v>
      </c>
      <c r="G40" s="18" t="str" cm="1">
        <f t="array" ref="G40">_xlfn.TEXTJOIN("", FALSE, "DIF_", VLOOKUP(Table2[[#This Row],[Song Number]], Table1[[Order]:[SHD]], _xlfn.IFS(MID(B39, LEN(B39) - 2, 3) = " EZ", 8, MID(B39, LEN(B39) - 2, 3) = " NM", 9, MID(B39, LEN(B39) - 2, 3) = " HD", 10, TRUE, 7), FALSE))</f>
        <v>DIF_9</v>
      </c>
      <c r="H4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"DIF_9" ],</v>
      </c>
      <c r="I4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 Do Love You - HD",
  "region": "1ST Pack",
  "category": [ "1ST Pack", "HD", "DIF_9" ],
  "requires": []
  },
</v>
      </c>
    </row>
    <row r="41" spans="1:9" ht="105" x14ac:dyDescent="0.25">
      <c r="A41" s="18">
        <f t="shared" si="0"/>
        <v>10</v>
      </c>
      <c r="B41" s="18" t="str">
        <f>_xlfn.TEXTJOIN(" - ", FALSE, VLOOKUP(Table2[[#This Row],[Song Number]], Table1[[Order]:[SHD]], 4, FALSE), _xlfn.IFS(MID(B40, LEN(B40) - 2, 3) = " EZ", "NM", MID(B40, LEN(B40) - 2, 3) = " NM", "HD", MID(B40, LEN(B40) - 2, 3) = " HD", "SHD", TRUE, "EZ"))</f>
        <v>I Do Love You - SHD</v>
      </c>
      <c r="C41" s="18" t="str">
        <f>_xlfn.TEXTJOIN(" ", FALSE, VLOOKUP(Table2[[#This Row],[Song Number]], Table1[[Order]:[SHD]], 2, FALSE), "Pack")</f>
        <v>1ST Pack</v>
      </c>
      <c r="D41" s="18" t="str" cm="1">
        <f t="array" ref="D41">_xlfn.IFS(MID(B40, LEN(B40) - 2, 3) = " EZ", "NM", MID(B40, LEN(B40) - 2, 3) = " NM", "HD", MID(B40, LEN(B40) - 2, 3) = " HD", "SHD", TRUE, "EZ")</f>
        <v>SHD</v>
      </c>
      <c r="E41" s="18" t="str">
        <f>VLOOKUP(Table2[[#This Row],[Song Number]], Table1[[Order]:[SHD]], 5, FALSE)</f>
        <v>Jeon Jun-kyu, CROOVE</v>
      </c>
      <c r="F41" s="18" t="str">
        <f>_xlfn.TEXTJOIN("", FALSE, "BPM_", VLOOKUP(Table2[[#This Row],[Song Number]], Table1[[Order]:[SHD]], 6, FALSE))</f>
        <v>BPM_100</v>
      </c>
      <c r="G41" s="18" t="str" cm="1">
        <f t="array" ref="G41">_xlfn.TEXTJOIN("", FALSE, "DIF_", VLOOKUP(Table2[[#This Row],[Song Number]], Table1[[Order]:[SHD]], _xlfn.IFS(MID(B40, LEN(B40) - 2, 3) = " EZ", 8, MID(B40, LEN(B40) - 2, 3) = " NM", 9, MID(B40, LEN(B40) - 2, 3) = " HD", 10, TRUE, 7), FALSE))</f>
        <v>DIF_11</v>
      </c>
      <c r="H4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"DIF_11" ],</v>
      </c>
      <c r="I4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 Do Love You - SHD",
  "region": "1ST Pack",
  "category": [ "1ST Pack", "SHD", "DIF_11" ],
  "requires": []
  },
</v>
      </c>
    </row>
    <row r="42" spans="1:9" ht="105" x14ac:dyDescent="0.25">
      <c r="A42" s="18">
        <f t="shared" si="0"/>
        <v>11</v>
      </c>
      <c r="B42" s="18" t="str">
        <f>_xlfn.TEXTJOIN(" - ", FALSE, VLOOKUP(Table2[[#This Row],[Song Number]], Table1[[Order]:[SHD]], 4, FALSE), _xlfn.IFS(MID(B41, LEN(B41) - 2, 3) = " EZ", "NM", MID(B41, LEN(B41) - 2, 3) = " NM", "HD", MID(B41, LEN(B41) - 2, 3) = " HD", "SHD", TRUE, "EZ"))</f>
        <v>I've Fallen (Remaster) - EZ</v>
      </c>
      <c r="C42" s="18" t="str">
        <f>_xlfn.TEXTJOIN(" ", FALSE, VLOOKUP(Table2[[#This Row],[Song Number]], Table1[[Order]:[SHD]], 2, FALSE), "Pack")</f>
        <v>1ST Pack</v>
      </c>
      <c r="D42" s="18" t="str" cm="1">
        <f t="array" ref="D42">_xlfn.IFS(MID(B41, LEN(B41) - 2, 3) = " EZ", "NM", MID(B41, LEN(B41) - 2, 3) = " NM", "HD", MID(B41, LEN(B41) - 2, 3) = " HD", "SHD", TRUE, "EZ")</f>
        <v>EZ</v>
      </c>
      <c r="E42" s="18" t="str">
        <f>VLOOKUP(Table2[[#This Row],[Song Number]], Table1[[Order]:[SHD]], 5, FALSE)</f>
        <v>Ruby Tuesday</v>
      </c>
      <c r="F42" s="18" t="str">
        <f>_xlfn.TEXTJOIN("", FALSE, "BPM_", VLOOKUP(Table2[[#This Row],[Song Number]], Table1[[Order]:[SHD]], 6, FALSE))</f>
        <v>BPM_122</v>
      </c>
      <c r="G42" s="18" t="str" cm="1">
        <f t="array" ref="G42">_xlfn.TEXTJOIN("", FALSE, "DIF_", VLOOKUP(Table2[[#This Row],[Song Number]], Table1[[Order]:[SHD]], _xlfn.IFS(MID(B41, LEN(B41) - 2, 3) = " EZ", 8, MID(B41, LEN(B41) - 2, 3) = " NM", 9, MID(B41, LEN(B41) - 2, 3) = " HD", 10, TRUE, 7), FALSE))</f>
        <v>DIF_2</v>
      </c>
      <c r="H4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"DIF_2" ],</v>
      </c>
      <c r="I4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"I've Fallen (Remaster) - EZ",
  "region": "1ST Pack",
  "category": [ "1ST Pack", "EZ", "DIF_2" ],
  "requires": []
  },
</v>
      </c>
    </row>
    <row r="43" spans="1:9" ht="105" x14ac:dyDescent="0.25">
      <c r="A43" s="18">
        <f t="shared" si="0"/>
        <v>11</v>
      </c>
      <c r="B43" s="18" t="str">
        <f>_xlfn.TEXTJOIN(" - ", FALSE, VLOOKUP(Table2[[#This Row],[Song Number]], Table1[[Order]:[SHD]], 4, FALSE), _xlfn.IFS(MID(B42, LEN(B42) - 2, 3) = " EZ", "NM", MID(B42, LEN(B42) - 2, 3) = " NM", "HD", MID(B42, LEN(B42) - 2, 3) = " HD", "SHD", TRUE, "EZ"))</f>
        <v>I've Fallen (Remaster) - NM</v>
      </c>
      <c r="C43" s="18" t="str">
        <f>_xlfn.TEXTJOIN(" ", FALSE, VLOOKUP(Table2[[#This Row],[Song Number]], Table1[[Order]:[SHD]], 2, FALSE), "Pack")</f>
        <v>1ST Pack</v>
      </c>
      <c r="D43" s="18" t="str" cm="1">
        <f t="array" ref="D43">_xlfn.IFS(MID(B42, LEN(B42) - 2, 3) = " EZ", "NM", MID(B42, LEN(B42) - 2, 3) = " NM", "HD", MID(B42, LEN(B42) - 2, 3) = " HD", "SHD", TRUE, "EZ")</f>
        <v>NM</v>
      </c>
      <c r="E43" s="18" t="str">
        <f>VLOOKUP(Table2[[#This Row],[Song Number]], Table1[[Order]:[SHD]], 5, FALSE)</f>
        <v>Ruby Tuesday</v>
      </c>
      <c r="F43" s="18" t="str">
        <f>_xlfn.TEXTJOIN("", FALSE, "BPM_", VLOOKUP(Table2[[#This Row],[Song Number]], Table1[[Order]:[SHD]], 6, FALSE))</f>
        <v>BPM_122</v>
      </c>
      <c r="G43" s="18" t="str" cm="1">
        <f t="array" ref="G43">_xlfn.TEXTJOIN("", FALSE, "DIF_", VLOOKUP(Table2[[#This Row],[Song Number]], Table1[[Order]:[SHD]], _xlfn.IFS(MID(B42, LEN(B42) - 2, 3) = " EZ", 8, MID(B42, LEN(B42) - 2, 3) = " NM", 9, MID(B42, LEN(B42) - 2, 3) = " HD", 10, TRUE, 7), FALSE))</f>
        <v>DIF_5</v>
      </c>
      <c r="H4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"DIF_5" ],</v>
      </c>
      <c r="I4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"I've Fallen (Remaster) - NM",
  "region": "1ST Pack",
  "category": [ "1ST Pack", "NM", "DIF_5" ],
  "requires": []
  },
</v>
      </c>
    </row>
    <row r="44" spans="1:9" ht="105" x14ac:dyDescent="0.25">
      <c r="A44" s="18">
        <f t="shared" si="0"/>
        <v>11</v>
      </c>
      <c r="B44" s="18" t="str">
        <f>_xlfn.TEXTJOIN(" - ", FALSE, VLOOKUP(Table2[[#This Row],[Song Number]], Table1[[Order]:[SHD]], 4, FALSE), _xlfn.IFS(MID(B43, LEN(B43) - 2, 3) = " EZ", "NM", MID(B43, LEN(B43) - 2, 3) = " NM", "HD", MID(B43, LEN(B43) - 2, 3) = " HD", "SHD", TRUE, "EZ"))</f>
        <v>I've Fallen (Remaster) - HD</v>
      </c>
      <c r="C44" s="18" t="str">
        <f>_xlfn.TEXTJOIN(" ", FALSE, VLOOKUP(Table2[[#This Row],[Song Number]], Table1[[Order]:[SHD]], 2, FALSE), "Pack")</f>
        <v>1ST Pack</v>
      </c>
      <c r="D44" s="18" t="str" cm="1">
        <f t="array" ref="D44">_xlfn.IFS(MID(B43, LEN(B43) - 2, 3) = " EZ", "NM", MID(B43, LEN(B43) - 2, 3) = " NM", "HD", MID(B43, LEN(B43) - 2, 3) = " HD", "SHD", TRUE, "EZ")</f>
        <v>HD</v>
      </c>
      <c r="E44" s="18" t="str">
        <f>VLOOKUP(Table2[[#This Row],[Song Number]], Table1[[Order]:[SHD]], 5, FALSE)</f>
        <v>Ruby Tuesday</v>
      </c>
      <c r="F44" s="18" t="str">
        <f>_xlfn.TEXTJOIN("", FALSE, "BPM_", VLOOKUP(Table2[[#This Row],[Song Number]], Table1[[Order]:[SHD]], 6, FALSE))</f>
        <v>BPM_122</v>
      </c>
      <c r="G44" s="18" t="str" cm="1">
        <f t="array" ref="G44">_xlfn.TEXTJOIN("", FALSE, "DIF_", VLOOKUP(Table2[[#This Row],[Song Number]], Table1[[Order]:[SHD]], _xlfn.IFS(MID(B43, LEN(B43) - 2, 3) = " EZ", 8, MID(B43, LEN(B43) - 2, 3) = " NM", 9, MID(B43, LEN(B43) - 2, 3) = " HD", 10, TRUE, 7), FALSE))</f>
        <v>DIF_9</v>
      </c>
      <c r="H4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"DIF_9" ],</v>
      </c>
      <c r="I4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"I've Fallen (Remaster) - HD",
  "region": "1ST Pack",
  "category": [ "1ST Pack", "HD", "DIF_9" ],
  "requires": []
  },
</v>
      </c>
    </row>
    <row r="45" spans="1:9" ht="105" x14ac:dyDescent="0.25">
      <c r="A45" s="18">
        <f t="shared" si="0"/>
        <v>11</v>
      </c>
      <c r="B45" s="18" t="str">
        <f>_xlfn.TEXTJOIN(" - ", FALSE, VLOOKUP(Table2[[#This Row],[Song Number]], Table1[[Order]:[SHD]], 4, FALSE), _xlfn.IFS(MID(B44, LEN(B44) - 2, 3) = " EZ", "NM", MID(B44, LEN(B44) - 2, 3) = " NM", "HD", MID(B44, LEN(B44) - 2, 3) = " HD", "SHD", TRUE, "EZ"))</f>
        <v>I've Fallen (Remaster) - SHD</v>
      </c>
      <c r="C45" s="18" t="str">
        <f>_xlfn.TEXTJOIN(" ", FALSE, VLOOKUP(Table2[[#This Row],[Song Number]], Table1[[Order]:[SHD]], 2, FALSE), "Pack")</f>
        <v>1ST Pack</v>
      </c>
      <c r="D45" s="18" t="str" cm="1">
        <f t="array" ref="D45">_xlfn.IFS(MID(B44, LEN(B44) - 2, 3) = " EZ", "NM", MID(B44, LEN(B44) - 2, 3) = " NM", "HD", MID(B44, LEN(B44) - 2, 3) = " HD", "SHD", TRUE, "EZ")</f>
        <v>SHD</v>
      </c>
      <c r="E45" s="18" t="str">
        <f>VLOOKUP(Table2[[#This Row],[Song Number]], Table1[[Order]:[SHD]], 5, FALSE)</f>
        <v>Ruby Tuesday</v>
      </c>
      <c r="F45" s="18" t="str">
        <f>_xlfn.TEXTJOIN("", FALSE, "BPM_", VLOOKUP(Table2[[#This Row],[Song Number]], Table1[[Order]:[SHD]], 6, FALSE))</f>
        <v>BPM_122</v>
      </c>
      <c r="G45" s="18" t="str" cm="1">
        <f t="array" ref="G45">_xlfn.TEXTJOIN("", FALSE, "DIF_", VLOOKUP(Table2[[#This Row],[Song Number]], Table1[[Order]:[SHD]], _xlfn.IFS(MID(B44, LEN(B44) - 2, 3) = " EZ", 8, MID(B44, LEN(B44) - 2, 3) = " NM", 9, MID(B44, LEN(B44) - 2, 3) = " HD", 10, TRUE, 7), FALSE))</f>
        <v>DIF_13</v>
      </c>
      <c r="H4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"DIF_13" ],</v>
      </c>
      <c r="I4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"I've Fallen (Remaster) - SHD",
  "region": "1ST Pack",
  "category": [ "1ST Pack", "SHD", "DIF_13" ],
  "requires": []
  },
</v>
      </c>
    </row>
    <row r="46" spans="1:9" ht="105" x14ac:dyDescent="0.25">
      <c r="A46" s="18">
        <f t="shared" si="0"/>
        <v>12</v>
      </c>
      <c r="B46" s="18" t="str">
        <f>_xlfn.TEXTJOIN(" - ", FALSE, VLOOKUP(Table2[[#This Row],[Song Number]], Table1[[Order]:[SHD]], 4, FALSE), _xlfn.IFS(MID(B45, LEN(B45) - 2, 3) = " EZ", "NM", MID(B45, LEN(B45) - 2, 3) = " NM", "HD", MID(B45, LEN(B45) - 2, 3) = " HD", "SHD", TRUE, "EZ"))</f>
        <v>Let It Go - EZ</v>
      </c>
      <c r="C46" s="18" t="str">
        <f>_xlfn.TEXTJOIN(" ", FALSE, VLOOKUP(Table2[[#This Row],[Song Number]], Table1[[Order]:[SHD]], 2, FALSE), "Pack")</f>
        <v>1ST Pack</v>
      </c>
      <c r="D46" s="18" t="str" cm="1">
        <f t="array" ref="D46">_xlfn.IFS(MID(B45, LEN(B45) - 2, 3) = " EZ", "NM", MID(B45, LEN(B45) - 2, 3) = " NM", "HD", MID(B45, LEN(B45) - 2, 3) = " HD", "SHD", TRUE, "EZ")</f>
        <v>EZ</v>
      </c>
      <c r="E46" s="18" t="str">
        <f>VLOOKUP(Table2[[#This Row],[Song Number]], Table1[[Order]:[SHD]], 5, FALSE)</f>
        <v>Ruby Tuesday</v>
      </c>
      <c r="F46" s="18" t="str">
        <f>_xlfn.TEXTJOIN("", FALSE, "BPM_", VLOOKUP(Table2[[#This Row],[Song Number]], Table1[[Order]:[SHD]], 6, FALSE))</f>
        <v>BPM_109</v>
      </c>
      <c r="G46" s="18" t="str" cm="1">
        <f t="array" ref="G46">_xlfn.TEXTJOIN("", FALSE, "DIF_", VLOOKUP(Table2[[#This Row],[Song Number]], Table1[[Order]:[SHD]], _xlfn.IFS(MID(B45, LEN(B45) - 2, 3) = " EZ", 8, MID(B45, LEN(B45) - 2, 3) = " NM", 9, MID(B45, LEN(B45) - 2, 3) = " HD", 10, TRUE, 7), FALSE))</f>
        <v>DIF_3</v>
      </c>
      <c r="H4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"DIF_3" ],</v>
      </c>
      <c r="I4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"Let It Go - EZ",
  "region": "1ST Pack",
  "category": [ "1ST Pack", "EZ", "DIF_3" ],
  "requires": []
  },
</v>
      </c>
    </row>
    <row r="47" spans="1:9" ht="105" x14ac:dyDescent="0.25">
      <c r="A47" s="18">
        <f t="shared" si="0"/>
        <v>12</v>
      </c>
      <c r="B47" s="18" t="str">
        <f>_xlfn.TEXTJOIN(" - ", FALSE, VLOOKUP(Table2[[#This Row],[Song Number]], Table1[[Order]:[SHD]], 4, FALSE), _xlfn.IFS(MID(B46, LEN(B46) - 2, 3) = " EZ", "NM", MID(B46, LEN(B46) - 2, 3) = " NM", "HD", MID(B46, LEN(B46) - 2, 3) = " HD", "SHD", TRUE, "EZ"))</f>
        <v>Let It Go - NM</v>
      </c>
      <c r="C47" s="18" t="str">
        <f>_xlfn.TEXTJOIN(" ", FALSE, VLOOKUP(Table2[[#This Row],[Song Number]], Table1[[Order]:[SHD]], 2, FALSE), "Pack")</f>
        <v>1ST Pack</v>
      </c>
      <c r="D47" s="18" t="str" cm="1">
        <f t="array" ref="D47">_xlfn.IFS(MID(B46, LEN(B46) - 2, 3) = " EZ", "NM", MID(B46, LEN(B46) - 2, 3) = " NM", "HD", MID(B46, LEN(B46) - 2, 3) = " HD", "SHD", TRUE, "EZ")</f>
        <v>NM</v>
      </c>
      <c r="E47" s="18" t="str">
        <f>VLOOKUP(Table2[[#This Row],[Song Number]], Table1[[Order]:[SHD]], 5, FALSE)</f>
        <v>Ruby Tuesday</v>
      </c>
      <c r="F47" s="18" t="str">
        <f>_xlfn.TEXTJOIN("", FALSE, "BPM_", VLOOKUP(Table2[[#This Row],[Song Number]], Table1[[Order]:[SHD]], 6, FALSE))</f>
        <v>BPM_109</v>
      </c>
      <c r="G47" s="18" t="str" cm="1">
        <f t="array" ref="G47">_xlfn.TEXTJOIN("", FALSE, "DIF_", VLOOKUP(Table2[[#This Row],[Song Number]], Table1[[Order]:[SHD]], _xlfn.IFS(MID(B46, LEN(B46) - 2, 3) = " EZ", 8, MID(B46, LEN(B46) - 2, 3) = " NM", 9, MID(B46, LEN(B46) - 2, 3) = " HD", 10, TRUE, 7), FALSE))</f>
        <v>DIF_8</v>
      </c>
      <c r="H4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"DIF_8" ],</v>
      </c>
      <c r="I4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"Let It Go - NM",
  "region": "1ST Pack",
  "category": [ "1ST Pack", "NM", "DIF_8" ],
  "requires": []
  },
</v>
      </c>
    </row>
    <row r="48" spans="1:9" ht="105" x14ac:dyDescent="0.25">
      <c r="A48" s="18">
        <f t="shared" si="0"/>
        <v>12</v>
      </c>
      <c r="B48" s="18" t="str">
        <f>_xlfn.TEXTJOIN(" - ", FALSE, VLOOKUP(Table2[[#This Row],[Song Number]], Table1[[Order]:[SHD]], 4, FALSE), _xlfn.IFS(MID(B47, LEN(B47) - 2, 3) = " EZ", "NM", MID(B47, LEN(B47) - 2, 3) = " NM", "HD", MID(B47, LEN(B47) - 2, 3) = " HD", "SHD", TRUE, "EZ"))</f>
        <v>Let It Go - HD</v>
      </c>
      <c r="C48" s="18" t="str">
        <f>_xlfn.TEXTJOIN(" ", FALSE, VLOOKUP(Table2[[#This Row],[Song Number]], Table1[[Order]:[SHD]], 2, FALSE), "Pack")</f>
        <v>1ST Pack</v>
      </c>
      <c r="D48" s="18" t="str" cm="1">
        <f t="array" ref="D48">_xlfn.IFS(MID(B47, LEN(B47) - 2, 3) = " EZ", "NM", MID(B47, LEN(B47) - 2, 3) = " NM", "HD", MID(B47, LEN(B47) - 2, 3) = " HD", "SHD", TRUE, "EZ")</f>
        <v>HD</v>
      </c>
      <c r="E48" s="18" t="str">
        <f>VLOOKUP(Table2[[#This Row],[Song Number]], Table1[[Order]:[SHD]], 5, FALSE)</f>
        <v>Ruby Tuesday</v>
      </c>
      <c r="F48" s="18" t="str">
        <f>_xlfn.TEXTJOIN("", FALSE, "BPM_", VLOOKUP(Table2[[#This Row],[Song Number]], Table1[[Order]:[SHD]], 6, FALSE))</f>
        <v>BPM_109</v>
      </c>
      <c r="G48" s="18" t="str" cm="1">
        <f t="array" ref="G48">_xlfn.TEXTJOIN("", FALSE, "DIF_", VLOOKUP(Table2[[#This Row],[Song Number]], Table1[[Order]:[SHD]], _xlfn.IFS(MID(B47, LEN(B47) - 2, 3) = " EZ", 8, MID(B47, LEN(B47) - 2, 3) = " NM", 9, MID(B47, LEN(B47) - 2, 3) = " HD", 10, TRUE, 7), FALSE))</f>
        <v>DIF_11</v>
      </c>
      <c r="H4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"DIF_11" ],</v>
      </c>
      <c r="I4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"Let It Go - HD",
  "region": "1ST Pack",
  "category": [ "1ST Pack", "HD", "DIF_11" ],
  "requires": []
  },
</v>
      </c>
    </row>
    <row r="49" spans="1:9" ht="105" x14ac:dyDescent="0.25">
      <c r="A49" s="18">
        <f t="shared" si="0"/>
        <v>12</v>
      </c>
      <c r="B49" s="18" t="str">
        <f>_xlfn.TEXTJOIN(" - ", FALSE, VLOOKUP(Table2[[#This Row],[Song Number]], Table1[[Order]:[SHD]], 4, FALSE), _xlfn.IFS(MID(B48, LEN(B48) - 2, 3) = " EZ", "NM", MID(B48, LEN(B48) - 2, 3) = " NM", "HD", MID(B48, LEN(B48) - 2, 3) = " HD", "SHD", TRUE, "EZ"))</f>
        <v>Let It Go - SHD</v>
      </c>
      <c r="C49" s="18" t="str">
        <f>_xlfn.TEXTJOIN(" ", FALSE, VLOOKUP(Table2[[#This Row],[Song Number]], Table1[[Order]:[SHD]], 2, FALSE), "Pack")</f>
        <v>1ST Pack</v>
      </c>
      <c r="D49" s="18" t="str" cm="1">
        <f t="array" ref="D49">_xlfn.IFS(MID(B48, LEN(B48) - 2, 3) = " EZ", "NM", MID(B48, LEN(B48) - 2, 3) = " NM", "HD", MID(B48, LEN(B48) - 2, 3) = " HD", "SHD", TRUE, "EZ")</f>
        <v>SHD</v>
      </c>
      <c r="E49" s="18" t="str">
        <f>VLOOKUP(Table2[[#This Row],[Song Number]], Table1[[Order]:[SHD]], 5, FALSE)</f>
        <v>Ruby Tuesday</v>
      </c>
      <c r="F49" s="18" t="str">
        <f>_xlfn.TEXTJOIN("", FALSE, "BPM_", VLOOKUP(Table2[[#This Row],[Song Number]], Table1[[Order]:[SHD]], 6, FALSE))</f>
        <v>BPM_109</v>
      </c>
      <c r="G49" s="18" t="str" cm="1">
        <f t="array" ref="G49">_xlfn.TEXTJOIN("", FALSE, "DIF_", VLOOKUP(Table2[[#This Row],[Song Number]], Table1[[Order]:[SHD]], _xlfn.IFS(MID(B48, LEN(B48) - 2, 3) = " EZ", 8, MID(B48, LEN(B48) - 2, 3) = " NM", 9, MID(B48, LEN(B48) - 2, 3) = " HD", 10, TRUE, 7), FALSE))</f>
        <v>DIF_13</v>
      </c>
      <c r="H4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"DIF_13" ],</v>
      </c>
      <c r="I4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"Let It Go - SHD",
  "region": "1ST Pack",
  "category": [ "1ST Pack", "SHD", "DIF_13" ],
  "requires": []
  },
</v>
      </c>
    </row>
    <row r="50" spans="1:9" ht="105" x14ac:dyDescent="0.25">
      <c r="A50" s="18">
        <f t="shared" si="0"/>
        <v>13</v>
      </c>
      <c r="B50" s="18" t="str">
        <f>_xlfn.TEXTJOIN(" - ", FALSE, VLOOKUP(Table2[[#This Row],[Song Number]], Table1[[Order]:[SHD]], 4, FALSE), _xlfn.IFS(MID(B49, LEN(B49) - 2, 3) = " EZ", "NM", MID(B49, LEN(B49) - 2, 3) = " NM", "HD", MID(B49, LEN(B49) - 2, 3) = " HD", "SHD", TRUE, "EZ"))</f>
        <v>Look out (Remaster) - EZ</v>
      </c>
      <c r="C50" s="18" t="str">
        <f>_xlfn.TEXTJOIN(" ", FALSE, VLOOKUP(Table2[[#This Row],[Song Number]], Table1[[Order]:[SHD]], 2, FALSE), "Pack")</f>
        <v>1ST Pack</v>
      </c>
      <c r="D50" s="18" t="str" cm="1">
        <f t="array" ref="D50">_xlfn.IFS(MID(B49, LEN(B49) - 2, 3) = " EZ", "NM", MID(B49, LEN(B49) - 2, 3) = " NM", "HD", MID(B49, LEN(B49) - 2, 3) = " HD", "SHD", TRUE, "EZ")</f>
        <v>EZ</v>
      </c>
      <c r="E50" s="18" t="str">
        <f>VLOOKUP(Table2[[#This Row],[Song Number]], Table1[[Order]:[SHD]], 5, FALSE)</f>
        <v>Ruby Tuesday</v>
      </c>
      <c r="F50" s="18" t="str">
        <f>_xlfn.TEXTJOIN("", FALSE, "BPM_", VLOOKUP(Table2[[#This Row],[Song Number]], Table1[[Order]:[SHD]], 6, FALSE))</f>
        <v>BPM_125</v>
      </c>
      <c r="G50" s="18" t="str" cm="1">
        <f t="array" ref="G50">_xlfn.TEXTJOIN("", FALSE, "DIF_", VLOOKUP(Table2[[#This Row],[Song Number]], Table1[[Order]:[SHD]], _xlfn.IFS(MID(B49, LEN(B49) - 2, 3) = " EZ", 8, MID(B49, LEN(B49) - 2, 3) = " NM", 9, MID(B49, LEN(B49) - 2, 3) = " HD", 10, TRUE, 7), FALSE))</f>
        <v>DIF_1</v>
      </c>
      <c r="H5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"DIF_1" ],</v>
      </c>
      <c r="I5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"Look out (Remaster) - EZ",
  "region": "1ST Pack",
  "category": [ "1ST Pack", "EZ", "DIF_1" ],
  "requires": []
  },
</v>
      </c>
    </row>
    <row r="51" spans="1:9" ht="105" x14ac:dyDescent="0.25">
      <c r="A51" s="18">
        <f t="shared" si="0"/>
        <v>13</v>
      </c>
      <c r="B51" s="18" t="str">
        <f>_xlfn.TEXTJOIN(" - ", FALSE, VLOOKUP(Table2[[#This Row],[Song Number]], Table1[[Order]:[SHD]], 4, FALSE), _xlfn.IFS(MID(B50, LEN(B50) - 2, 3) = " EZ", "NM", MID(B50, LEN(B50) - 2, 3) = " NM", "HD", MID(B50, LEN(B50) - 2, 3) = " HD", "SHD", TRUE, "EZ"))</f>
        <v>Look out (Remaster) - NM</v>
      </c>
      <c r="C51" s="18" t="str">
        <f>_xlfn.TEXTJOIN(" ", FALSE, VLOOKUP(Table2[[#This Row],[Song Number]], Table1[[Order]:[SHD]], 2, FALSE), "Pack")</f>
        <v>1ST Pack</v>
      </c>
      <c r="D51" s="18" t="str" cm="1">
        <f t="array" ref="D51">_xlfn.IFS(MID(B50, LEN(B50) - 2, 3) = " EZ", "NM", MID(B50, LEN(B50) - 2, 3) = " NM", "HD", MID(B50, LEN(B50) - 2, 3) = " HD", "SHD", TRUE, "EZ")</f>
        <v>NM</v>
      </c>
      <c r="E51" s="18" t="str">
        <f>VLOOKUP(Table2[[#This Row],[Song Number]], Table1[[Order]:[SHD]], 5, FALSE)</f>
        <v>Ruby Tuesday</v>
      </c>
      <c r="F51" s="18" t="str">
        <f>_xlfn.TEXTJOIN("", FALSE, "BPM_", VLOOKUP(Table2[[#This Row],[Song Number]], Table1[[Order]:[SHD]], 6, FALSE))</f>
        <v>BPM_125</v>
      </c>
      <c r="G51" s="18" t="str" cm="1">
        <f t="array" ref="G51">_xlfn.TEXTJOIN("", FALSE, "DIF_", VLOOKUP(Table2[[#This Row],[Song Number]], Table1[[Order]:[SHD]], _xlfn.IFS(MID(B50, LEN(B50) - 2, 3) = " EZ", 8, MID(B50, LEN(B50) - 2, 3) = " NM", 9, MID(B50, LEN(B50) - 2, 3) = " HD", 10, TRUE, 7), FALSE))</f>
        <v>DIF_4</v>
      </c>
      <c r="H5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"DIF_4" ],</v>
      </c>
      <c r="I5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"Look out (Remaster) - NM",
  "region": "1ST Pack",
  "category": [ "1ST Pack", "NM", "DIF_4" ],
  "requires": []
  },
</v>
      </c>
    </row>
    <row r="52" spans="1:9" ht="105" x14ac:dyDescent="0.25">
      <c r="A52" s="18">
        <f t="shared" si="0"/>
        <v>13</v>
      </c>
      <c r="B52" s="18" t="str">
        <f>_xlfn.TEXTJOIN(" - ", FALSE, VLOOKUP(Table2[[#This Row],[Song Number]], Table1[[Order]:[SHD]], 4, FALSE), _xlfn.IFS(MID(B51, LEN(B51) - 2, 3) = " EZ", "NM", MID(B51, LEN(B51) - 2, 3) = " NM", "HD", MID(B51, LEN(B51) - 2, 3) = " HD", "SHD", TRUE, "EZ"))</f>
        <v>Look out (Remaster) - HD</v>
      </c>
      <c r="C52" s="18" t="str">
        <f>_xlfn.TEXTJOIN(" ", FALSE, VLOOKUP(Table2[[#This Row],[Song Number]], Table1[[Order]:[SHD]], 2, FALSE), "Pack")</f>
        <v>1ST Pack</v>
      </c>
      <c r="D52" s="18" t="str" cm="1">
        <f t="array" ref="D52">_xlfn.IFS(MID(B51, LEN(B51) - 2, 3) = " EZ", "NM", MID(B51, LEN(B51) - 2, 3) = " NM", "HD", MID(B51, LEN(B51) - 2, 3) = " HD", "SHD", TRUE, "EZ")</f>
        <v>HD</v>
      </c>
      <c r="E52" s="18" t="str">
        <f>VLOOKUP(Table2[[#This Row],[Song Number]], Table1[[Order]:[SHD]], 5, FALSE)</f>
        <v>Ruby Tuesday</v>
      </c>
      <c r="F52" s="18" t="str">
        <f>_xlfn.TEXTJOIN("", FALSE, "BPM_", VLOOKUP(Table2[[#This Row],[Song Number]], Table1[[Order]:[SHD]], 6, FALSE))</f>
        <v>BPM_125</v>
      </c>
      <c r="G52" s="18" t="str" cm="1">
        <f t="array" ref="G52">_xlfn.TEXTJOIN("", FALSE, "DIF_", VLOOKUP(Table2[[#This Row],[Song Number]], Table1[[Order]:[SHD]], _xlfn.IFS(MID(B51, LEN(B51) - 2, 3) = " EZ", 8, MID(B51, LEN(B51) - 2, 3) = " NM", 9, MID(B51, LEN(B51) - 2, 3) = " HD", 10, TRUE, 7), FALSE))</f>
        <v>DIF_9</v>
      </c>
      <c r="H5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"DIF_9" ],</v>
      </c>
      <c r="I5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"Look out (Remaster) - HD",
  "region": "1ST Pack",
  "category": [ "1ST Pack", "HD", "DIF_9" ],
  "requires": []
  },
</v>
      </c>
    </row>
    <row r="53" spans="1:9" ht="105" x14ac:dyDescent="0.25">
      <c r="A53" s="18">
        <f t="shared" si="0"/>
        <v>13</v>
      </c>
      <c r="B53" s="18" t="str">
        <f>_xlfn.TEXTJOIN(" - ", FALSE, VLOOKUP(Table2[[#This Row],[Song Number]], Table1[[Order]:[SHD]], 4, FALSE), _xlfn.IFS(MID(B52, LEN(B52) - 2, 3) = " EZ", "NM", MID(B52, LEN(B52) - 2, 3) = " NM", "HD", MID(B52, LEN(B52) - 2, 3) = " HD", "SHD", TRUE, "EZ"))</f>
        <v>Look out (Remaster) - SHD</v>
      </c>
      <c r="C53" s="18" t="str">
        <f>_xlfn.TEXTJOIN(" ", FALSE, VLOOKUP(Table2[[#This Row],[Song Number]], Table1[[Order]:[SHD]], 2, FALSE), "Pack")</f>
        <v>1ST Pack</v>
      </c>
      <c r="D53" s="18" t="str" cm="1">
        <f t="array" ref="D53">_xlfn.IFS(MID(B52, LEN(B52) - 2, 3) = " EZ", "NM", MID(B52, LEN(B52) - 2, 3) = " NM", "HD", MID(B52, LEN(B52) - 2, 3) = " HD", "SHD", TRUE, "EZ")</f>
        <v>SHD</v>
      </c>
      <c r="E53" s="18" t="str">
        <f>VLOOKUP(Table2[[#This Row],[Song Number]], Table1[[Order]:[SHD]], 5, FALSE)</f>
        <v>Ruby Tuesday</v>
      </c>
      <c r="F53" s="18" t="str">
        <f>_xlfn.TEXTJOIN("", FALSE, "BPM_", VLOOKUP(Table2[[#This Row],[Song Number]], Table1[[Order]:[SHD]], 6, FALSE))</f>
        <v>BPM_125</v>
      </c>
      <c r="G53" s="18" t="str" cm="1">
        <f t="array" ref="G53">_xlfn.TEXTJOIN("", FALSE, "DIF_", VLOOKUP(Table2[[#This Row],[Song Number]], Table1[[Order]:[SHD]], _xlfn.IFS(MID(B52, LEN(B52) - 2, 3) = " EZ", 8, MID(B52, LEN(B52) - 2, 3) = " NM", 9, MID(B52, LEN(B52) - 2, 3) = " HD", 10, TRUE, 7), FALSE))</f>
        <v>DIF_12</v>
      </c>
      <c r="H5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"DIF_12" ],</v>
      </c>
      <c r="I5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"Look out (Remaster) - SHD",
  "region": "1ST Pack",
  "category": [ "1ST Pack", "SHD", "DIF_12" ],
  "requires": []
  },
</v>
      </c>
    </row>
    <row r="54" spans="1:9" ht="105" x14ac:dyDescent="0.25">
      <c r="A54" s="18">
        <f t="shared" si="0"/>
        <v>14</v>
      </c>
      <c r="B54" s="18" t="str">
        <f>_xlfn.TEXTJOIN(" - ", FALSE, VLOOKUP(Table2[[#This Row],[Song Number]], Table1[[Order]:[SHD]], 4, FALSE), _xlfn.IFS(MID(B53, LEN(B53) - 2, 3) = " EZ", "NM", MID(B53, LEN(B53) - 2, 3) = " NM", "HD", MID(B53, LEN(B53) - 2, 3) = " HD", "SHD", TRUE, "EZ"))</f>
        <v>Minus 1 - EZ</v>
      </c>
      <c r="C54" s="18" t="str">
        <f>_xlfn.TEXTJOIN(" ", FALSE, VLOOKUP(Table2[[#This Row],[Song Number]], Table1[[Order]:[SHD]], 2, FALSE), "Pack")</f>
        <v>1ST Pack</v>
      </c>
      <c r="D54" s="18" t="str" cm="1">
        <f t="array" ref="D54">_xlfn.IFS(MID(B53, LEN(B53) - 2, 3) = " EZ", "NM", MID(B53, LEN(B53) - 2, 3) = " NM", "HD", MID(B53, LEN(B53) - 2, 3) = " HD", "SHD", TRUE, "EZ")</f>
        <v>EZ</v>
      </c>
      <c r="E54" s="18" t="str">
        <f>VLOOKUP(Table2[[#This Row],[Song Number]], Table1[[Order]:[SHD]], 5, FALSE)</f>
        <v>Danmal-G</v>
      </c>
      <c r="F54" s="18" t="str">
        <f>_xlfn.TEXTJOIN("", FALSE, "BPM_", VLOOKUP(Table2[[#This Row],[Song Number]], Table1[[Order]:[SHD]], 6, FALSE))</f>
        <v>BPM_130</v>
      </c>
      <c r="G54" s="18" t="str" cm="1">
        <f t="array" ref="G54">_xlfn.TEXTJOIN("", FALSE, "DIF_", VLOOKUP(Table2[[#This Row],[Song Number]], Table1[[Order]:[SHD]], _xlfn.IFS(MID(B53, LEN(B53) - 2, 3) = " EZ", 8, MID(B53, LEN(B53) - 2, 3) = " NM", 9, MID(B53, LEN(B53) - 2, 3) = " HD", 10, TRUE, 7), FALSE))</f>
        <v>DIF_2</v>
      </c>
      <c r="H5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"DIF_2" ],</v>
      </c>
      <c r="I5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"Minus 1 - EZ",
  "region": "1ST Pack",
  "category": [ "1ST Pack", "EZ", "DIF_2" ],
  "requires": []
  },
</v>
      </c>
    </row>
    <row r="55" spans="1:9" ht="105" x14ac:dyDescent="0.25">
      <c r="A55" s="18">
        <f t="shared" si="0"/>
        <v>14</v>
      </c>
      <c r="B55" s="18" t="str">
        <f>_xlfn.TEXTJOIN(" - ", FALSE, VLOOKUP(Table2[[#This Row],[Song Number]], Table1[[Order]:[SHD]], 4, FALSE), _xlfn.IFS(MID(B54, LEN(B54) - 2, 3) = " EZ", "NM", MID(B54, LEN(B54) - 2, 3) = " NM", "HD", MID(B54, LEN(B54) - 2, 3) = " HD", "SHD", TRUE, "EZ"))</f>
        <v>Minus 1 - NM</v>
      </c>
      <c r="C55" s="18" t="str">
        <f>_xlfn.TEXTJOIN(" ", FALSE, VLOOKUP(Table2[[#This Row],[Song Number]], Table1[[Order]:[SHD]], 2, FALSE), "Pack")</f>
        <v>1ST Pack</v>
      </c>
      <c r="D55" s="18" t="str" cm="1">
        <f t="array" ref="D55">_xlfn.IFS(MID(B54, LEN(B54) - 2, 3) = " EZ", "NM", MID(B54, LEN(B54) - 2, 3) = " NM", "HD", MID(B54, LEN(B54) - 2, 3) = " HD", "SHD", TRUE, "EZ")</f>
        <v>NM</v>
      </c>
      <c r="E55" s="18" t="str">
        <f>VLOOKUP(Table2[[#This Row],[Song Number]], Table1[[Order]:[SHD]], 5, FALSE)</f>
        <v>Danmal-G</v>
      </c>
      <c r="F55" s="18" t="str">
        <f>_xlfn.TEXTJOIN("", FALSE, "BPM_", VLOOKUP(Table2[[#This Row],[Song Number]], Table1[[Order]:[SHD]], 6, FALSE))</f>
        <v>BPM_130</v>
      </c>
      <c r="G55" s="18" t="str" cm="1">
        <f t="array" ref="G55">_xlfn.TEXTJOIN("", FALSE, "DIF_", VLOOKUP(Table2[[#This Row],[Song Number]], Table1[[Order]:[SHD]], _xlfn.IFS(MID(B54, LEN(B54) - 2, 3) = " EZ", 8, MID(B54, LEN(B54) - 2, 3) = " NM", 9, MID(B54, LEN(B54) - 2, 3) = " HD", 10, TRUE, 7), FALSE))</f>
        <v>DIF_4</v>
      </c>
      <c r="H5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"DIF_4" ],</v>
      </c>
      <c r="I5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"Minus 1 - NM",
  "region": "1ST Pack",
  "category": [ "1ST Pack", "NM", "DIF_4" ],
  "requires": []
  },
</v>
      </c>
    </row>
    <row r="56" spans="1:9" ht="105" x14ac:dyDescent="0.25">
      <c r="A56" s="18">
        <f t="shared" si="0"/>
        <v>14</v>
      </c>
      <c r="B56" s="18" t="str">
        <f>_xlfn.TEXTJOIN(" - ", FALSE, VLOOKUP(Table2[[#This Row],[Song Number]], Table1[[Order]:[SHD]], 4, FALSE), _xlfn.IFS(MID(B55, LEN(B55) - 2, 3) = " EZ", "NM", MID(B55, LEN(B55) - 2, 3) = " NM", "HD", MID(B55, LEN(B55) - 2, 3) = " HD", "SHD", TRUE, "EZ"))</f>
        <v>Minus 1 - HD</v>
      </c>
      <c r="C56" s="18" t="str">
        <f>_xlfn.TEXTJOIN(" ", FALSE, VLOOKUP(Table2[[#This Row],[Song Number]], Table1[[Order]:[SHD]], 2, FALSE), "Pack")</f>
        <v>1ST Pack</v>
      </c>
      <c r="D56" s="18" t="str" cm="1">
        <f t="array" ref="D56">_xlfn.IFS(MID(B55, LEN(B55) - 2, 3) = " EZ", "NM", MID(B55, LEN(B55) - 2, 3) = " NM", "HD", MID(B55, LEN(B55) - 2, 3) = " HD", "SHD", TRUE, "EZ")</f>
        <v>HD</v>
      </c>
      <c r="E56" s="18" t="str">
        <f>VLOOKUP(Table2[[#This Row],[Song Number]], Table1[[Order]:[SHD]], 5, FALSE)</f>
        <v>Danmal-G</v>
      </c>
      <c r="F56" s="18" t="str">
        <f>_xlfn.TEXTJOIN("", FALSE, "BPM_", VLOOKUP(Table2[[#This Row],[Song Number]], Table1[[Order]:[SHD]], 6, FALSE))</f>
        <v>BPM_130</v>
      </c>
      <c r="G56" s="18" t="str" cm="1">
        <f t="array" ref="G56">_xlfn.TEXTJOIN("", FALSE, "DIF_", VLOOKUP(Table2[[#This Row],[Song Number]], Table1[[Order]:[SHD]], _xlfn.IFS(MID(B55, LEN(B55) - 2, 3) = " EZ", 8, MID(B55, LEN(B55) - 2, 3) = " NM", 9, MID(B55, LEN(B55) - 2, 3) = " HD", 10, TRUE, 7), FALSE))</f>
        <v>DIF_8</v>
      </c>
      <c r="H5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"DIF_8" ],</v>
      </c>
      <c r="I5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"Minus 1 - HD",
  "region": "1ST Pack",
  "category": [ "1ST Pack", "HD", "DIF_8" ],
  "requires": []
  },
</v>
      </c>
    </row>
    <row r="57" spans="1:9" ht="105" x14ac:dyDescent="0.25">
      <c r="A57" s="18">
        <f t="shared" si="0"/>
        <v>14</v>
      </c>
      <c r="B57" s="18" t="str">
        <f>_xlfn.TEXTJOIN(" - ", FALSE, VLOOKUP(Table2[[#This Row],[Song Number]], Table1[[Order]:[SHD]], 4, FALSE), _xlfn.IFS(MID(B56, LEN(B56) - 2, 3) = " EZ", "NM", MID(B56, LEN(B56) - 2, 3) = " NM", "HD", MID(B56, LEN(B56) - 2, 3) = " HD", "SHD", TRUE, "EZ"))</f>
        <v>Minus 1 - SHD</v>
      </c>
      <c r="C57" s="18" t="str">
        <f>_xlfn.TEXTJOIN(" ", FALSE, VLOOKUP(Table2[[#This Row],[Song Number]], Table1[[Order]:[SHD]], 2, FALSE), "Pack")</f>
        <v>1ST Pack</v>
      </c>
      <c r="D57" s="18" t="str" cm="1">
        <f t="array" ref="D57">_xlfn.IFS(MID(B56, LEN(B56) - 2, 3) = " EZ", "NM", MID(B56, LEN(B56) - 2, 3) = " NM", "HD", MID(B56, LEN(B56) - 2, 3) = " HD", "SHD", TRUE, "EZ")</f>
        <v>SHD</v>
      </c>
      <c r="E57" s="18" t="str">
        <f>VLOOKUP(Table2[[#This Row],[Song Number]], Table1[[Order]:[SHD]], 5, FALSE)</f>
        <v>Danmal-G</v>
      </c>
      <c r="F57" s="18" t="str">
        <f>_xlfn.TEXTJOIN("", FALSE, "BPM_", VLOOKUP(Table2[[#This Row],[Song Number]], Table1[[Order]:[SHD]], 6, FALSE))</f>
        <v>BPM_130</v>
      </c>
      <c r="G57" s="18" t="str" cm="1">
        <f t="array" ref="G57">_xlfn.TEXTJOIN("", FALSE, "DIF_", VLOOKUP(Table2[[#This Row],[Song Number]], Table1[[Order]:[SHD]], _xlfn.IFS(MID(B56, LEN(B56) - 2, 3) = " EZ", 8, MID(B56, LEN(B56) - 2, 3) = " NM", 9, MID(B56, LEN(B56) - 2, 3) = " HD", 10, TRUE, 7), FALSE))</f>
        <v>DIF_11</v>
      </c>
      <c r="H5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"DIF_11" ],</v>
      </c>
      <c r="I5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"Minus 1 - SHD",
  "region": "1ST Pack",
  "category": [ "1ST Pack", "SHD", "DIF_11" ],
  "requires": []
  },
</v>
      </c>
    </row>
    <row r="58" spans="1:9" ht="105" x14ac:dyDescent="0.25">
      <c r="A58" s="18">
        <f t="shared" si="0"/>
        <v>15</v>
      </c>
      <c r="B58" s="18" t="str">
        <f>_xlfn.TEXTJOIN(" - ", FALSE, VLOOKUP(Table2[[#This Row],[Song Number]], Table1[[Order]:[SHD]], 4, FALSE), _xlfn.IFS(MID(B57, LEN(B57) - 2, 3) = " EZ", "NM", MID(B57, LEN(B57) - 2, 3) = " NM", "HD", MID(B57, LEN(B57) - 2, 3) = " HD", "SHD", TRUE, "EZ"))</f>
        <v>Minus 1 (HD Mix) - EZ</v>
      </c>
      <c r="C58" s="18" t="str">
        <f>_xlfn.TEXTJOIN(" ", FALSE, VLOOKUP(Table2[[#This Row],[Song Number]], Table1[[Order]:[SHD]], 2, FALSE), "Pack")</f>
        <v>1ST Pack</v>
      </c>
      <c r="D58" s="18" t="str" cm="1">
        <f t="array" ref="D58">_xlfn.IFS(MID(B57, LEN(B57) - 2, 3) = " EZ", "NM", MID(B57, LEN(B57) - 2, 3) = " NM", "HD", MID(B57, LEN(B57) - 2, 3) = " HD", "SHD", TRUE, "EZ")</f>
        <v>EZ</v>
      </c>
      <c r="E58" s="18" t="str">
        <f>VLOOKUP(Table2[[#This Row],[Song Number]], Table1[[Order]:[SHD]], 5, FALSE)</f>
        <v>Danmal-G</v>
      </c>
      <c r="F58" s="18" t="str">
        <f>_xlfn.TEXTJOIN("", FALSE, "BPM_", VLOOKUP(Table2[[#This Row],[Song Number]], Table1[[Order]:[SHD]], 6, FALSE))</f>
        <v>BPM_145</v>
      </c>
      <c r="G58" s="18" t="str" cm="1">
        <f t="array" ref="G58">_xlfn.TEXTJOIN("", FALSE, "DIF_", VLOOKUP(Table2[[#This Row],[Song Number]], Table1[[Order]:[SHD]], _xlfn.IFS(MID(B57, LEN(B57) - 2, 3) = " EZ", 8, MID(B57, LEN(B57) - 2, 3) = " NM", 9, MID(B57, LEN(B57) - 2, 3) = " HD", 10, TRUE, 7), FALSE))</f>
        <v>DIF_5</v>
      </c>
      <c r="H5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"DIF_5" ],</v>
      </c>
      <c r="I5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"Minus 1 (HD Mix) - EZ",
  "region": "1ST Pack",
  "category": [ "1ST Pack", "EZ", "DIF_5" ],
  "requires": []
  },
</v>
      </c>
    </row>
    <row r="59" spans="1:9" ht="105" x14ac:dyDescent="0.25">
      <c r="A59" s="18">
        <f t="shared" si="0"/>
        <v>15</v>
      </c>
      <c r="B59" s="18" t="str">
        <f>_xlfn.TEXTJOIN(" - ", FALSE, VLOOKUP(Table2[[#This Row],[Song Number]], Table1[[Order]:[SHD]], 4, FALSE), _xlfn.IFS(MID(B58, LEN(B58) - 2, 3) = " EZ", "NM", MID(B58, LEN(B58) - 2, 3) = " NM", "HD", MID(B58, LEN(B58) - 2, 3) = " HD", "SHD", TRUE, "EZ"))</f>
        <v>Minus 1 (HD Mix) - NM</v>
      </c>
      <c r="C59" s="18" t="str">
        <f>_xlfn.TEXTJOIN(" ", FALSE, VLOOKUP(Table2[[#This Row],[Song Number]], Table1[[Order]:[SHD]], 2, FALSE), "Pack")</f>
        <v>1ST Pack</v>
      </c>
      <c r="D59" s="18" t="str" cm="1">
        <f t="array" ref="D59">_xlfn.IFS(MID(B58, LEN(B58) - 2, 3) = " EZ", "NM", MID(B58, LEN(B58) - 2, 3) = " NM", "HD", MID(B58, LEN(B58) - 2, 3) = " HD", "SHD", TRUE, "EZ")</f>
        <v>NM</v>
      </c>
      <c r="E59" s="18" t="str">
        <f>VLOOKUP(Table2[[#This Row],[Song Number]], Table1[[Order]:[SHD]], 5, FALSE)</f>
        <v>Danmal-G</v>
      </c>
      <c r="F59" s="18" t="str">
        <f>_xlfn.TEXTJOIN("", FALSE, "BPM_", VLOOKUP(Table2[[#This Row],[Song Number]], Table1[[Order]:[SHD]], 6, FALSE))</f>
        <v>BPM_145</v>
      </c>
      <c r="G59" s="18" t="str" cm="1">
        <f t="array" ref="G59">_xlfn.TEXTJOIN("", FALSE, "DIF_", VLOOKUP(Table2[[#This Row],[Song Number]], Table1[[Order]:[SHD]], _xlfn.IFS(MID(B58, LEN(B58) - 2, 3) = " EZ", 8, MID(B58, LEN(B58) - 2, 3) = " NM", 9, MID(B58, LEN(B58) - 2, 3) = " HD", 10, TRUE, 7), FALSE))</f>
        <v>DIF_7</v>
      </c>
      <c r="H5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"DIF_7" ],</v>
      </c>
      <c r="I5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"Minus 1 (HD Mix) - NM",
  "region": "1ST Pack",
  "category": [ "1ST Pack", "NM", "DIF_7" ],
  "requires": []
  },
</v>
      </c>
    </row>
    <row r="60" spans="1:9" ht="105" x14ac:dyDescent="0.25">
      <c r="A60" s="18">
        <f t="shared" si="0"/>
        <v>15</v>
      </c>
      <c r="B60" s="18" t="str">
        <f>_xlfn.TEXTJOIN(" - ", FALSE, VLOOKUP(Table2[[#This Row],[Song Number]], Table1[[Order]:[SHD]], 4, FALSE), _xlfn.IFS(MID(B59, LEN(B59) - 2, 3) = " EZ", "NM", MID(B59, LEN(B59) - 2, 3) = " NM", "HD", MID(B59, LEN(B59) - 2, 3) = " HD", "SHD", TRUE, "EZ"))</f>
        <v>Minus 1 (HD Mix) - HD</v>
      </c>
      <c r="C60" s="18" t="str">
        <f>_xlfn.TEXTJOIN(" ", FALSE, VLOOKUP(Table2[[#This Row],[Song Number]], Table1[[Order]:[SHD]], 2, FALSE), "Pack")</f>
        <v>1ST Pack</v>
      </c>
      <c r="D60" s="18" t="str" cm="1">
        <f t="array" ref="D60">_xlfn.IFS(MID(B59, LEN(B59) - 2, 3) = " EZ", "NM", MID(B59, LEN(B59) - 2, 3) = " NM", "HD", MID(B59, LEN(B59) - 2, 3) = " HD", "SHD", TRUE, "EZ")</f>
        <v>HD</v>
      </c>
      <c r="E60" s="18" t="str">
        <f>VLOOKUP(Table2[[#This Row],[Song Number]], Table1[[Order]:[SHD]], 5, FALSE)</f>
        <v>Danmal-G</v>
      </c>
      <c r="F60" s="18" t="str">
        <f>_xlfn.TEXTJOIN("", FALSE, "BPM_", VLOOKUP(Table2[[#This Row],[Song Number]], Table1[[Order]:[SHD]], 6, FALSE))</f>
        <v>BPM_145</v>
      </c>
      <c r="G60" s="18" t="str" cm="1">
        <f t="array" ref="G60">_xlfn.TEXTJOIN("", FALSE, "DIF_", VLOOKUP(Table2[[#This Row],[Song Number]], Table1[[Order]:[SHD]], _xlfn.IFS(MID(B59, LEN(B59) - 2, 3) = " EZ", 8, MID(B59, LEN(B59) - 2, 3) = " NM", 9, MID(B59, LEN(B59) - 2, 3) = " HD", 10, TRUE, 7), FALSE))</f>
        <v>DIF_9</v>
      </c>
      <c r="H6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"DIF_9" ],</v>
      </c>
      <c r="I6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"Minus 1 (HD Mix) - HD",
  "region": "1ST Pack",
  "category": [ "1ST Pack", "HD", "DIF_9" ],
  "requires": []
  },
</v>
      </c>
    </row>
    <row r="61" spans="1:9" ht="105" x14ac:dyDescent="0.25">
      <c r="A61" s="18">
        <f t="shared" si="0"/>
        <v>15</v>
      </c>
      <c r="B61" s="18" t="str">
        <f>_xlfn.TEXTJOIN(" - ", FALSE, VLOOKUP(Table2[[#This Row],[Song Number]], Table1[[Order]:[SHD]], 4, FALSE), _xlfn.IFS(MID(B60, LEN(B60) - 2, 3) = " EZ", "NM", MID(B60, LEN(B60) - 2, 3) = " NM", "HD", MID(B60, LEN(B60) - 2, 3) = " HD", "SHD", TRUE, "EZ"))</f>
        <v>Minus 1 (HD Mix) - SHD</v>
      </c>
      <c r="C61" s="18" t="str">
        <f>_xlfn.TEXTJOIN(" ", FALSE, VLOOKUP(Table2[[#This Row],[Song Number]], Table1[[Order]:[SHD]], 2, FALSE), "Pack")</f>
        <v>1ST Pack</v>
      </c>
      <c r="D61" s="18" t="str" cm="1">
        <f t="array" ref="D61">_xlfn.IFS(MID(B60, LEN(B60) - 2, 3) = " EZ", "NM", MID(B60, LEN(B60) - 2, 3) = " NM", "HD", MID(B60, LEN(B60) - 2, 3) = " HD", "SHD", TRUE, "EZ")</f>
        <v>SHD</v>
      </c>
      <c r="E61" s="18" t="str">
        <f>VLOOKUP(Table2[[#This Row],[Song Number]], Table1[[Order]:[SHD]], 5, FALSE)</f>
        <v>Danmal-G</v>
      </c>
      <c r="F61" s="18" t="str">
        <f>_xlfn.TEXTJOIN("", FALSE, "BPM_", VLOOKUP(Table2[[#This Row],[Song Number]], Table1[[Order]:[SHD]], 6, FALSE))</f>
        <v>BPM_145</v>
      </c>
      <c r="G61" s="18" t="str" cm="1">
        <f t="array" ref="G61">_xlfn.TEXTJOIN("", FALSE, "DIF_", VLOOKUP(Table2[[#This Row],[Song Number]], Table1[[Order]:[SHD]], _xlfn.IFS(MID(B60, LEN(B60) - 2, 3) = " EZ", 8, MID(B60, LEN(B60) - 2, 3) = " NM", 9, MID(B60, LEN(B60) - 2, 3) = " HD", 10, TRUE, 7), FALSE))</f>
        <v>DIF_12</v>
      </c>
      <c r="H6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"DIF_12" ],</v>
      </c>
      <c r="I6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"Minus 1 (HD Mix) - SHD",
  "region": "1ST Pack",
  "category": [ "1ST Pack", "SHD", "DIF_12" ],
  "requires": []
  },
</v>
      </c>
    </row>
    <row r="62" spans="1:9" ht="105" x14ac:dyDescent="0.25">
      <c r="A62" s="18">
        <f t="shared" si="0"/>
        <v>16</v>
      </c>
      <c r="B62" s="18" t="str">
        <f>_xlfn.TEXTJOIN(" - ", FALSE, VLOOKUP(Table2[[#This Row],[Song Number]], Table1[[Order]:[SHD]], 4, FALSE), _xlfn.IFS(MID(B61, LEN(B61) - 2, 3) = " EZ", "NM", MID(B61, LEN(B61) - 2, 3) = " NM", "HD", MID(B61, LEN(B61) - 2, 3) = " HD", "SHD", TRUE, "EZ"))</f>
        <v>Mystic Dream 9903 - EZ</v>
      </c>
      <c r="C62" s="18" t="str">
        <f>_xlfn.TEXTJOIN(" ", FALSE, VLOOKUP(Table2[[#This Row],[Song Number]], Table1[[Order]:[SHD]], 2, FALSE), "Pack")</f>
        <v>1ST Pack</v>
      </c>
      <c r="D62" s="18" t="str" cm="1">
        <f t="array" ref="D62">_xlfn.IFS(MID(B61, LEN(B61) - 2, 3) = " EZ", "NM", MID(B61, LEN(B61) - 2, 3) = " NM", "HD", MID(B61, LEN(B61) - 2, 3) = " HD", "SHD", TRUE, "EZ")</f>
        <v>EZ</v>
      </c>
      <c r="E62" s="18" t="str">
        <f>VLOOKUP(Table2[[#This Row],[Song Number]], Table1[[Order]:[SHD]], 5, FALSE)</f>
        <v>Danmal-G</v>
      </c>
      <c r="F62" s="18" t="str">
        <f>_xlfn.TEXTJOIN("", FALSE, "BPM_", VLOOKUP(Table2[[#This Row],[Song Number]], Table1[[Order]:[SHD]], 6, FALSE))</f>
        <v>BPM_150</v>
      </c>
      <c r="G62" s="18" t="str" cm="1">
        <f t="array" ref="G62">_xlfn.TEXTJOIN("", FALSE, "DIF_", VLOOKUP(Table2[[#This Row],[Song Number]], Table1[[Order]:[SHD]], _xlfn.IFS(MID(B61, LEN(B61) - 2, 3) = " EZ", 8, MID(B61, LEN(B61) - 2, 3) = " NM", 9, MID(B61, LEN(B61) - 2, 3) = " HD", 10, TRUE, 7), FALSE))</f>
        <v>DIF_3</v>
      </c>
      <c r="H6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"DIF_3" ],</v>
      </c>
      <c r="I6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"Mystic Dream 9903 - EZ",
  "region": "1ST Pack",
  "category": [ "1ST Pack", "EZ", "DIF_3" ],
  "requires": []
  },
</v>
      </c>
    </row>
    <row r="63" spans="1:9" ht="105" x14ac:dyDescent="0.25">
      <c r="A63" s="18">
        <f t="shared" si="0"/>
        <v>16</v>
      </c>
      <c r="B63" s="18" t="str">
        <f>_xlfn.TEXTJOIN(" - ", FALSE, VLOOKUP(Table2[[#This Row],[Song Number]], Table1[[Order]:[SHD]], 4, FALSE), _xlfn.IFS(MID(B62, LEN(B62) - 2, 3) = " EZ", "NM", MID(B62, LEN(B62) - 2, 3) = " NM", "HD", MID(B62, LEN(B62) - 2, 3) = " HD", "SHD", TRUE, "EZ"))</f>
        <v>Mystic Dream 9903 - NM</v>
      </c>
      <c r="C63" s="18" t="str">
        <f>_xlfn.TEXTJOIN(" ", FALSE, VLOOKUP(Table2[[#This Row],[Song Number]], Table1[[Order]:[SHD]], 2, FALSE), "Pack")</f>
        <v>1ST Pack</v>
      </c>
      <c r="D63" s="18" t="str" cm="1">
        <f t="array" ref="D63">_xlfn.IFS(MID(B62, LEN(B62) - 2, 3) = " EZ", "NM", MID(B62, LEN(B62) - 2, 3) = " NM", "HD", MID(B62, LEN(B62) - 2, 3) = " HD", "SHD", TRUE, "EZ")</f>
        <v>NM</v>
      </c>
      <c r="E63" s="18" t="str">
        <f>VLOOKUP(Table2[[#This Row],[Song Number]], Table1[[Order]:[SHD]], 5, FALSE)</f>
        <v>Danmal-G</v>
      </c>
      <c r="F63" s="18" t="str">
        <f>_xlfn.TEXTJOIN("", FALSE, "BPM_", VLOOKUP(Table2[[#This Row],[Song Number]], Table1[[Order]:[SHD]], 6, FALSE))</f>
        <v>BPM_150</v>
      </c>
      <c r="G63" s="18" t="str" cm="1">
        <f t="array" ref="G63">_xlfn.TEXTJOIN("", FALSE, "DIF_", VLOOKUP(Table2[[#This Row],[Song Number]], Table1[[Order]:[SHD]], _xlfn.IFS(MID(B62, LEN(B62) - 2, 3) = " EZ", 8, MID(B62, LEN(B62) - 2, 3) = " NM", 9, MID(B62, LEN(B62) - 2, 3) = " HD", 10, TRUE, 7), FALSE))</f>
        <v>DIF_5</v>
      </c>
      <c r="H6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"DIF_5" ],</v>
      </c>
      <c r="I6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"Mystic Dream 9903 - NM",
  "region": "1ST Pack",
  "category": [ "1ST Pack", "NM", "DIF_5" ],
  "requires": []
  },
</v>
      </c>
    </row>
    <row r="64" spans="1:9" ht="105" x14ac:dyDescent="0.25">
      <c r="A64" s="18">
        <f t="shared" si="0"/>
        <v>16</v>
      </c>
      <c r="B64" s="18" t="str">
        <f>_xlfn.TEXTJOIN(" - ", FALSE, VLOOKUP(Table2[[#This Row],[Song Number]], Table1[[Order]:[SHD]], 4, FALSE), _xlfn.IFS(MID(B63, LEN(B63) - 2, 3) = " EZ", "NM", MID(B63, LEN(B63) - 2, 3) = " NM", "HD", MID(B63, LEN(B63) - 2, 3) = " HD", "SHD", TRUE, "EZ"))</f>
        <v>Mystic Dream 9903 - HD</v>
      </c>
      <c r="C64" s="18" t="str">
        <f>_xlfn.TEXTJOIN(" ", FALSE, VLOOKUP(Table2[[#This Row],[Song Number]], Table1[[Order]:[SHD]], 2, FALSE), "Pack")</f>
        <v>1ST Pack</v>
      </c>
      <c r="D64" s="18" t="str" cm="1">
        <f t="array" ref="D64">_xlfn.IFS(MID(B63, LEN(B63) - 2, 3) = " EZ", "NM", MID(B63, LEN(B63) - 2, 3) = " NM", "HD", MID(B63, LEN(B63) - 2, 3) = " HD", "SHD", TRUE, "EZ")</f>
        <v>HD</v>
      </c>
      <c r="E64" s="18" t="str">
        <f>VLOOKUP(Table2[[#This Row],[Song Number]], Table1[[Order]:[SHD]], 5, FALSE)</f>
        <v>Danmal-G</v>
      </c>
      <c r="F64" s="18" t="str">
        <f>_xlfn.TEXTJOIN("", FALSE, "BPM_", VLOOKUP(Table2[[#This Row],[Song Number]], Table1[[Order]:[SHD]], 6, FALSE))</f>
        <v>BPM_150</v>
      </c>
      <c r="G64" s="18" t="str" cm="1">
        <f t="array" ref="G64">_xlfn.TEXTJOIN("", FALSE, "DIF_", VLOOKUP(Table2[[#This Row],[Song Number]], Table1[[Order]:[SHD]], _xlfn.IFS(MID(B63, LEN(B63) - 2, 3) = " EZ", 8, MID(B63, LEN(B63) - 2, 3) = " NM", 9, MID(B63, LEN(B63) - 2, 3) = " HD", 10, TRUE, 7), FALSE))</f>
        <v>DIF_10</v>
      </c>
      <c r="H6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"DIF_10" ],</v>
      </c>
      <c r="I6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"Mystic Dream 9903 - HD",
  "region": "1ST Pack",
  "category": [ "1ST Pack", "HD", "DIF_10" ],
  "requires": []
  },
</v>
      </c>
    </row>
    <row r="65" spans="1:9" ht="105" x14ac:dyDescent="0.25">
      <c r="A65" s="18">
        <f t="shared" si="0"/>
        <v>16</v>
      </c>
      <c r="B65" s="18" t="str">
        <f>_xlfn.TEXTJOIN(" - ", FALSE, VLOOKUP(Table2[[#This Row],[Song Number]], Table1[[Order]:[SHD]], 4, FALSE), _xlfn.IFS(MID(B64, LEN(B64) - 2, 3) = " EZ", "NM", MID(B64, LEN(B64) - 2, 3) = " NM", "HD", MID(B64, LEN(B64) - 2, 3) = " HD", "SHD", TRUE, "EZ"))</f>
        <v>Mystic Dream 9903 - SHD</v>
      </c>
      <c r="C65" s="18" t="str">
        <f>_xlfn.TEXTJOIN(" ", FALSE, VLOOKUP(Table2[[#This Row],[Song Number]], Table1[[Order]:[SHD]], 2, FALSE), "Pack")</f>
        <v>1ST Pack</v>
      </c>
      <c r="D65" s="18" t="str" cm="1">
        <f t="array" ref="D65">_xlfn.IFS(MID(B64, LEN(B64) - 2, 3) = " EZ", "NM", MID(B64, LEN(B64) - 2, 3) = " NM", "HD", MID(B64, LEN(B64) - 2, 3) = " HD", "SHD", TRUE, "EZ")</f>
        <v>SHD</v>
      </c>
      <c r="E65" s="18" t="str">
        <f>VLOOKUP(Table2[[#This Row],[Song Number]], Table1[[Order]:[SHD]], 5, FALSE)</f>
        <v>Danmal-G</v>
      </c>
      <c r="F65" s="18" t="str">
        <f>_xlfn.TEXTJOIN("", FALSE, "BPM_", VLOOKUP(Table2[[#This Row],[Song Number]], Table1[[Order]:[SHD]], 6, FALSE))</f>
        <v>BPM_150</v>
      </c>
      <c r="G65" s="18" t="str" cm="1">
        <f t="array" ref="G65">_xlfn.TEXTJOIN("", FALSE, "DIF_", VLOOKUP(Table2[[#This Row],[Song Number]], Table1[[Order]:[SHD]], _xlfn.IFS(MID(B64, LEN(B64) - 2, 3) = " EZ", 8, MID(B64, LEN(B64) - 2, 3) = " NM", 9, MID(B64, LEN(B64) - 2, 3) = " HD", 10, TRUE, 7), FALSE))</f>
        <v>DIF_13</v>
      </c>
      <c r="H6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"DIF_13" ],</v>
      </c>
      <c r="I6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"Mystic Dream 9903 - SHD",
  "region": "1ST Pack",
  "category": [ "1ST Pack", "SHD", "DIF_13" ],
  "requires": []
  },
</v>
      </c>
    </row>
    <row r="66" spans="1:9" ht="105" x14ac:dyDescent="0.25">
      <c r="A66" s="18">
        <f t="shared" ref="A66:A129" si="1">IF(MOD(ROW() - 2, 4) = 0, IF(ISNUMBER(A65), A65 + 1, 1), IF(ISNUMBER(A65), A65, 1))</f>
        <v>17</v>
      </c>
      <c r="B66" s="18" t="str">
        <f>_xlfn.TEXTJOIN(" - ", FALSE, VLOOKUP(Table2[[#This Row],[Song Number]], Table1[[Order]:[SHD]], 4, FALSE), _xlfn.IFS(MID(B65, LEN(B65) - 2, 3) = " EZ", "NM", MID(B65, LEN(B65) - 2, 3) = " NM", "HD", MID(B65, LEN(B65) - 2, 3) = " HD", "SHD", TRUE, "EZ"))</f>
        <v>Quake in Kyoto - EZ</v>
      </c>
      <c r="C66" s="18" t="str">
        <f>_xlfn.TEXTJOIN(" ", FALSE, VLOOKUP(Table2[[#This Row],[Song Number]], Table1[[Order]:[SHD]], 2, FALSE), "Pack")</f>
        <v>1ST Pack</v>
      </c>
      <c r="D66" s="18" t="str" cm="1">
        <f t="array" ref="D66">_xlfn.IFS(MID(B65, LEN(B65) - 2, 3) = " EZ", "NM", MID(B65, LEN(B65) - 2, 3) = " NM", "HD", MID(B65, LEN(B65) - 2, 3) = " HD", "SHD", TRUE, "EZ")</f>
        <v>EZ</v>
      </c>
      <c r="E66" s="18" t="str">
        <f>VLOOKUP(Table2[[#This Row],[Song Number]], Table1[[Order]:[SHD]], 5, FALSE)</f>
        <v>Ruby Tuesday</v>
      </c>
      <c r="F66" s="18" t="str">
        <f>_xlfn.TEXTJOIN("", FALSE, "BPM_", VLOOKUP(Table2[[#This Row],[Song Number]], Table1[[Order]:[SHD]], 6, FALSE))</f>
        <v>BPM_148</v>
      </c>
      <c r="G66" s="18" t="str" cm="1">
        <f t="array" ref="G66">_xlfn.TEXTJOIN("", FALSE, "DIF_", VLOOKUP(Table2[[#This Row],[Song Number]], Table1[[Order]:[SHD]], _xlfn.IFS(MID(B65, LEN(B65) - 2, 3) = " EZ", 8, MID(B65, LEN(B65) - 2, 3) = " NM", 9, MID(B65, LEN(B65) - 2, 3) = " HD", 10, TRUE, 7), FALSE))</f>
        <v>DIF_2</v>
      </c>
      <c r="H6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"DIF_2" ],</v>
      </c>
      <c r="I6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"Quake in Kyoto - EZ",
  "region": "1ST Pack",
  "category": [ "1ST Pack", "EZ", "DIF_2" ],
  "requires": []
  },
</v>
      </c>
    </row>
    <row r="67" spans="1:9" ht="105" x14ac:dyDescent="0.25">
      <c r="A67" s="18">
        <f t="shared" si="1"/>
        <v>17</v>
      </c>
      <c r="B67" s="18" t="str">
        <f>_xlfn.TEXTJOIN(" - ", FALSE, VLOOKUP(Table2[[#This Row],[Song Number]], Table1[[Order]:[SHD]], 4, FALSE), _xlfn.IFS(MID(B66, LEN(B66) - 2, 3) = " EZ", "NM", MID(B66, LEN(B66) - 2, 3) = " NM", "HD", MID(B66, LEN(B66) - 2, 3) = " HD", "SHD", TRUE, "EZ"))</f>
        <v>Quake in Kyoto - NM</v>
      </c>
      <c r="C67" s="18" t="str">
        <f>_xlfn.TEXTJOIN(" ", FALSE, VLOOKUP(Table2[[#This Row],[Song Number]], Table1[[Order]:[SHD]], 2, FALSE), "Pack")</f>
        <v>1ST Pack</v>
      </c>
      <c r="D67" s="18" t="str" cm="1">
        <f t="array" ref="D67">_xlfn.IFS(MID(B66, LEN(B66) - 2, 3) = " EZ", "NM", MID(B66, LEN(B66) - 2, 3) = " NM", "HD", MID(B66, LEN(B66) - 2, 3) = " HD", "SHD", TRUE, "EZ")</f>
        <v>NM</v>
      </c>
      <c r="E67" s="18" t="str">
        <f>VLOOKUP(Table2[[#This Row],[Song Number]], Table1[[Order]:[SHD]], 5, FALSE)</f>
        <v>Ruby Tuesday</v>
      </c>
      <c r="F67" s="18" t="str">
        <f>_xlfn.TEXTJOIN("", FALSE, "BPM_", VLOOKUP(Table2[[#This Row],[Song Number]], Table1[[Order]:[SHD]], 6, FALSE))</f>
        <v>BPM_148</v>
      </c>
      <c r="G67" s="18" t="str" cm="1">
        <f t="array" ref="G67">_xlfn.TEXTJOIN("", FALSE, "DIF_", VLOOKUP(Table2[[#This Row],[Song Number]], Table1[[Order]:[SHD]], _xlfn.IFS(MID(B66, LEN(B66) - 2, 3) = " EZ", 8, MID(B66, LEN(B66) - 2, 3) = " NM", 9, MID(B66, LEN(B66) - 2, 3) = " HD", 10, TRUE, 7), FALSE))</f>
        <v>DIF_5</v>
      </c>
      <c r="H6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"DIF_5" ],</v>
      </c>
      <c r="I6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"Quake in Kyoto - NM",
  "region": "1ST Pack",
  "category": [ "1ST Pack", "NM", "DIF_5" ],
  "requires": []
  },
</v>
      </c>
    </row>
    <row r="68" spans="1:9" ht="105" x14ac:dyDescent="0.25">
      <c r="A68" s="18">
        <f t="shared" si="1"/>
        <v>17</v>
      </c>
      <c r="B68" s="18" t="str">
        <f>_xlfn.TEXTJOIN(" - ", FALSE, VLOOKUP(Table2[[#This Row],[Song Number]], Table1[[Order]:[SHD]], 4, FALSE), _xlfn.IFS(MID(B67, LEN(B67) - 2, 3) = " EZ", "NM", MID(B67, LEN(B67) - 2, 3) = " NM", "HD", MID(B67, LEN(B67) - 2, 3) = " HD", "SHD", TRUE, "EZ"))</f>
        <v>Quake in Kyoto - HD</v>
      </c>
      <c r="C68" s="18" t="str">
        <f>_xlfn.TEXTJOIN(" ", FALSE, VLOOKUP(Table2[[#This Row],[Song Number]], Table1[[Order]:[SHD]], 2, FALSE), "Pack")</f>
        <v>1ST Pack</v>
      </c>
      <c r="D68" s="18" t="str" cm="1">
        <f t="array" ref="D68">_xlfn.IFS(MID(B67, LEN(B67) - 2, 3) = " EZ", "NM", MID(B67, LEN(B67) - 2, 3) = " NM", "HD", MID(B67, LEN(B67) - 2, 3) = " HD", "SHD", TRUE, "EZ")</f>
        <v>HD</v>
      </c>
      <c r="E68" s="18" t="str">
        <f>VLOOKUP(Table2[[#This Row],[Song Number]], Table1[[Order]:[SHD]], 5, FALSE)</f>
        <v>Ruby Tuesday</v>
      </c>
      <c r="F68" s="18" t="str">
        <f>_xlfn.TEXTJOIN("", FALSE, "BPM_", VLOOKUP(Table2[[#This Row],[Song Number]], Table1[[Order]:[SHD]], 6, FALSE))</f>
        <v>BPM_148</v>
      </c>
      <c r="G68" s="18" t="str" cm="1">
        <f t="array" ref="G68">_xlfn.TEXTJOIN("", FALSE, "DIF_", VLOOKUP(Table2[[#This Row],[Song Number]], Table1[[Order]:[SHD]], _xlfn.IFS(MID(B67, LEN(B67) - 2, 3) = " EZ", 8, MID(B67, LEN(B67) - 2, 3) = " NM", 9, MID(B67, LEN(B67) - 2, 3) = " HD", 10, TRUE, 7), FALSE))</f>
        <v>DIF_9</v>
      </c>
      <c r="H6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"DIF_9" ],</v>
      </c>
      <c r="I6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"Quake in Kyoto - HD",
  "region": "1ST Pack",
  "category": [ "1ST Pack", "HD", "DIF_9" ],
  "requires": []
  },
</v>
      </c>
    </row>
    <row r="69" spans="1:9" ht="105" x14ac:dyDescent="0.25">
      <c r="A69" s="18">
        <f t="shared" si="1"/>
        <v>17</v>
      </c>
      <c r="B69" s="18" t="str">
        <f>_xlfn.TEXTJOIN(" - ", FALSE, VLOOKUP(Table2[[#This Row],[Song Number]], Table1[[Order]:[SHD]], 4, FALSE), _xlfn.IFS(MID(B68, LEN(B68) - 2, 3) = " EZ", "NM", MID(B68, LEN(B68) - 2, 3) = " NM", "HD", MID(B68, LEN(B68) - 2, 3) = " HD", "SHD", TRUE, "EZ"))</f>
        <v>Quake in Kyoto - SHD</v>
      </c>
      <c r="C69" s="18" t="str">
        <f>_xlfn.TEXTJOIN(" ", FALSE, VLOOKUP(Table2[[#This Row],[Song Number]], Table1[[Order]:[SHD]], 2, FALSE), "Pack")</f>
        <v>1ST Pack</v>
      </c>
      <c r="D69" s="18" t="str" cm="1">
        <f t="array" ref="D69">_xlfn.IFS(MID(B68, LEN(B68) - 2, 3) = " EZ", "NM", MID(B68, LEN(B68) - 2, 3) = " NM", "HD", MID(B68, LEN(B68) - 2, 3) = " HD", "SHD", TRUE, "EZ")</f>
        <v>SHD</v>
      </c>
      <c r="E69" s="18" t="str">
        <f>VLOOKUP(Table2[[#This Row],[Song Number]], Table1[[Order]:[SHD]], 5, FALSE)</f>
        <v>Ruby Tuesday</v>
      </c>
      <c r="F69" s="18" t="str">
        <f>_xlfn.TEXTJOIN("", FALSE, "BPM_", VLOOKUP(Table2[[#This Row],[Song Number]], Table1[[Order]:[SHD]], 6, FALSE))</f>
        <v>BPM_148</v>
      </c>
      <c r="G69" s="18" t="str" cm="1">
        <f t="array" ref="G69">_xlfn.TEXTJOIN("", FALSE, "DIF_", VLOOKUP(Table2[[#This Row],[Song Number]], Table1[[Order]:[SHD]], _xlfn.IFS(MID(B68, LEN(B68) - 2, 3) = " EZ", 8, MID(B68, LEN(B68) - 2, 3) = " NM", 9, MID(B68, LEN(B68) - 2, 3) = " HD", 10, TRUE, 7), FALSE))</f>
        <v>DIF_14</v>
      </c>
      <c r="H6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"DIF_14" ],</v>
      </c>
      <c r="I6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"Quake in Kyoto - SHD",
  "region": "1ST Pack",
  "category": [ "1ST Pack", "SHD", "DIF_14" ],
  "requires": []
  },
</v>
      </c>
    </row>
    <row r="70" spans="1:9" ht="105" x14ac:dyDescent="0.25">
      <c r="A70" s="18">
        <f t="shared" si="1"/>
        <v>18</v>
      </c>
      <c r="B70" s="18" t="str">
        <f>_xlfn.TEXTJOIN(" - ", FALSE, VLOOKUP(Table2[[#This Row],[Song Number]], Table1[[Order]:[SHD]], 4, FALSE), _xlfn.IFS(MID(B69, LEN(B69) - 2, 3) = " EZ", "NM", MID(B69, LEN(B69) - 2, 3) = " NM", "HD", MID(B69, LEN(B69) - 2, 3) = " HD", "SHD", TRUE, "EZ"))</f>
        <v>The Rhythm (Remaster) - EZ</v>
      </c>
      <c r="C70" s="18" t="str">
        <f>_xlfn.TEXTJOIN(" ", FALSE, VLOOKUP(Table2[[#This Row],[Song Number]], Table1[[Order]:[SHD]], 2, FALSE), "Pack")</f>
        <v>1ST Pack</v>
      </c>
      <c r="D70" s="18" t="str" cm="1">
        <f t="array" ref="D70">_xlfn.IFS(MID(B69, LEN(B69) - 2, 3) = " EZ", "NM", MID(B69, LEN(B69) - 2, 3) = " NM", "HD", MID(B69, LEN(B69) - 2, 3) = " HD", "SHD", TRUE, "EZ")</f>
        <v>EZ</v>
      </c>
      <c r="E70" s="18" t="str">
        <f>VLOOKUP(Table2[[#This Row],[Song Number]], Table1[[Order]:[SHD]], 5, FALSE)</f>
        <v>Creatune</v>
      </c>
      <c r="F70" s="18" t="str">
        <f>_xlfn.TEXTJOIN("", FALSE, "BPM_", VLOOKUP(Table2[[#This Row],[Song Number]], Table1[[Order]:[SHD]], 6, FALSE))</f>
        <v>BPM_135</v>
      </c>
      <c r="G70" s="18" t="str" cm="1">
        <f t="array" ref="G70">_xlfn.TEXTJOIN("", FALSE, "DIF_", VLOOKUP(Table2[[#This Row],[Song Number]], Table1[[Order]:[SHD]], _xlfn.IFS(MID(B69, LEN(B69) - 2, 3) = " EZ", 8, MID(B69, LEN(B69) - 2, 3) = " NM", 9, MID(B69, LEN(B69) - 2, 3) = " HD", 10, TRUE, 7), FALSE))</f>
        <v>DIF_4</v>
      </c>
      <c r="H7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"DIF_4" ],</v>
      </c>
      <c r="I7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Rhythm (Remaster) - EZ",
  "region": "1ST Pack",
  "category": [ "1ST Pack", "EZ", "DIF_4" ],
  "requires": []
  },
</v>
      </c>
    </row>
    <row r="71" spans="1:9" ht="105" x14ac:dyDescent="0.25">
      <c r="A71" s="18">
        <f t="shared" si="1"/>
        <v>18</v>
      </c>
      <c r="B71" s="18" t="str">
        <f>_xlfn.TEXTJOIN(" - ", FALSE, VLOOKUP(Table2[[#This Row],[Song Number]], Table1[[Order]:[SHD]], 4, FALSE), _xlfn.IFS(MID(B70, LEN(B70) - 2, 3) = " EZ", "NM", MID(B70, LEN(B70) - 2, 3) = " NM", "HD", MID(B70, LEN(B70) - 2, 3) = " HD", "SHD", TRUE, "EZ"))</f>
        <v>The Rhythm (Remaster) - NM</v>
      </c>
      <c r="C71" s="18" t="str">
        <f>_xlfn.TEXTJOIN(" ", FALSE, VLOOKUP(Table2[[#This Row],[Song Number]], Table1[[Order]:[SHD]], 2, FALSE), "Pack")</f>
        <v>1ST Pack</v>
      </c>
      <c r="D71" s="18" t="str" cm="1">
        <f t="array" ref="D71">_xlfn.IFS(MID(B70, LEN(B70) - 2, 3) = " EZ", "NM", MID(B70, LEN(B70) - 2, 3) = " NM", "HD", MID(B70, LEN(B70) - 2, 3) = " HD", "SHD", TRUE, "EZ")</f>
        <v>NM</v>
      </c>
      <c r="E71" s="18" t="str">
        <f>VLOOKUP(Table2[[#This Row],[Song Number]], Table1[[Order]:[SHD]], 5, FALSE)</f>
        <v>Creatune</v>
      </c>
      <c r="F71" s="18" t="str">
        <f>_xlfn.TEXTJOIN("", FALSE, "BPM_", VLOOKUP(Table2[[#This Row],[Song Number]], Table1[[Order]:[SHD]], 6, FALSE))</f>
        <v>BPM_135</v>
      </c>
      <c r="G71" s="18" t="str" cm="1">
        <f t="array" ref="G71">_xlfn.TEXTJOIN("", FALSE, "DIF_", VLOOKUP(Table2[[#This Row],[Song Number]], Table1[[Order]:[SHD]], _xlfn.IFS(MID(B70, LEN(B70) - 2, 3) = " EZ", 8, MID(B70, LEN(B70) - 2, 3) = " NM", 9, MID(B70, LEN(B70) - 2, 3) = " HD", 10, TRUE, 7), FALSE))</f>
        <v>DIF_8</v>
      </c>
      <c r="H7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"DIF_8" ],</v>
      </c>
      <c r="I7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Rhythm (Remaster) - NM",
  "region": "1ST Pack",
  "category": [ "1ST Pack", "NM", "DIF_8" ],
  "requires": []
  },
</v>
      </c>
    </row>
    <row r="72" spans="1:9" ht="105" x14ac:dyDescent="0.25">
      <c r="A72" s="18">
        <f t="shared" si="1"/>
        <v>18</v>
      </c>
      <c r="B72" s="18" t="str">
        <f>_xlfn.TEXTJOIN(" - ", FALSE, VLOOKUP(Table2[[#This Row],[Song Number]], Table1[[Order]:[SHD]], 4, FALSE), _xlfn.IFS(MID(B71, LEN(B71) - 2, 3) = " EZ", "NM", MID(B71, LEN(B71) - 2, 3) = " NM", "HD", MID(B71, LEN(B71) - 2, 3) = " HD", "SHD", TRUE, "EZ"))</f>
        <v>The Rhythm (Remaster) - HD</v>
      </c>
      <c r="C72" s="18" t="str">
        <f>_xlfn.TEXTJOIN(" ", FALSE, VLOOKUP(Table2[[#This Row],[Song Number]], Table1[[Order]:[SHD]], 2, FALSE), "Pack")</f>
        <v>1ST Pack</v>
      </c>
      <c r="D72" s="18" t="str" cm="1">
        <f t="array" ref="D72">_xlfn.IFS(MID(B71, LEN(B71) - 2, 3) = " EZ", "NM", MID(B71, LEN(B71) - 2, 3) = " NM", "HD", MID(B71, LEN(B71) - 2, 3) = " HD", "SHD", TRUE, "EZ")</f>
        <v>HD</v>
      </c>
      <c r="E72" s="18" t="str">
        <f>VLOOKUP(Table2[[#This Row],[Song Number]], Table1[[Order]:[SHD]], 5, FALSE)</f>
        <v>Creatune</v>
      </c>
      <c r="F72" s="18" t="str">
        <f>_xlfn.TEXTJOIN("", FALSE, "BPM_", VLOOKUP(Table2[[#This Row],[Song Number]], Table1[[Order]:[SHD]], 6, FALSE))</f>
        <v>BPM_135</v>
      </c>
      <c r="G72" s="18" t="str" cm="1">
        <f t="array" ref="G72">_xlfn.TEXTJOIN("", FALSE, "DIF_", VLOOKUP(Table2[[#This Row],[Song Number]], Table1[[Order]:[SHD]], _xlfn.IFS(MID(B71, LEN(B71) - 2, 3) = " EZ", 8, MID(B71, LEN(B71) - 2, 3) = " NM", 9, MID(B71, LEN(B71) - 2, 3) = " HD", 10, TRUE, 7), FALSE))</f>
        <v>DIF_12</v>
      </c>
      <c r="H7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"DIF_12" ],</v>
      </c>
      <c r="I7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Rhythm (Remaster) - HD",
  "region": "1ST Pack",
  "category": [ "1ST Pack", "HD", "DIF_12" ],
  "requires": []
  },
</v>
      </c>
    </row>
    <row r="73" spans="1:9" ht="105" x14ac:dyDescent="0.25">
      <c r="A73" s="18">
        <f t="shared" si="1"/>
        <v>18</v>
      </c>
      <c r="B73" s="18" t="str">
        <f>_xlfn.TEXTJOIN(" - ", FALSE, VLOOKUP(Table2[[#This Row],[Song Number]], Table1[[Order]:[SHD]], 4, FALSE), _xlfn.IFS(MID(B72, LEN(B72) - 2, 3) = " EZ", "NM", MID(B72, LEN(B72) - 2, 3) = " NM", "HD", MID(B72, LEN(B72) - 2, 3) = " HD", "SHD", TRUE, "EZ"))</f>
        <v>The Rhythm (Remaster) - SHD</v>
      </c>
      <c r="C73" s="18" t="str">
        <f>_xlfn.TEXTJOIN(" ", FALSE, VLOOKUP(Table2[[#This Row],[Song Number]], Table1[[Order]:[SHD]], 2, FALSE), "Pack")</f>
        <v>1ST Pack</v>
      </c>
      <c r="D73" s="18" t="str" cm="1">
        <f t="array" ref="D73">_xlfn.IFS(MID(B72, LEN(B72) - 2, 3) = " EZ", "NM", MID(B72, LEN(B72) - 2, 3) = " NM", "HD", MID(B72, LEN(B72) - 2, 3) = " HD", "SHD", TRUE, "EZ")</f>
        <v>SHD</v>
      </c>
      <c r="E73" s="18" t="str">
        <f>VLOOKUP(Table2[[#This Row],[Song Number]], Table1[[Order]:[SHD]], 5, FALSE)</f>
        <v>Creatune</v>
      </c>
      <c r="F73" s="18" t="str">
        <f>_xlfn.TEXTJOIN("", FALSE, "BPM_", VLOOKUP(Table2[[#This Row],[Song Number]], Table1[[Order]:[SHD]], 6, FALSE))</f>
        <v>BPM_135</v>
      </c>
      <c r="G73" s="18" t="str" cm="1">
        <f t="array" ref="G73">_xlfn.TEXTJOIN("", FALSE, "DIF_", VLOOKUP(Table2[[#This Row],[Song Number]], Table1[[Order]:[SHD]], _xlfn.IFS(MID(B72, LEN(B72) - 2, 3) = " EZ", 8, MID(B72, LEN(B72) - 2, 3) = " NM", 9, MID(B72, LEN(B72) - 2, 3) = " HD", 10, TRUE, 7), FALSE))</f>
        <v>DIF_15</v>
      </c>
      <c r="H7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"DIF_15" ],</v>
      </c>
      <c r="I7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Rhythm (Remaster) - SHD",
  "region": "1ST Pack",
  "category": [ "1ST Pack", "SHD", "DIF_15" ],
  "requires": []
  },
</v>
      </c>
    </row>
    <row r="74" spans="1:9" ht="105" x14ac:dyDescent="0.25">
      <c r="A74" s="18">
        <f t="shared" si="1"/>
        <v>19</v>
      </c>
      <c r="B74" s="18" t="str">
        <f>_xlfn.TEXTJOIN(" - ", FALSE, VLOOKUP(Table2[[#This Row],[Song Number]], Table1[[Order]:[SHD]], 4, FALSE), _xlfn.IFS(MID(B73, LEN(B73) - 2, 3) = " EZ", "NM", MID(B73, LEN(B73) - 2, 3) = " NM", "HD", MID(B73, LEN(B73) - 2, 3) = " HD", "SHD", TRUE, "EZ"))</f>
        <v>Southwest Cadallac - EZ</v>
      </c>
      <c r="C74" s="18" t="str">
        <f>_xlfn.TEXTJOIN(" ", FALSE, VLOOKUP(Table2[[#This Row],[Song Number]], Table1[[Order]:[SHD]], 2, FALSE), "Pack")</f>
        <v>1ST Pack</v>
      </c>
      <c r="D74" s="18" t="str" cm="1">
        <f t="array" ref="D74">_xlfn.IFS(MID(B73, LEN(B73) - 2, 3) = " EZ", "NM", MID(B73, LEN(B73) - 2, 3) = " NM", "HD", MID(B73, LEN(B73) - 2, 3) = " HD", "SHD", TRUE, "EZ")</f>
        <v>EZ</v>
      </c>
      <c r="E74" s="18" t="str">
        <f>VLOOKUP(Table2[[#This Row],[Song Number]], Table1[[Order]:[SHD]], 5, FALSE)</f>
        <v>Jeon Jun-kyu</v>
      </c>
      <c r="F74" s="18" t="str">
        <f>_xlfn.TEXTJOIN("", FALSE, "BPM_", VLOOKUP(Table2[[#This Row],[Song Number]], Table1[[Order]:[SHD]], 6, FALSE))</f>
        <v>BPM_95</v>
      </c>
      <c r="G74" s="18" t="str" cm="1">
        <f t="array" ref="G74">_xlfn.TEXTJOIN("", FALSE, "DIF_", VLOOKUP(Table2[[#This Row],[Song Number]], Table1[[Order]:[SHD]], _xlfn.IFS(MID(B73, LEN(B73) - 2, 3) = " EZ", 8, MID(B73, LEN(B73) - 2, 3) = " NM", 9, MID(B73, LEN(B73) - 2, 3) = " HD", 10, TRUE, 7), FALSE))</f>
        <v>DIF_1</v>
      </c>
      <c r="H7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"DIF_1" ],</v>
      </c>
      <c r="I7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"Southwest Cadallac - EZ",
  "region": "1ST Pack",
  "category": [ "1ST Pack", "EZ", "DIF_1" ],
  "requires": []
  },
</v>
      </c>
    </row>
    <row r="75" spans="1:9" ht="105" x14ac:dyDescent="0.25">
      <c r="A75" s="18">
        <f t="shared" si="1"/>
        <v>19</v>
      </c>
      <c r="B75" s="18" t="str">
        <f>_xlfn.TEXTJOIN(" - ", FALSE, VLOOKUP(Table2[[#This Row],[Song Number]], Table1[[Order]:[SHD]], 4, FALSE), _xlfn.IFS(MID(B74, LEN(B74) - 2, 3) = " EZ", "NM", MID(B74, LEN(B74) - 2, 3) = " NM", "HD", MID(B74, LEN(B74) - 2, 3) = " HD", "SHD", TRUE, "EZ"))</f>
        <v>Southwest Cadallac - NM</v>
      </c>
      <c r="C75" s="18" t="str">
        <f>_xlfn.TEXTJOIN(" ", FALSE, VLOOKUP(Table2[[#This Row],[Song Number]], Table1[[Order]:[SHD]], 2, FALSE), "Pack")</f>
        <v>1ST Pack</v>
      </c>
      <c r="D75" s="18" t="str" cm="1">
        <f t="array" ref="D75">_xlfn.IFS(MID(B74, LEN(B74) - 2, 3) = " EZ", "NM", MID(B74, LEN(B74) - 2, 3) = " NM", "HD", MID(B74, LEN(B74) - 2, 3) = " HD", "SHD", TRUE, "EZ")</f>
        <v>NM</v>
      </c>
      <c r="E75" s="18" t="str">
        <f>VLOOKUP(Table2[[#This Row],[Song Number]], Table1[[Order]:[SHD]], 5, FALSE)</f>
        <v>Jeon Jun-kyu</v>
      </c>
      <c r="F75" s="18" t="str">
        <f>_xlfn.TEXTJOIN("", FALSE, "BPM_", VLOOKUP(Table2[[#This Row],[Song Number]], Table1[[Order]:[SHD]], 6, FALSE))</f>
        <v>BPM_95</v>
      </c>
      <c r="G75" s="18" t="str" cm="1">
        <f t="array" ref="G75">_xlfn.TEXTJOIN("", FALSE, "DIF_", VLOOKUP(Table2[[#This Row],[Song Number]], Table1[[Order]:[SHD]], _xlfn.IFS(MID(B74, LEN(B74) - 2, 3) = " EZ", 8, MID(B74, LEN(B74) - 2, 3) = " NM", 9, MID(B74, LEN(B74) - 2, 3) = " HD", 10, TRUE, 7), FALSE))</f>
        <v>DIF_4</v>
      </c>
      <c r="H7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"DIF_4" ],</v>
      </c>
      <c r="I7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"Southwest Cadallac - NM",
  "region": "1ST Pack",
  "category": [ "1ST Pack", "NM", "DIF_4" ],
  "requires": []
  },
</v>
      </c>
    </row>
    <row r="76" spans="1:9" ht="105" x14ac:dyDescent="0.25">
      <c r="A76" s="18">
        <f t="shared" si="1"/>
        <v>19</v>
      </c>
      <c r="B76" s="18" t="str">
        <f>_xlfn.TEXTJOIN(" - ", FALSE, VLOOKUP(Table2[[#This Row],[Song Number]], Table1[[Order]:[SHD]], 4, FALSE), _xlfn.IFS(MID(B75, LEN(B75) - 2, 3) = " EZ", "NM", MID(B75, LEN(B75) - 2, 3) = " NM", "HD", MID(B75, LEN(B75) - 2, 3) = " HD", "SHD", TRUE, "EZ"))</f>
        <v>Southwest Cadallac - HD</v>
      </c>
      <c r="C76" s="18" t="str">
        <f>_xlfn.TEXTJOIN(" ", FALSE, VLOOKUP(Table2[[#This Row],[Song Number]], Table1[[Order]:[SHD]], 2, FALSE), "Pack")</f>
        <v>1ST Pack</v>
      </c>
      <c r="D76" s="18" t="str" cm="1">
        <f t="array" ref="D76">_xlfn.IFS(MID(B75, LEN(B75) - 2, 3) = " EZ", "NM", MID(B75, LEN(B75) - 2, 3) = " NM", "HD", MID(B75, LEN(B75) - 2, 3) = " HD", "SHD", TRUE, "EZ")</f>
        <v>HD</v>
      </c>
      <c r="E76" s="18" t="str">
        <f>VLOOKUP(Table2[[#This Row],[Song Number]], Table1[[Order]:[SHD]], 5, FALSE)</f>
        <v>Jeon Jun-kyu</v>
      </c>
      <c r="F76" s="18" t="str">
        <f>_xlfn.TEXTJOIN("", FALSE, "BPM_", VLOOKUP(Table2[[#This Row],[Song Number]], Table1[[Order]:[SHD]], 6, FALSE))</f>
        <v>BPM_95</v>
      </c>
      <c r="G76" s="18" t="str" cm="1">
        <f t="array" ref="G76">_xlfn.TEXTJOIN("", FALSE, "DIF_", VLOOKUP(Table2[[#This Row],[Song Number]], Table1[[Order]:[SHD]], _xlfn.IFS(MID(B75, LEN(B75) - 2, 3) = " EZ", 8, MID(B75, LEN(B75) - 2, 3) = " NM", 9, MID(B75, LEN(B75) - 2, 3) = " HD", 10, TRUE, 7), FALSE))</f>
        <v>DIF_8</v>
      </c>
      <c r="H7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"DIF_8" ],</v>
      </c>
      <c r="I7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"Southwest Cadallac - HD",
  "region": "1ST Pack",
  "category": [ "1ST Pack", "HD", "DIF_8" ],
  "requires": []
  },
</v>
      </c>
    </row>
    <row r="77" spans="1:9" ht="105" x14ac:dyDescent="0.25">
      <c r="A77" s="18">
        <f t="shared" si="1"/>
        <v>19</v>
      </c>
      <c r="B77" s="18" t="str">
        <f>_xlfn.TEXTJOIN(" - ", FALSE, VLOOKUP(Table2[[#This Row],[Song Number]], Table1[[Order]:[SHD]], 4, FALSE), _xlfn.IFS(MID(B76, LEN(B76) - 2, 3) = " EZ", "NM", MID(B76, LEN(B76) - 2, 3) = " NM", "HD", MID(B76, LEN(B76) - 2, 3) = " HD", "SHD", TRUE, "EZ"))</f>
        <v>Southwest Cadallac - SHD</v>
      </c>
      <c r="C77" s="18" t="str">
        <f>_xlfn.TEXTJOIN(" ", FALSE, VLOOKUP(Table2[[#This Row],[Song Number]], Table1[[Order]:[SHD]], 2, FALSE), "Pack")</f>
        <v>1ST Pack</v>
      </c>
      <c r="D77" s="18" t="str" cm="1">
        <f t="array" ref="D77">_xlfn.IFS(MID(B76, LEN(B76) - 2, 3) = " EZ", "NM", MID(B76, LEN(B76) - 2, 3) = " NM", "HD", MID(B76, LEN(B76) - 2, 3) = " HD", "SHD", TRUE, "EZ")</f>
        <v>SHD</v>
      </c>
      <c r="E77" s="18" t="str">
        <f>VLOOKUP(Table2[[#This Row],[Song Number]], Table1[[Order]:[SHD]], 5, FALSE)</f>
        <v>Jeon Jun-kyu</v>
      </c>
      <c r="F77" s="18" t="str">
        <f>_xlfn.TEXTJOIN("", FALSE, "BPM_", VLOOKUP(Table2[[#This Row],[Song Number]], Table1[[Order]:[SHD]], 6, FALSE))</f>
        <v>BPM_95</v>
      </c>
      <c r="G77" s="18" t="str" cm="1">
        <f t="array" ref="G77">_xlfn.TEXTJOIN("", FALSE, "DIF_", VLOOKUP(Table2[[#This Row],[Song Number]], Table1[[Order]:[SHD]], _xlfn.IFS(MID(B76, LEN(B76) - 2, 3) = " EZ", 8, MID(B76, LEN(B76) - 2, 3) = " NM", 9, MID(B76, LEN(B76) - 2, 3) = " HD", 10, TRUE, 7), FALSE))</f>
        <v>DIF_11</v>
      </c>
      <c r="H7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"DIF_11" ],</v>
      </c>
      <c r="I7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"Southwest Cadallac - SHD",
  "region": "1ST Pack",
  "category": [ "1ST Pack", "SHD", "DIF_11" ],
  "requires": []
  },
</v>
      </c>
    </row>
    <row r="78" spans="1:9" ht="105" x14ac:dyDescent="0.25">
      <c r="A78" s="18">
        <f t="shared" si="1"/>
        <v>20</v>
      </c>
      <c r="B78" s="18" t="str">
        <f>_xlfn.TEXTJOIN(" - ", FALSE, VLOOKUP(Table2[[#This Row],[Song Number]], Table1[[Order]:[SHD]], 4, FALSE), _xlfn.IFS(MID(B77, LEN(B77) - 2, 3) = " EZ", "NM", MID(B77, LEN(B77) - 2, 3) = " NM", "HD", MID(B77, LEN(B77) - 2, 3) = " HD", "SHD", TRUE, "EZ"))</f>
        <v>Stay (Remaster) - EZ</v>
      </c>
      <c r="C78" s="18" t="str">
        <f>_xlfn.TEXTJOIN(" ", FALSE, VLOOKUP(Table2[[#This Row],[Song Number]], Table1[[Order]:[SHD]], 2, FALSE), "Pack")</f>
        <v>1ST Pack</v>
      </c>
      <c r="D78" s="18" t="str" cm="1">
        <f t="array" ref="D78">_xlfn.IFS(MID(B77, LEN(B77) - 2, 3) = " EZ", "NM", MID(B77, LEN(B77) - 2, 3) = " NM", "HD", MID(B77, LEN(B77) - 2, 3) = " HD", "SHD", TRUE, "EZ")</f>
        <v>EZ</v>
      </c>
      <c r="E78" s="18" t="str">
        <f>VLOOKUP(Table2[[#This Row],[Song Number]], Table1[[Order]:[SHD]], 5, FALSE)</f>
        <v>Jeon Jun-kyu</v>
      </c>
      <c r="F78" s="18" t="str">
        <f>_xlfn.TEXTJOIN("", FALSE, "BPM_", VLOOKUP(Table2[[#This Row],[Song Number]], Table1[[Order]:[SHD]], 6, FALSE))</f>
        <v>BPM_125</v>
      </c>
      <c r="G78" s="18" t="str" cm="1">
        <f t="array" ref="G78">_xlfn.TEXTJOIN("", FALSE, "DIF_", VLOOKUP(Table2[[#This Row],[Song Number]], Table1[[Order]:[SHD]], _xlfn.IFS(MID(B77, LEN(B77) - 2, 3) = " EZ", 8, MID(B77, LEN(B77) - 2, 3) = " NM", 9, MID(B77, LEN(B77) - 2, 3) = " HD", 10, TRUE, 7), FALSE))</f>
        <v>DIF_4</v>
      </c>
      <c r="H7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"DIF_4" ],</v>
      </c>
      <c r="I7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"Stay (Remaster) - EZ",
  "region": "1ST Pack",
  "category": [ "1ST Pack", "EZ", "DIF_4" ],
  "requires": []
  },
</v>
      </c>
    </row>
    <row r="79" spans="1:9" ht="105" x14ac:dyDescent="0.25">
      <c r="A79" s="18">
        <f t="shared" si="1"/>
        <v>20</v>
      </c>
      <c r="B79" s="18" t="str">
        <f>_xlfn.TEXTJOIN(" - ", FALSE, VLOOKUP(Table2[[#This Row],[Song Number]], Table1[[Order]:[SHD]], 4, FALSE), _xlfn.IFS(MID(B78, LEN(B78) - 2, 3) = " EZ", "NM", MID(B78, LEN(B78) - 2, 3) = " NM", "HD", MID(B78, LEN(B78) - 2, 3) = " HD", "SHD", TRUE, "EZ"))</f>
        <v>Stay (Remaster) - NM</v>
      </c>
      <c r="C79" s="18" t="str">
        <f>_xlfn.TEXTJOIN(" ", FALSE, VLOOKUP(Table2[[#This Row],[Song Number]], Table1[[Order]:[SHD]], 2, FALSE), "Pack")</f>
        <v>1ST Pack</v>
      </c>
      <c r="D79" s="18" t="str" cm="1">
        <f t="array" ref="D79">_xlfn.IFS(MID(B78, LEN(B78) - 2, 3) = " EZ", "NM", MID(B78, LEN(B78) - 2, 3) = " NM", "HD", MID(B78, LEN(B78) - 2, 3) = " HD", "SHD", TRUE, "EZ")</f>
        <v>NM</v>
      </c>
      <c r="E79" s="18" t="str">
        <f>VLOOKUP(Table2[[#This Row],[Song Number]], Table1[[Order]:[SHD]], 5, FALSE)</f>
        <v>Jeon Jun-kyu</v>
      </c>
      <c r="F79" s="18" t="str">
        <f>_xlfn.TEXTJOIN("", FALSE, "BPM_", VLOOKUP(Table2[[#This Row],[Song Number]], Table1[[Order]:[SHD]], 6, FALSE))</f>
        <v>BPM_125</v>
      </c>
      <c r="G79" s="18" t="str" cm="1">
        <f t="array" ref="G79">_xlfn.TEXTJOIN("", FALSE, "DIF_", VLOOKUP(Table2[[#This Row],[Song Number]], Table1[[Order]:[SHD]], _xlfn.IFS(MID(B78, LEN(B78) - 2, 3) = " EZ", 8, MID(B78, LEN(B78) - 2, 3) = " NM", 9, MID(B78, LEN(B78) - 2, 3) = " HD", 10, TRUE, 7), FALSE))</f>
        <v>DIF_8</v>
      </c>
      <c r="H7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"DIF_8" ],</v>
      </c>
      <c r="I7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"Stay (Remaster) - NM",
  "region": "1ST Pack",
  "category": [ "1ST Pack", "NM", "DIF_8" ],
  "requires": []
  },
</v>
      </c>
    </row>
    <row r="80" spans="1:9" ht="105" x14ac:dyDescent="0.25">
      <c r="A80" s="18">
        <f t="shared" si="1"/>
        <v>20</v>
      </c>
      <c r="B80" s="18" t="str">
        <f>_xlfn.TEXTJOIN(" - ", FALSE, VLOOKUP(Table2[[#This Row],[Song Number]], Table1[[Order]:[SHD]], 4, FALSE), _xlfn.IFS(MID(B79, LEN(B79) - 2, 3) = " EZ", "NM", MID(B79, LEN(B79) - 2, 3) = " NM", "HD", MID(B79, LEN(B79) - 2, 3) = " HD", "SHD", TRUE, "EZ"))</f>
        <v>Stay (Remaster) - HD</v>
      </c>
      <c r="C80" s="18" t="str">
        <f>_xlfn.TEXTJOIN(" ", FALSE, VLOOKUP(Table2[[#This Row],[Song Number]], Table1[[Order]:[SHD]], 2, FALSE), "Pack")</f>
        <v>1ST Pack</v>
      </c>
      <c r="D80" s="18" t="str" cm="1">
        <f t="array" ref="D80">_xlfn.IFS(MID(B79, LEN(B79) - 2, 3) = " EZ", "NM", MID(B79, LEN(B79) - 2, 3) = " NM", "HD", MID(B79, LEN(B79) - 2, 3) = " HD", "SHD", TRUE, "EZ")</f>
        <v>HD</v>
      </c>
      <c r="E80" s="18" t="str">
        <f>VLOOKUP(Table2[[#This Row],[Song Number]], Table1[[Order]:[SHD]], 5, FALSE)</f>
        <v>Jeon Jun-kyu</v>
      </c>
      <c r="F80" s="18" t="str">
        <f>_xlfn.TEXTJOIN("", FALSE, "BPM_", VLOOKUP(Table2[[#This Row],[Song Number]], Table1[[Order]:[SHD]], 6, FALSE))</f>
        <v>BPM_125</v>
      </c>
      <c r="G80" s="18" t="str" cm="1">
        <f t="array" ref="G80">_xlfn.TEXTJOIN("", FALSE, "DIF_", VLOOKUP(Table2[[#This Row],[Song Number]], Table1[[Order]:[SHD]], _xlfn.IFS(MID(B79, LEN(B79) - 2, 3) = " EZ", 8, MID(B79, LEN(B79) - 2, 3) = " NM", 9, MID(B79, LEN(B79) - 2, 3) = " HD", 10, TRUE, 7), FALSE))</f>
        <v>DIF_11</v>
      </c>
      <c r="H8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"DIF_11" ],</v>
      </c>
      <c r="I8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"Stay (Remaster) - HD",
  "region": "1ST Pack",
  "category": [ "1ST Pack", "HD", "DIF_11" ],
  "requires": []
  },
</v>
      </c>
    </row>
    <row r="81" spans="1:9" ht="105" x14ac:dyDescent="0.25">
      <c r="A81" s="18">
        <f t="shared" si="1"/>
        <v>20</v>
      </c>
      <c r="B81" s="18" t="str">
        <f>_xlfn.TEXTJOIN(" - ", FALSE, VLOOKUP(Table2[[#This Row],[Song Number]], Table1[[Order]:[SHD]], 4, FALSE), _xlfn.IFS(MID(B80, LEN(B80) - 2, 3) = " EZ", "NM", MID(B80, LEN(B80) - 2, 3) = " NM", "HD", MID(B80, LEN(B80) - 2, 3) = " HD", "SHD", TRUE, "EZ"))</f>
        <v>Stay (Remaster) - SHD</v>
      </c>
      <c r="C81" s="18" t="str">
        <f>_xlfn.TEXTJOIN(" ", FALSE, VLOOKUP(Table2[[#This Row],[Song Number]], Table1[[Order]:[SHD]], 2, FALSE), "Pack")</f>
        <v>1ST Pack</v>
      </c>
      <c r="D81" s="18" t="str" cm="1">
        <f t="array" ref="D81">_xlfn.IFS(MID(B80, LEN(B80) - 2, 3) = " EZ", "NM", MID(B80, LEN(B80) - 2, 3) = " NM", "HD", MID(B80, LEN(B80) - 2, 3) = " HD", "SHD", TRUE, "EZ")</f>
        <v>SHD</v>
      </c>
      <c r="E81" s="18" t="str">
        <f>VLOOKUP(Table2[[#This Row],[Song Number]], Table1[[Order]:[SHD]], 5, FALSE)</f>
        <v>Jeon Jun-kyu</v>
      </c>
      <c r="F81" s="18" t="str">
        <f>_xlfn.TEXTJOIN("", FALSE, "BPM_", VLOOKUP(Table2[[#This Row],[Song Number]], Table1[[Order]:[SHD]], 6, FALSE))</f>
        <v>BPM_125</v>
      </c>
      <c r="G81" s="18" t="str" cm="1">
        <f t="array" ref="G81">_xlfn.TEXTJOIN("", FALSE, "DIF_", VLOOKUP(Table2[[#This Row],[Song Number]], Table1[[Order]:[SHD]], _xlfn.IFS(MID(B80, LEN(B80) - 2, 3) = " EZ", 8, MID(B80, LEN(B80) - 2, 3) = " NM", 9, MID(B80, LEN(B80) - 2, 3) = " HD", 10, TRUE, 7), FALSE))</f>
        <v>DIF_14</v>
      </c>
      <c r="H8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"DIF_14" ],</v>
      </c>
      <c r="I8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"Stay (Remaster) - SHD",
  "region": "1ST Pack",
  "category": [ "1ST Pack", "SHD", "DIF_14" ],
  "requires": []
  },
</v>
      </c>
    </row>
    <row r="82" spans="1:9" ht="105" x14ac:dyDescent="0.25">
      <c r="A82" s="18">
        <f t="shared" si="1"/>
        <v>21</v>
      </c>
      <c r="B82" s="18" t="str">
        <f>_xlfn.TEXTJOIN(" - ", FALSE, VLOOKUP(Table2[[#This Row],[Song Number]], Table1[[Order]:[SHD]], 4, FALSE), _xlfn.IFS(MID(B81, LEN(B81) - 2, 3) = " EZ", "NM", MID(B81, LEN(B81) - 2, 3) = " NM", "HD", MID(B81, LEN(B81) - 2, 3) = " HD", "SHD", TRUE, "EZ"))</f>
        <v>Yes Yes - EZ</v>
      </c>
      <c r="C82" s="18" t="str">
        <f>_xlfn.TEXTJOIN(" ", FALSE, VLOOKUP(Table2[[#This Row],[Song Number]], Table1[[Order]:[SHD]], 2, FALSE), "Pack")</f>
        <v>1ST Pack</v>
      </c>
      <c r="D82" s="18" t="str" cm="1">
        <f t="array" ref="D82">_xlfn.IFS(MID(B81, LEN(B81) - 2, 3) = " EZ", "NM", MID(B81, LEN(B81) - 2, 3) = " NM", "HD", MID(B81, LEN(B81) - 2, 3) = " HD", "SHD", TRUE, "EZ")</f>
        <v>EZ</v>
      </c>
      <c r="E82" s="18" t="str">
        <f>VLOOKUP(Table2[[#This Row],[Song Number]], Table1[[Order]:[SHD]], 5, FALSE)</f>
        <v>Creatune</v>
      </c>
      <c r="F82" s="18" t="str">
        <f>_xlfn.TEXTJOIN("", FALSE, "BPM_", VLOOKUP(Table2[[#This Row],[Song Number]], Table1[[Order]:[SHD]], 6, FALSE))</f>
        <v>BPM_98</v>
      </c>
      <c r="G82" s="18" t="str" cm="1">
        <f t="array" ref="G82">_xlfn.TEXTJOIN("", FALSE, "DIF_", VLOOKUP(Table2[[#This Row],[Song Number]], Table1[[Order]:[SHD]], _xlfn.IFS(MID(B81, LEN(B81) - 2, 3) = " EZ", 8, MID(B81, LEN(B81) - 2, 3) = " NM", 9, MID(B81, LEN(B81) - 2, 3) = " HD", 10, TRUE, 7), FALSE))</f>
        <v>DIF_2</v>
      </c>
      <c r="H8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"DIF_2" ],</v>
      </c>
      <c r="I8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"Yes Yes - EZ",
  "region": "1ST Pack",
  "category": [ "1ST Pack", "EZ", "DIF_2" ],
  "requires": []
  },
</v>
      </c>
    </row>
    <row r="83" spans="1:9" ht="105" x14ac:dyDescent="0.25">
      <c r="A83" s="18">
        <f t="shared" si="1"/>
        <v>21</v>
      </c>
      <c r="B83" s="18" t="str">
        <f>_xlfn.TEXTJOIN(" - ", FALSE, VLOOKUP(Table2[[#This Row],[Song Number]], Table1[[Order]:[SHD]], 4, FALSE), _xlfn.IFS(MID(B82, LEN(B82) - 2, 3) = " EZ", "NM", MID(B82, LEN(B82) - 2, 3) = " NM", "HD", MID(B82, LEN(B82) - 2, 3) = " HD", "SHD", TRUE, "EZ"))</f>
        <v>Yes Yes - NM</v>
      </c>
      <c r="C83" s="18" t="str">
        <f>_xlfn.TEXTJOIN(" ", FALSE, VLOOKUP(Table2[[#This Row],[Song Number]], Table1[[Order]:[SHD]], 2, FALSE), "Pack")</f>
        <v>1ST Pack</v>
      </c>
      <c r="D83" s="18" t="str" cm="1">
        <f t="array" ref="D83">_xlfn.IFS(MID(B82, LEN(B82) - 2, 3) = " EZ", "NM", MID(B82, LEN(B82) - 2, 3) = " NM", "HD", MID(B82, LEN(B82) - 2, 3) = " HD", "SHD", TRUE, "EZ")</f>
        <v>NM</v>
      </c>
      <c r="E83" s="18" t="str">
        <f>VLOOKUP(Table2[[#This Row],[Song Number]], Table1[[Order]:[SHD]], 5, FALSE)</f>
        <v>Creatune</v>
      </c>
      <c r="F83" s="18" t="str">
        <f>_xlfn.TEXTJOIN("", FALSE, "BPM_", VLOOKUP(Table2[[#This Row],[Song Number]], Table1[[Order]:[SHD]], 6, FALSE))</f>
        <v>BPM_98</v>
      </c>
      <c r="G83" s="18" t="str" cm="1">
        <f t="array" ref="G83">_xlfn.TEXTJOIN("", FALSE, "DIF_", VLOOKUP(Table2[[#This Row],[Song Number]], Table1[[Order]:[SHD]], _xlfn.IFS(MID(B82, LEN(B82) - 2, 3) = " EZ", 8, MID(B82, LEN(B82) - 2, 3) = " NM", 9, MID(B82, LEN(B82) - 2, 3) = " HD", 10, TRUE, 7), FALSE))</f>
        <v>DIF_5</v>
      </c>
      <c r="H8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"DIF_5" ],</v>
      </c>
      <c r="I8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"Yes Yes - NM",
  "region": "1ST Pack",
  "category": [ "1ST Pack", "NM", "DIF_5" ],
  "requires": []
  },
</v>
      </c>
    </row>
    <row r="84" spans="1:9" ht="105" x14ac:dyDescent="0.25">
      <c r="A84" s="18">
        <f t="shared" si="1"/>
        <v>21</v>
      </c>
      <c r="B84" s="18" t="str">
        <f>_xlfn.TEXTJOIN(" - ", FALSE, VLOOKUP(Table2[[#This Row],[Song Number]], Table1[[Order]:[SHD]], 4, FALSE), _xlfn.IFS(MID(B83, LEN(B83) - 2, 3) = " EZ", "NM", MID(B83, LEN(B83) - 2, 3) = " NM", "HD", MID(B83, LEN(B83) - 2, 3) = " HD", "SHD", TRUE, "EZ"))</f>
        <v>Yes Yes - HD</v>
      </c>
      <c r="C84" s="18" t="str">
        <f>_xlfn.TEXTJOIN(" ", FALSE, VLOOKUP(Table2[[#This Row],[Song Number]], Table1[[Order]:[SHD]], 2, FALSE), "Pack")</f>
        <v>1ST Pack</v>
      </c>
      <c r="D84" s="18" t="str" cm="1">
        <f t="array" ref="D84">_xlfn.IFS(MID(B83, LEN(B83) - 2, 3) = " EZ", "NM", MID(B83, LEN(B83) - 2, 3) = " NM", "HD", MID(B83, LEN(B83) - 2, 3) = " HD", "SHD", TRUE, "EZ")</f>
        <v>HD</v>
      </c>
      <c r="E84" s="18" t="str">
        <f>VLOOKUP(Table2[[#This Row],[Song Number]], Table1[[Order]:[SHD]], 5, FALSE)</f>
        <v>Creatune</v>
      </c>
      <c r="F84" s="18" t="str">
        <f>_xlfn.TEXTJOIN("", FALSE, "BPM_", VLOOKUP(Table2[[#This Row],[Song Number]], Table1[[Order]:[SHD]], 6, FALSE))</f>
        <v>BPM_98</v>
      </c>
      <c r="G84" s="18" t="str" cm="1">
        <f t="array" ref="G84">_xlfn.TEXTJOIN("", FALSE, "DIF_", VLOOKUP(Table2[[#This Row],[Song Number]], Table1[[Order]:[SHD]], _xlfn.IFS(MID(B83, LEN(B83) - 2, 3) = " EZ", 8, MID(B83, LEN(B83) - 2, 3) = " NM", 9, MID(B83, LEN(B83) - 2, 3) = " HD", 10, TRUE, 7), FALSE))</f>
        <v>DIF_8</v>
      </c>
      <c r="H8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"DIF_8" ],</v>
      </c>
      <c r="I8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"Yes Yes - HD",
  "region": "1ST Pack",
  "category": [ "1ST Pack", "HD", "DIF_8" ],
  "requires": []
  },
</v>
      </c>
    </row>
    <row r="85" spans="1:9" ht="105" x14ac:dyDescent="0.25">
      <c r="A85" s="18">
        <f t="shared" si="1"/>
        <v>21</v>
      </c>
      <c r="B85" s="18" t="str">
        <f>_xlfn.TEXTJOIN(" - ", FALSE, VLOOKUP(Table2[[#This Row],[Song Number]], Table1[[Order]:[SHD]], 4, FALSE), _xlfn.IFS(MID(B84, LEN(B84) - 2, 3) = " EZ", "NM", MID(B84, LEN(B84) - 2, 3) = " NM", "HD", MID(B84, LEN(B84) - 2, 3) = " HD", "SHD", TRUE, "EZ"))</f>
        <v>Yes Yes - SHD</v>
      </c>
      <c r="C85" s="18" t="str">
        <f>_xlfn.TEXTJOIN(" ", FALSE, VLOOKUP(Table2[[#This Row],[Song Number]], Table1[[Order]:[SHD]], 2, FALSE), "Pack")</f>
        <v>1ST Pack</v>
      </c>
      <c r="D85" s="18" t="str" cm="1">
        <f t="array" ref="D85">_xlfn.IFS(MID(B84, LEN(B84) - 2, 3) = " EZ", "NM", MID(B84, LEN(B84) - 2, 3) = " NM", "HD", MID(B84, LEN(B84) - 2, 3) = " HD", "SHD", TRUE, "EZ")</f>
        <v>SHD</v>
      </c>
      <c r="E85" s="18" t="str">
        <f>VLOOKUP(Table2[[#This Row],[Song Number]], Table1[[Order]:[SHD]], 5, FALSE)</f>
        <v>Creatune</v>
      </c>
      <c r="F85" s="18" t="str">
        <f>_xlfn.TEXTJOIN("", FALSE, "BPM_", VLOOKUP(Table2[[#This Row],[Song Number]], Table1[[Order]:[SHD]], 6, FALSE))</f>
        <v>BPM_98</v>
      </c>
      <c r="G85" s="18" t="str" cm="1">
        <f t="array" ref="G85">_xlfn.TEXTJOIN("", FALSE, "DIF_", VLOOKUP(Table2[[#This Row],[Song Number]], Table1[[Order]:[SHD]], _xlfn.IFS(MID(B84, LEN(B84) - 2, 3) = " EZ", 8, MID(B84, LEN(B84) - 2, 3) = " NM", 9, MID(B84, LEN(B84) - 2, 3) = " HD", 10, TRUE, 7), FALSE))</f>
        <v>DIF_10</v>
      </c>
      <c r="H8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"DIF_10" ],</v>
      </c>
      <c r="I8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"Yes Yes - SHD",
  "region": "1ST Pack",
  "category": [ "1ST Pack", "SHD", "DIF_10" ],
  "requires": []
  },
</v>
      </c>
    </row>
    <row r="86" spans="1:9" ht="105" x14ac:dyDescent="0.25">
      <c r="A86" s="18">
        <f t="shared" si="1"/>
        <v>22</v>
      </c>
      <c r="B86" s="18" t="str">
        <f>_xlfn.TEXTJOIN(" - ", FALSE, VLOOKUP(Table2[[#This Row],[Song Number]], Table1[[Order]:[SHD]], 4, FALSE), _xlfn.IFS(MID(B85, LEN(B85) - 2, 3) = " EZ", "NM", MID(B85, LEN(B85) - 2, 3) = " NM", "HD", MID(B85, LEN(B85) - 2, 3) = " HD", "SHD", TRUE, "EZ"))</f>
        <v>You love the life you live - EZ</v>
      </c>
      <c r="C86" s="18" t="str">
        <f>_xlfn.TEXTJOIN(" ", FALSE, VLOOKUP(Table2[[#This Row],[Song Number]], Table1[[Order]:[SHD]], 2, FALSE), "Pack")</f>
        <v>1ST Pack</v>
      </c>
      <c r="D86" s="18" t="str" cm="1">
        <f t="array" ref="D86">_xlfn.IFS(MID(B85, LEN(B85) - 2, 3) = " EZ", "NM", MID(B85, LEN(B85) - 2, 3) = " NM", "HD", MID(B85, LEN(B85) - 2, 3) = " HD", "SHD", TRUE, "EZ")</f>
        <v>EZ</v>
      </c>
      <c r="E86" s="18" t="str">
        <f>VLOOKUP(Table2[[#This Row],[Song Number]], Table1[[Order]:[SHD]], 5, FALSE)</f>
        <v>Ruby Tuesday</v>
      </c>
      <c r="F86" s="18" t="str">
        <f>_xlfn.TEXTJOIN("", FALSE, "BPM_", VLOOKUP(Table2[[#This Row],[Song Number]], Table1[[Order]:[SHD]], 6, FALSE))</f>
        <v>BPM_90</v>
      </c>
      <c r="G86" s="18" t="str" cm="1">
        <f t="array" ref="G86">_xlfn.TEXTJOIN("", FALSE, "DIF_", VLOOKUP(Table2[[#This Row],[Song Number]], Table1[[Order]:[SHD]], _xlfn.IFS(MID(B85, LEN(B85) - 2, 3) = " EZ", 8, MID(B85, LEN(B85) - 2, 3) = " NM", 9, MID(B85, LEN(B85) - 2, 3) = " HD", 10, TRUE, 7), FALSE))</f>
        <v>DIF_2</v>
      </c>
      <c r="H8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"DIF_2" ],</v>
      </c>
      <c r="I8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 love the life you live - EZ",
  "region": "1ST Pack",
  "category": [ "1ST Pack", "EZ", "DIF_2" ],
  "requires": []
  },
</v>
      </c>
    </row>
    <row r="87" spans="1:9" ht="105" x14ac:dyDescent="0.25">
      <c r="A87" s="18">
        <f t="shared" si="1"/>
        <v>22</v>
      </c>
      <c r="B87" s="18" t="str">
        <f>_xlfn.TEXTJOIN(" - ", FALSE, VLOOKUP(Table2[[#This Row],[Song Number]], Table1[[Order]:[SHD]], 4, FALSE), _xlfn.IFS(MID(B86, LEN(B86) - 2, 3) = " EZ", "NM", MID(B86, LEN(B86) - 2, 3) = " NM", "HD", MID(B86, LEN(B86) - 2, 3) = " HD", "SHD", TRUE, "EZ"))</f>
        <v>You love the life you live - NM</v>
      </c>
      <c r="C87" s="18" t="str">
        <f>_xlfn.TEXTJOIN(" ", FALSE, VLOOKUP(Table2[[#This Row],[Song Number]], Table1[[Order]:[SHD]], 2, FALSE), "Pack")</f>
        <v>1ST Pack</v>
      </c>
      <c r="D87" s="18" t="str" cm="1">
        <f t="array" ref="D87">_xlfn.IFS(MID(B86, LEN(B86) - 2, 3) = " EZ", "NM", MID(B86, LEN(B86) - 2, 3) = " NM", "HD", MID(B86, LEN(B86) - 2, 3) = " HD", "SHD", TRUE, "EZ")</f>
        <v>NM</v>
      </c>
      <c r="E87" s="18" t="str">
        <f>VLOOKUP(Table2[[#This Row],[Song Number]], Table1[[Order]:[SHD]], 5, FALSE)</f>
        <v>Ruby Tuesday</v>
      </c>
      <c r="F87" s="18" t="str">
        <f>_xlfn.TEXTJOIN("", FALSE, "BPM_", VLOOKUP(Table2[[#This Row],[Song Number]], Table1[[Order]:[SHD]], 6, FALSE))</f>
        <v>BPM_90</v>
      </c>
      <c r="G87" s="18" t="str" cm="1">
        <f t="array" ref="G87">_xlfn.TEXTJOIN("", FALSE, "DIF_", VLOOKUP(Table2[[#This Row],[Song Number]], Table1[[Order]:[SHD]], _xlfn.IFS(MID(B86, LEN(B86) - 2, 3) = " EZ", 8, MID(B86, LEN(B86) - 2, 3) = " NM", 9, MID(B86, LEN(B86) - 2, 3) = " HD", 10, TRUE, 7), FALSE))</f>
        <v>DIF_5</v>
      </c>
      <c r="H8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"DIF_5" ],</v>
      </c>
      <c r="I8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 love the life you live - NM",
  "region": "1ST Pack",
  "category": [ "1ST Pack", "NM", "DIF_5" ],
  "requires": []
  },
</v>
      </c>
    </row>
    <row r="88" spans="1:9" ht="105" x14ac:dyDescent="0.25">
      <c r="A88" s="18">
        <f t="shared" si="1"/>
        <v>22</v>
      </c>
      <c r="B88" s="18" t="str">
        <f>_xlfn.TEXTJOIN(" - ", FALSE, VLOOKUP(Table2[[#This Row],[Song Number]], Table1[[Order]:[SHD]], 4, FALSE), _xlfn.IFS(MID(B87, LEN(B87) - 2, 3) = " EZ", "NM", MID(B87, LEN(B87) - 2, 3) = " NM", "HD", MID(B87, LEN(B87) - 2, 3) = " HD", "SHD", TRUE, "EZ"))</f>
        <v>You love the life you live - HD</v>
      </c>
      <c r="C88" s="18" t="str">
        <f>_xlfn.TEXTJOIN(" ", FALSE, VLOOKUP(Table2[[#This Row],[Song Number]], Table1[[Order]:[SHD]], 2, FALSE), "Pack")</f>
        <v>1ST Pack</v>
      </c>
      <c r="D88" s="18" t="str" cm="1">
        <f t="array" ref="D88">_xlfn.IFS(MID(B87, LEN(B87) - 2, 3) = " EZ", "NM", MID(B87, LEN(B87) - 2, 3) = " NM", "HD", MID(B87, LEN(B87) - 2, 3) = " HD", "SHD", TRUE, "EZ")</f>
        <v>HD</v>
      </c>
      <c r="E88" s="18" t="str">
        <f>VLOOKUP(Table2[[#This Row],[Song Number]], Table1[[Order]:[SHD]], 5, FALSE)</f>
        <v>Ruby Tuesday</v>
      </c>
      <c r="F88" s="18" t="str">
        <f>_xlfn.TEXTJOIN("", FALSE, "BPM_", VLOOKUP(Table2[[#This Row],[Song Number]], Table1[[Order]:[SHD]], 6, FALSE))</f>
        <v>BPM_90</v>
      </c>
      <c r="G88" s="18" t="str" cm="1">
        <f t="array" ref="G88">_xlfn.TEXTJOIN("", FALSE, "DIF_", VLOOKUP(Table2[[#This Row],[Song Number]], Table1[[Order]:[SHD]], _xlfn.IFS(MID(B87, LEN(B87) - 2, 3) = " EZ", 8, MID(B87, LEN(B87) - 2, 3) = " NM", 9, MID(B87, LEN(B87) - 2, 3) = " HD", 10, TRUE, 7), FALSE))</f>
        <v>DIF_7</v>
      </c>
      <c r="H8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"DIF_7" ],</v>
      </c>
      <c r="I8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 love the life you live - HD",
  "region": "1ST Pack",
  "category": [ "1ST Pack", "HD", "DIF_7" ],
  "requires": []
  },
</v>
      </c>
    </row>
    <row r="89" spans="1:9" ht="105" x14ac:dyDescent="0.25">
      <c r="A89" s="18">
        <f t="shared" si="1"/>
        <v>22</v>
      </c>
      <c r="B89" s="18" t="str">
        <f>_xlfn.TEXTJOIN(" - ", FALSE, VLOOKUP(Table2[[#This Row],[Song Number]], Table1[[Order]:[SHD]], 4, FALSE), _xlfn.IFS(MID(B88, LEN(B88) - 2, 3) = " EZ", "NM", MID(B88, LEN(B88) - 2, 3) = " NM", "HD", MID(B88, LEN(B88) - 2, 3) = " HD", "SHD", TRUE, "EZ"))</f>
        <v>You love the life you live - SHD</v>
      </c>
      <c r="C89" s="18" t="str">
        <f>_xlfn.TEXTJOIN(" ", FALSE, VLOOKUP(Table2[[#This Row],[Song Number]], Table1[[Order]:[SHD]], 2, FALSE), "Pack")</f>
        <v>1ST Pack</v>
      </c>
      <c r="D89" s="18" t="str" cm="1">
        <f t="array" ref="D89">_xlfn.IFS(MID(B88, LEN(B88) - 2, 3) = " EZ", "NM", MID(B88, LEN(B88) - 2, 3) = " NM", "HD", MID(B88, LEN(B88) - 2, 3) = " HD", "SHD", TRUE, "EZ")</f>
        <v>SHD</v>
      </c>
      <c r="E89" s="18" t="str">
        <f>VLOOKUP(Table2[[#This Row],[Song Number]], Table1[[Order]:[SHD]], 5, FALSE)</f>
        <v>Ruby Tuesday</v>
      </c>
      <c r="F89" s="18" t="str">
        <f>_xlfn.TEXTJOIN("", FALSE, "BPM_", VLOOKUP(Table2[[#This Row],[Song Number]], Table1[[Order]:[SHD]], 6, FALSE))</f>
        <v>BPM_90</v>
      </c>
      <c r="G89" s="18" t="str" cm="1">
        <f t="array" ref="G89">_xlfn.TEXTJOIN("", FALSE, "DIF_", VLOOKUP(Table2[[#This Row],[Song Number]], Table1[[Order]:[SHD]], _xlfn.IFS(MID(B88, LEN(B88) - 2, 3) = " EZ", 8, MID(B88, LEN(B88) - 2, 3) = " NM", 9, MID(B88, LEN(B88) - 2, 3) = " HD", 10, TRUE, 7), FALSE))</f>
        <v>DIF_9</v>
      </c>
      <c r="H8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"DIF_9" ],</v>
      </c>
      <c r="I8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 love the life you live - SHD",
  "region": "1ST Pack",
  "category": [ "1ST Pack", "SHD", "DIF_9" ],
  "requires": []
  },
</v>
      </c>
    </row>
    <row r="90" spans="1:9" ht="105" x14ac:dyDescent="0.25">
      <c r="A90" s="18">
        <f t="shared" si="1"/>
        <v>23</v>
      </c>
      <c r="B90" s="18" t="str">
        <f>_xlfn.TEXTJOIN(" - ", FALSE, VLOOKUP(Table2[[#This Row],[Song Number]], Table1[[Order]:[SHD]], 4, FALSE), _xlfn.IFS(MID(B89, LEN(B89) - 2, 3) = " EZ", "NM", MID(B89, LEN(B89) - 2, 3) = " NM", "HD", MID(B89, LEN(B89) - 2, 3) = " HD", "SHD", TRUE, "EZ"))</f>
        <v>Ztar warZ - EZ</v>
      </c>
      <c r="C90" s="18" t="str">
        <f>_xlfn.TEXTJOIN(" ", FALSE, VLOOKUP(Table2[[#This Row],[Song Number]], Table1[[Order]:[SHD]], 2, FALSE), "Pack")</f>
        <v>1ST Pack</v>
      </c>
      <c r="D90" s="18" t="str" cm="1">
        <f t="array" ref="D90">_xlfn.IFS(MID(B89, LEN(B89) - 2, 3) = " EZ", "NM", MID(B89, LEN(B89) - 2, 3) = " NM", "HD", MID(B89, LEN(B89) - 2, 3) = " HD", "SHD", TRUE, "EZ")</f>
        <v>EZ</v>
      </c>
      <c r="E90" s="18" t="str">
        <f>VLOOKUP(Table2[[#This Row],[Song Number]], Table1[[Order]:[SHD]], 5, FALSE)</f>
        <v>DJ.Melong</v>
      </c>
      <c r="F90" s="18" t="str">
        <f>_xlfn.TEXTJOIN("", FALSE, "BPM_", VLOOKUP(Table2[[#This Row],[Song Number]], Table1[[Order]:[SHD]], 6, FALSE))</f>
        <v>BPM_180</v>
      </c>
      <c r="G90" s="18" t="str" cm="1">
        <f t="array" ref="G90">_xlfn.TEXTJOIN("", FALSE, "DIF_", VLOOKUP(Table2[[#This Row],[Song Number]], Table1[[Order]:[SHD]], _xlfn.IFS(MID(B89, LEN(B89) - 2, 3) = " EZ", 8, MID(B89, LEN(B89) - 2, 3) = " NM", 9, MID(B89, LEN(B89) - 2, 3) = " HD", 10, TRUE, 7), FALSE))</f>
        <v>DIF_3</v>
      </c>
      <c r="H9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"EZ", "DIF_3" ],</v>
      </c>
      <c r="I9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"Ztar warZ - EZ",
  "region": "1ST Pack",
  "category": [ "1ST Pack", "EZ", "DIF_3" ],
  "requires": []
  },
</v>
      </c>
    </row>
    <row r="91" spans="1:9" ht="105" x14ac:dyDescent="0.25">
      <c r="A91" s="18">
        <f t="shared" si="1"/>
        <v>23</v>
      </c>
      <c r="B91" s="18" t="str">
        <f>_xlfn.TEXTJOIN(" - ", FALSE, VLOOKUP(Table2[[#This Row],[Song Number]], Table1[[Order]:[SHD]], 4, FALSE), _xlfn.IFS(MID(B90, LEN(B90) - 2, 3) = " EZ", "NM", MID(B90, LEN(B90) - 2, 3) = " NM", "HD", MID(B90, LEN(B90) - 2, 3) = " HD", "SHD", TRUE, "EZ"))</f>
        <v>Ztar warZ - NM</v>
      </c>
      <c r="C91" s="18" t="str">
        <f>_xlfn.TEXTJOIN(" ", FALSE, VLOOKUP(Table2[[#This Row],[Song Number]], Table1[[Order]:[SHD]], 2, FALSE), "Pack")</f>
        <v>1ST Pack</v>
      </c>
      <c r="D91" s="18" t="str" cm="1">
        <f t="array" ref="D91">_xlfn.IFS(MID(B90, LEN(B90) - 2, 3) = " EZ", "NM", MID(B90, LEN(B90) - 2, 3) = " NM", "HD", MID(B90, LEN(B90) - 2, 3) = " HD", "SHD", TRUE, "EZ")</f>
        <v>NM</v>
      </c>
      <c r="E91" s="18" t="str">
        <f>VLOOKUP(Table2[[#This Row],[Song Number]], Table1[[Order]:[SHD]], 5, FALSE)</f>
        <v>DJ.Melong</v>
      </c>
      <c r="F91" s="18" t="str">
        <f>_xlfn.TEXTJOIN("", FALSE, "BPM_", VLOOKUP(Table2[[#This Row],[Song Number]], Table1[[Order]:[SHD]], 6, FALSE))</f>
        <v>BPM_180</v>
      </c>
      <c r="G91" s="18" t="str" cm="1">
        <f t="array" ref="G91">_xlfn.TEXTJOIN("", FALSE, "DIF_", VLOOKUP(Table2[[#This Row],[Song Number]], Table1[[Order]:[SHD]], _xlfn.IFS(MID(B90, LEN(B90) - 2, 3) = " EZ", 8, MID(B90, LEN(B90) - 2, 3) = " NM", 9, MID(B90, LEN(B90) - 2, 3) = " HD", 10, TRUE, 7), FALSE))</f>
        <v>DIF_6</v>
      </c>
      <c r="H9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"NM", "DIF_6" ],</v>
      </c>
      <c r="I9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"Ztar warZ - NM",
  "region": "1ST Pack",
  "category": [ "1ST Pack", "NM", "DIF_6" ],
  "requires": []
  },
</v>
      </c>
    </row>
    <row r="92" spans="1:9" ht="105" x14ac:dyDescent="0.25">
      <c r="A92" s="18">
        <f t="shared" si="1"/>
        <v>23</v>
      </c>
      <c r="B92" s="18" t="str">
        <f>_xlfn.TEXTJOIN(" - ", FALSE, VLOOKUP(Table2[[#This Row],[Song Number]], Table1[[Order]:[SHD]], 4, FALSE), _xlfn.IFS(MID(B91, LEN(B91) - 2, 3) = " EZ", "NM", MID(B91, LEN(B91) - 2, 3) = " NM", "HD", MID(B91, LEN(B91) - 2, 3) = " HD", "SHD", TRUE, "EZ"))</f>
        <v>Ztar warZ - HD</v>
      </c>
      <c r="C92" s="18" t="str">
        <f>_xlfn.TEXTJOIN(" ", FALSE, VLOOKUP(Table2[[#This Row],[Song Number]], Table1[[Order]:[SHD]], 2, FALSE), "Pack")</f>
        <v>1ST Pack</v>
      </c>
      <c r="D92" s="18" t="str" cm="1">
        <f t="array" ref="D92">_xlfn.IFS(MID(B91, LEN(B91) - 2, 3) = " EZ", "NM", MID(B91, LEN(B91) - 2, 3) = " NM", "HD", MID(B91, LEN(B91) - 2, 3) = " HD", "SHD", TRUE, "EZ")</f>
        <v>HD</v>
      </c>
      <c r="E92" s="18" t="str">
        <f>VLOOKUP(Table2[[#This Row],[Song Number]], Table1[[Order]:[SHD]], 5, FALSE)</f>
        <v>DJ.Melong</v>
      </c>
      <c r="F92" s="18" t="str">
        <f>_xlfn.TEXTJOIN("", FALSE, "BPM_", VLOOKUP(Table2[[#This Row],[Song Number]], Table1[[Order]:[SHD]], 6, FALSE))</f>
        <v>BPM_180</v>
      </c>
      <c r="G92" s="18" t="str" cm="1">
        <f t="array" ref="G92">_xlfn.TEXTJOIN("", FALSE, "DIF_", VLOOKUP(Table2[[#This Row],[Song Number]], Table1[[Order]:[SHD]], _xlfn.IFS(MID(B91, LEN(B91) - 2, 3) = " EZ", 8, MID(B91, LEN(B91) - 2, 3) = " NM", 9, MID(B91, LEN(B91) - 2, 3) = " HD", 10, TRUE, 7), FALSE))</f>
        <v>DIF_9</v>
      </c>
      <c r="H9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"HD", "DIF_9" ],</v>
      </c>
      <c r="I9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"Ztar warZ - HD",
  "region": "1ST Pack",
  "category": [ "1ST Pack", "HD", "DIF_9" ],
  "requires": []
  },
</v>
      </c>
    </row>
    <row r="93" spans="1:9" ht="105" x14ac:dyDescent="0.25">
      <c r="A93" s="18">
        <f t="shared" si="1"/>
        <v>23</v>
      </c>
      <c r="B93" s="18" t="str">
        <f>_xlfn.TEXTJOIN(" - ", FALSE, VLOOKUP(Table2[[#This Row],[Song Number]], Table1[[Order]:[SHD]], 4, FALSE), _xlfn.IFS(MID(B92, LEN(B92) - 2, 3) = " EZ", "NM", MID(B92, LEN(B92) - 2, 3) = " NM", "HD", MID(B92, LEN(B92) - 2, 3) = " HD", "SHD", TRUE, "EZ"))</f>
        <v>Ztar warZ - SHD</v>
      </c>
      <c r="C93" s="18" t="str">
        <f>_xlfn.TEXTJOIN(" ", FALSE, VLOOKUP(Table2[[#This Row],[Song Number]], Table1[[Order]:[SHD]], 2, FALSE), "Pack")</f>
        <v>1ST Pack</v>
      </c>
      <c r="D93" s="18" t="str" cm="1">
        <f t="array" ref="D93">_xlfn.IFS(MID(B92, LEN(B92) - 2, 3) = " EZ", "NM", MID(B92, LEN(B92) - 2, 3) = " NM", "HD", MID(B92, LEN(B92) - 2, 3) = " HD", "SHD", TRUE, "EZ")</f>
        <v>SHD</v>
      </c>
      <c r="E93" s="18" t="str">
        <f>VLOOKUP(Table2[[#This Row],[Song Number]], Table1[[Order]:[SHD]], 5, FALSE)</f>
        <v>DJ.Melong</v>
      </c>
      <c r="F93" s="18" t="str">
        <f>_xlfn.TEXTJOIN("", FALSE, "BPM_", VLOOKUP(Table2[[#This Row],[Song Number]], Table1[[Order]:[SHD]], 6, FALSE))</f>
        <v>BPM_180</v>
      </c>
      <c r="G93" s="18" t="str" cm="1">
        <f t="array" ref="G93">_xlfn.TEXTJOIN("", FALSE, "DIF_", VLOOKUP(Table2[[#This Row],[Song Number]], Table1[[Order]:[SHD]], _xlfn.IFS(MID(B92, LEN(B92) - 2, 3) = " EZ", 8, MID(B92, LEN(B92) - 2, 3) = " NM", 9, MID(B92, LEN(B92) - 2, 3) = " HD", 10, TRUE, 7), FALSE))</f>
        <v>DIF_13</v>
      </c>
      <c r="H9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"1ST Pack", "SHD", "DIF_13" ],</v>
      </c>
      <c r="I9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"Ztar warZ - SHD",
  "region": "1ST Pack",
  "category": [ "1ST Pack", "SHD", "DIF_13" ],
  "requires": []
  },
</v>
      </c>
    </row>
    <row r="94" spans="1:9" ht="105" x14ac:dyDescent="0.25">
      <c r="A94" s="18">
        <f t="shared" si="1"/>
        <v>24</v>
      </c>
      <c r="B94" s="18" t="str">
        <f>_xlfn.TEXTJOIN(" - ", FALSE, VLOOKUP(Table2[[#This Row],[Song Number]], Table1[[Order]:[SHD]], 4, FALSE), _xlfn.IFS(MID(B93, LEN(B93) - 2, 3) = " EZ", "NM", MID(B93, LEN(B93) - 2, 3) = " NM", "HD", MID(B93, LEN(B93) - 2, 3) = " HD", "SHD", TRUE, "EZ"))</f>
        <v>Catch The Flow (Remix) - EZ</v>
      </c>
      <c r="C94" s="18" t="str">
        <f>_xlfn.TEXTJOIN(" ", FALSE, VLOOKUP(Table2[[#This Row],[Song Number]], Table1[[Order]:[SHD]], 2, FALSE), "Pack")</f>
        <v>S/E Pack</v>
      </c>
      <c r="D94" s="18" t="str" cm="1">
        <f t="array" ref="D94">_xlfn.IFS(MID(B93, LEN(B93) - 2, 3) = " EZ", "NM", MID(B93, LEN(B93) - 2, 3) = " NM", "HD", MID(B93, LEN(B93) - 2, 3) = " HD", "SHD", TRUE, "EZ")</f>
        <v>EZ</v>
      </c>
      <c r="E94" s="18" t="str">
        <f>VLOOKUP(Table2[[#This Row],[Song Number]], Table1[[Order]:[SHD]], 5, FALSE)</f>
        <v>Creatune</v>
      </c>
      <c r="F94" s="18" t="str">
        <f>_xlfn.TEXTJOIN("", FALSE, "BPM_", VLOOKUP(Table2[[#This Row],[Song Number]], Table1[[Order]:[SHD]], 6, FALSE))</f>
        <v>BPM_105</v>
      </c>
      <c r="G94" s="18" t="str" cm="1">
        <f t="array" ref="G94">_xlfn.TEXTJOIN("", FALSE, "DIF_", VLOOKUP(Table2[[#This Row],[Song Number]], Table1[[Order]:[SHD]], _xlfn.IFS(MID(B93, LEN(B93) - 2, 3) = " EZ", 8, MID(B93, LEN(B93) - 2, 3) = " NM", 9, MID(B93, LEN(B93) - 2, 3) = " HD", 10, TRUE, 7), FALSE))</f>
        <v>DIF_3</v>
      </c>
      <c r="H9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"EZ", "DIF_3" ],</v>
      </c>
      <c r="I9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"Catch The Flow (Remix) - EZ",
  "region": "S/E Pack",
  "category": [ "S/E Pack", "EZ", "DIF_3" ],
  "requires": []
  },
</v>
      </c>
    </row>
    <row r="95" spans="1:9" ht="105" x14ac:dyDescent="0.25">
      <c r="A95" s="18">
        <f t="shared" si="1"/>
        <v>24</v>
      </c>
      <c r="B95" s="18" t="str">
        <f>_xlfn.TEXTJOIN(" - ", FALSE, VLOOKUP(Table2[[#This Row],[Song Number]], Table1[[Order]:[SHD]], 4, FALSE), _xlfn.IFS(MID(B94, LEN(B94) - 2, 3) = " EZ", "NM", MID(B94, LEN(B94) - 2, 3) = " NM", "HD", MID(B94, LEN(B94) - 2, 3) = " HD", "SHD", TRUE, "EZ"))</f>
        <v>Catch The Flow (Remix) - NM</v>
      </c>
      <c r="C95" s="18" t="str">
        <f>_xlfn.TEXTJOIN(" ", FALSE, VLOOKUP(Table2[[#This Row],[Song Number]], Table1[[Order]:[SHD]], 2, FALSE), "Pack")</f>
        <v>S/E Pack</v>
      </c>
      <c r="D95" s="18" t="str" cm="1">
        <f t="array" ref="D95">_xlfn.IFS(MID(B94, LEN(B94) - 2, 3) = " EZ", "NM", MID(B94, LEN(B94) - 2, 3) = " NM", "HD", MID(B94, LEN(B94) - 2, 3) = " HD", "SHD", TRUE, "EZ")</f>
        <v>NM</v>
      </c>
      <c r="E95" s="18" t="str">
        <f>VLOOKUP(Table2[[#This Row],[Song Number]], Table1[[Order]:[SHD]], 5, FALSE)</f>
        <v>Creatune</v>
      </c>
      <c r="F95" s="18" t="str">
        <f>_xlfn.TEXTJOIN("", FALSE, "BPM_", VLOOKUP(Table2[[#This Row],[Song Number]], Table1[[Order]:[SHD]], 6, FALSE))</f>
        <v>BPM_105</v>
      </c>
      <c r="G95" s="18" t="str" cm="1">
        <f t="array" ref="G95">_xlfn.TEXTJOIN("", FALSE, "DIF_", VLOOKUP(Table2[[#This Row],[Song Number]], Table1[[Order]:[SHD]], _xlfn.IFS(MID(B94, LEN(B94) - 2, 3) = " EZ", 8, MID(B94, LEN(B94) - 2, 3) = " NM", 9, MID(B94, LEN(B94) - 2, 3) = " HD", 10, TRUE, 7), FALSE))</f>
        <v>DIF_8</v>
      </c>
      <c r="H9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"NM", "DIF_8" ],</v>
      </c>
      <c r="I9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"Catch The Flow (Remix) - NM",
  "region": "S/E Pack",
  "category": [ "S/E Pack", "NM", "DIF_8" ],
  "requires": []
  },
</v>
      </c>
    </row>
    <row r="96" spans="1:9" ht="105" x14ac:dyDescent="0.25">
      <c r="A96" s="18">
        <f t="shared" si="1"/>
        <v>24</v>
      </c>
      <c r="B96" s="18" t="str">
        <f>_xlfn.TEXTJOIN(" - ", FALSE, VLOOKUP(Table2[[#This Row],[Song Number]], Table1[[Order]:[SHD]], 4, FALSE), _xlfn.IFS(MID(B95, LEN(B95) - 2, 3) = " EZ", "NM", MID(B95, LEN(B95) - 2, 3) = " NM", "HD", MID(B95, LEN(B95) - 2, 3) = " HD", "SHD", TRUE, "EZ"))</f>
        <v>Catch The Flow (Remix) - HD</v>
      </c>
      <c r="C96" s="18" t="str">
        <f>_xlfn.TEXTJOIN(" ", FALSE, VLOOKUP(Table2[[#This Row],[Song Number]], Table1[[Order]:[SHD]], 2, FALSE), "Pack")</f>
        <v>S/E Pack</v>
      </c>
      <c r="D96" s="18" t="str" cm="1">
        <f t="array" ref="D96">_xlfn.IFS(MID(B95, LEN(B95) - 2, 3) = " EZ", "NM", MID(B95, LEN(B95) - 2, 3) = " NM", "HD", MID(B95, LEN(B95) - 2, 3) = " HD", "SHD", TRUE, "EZ")</f>
        <v>HD</v>
      </c>
      <c r="E96" s="18" t="str">
        <f>VLOOKUP(Table2[[#This Row],[Song Number]], Table1[[Order]:[SHD]], 5, FALSE)</f>
        <v>Creatune</v>
      </c>
      <c r="F96" s="18" t="str">
        <f>_xlfn.TEXTJOIN("", FALSE, "BPM_", VLOOKUP(Table2[[#This Row],[Song Number]], Table1[[Order]:[SHD]], 6, FALSE))</f>
        <v>BPM_105</v>
      </c>
      <c r="G96" s="18" t="str" cm="1">
        <f t="array" ref="G96">_xlfn.TEXTJOIN("", FALSE, "DIF_", VLOOKUP(Table2[[#This Row],[Song Number]], Table1[[Order]:[SHD]], _xlfn.IFS(MID(B95, LEN(B95) - 2, 3) = " EZ", 8, MID(B95, LEN(B95) - 2, 3) = " NM", 9, MID(B95, LEN(B95) - 2, 3) = " HD", 10, TRUE, 7), FALSE))</f>
        <v>DIF_11</v>
      </c>
      <c r="H9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"HD", "DIF_11" ],</v>
      </c>
      <c r="I9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"Catch The Flow (Remix) - HD",
  "region": "S/E Pack",
  "category": [ "S/E Pack", "HD", "DIF_11" ],
  "requires": []
  },
</v>
      </c>
    </row>
    <row r="97" spans="1:9" ht="105" x14ac:dyDescent="0.25">
      <c r="A97" s="18">
        <f t="shared" si="1"/>
        <v>24</v>
      </c>
      <c r="B97" s="18" t="str">
        <f>_xlfn.TEXTJOIN(" - ", FALSE, VLOOKUP(Table2[[#This Row],[Song Number]], Table1[[Order]:[SHD]], 4, FALSE), _xlfn.IFS(MID(B96, LEN(B96) - 2, 3) = " EZ", "NM", MID(B96, LEN(B96) - 2, 3) = " NM", "HD", MID(B96, LEN(B96) - 2, 3) = " HD", "SHD", TRUE, "EZ"))</f>
        <v>Catch The Flow (Remix) - SHD</v>
      </c>
      <c r="C97" s="18" t="str">
        <f>_xlfn.TEXTJOIN(" ", FALSE, VLOOKUP(Table2[[#This Row],[Song Number]], Table1[[Order]:[SHD]], 2, FALSE), "Pack")</f>
        <v>S/E Pack</v>
      </c>
      <c r="D97" s="18" t="str" cm="1">
        <f t="array" ref="D97">_xlfn.IFS(MID(B96, LEN(B96) - 2, 3) = " EZ", "NM", MID(B96, LEN(B96) - 2, 3) = " NM", "HD", MID(B96, LEN(B96) - 2, 3) = " HD", "SHD", TRUE, "EZ")</f>
        <v>SHD</v>
      </c>
      <c r="E97" s="18" t="str">
        <f>VLOOKUP(Table2[[#This Row],[Song Number]], Table1[[Order]:[SHD]], 5, FALSE)</f>
        <v>Creatune</v>
      </c>
      <c r="F97" s="18" t="str">
        <f>_xlfn.TEXTJOIN("", FALSE, "BPM_", VLOOKUP(Table2[[#This Row],[Song Number]], Table1[[Order]:[SHD]], 6, FALSE))</f>
        <v>BPM_105</v>
      </c>
      <c r="G97" s="18" t="str" cm="1">
        <f t="array" ref="G97">_xlfn.TEXTJOIN("", FALSE, "DIF_", VLOOKUP(Table2[[#This Row],[Song Number]], Table1[[Order]:[SHD]], _xlfn.IFS(MID(B96, LEN(B96) - 2, 3) = " EZ", 8, MID(B96, LEN(B96) - 2, 3) = " NM", 9, MID(B96, LEN(B96) - 2, 3) = " HD", 10, TRUE, 7), FALSE))</f>
        <v>DIF_13</v>
      </c>
      <c r="H9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"SHD", "DIF_13" ],</v>
      </c>
      <c r="I9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"Catch The Flow (Remix) - SHD",
  "region": "S/E Pack",
  "category": [ "S/E Pack", "SHD", "DIF_13" ],
  "requires": []
  },
</v>
      </c>
    </row>
    <row r="98" spans="1:9" ht="105" x14ac:dyDescent="0.25">
      <c r="A98" s="18">
        <f t="shared" si="1"/>
        <v>25</v>
      </c>
      <c r="B98" s="18" t="str">
        <f>_xlfn.TEXTJOIN(" - ", FALSE, VLOOKUP(Table2[[#This Row],[Song Number]], Table1[[Order]:[SHD]], 4, FALSE), _xlfn.IFS(MID(B97, LEN(B97) - 2, 3) = " EZ", "NM", MID(B97, LEN(B97) - 2, 3) = " NM", "HD", MID(B97, LEN(B97) - 2, 3) = " HD", "SHD", TRUE, "EZ"))</f>
        <v>Combination - EZ</v>
      </c>
      <c r="C98" s="18" t="str">
        <f>_xlfn.TEXTJOIN(" ", FALSE, VLOOKUP(Table2[[#This Row],[Song Number]], Table1[[Order]:[SHD]], 2, FALSE), "Pack")</f>
        <v>S/E Pack</v>
      </c>
      <c r="D98" s="18" t="str" cm="1">
        <f t="array" ref="D98">_xlfn.IFS(MID(B97, LEN(B97) - 2, 3) = " EZ", "NM", MID(B97, LEN(B97) - 2, 3) = " NM", "HD", MID(B97, LEN(B97) - 2, 3) = " HD", "SHD", TRUE, "EZ")</f>
        <v>EZ</v>
      </c>
      <c r="E98" s="18" t="str">
        <f>VLOOKUP(Table2[[#This Row],[Song Number]], Table1[[Order]:[SHD]], 5, FALSE)</f>
        <v>Kim Jin Kwon</v>
      </c>
      <c r="F98" s="18" t="str">
        <f>_xlfn.TEXTJOIN("", FALSE, "BPM_", VLOOKUP(Table2[[#This Row],[Song Number]], Table1[[Order]:[SHD]], 6, FALSE))</f>
        <v>BPM_115</v>
      </c>
      <c r="G98" s="18" t="str" cm="1">
        <f t="array" ref="G98">_xlfn.TEXTJOIN("", FALSE, "DIF_", VLOOKUP(Table2[[#This Row],[Song Number]], Table1[[Order]:[SHD]], _xlfn.IFS(MID(B97, LEN(B97) - 2, 3) = " EZ", 8, MID(B97, LEN(B97) - 2, 3) = " NM", 9, MID(B97, LEN(B97) - 2, 3) = " HD", 10, TRUE, 7), FALSE))</f>
        <v>DIF_2</v>
      </c>
      <c r="H9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"EZ", "DIF_2" ],</v>
      </c>
      <c r="I9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"Combination - EZ",
  "region": "S/E Pack",
  "category": [ "S/E Pack", "EZ", "DIF_2" ],
  "requires": []
  },
</v>
      </c>
    </row>
    <row r="99" spans="1:9" ht="105" x14ac:dyDescent="0.25">
      <c r="A99" s="18">
        <f t="shared" si="1"/>
        <v>25</v>
      </c>
      <c r="B99" s="18" t="str">
        <f>_xlfn.TEXTJOIN(" - ", FALSE, VLOOKUP(Table2[[#This Row],[Song Number]], Table1[[Order]:[SHD]], 4, FALSE), _xlfn.IFS(MID(B98, LEN(B98) - 2, 3) = " EZ", "NM", MID(B98, LEN(B98) - 2, 3) = " NM", "HD", MID(B98, LEN(B98) - 2, 3) = " HD", "SHD", TRUE, "EZ"))</f>
        <v>Combination - NM</v>
      </c>
      <c r="C99" s="18" t="str">
        <f>_xlfn.TEXTJOIN(" ", FALSE, VLOOKUP(Table2[[#This Row],[Song Number]], Table1[[Order]:[SHD]], 2, FALSE), "Pack")</f>
        <v>S/E Pack</v>
      </c>
      <c r="D99" s="18" t="str" cm="1">
        <f t="array" ref="D99">_xlfn.IFS(MID(B98, LEN(B98) - 2, 3) = " EZ", "NM", MID(B98, LEN(B98) - 2, 3) = " NM", "HD", MID(B98, LEN(B98) - 2, 3) = " HD", "SHD", TRUE, "EZ")</f>
        <v>NM</v>
      </c>
      <c r="E99" s="18" t="str">
        <f>VLOOKUP(Table2[[#This Row],[Song Number]], Table1[[Order]:[SHD]], 5, FALSE)</f>
        <v>Kim Jin Kwon</v>
      </c>
      <c r="F99" s="18" t="str">
        <f>_xlfn.TEXTJOIN("", FALSE, "BPM_", VLOOKUP(Table2[[#This Row],[Song Number]], Table1[[Order]:[SHD]], 6, FALSE))</f>
        <v>BPM_115</v>
      </c>
      <c r="G99" s="18" t="str" cm="1">
        <f t="array" ref="G99">_xlfn.TEXTJOIN("", FALSE, "DIF_", VLOOKUP(Table2[[#This Row],[Song Number]], Table1[[Order]:[SHD]], _xlfn.IFS(MID(B98, LEN(B98) - 2, 3) = " EZ", 8, MID(B98, LEN(B98) - 2, 3) = " NM", 9, MID(B98, LEN(B98) - 2, 3) = " HD", 10, TRUE, 7), FALSE))</f>
        <v>DIF_5</v>
      </c>
      <c r="H9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"NM", "DIF_5" ],</v>
      </c>
      <c r="I9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"Combination - NM",
  "region": "S/E Pack",
  "category": [ "S/E Pack", "NM", "DIF_5" ],
  "requires": []
  },
</v>
      </c>
    </row>
    <row r="100" spans="1:9" ht="105" x14ac:dyDescent="0.25">
      <c r="A100" s="18">
        <f t="shared" si="1"/>
        <v>25</v>
      </c>
      <c r="B100" s="18" t="str">
        <f>_xlfn.TEXTJOIN(" - ", FALSE, VLOOKUP(Table2[[#This Row],[Song Number]], Table1[[Order]:[SHD]], 4, FALSE), _xlfn.IFS(MID(B99, LEN(B99) - 2, 3) = " EZ", "NM", MID(B99, LEN(B99) - 2, 3) = " NM", "HD", MID(B99, LEN(B99) - 2, 3) = " HD", "SHD", TRUE, "EZ"))</f>
        <v>Combination - HD</v>
      </c>
      <c r="C100" s="18" t="str">
        <f>_xlfn.TEXTJOIN(" ", FALSE, VLOOKUP(Table2[[#This Row],[Song Number]], Table1[[Order]:[SHD]], 2, FALSE), "Pack")</f>
        <v>S/E Pack</v>
      </c>
      <c r="D100" s="18" t="str" cm="1">
        <f t="array" ref="D100">_xlfn.IFS(MID(B99, LEN(B99) - 2, 3) = " EZ", "NM", MID(B99, LEN(B99) - 2, 3) = " NM", "HD", MID(B99, LEN(B99) - 2, 3) = " HD", "SHD", TRUE, "EZ")</f>
        <v>HD</v>
      </c>
      <c r="E100" s="18" t="str">
        <f>VLOOKUP(Table2[[#This Row],[Song Number]], Table1[[Order]:[SHD]], 5, FALSE)</f>
        <v>Kim Jin Kwon</v>
      </c>
      <c r="F100" s="18" t="str">
        <f>_xlfn.TEXTJOIN("", FALSE, "BPM_", VLOOKUP(Table2[[#This Row],[Song Number]], Table1[[Order]:[SHD]], 6, FALSE))</f>
        <v>BPM_115</v>
      </c>
      <c r="G100" s="18" t="str" cm="1">
        <f t="array" ref="G100">_xlfn.TEXTJOIN("", FALSE, "DIF_", VLOOKUP(Table2[[#This Row],[Song Number]], Table1[[Order]:[SHD]], _xlfn.IFS(MID(B99, LEN(B99) - 2, 3) = " EZ", 8, MID(B99, LEN(B99) - 2, 3) = " NM", 9, MID(B99, LEN(B99) - 2, 3) = " HD", 10, TRUE, 7), FALSE))</f>
        <v>DIF_7</v>
      </c>
      <c r="H10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"HD", "DIF_7" ],</v>
      </c>
      <c r="I10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"Combination - HD",
  "region": "S/E Pack",
  "category": [ "S/E Pack", "HD", "DIF_7" ],
  "requires": []
  },
</v>
      </c>
    </row>
    <row r="101" spans="1:9" ht="105" x14ac:dyDescent="0.25">
      <c r="A101" s="18">
        <f t="shared" si="1"/>
        <v>25</v>
      </c>
      <c r="B101" s="18" t="str">
        <f>_xlfn.TEXTJOIN(" - ", FALSE, VLOOKUP(Table2[[#This Row],[Song Number]], Table1[[Order]:[SHD]], 4, FALSE), _xlfn.IFS(MID(B100, LEN(B100) - 2, 3) = " EZ", "NM", MID(B100, LEN(B100) - 2, 3) = " NM", "HD", MID(B100, LEN(B100) - 2, 3) = " HD", "SHD", TRUE, "EZ"))</f>
        <v>Combination - SHD</v>
      </c>
      <c r="C101" s="18" t="str">
        <f>_xlfn.TEXTJOIN(" ", FALSE, VLOOKUP(Table2[[#This Row],[Song Number]], Table1[[Order]:[SHD]], 2, FALSE), "Pack")</f>
        <v>S/E Pack</v>
      </c>
      <c r="D101" s="18" t="str" cm="1">
        <f t="array" ref="D101">_xlfn.IFS(MID(B100, LEN(B100) - 2, 3) = " EZ", "NM", MID(B100, LEN(B100) - 2, 3) = " NM", "HD", MID(B100, LEN(B100) - 2, 3) = " HD", "SHD", TRUE, "EZ")</f>
        <v>SHD</v>
      </c>
      <c r="E101" s="18" t="str">
        <f>VLOOKUP(Table2[[#This Row],[Song Number]], Table1[[Order]:[SHD]], 5, FALSE)</f>
        <v>Kim Jin Kwon</v>
      </c>
      <c r="F101" s="18" t="str">
        <f>_xlfn.TEXTJOIN("", FALSE, "BPM_", VLOOKUP(Table2[[#This Row],[Song Number]], Table1[[Order]:[SHD]], 6, FALSE))</f>
        <v>BPM_115</v>
      </c>
      <c r="G101" s="18" t="str" cm="1">
        <f t="array" ref="G101">_xlfn.TEXTJOIN("", FALSE, "DIF_", VLOOKUP(Table2[[#This Row],[Song Number]], Table1[[Order]:[SHD]], _xlfn.IFS(MID(B100, LEN(B100) - 2, 3) = " EZ", 8, MID(B100, LEN(B100) - 2, 3) = " NM", 9, MID(B100, LEN(B100) - 2, 3) = " HD", 10, TRUE, 7), FALSE))</f>
        <v>DIF_11</v>
      </c>
      <c r="H10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"SHD", "DIF_11" ],</v>
      </c>
      <c r="I10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"Combination - SHD",
  "region": "S/E Pack",
  "category": [ "S/E Pack", "SHD", "DIF_11" ],
  "requires": []
  },
</v>
      </c>
    </row>
    <row r="102" spans="1:9" ht="105" x14ac:dyDescent="0.25">
      <c r="A102" s="18">
        <f t="shared" si="1"/>
        <v>26</v>
      </c>
      <c r="B102" s="18" t="str">
        <f>_xlfn.TEXTJOIN(" - ", FALSE, VLOOKUP(Table2[[#This Row],[Song Number]], Table1[[Order]:[SHD]], 4, FALSE), _xlfn.IFS(MID(B101, LEN(B101) - 2, 3) = " EZ", "NM", MID(B101, LEN(B101) - 2, 3) = " NM", "HD", MID(B101, LEN(B101) - 2, 3) = " HD", "SHD", TRUE, "EZ"))</f>
        <v>Confete (Evening Mix) - EZ</v>
      </c>
      <c r="C102" s="18" t="str">
        <f>_xlfn.TEXTJOIN(" ", FALSE, VLOOKUP(Table2[[#This Row],[Song Number]], Table1[[Order]:[SHD]], 2, FALSE), "Pack")</f>
        <v>S/E Pack</v>
      </c>
      <c r="D102" s="18" t="str" cm="1">
        <f t="array" ref="D102">_xlfn.IFS(MID(B101, LEN(B101) - 2, 3) = " EZ", "NM", MID(B101, LEN(B101) - 2, 3) = " NM", "HD", MID(B101, LEN(B101) - 2, 3) = " HD", "SHD", TRUE, "EZ")</f>
        <v>EZ</v>
      </c>
      <c r="E102" s="18" t="str">
        <f>VLOOKUP(Table2[[#This Row],[Song Number]], Table1[[Order]:[SHD]], 5, FALSE)</f>
        <v>Itdie</v>
      </c>
      <c r="F102" s="18" t="str">
        <f>_xlfn.TEXTJOIN("", FALSE, "BPM_", VLOOKUP(Table2[[#This Row],[Song Number]], Table1[[Order]:[SHD]], 6, FALSE))</f>
        <v>BPM_94</v>
      </c>
      <c r="G102" s="18" t="str" cm="1">
        <f t="array" ref="G102">_xlfn.TEXTJOIN("", FALSE, "DIF_", VLOOKUP(Table2[[#This Row],[Song Number]], Table1[[Order]:[SHD]], _xlfn.IFS(MID(B101, LEN(B101) - 2, 3) = " EZ", 8, MID(B101, LEN(B101) - 2, 3) = " NM", 9, MID(B101, LEN(B101) - 2, 3) = " HD", 10, TRUE, 7), FALSE))</f>
        <v>DIF_2</v>
      </c>
      <c r="H10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"EZ", "DIF_2" ],</v>
      </c>
      <c r="I10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"Confete (Evening Mix) - EZ",
  "region": "S/E Pack",
  "category": [ "S/E Pack", "EZ", "DIF_2" ],
  "requires": []
  },
</v>
      </c>
    </row>
    <row r="103" spans="1:9" ht="105" x14ac:dyDescent="0.25">
      <c r="A103" s="18">
        <f t="shared" si="1"/>
        <v>26</v>
      </c>
      <c r="B103" s="18" t="str">
        <f>_xlfn.TEXTJOIN(" - ", FALSE, VLOOKUP(Table2[[#This Row],[Song Number]], Table1[[Order]:[SHD]], 4, FALSE), _xlfn.IFS(MID(B102, LEN(B102) - 2, 3) = " EZ", "NM", MID(B102, LEN(B102) - 2, 3) = " NM", "HD", MID(B102, LEN(B102) - 2, 3) = " HD", "SHD", TRUE, "EZ"))</f>
        <v>Confete (Evening Mix) - NM</v>
      </c>
      <c r="C103" s="18" t="str">
        <f>_xlfn.TEXTJOIN(" ", FALSE, VLOOKUP(Table2[[#This Row],[Song Number]], Table1[[Order]:[SHD]], 2, FALSE), "Pack")</f>
        <v>S/E Pack</v>
      </c>
      <c r="D103" s="18" t="str" cm="1">
        <f t="array" ref="D103">_xlfn.IFS(MID(B102, LEN(B102) - 2, 3) = " EZ", "NM", MID(B102, LEN(B102) - 2, 3) = " NM", "HD", MID(B102, LEN(B102) - 2, 3) = " HD", "SHD", TRUE, "EZ")</f>
        <v>NM</v>
      </c>
      <c r="E103" s="18" t="str">
        <f>VLOOKUP(Table2[[#This Row],[Song Number]], Table1[[Order]:[SHD]], 5, FALSE)</f>
        <v>Itdie</v>
      </c>
      <c r="F103" s="18" t="str">
        <f>_xlfn.TEXTJOIN("", FALSE, "BPM_", VLOOKUP(Table2[[#This Row],[Song Number]], Table1[[Order]:[SHD]], 6, FALSE))</f>
        <v>BPM_94</v>
      </c>
      <c r="G103" s="18" t="str" cm="1">
        <f t="array" ref="G103">_xlfn.TEXTJOIN("", FALSE, "DIF_", VLOOKUP(Table2[[#This Row],[Song Number]], Table1[[Order]:[SHD]], _xlfn.IFS(MID(B102, LEN(B102) - 2, 3) = " EZ", 8, MID(B102, LEN(B102) - 2, 3) = " NM", 9, MID(B102, LEN(B102) - 2, 3) = " HD", 10, TRUE, 7), FALSE))</f>
        <v>DIF_4</v>
      </c>
      <c r="H10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"NM", "DIF_4" ],</v>
      </c>
      <c r="I10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"Confete (Evening Mix) - NM",
  "region": "S/E Pack",
  "category": [ "S/E Pack", "NM", "DIF_4" ],
  "requires": []
  },
</v>
      </c>
    </row>
    <row r="104" spans="1:9" ht="105" x14ac:dyDescent="0.25">
      <c r="A104" s="18">
        <f t="shared" si="1"/>
        <v>26</v>
      </c>
      <c r="B104" s="18" t="str">
        <f>_xlfn.TEXTJOIN(" - ", FALSE, VLOOKUP(Table2[[#This Row],[Song Number]], Table1[[Order]:[SHD]], 4, FALSE), _xlfn.IFS(MID(B103, LEN(B103) - 2, 3) = " EZ", "NM", MID(B103, LEN(B103) - 2, 3) = " NM", "HD", MID(B103, LEN(B103) - 2, 3) = " HD", "SHD", TRUE, "EZ"))</f>
        <v>Confete (Evening Mix) - HD</v>
      </c>
      <c r="C104" s="18" t="str">
        <f>_xlfn.TEXTJOIN(" ", FALSE, VLOOKUP(Table2[[#This Row],[Song Number]], Table1[[Order]:[SHD]], 2, FALSE), "Pack")</f>
        <v>S/E Pack</v>
      </c>
      <c r="D104" s="18" t="str" cm="1">
        <f t="array" ref="D104">_xlfn.IFS(MID(B103, LEN(B103) - 2, 3) = " EZ", "NM", MID(B103, LEN(B103) - 2, 3) = " NM", "HD", MID(B103, LEN(B103) - 2, 3) = " HD", "SHD", TRUE, "EZ")</f>
        <v>HD</v>
      </c>
      <c r="E104" s="18" t="str">
        <f>VLOOKUP(Table2[[#This Row],[Song Number]], Table1[[Order]:[SHD]], 5, FALSE)</f>
        <v>Itdie</v>
      </c>
      <c r="F104" s="18" t="str">
        <f>_xlfn.TEXTJOIN("", FALSE, "BPM_", VLOOKUP(Table2[[#This Row],[Song Number]], Table1[[Order]:[SHD]], 6, FALSE))</f>
        <v>BPM_94</v>
      </c>
      <c r="G104" s="18" t="str" cm="1">
        <f t="array" ref="G104">_xlfn.TEXTJOIN("", FALSE, "DIF_", VLOOKUP(Table2[[#This Row],[Song Number]], Table1[[Order]:[SHD]], _xlfn.IFS(MID(B103, LEN(B103) - 2, 3) = " EZ", 8, MID(B103, LEN(B103) - 2, 3) = " NM", 9, MID(B103, LEN(B103) - 2, 3) = " HD", 10, TRUE, 7), FALSE))</f>
        <v>DIF_9</v>
      </c>
      <c r="H10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"HD", "DIF_9" ],</v>
      </c>
      <c r="I10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"Confete (Evening Mix) - HD",
  "region": "S/E Pack",
  "category": [ "S/E Pack", "HD", "DIF_9" ],
  "requires": []
  },
</v>
      </c>
    </row>
    <row r="105" spans="1:9" ht="105" x14ac:dyDescent="0.25">
      <c r="A105" s="18">
        <f t="shared" si="1"/>
        <v>26</v>
      </c>
      <c r="B105" s="18" t="str">
        <f>_xlfn.TEXTJOIN(" - ", FALSE, VLOOKUP(Table2[[#This Row],[Song Number]], Table1[[Order]:[SHD]], 4, FALSE), _xlfn.IFS(MID(B104, LEN(B104) - 2, 3) = " EZ", "NM", MID(B104, LEN(B104) - 2, 3) = " NM", "HD", MID(B104, LEN(B104) - 2, 3) = " HD", "SHD", TRUE, "EZ"))</f>
        <v>Confete (Evening Mix) - SHD</v>
      </c>
      <c r="C105" s="18" t="str">
        <f>_xlfn.TEXTJOIN(" ", FALSE, VLOOKUP(Table2[[#This Row],[Song Number]], Table1[[Order]:[SHD]], 2, FALSE), "Pack")</f>
        <v>S/E Pack</v>
      </c>
      <c r="D105" s="18" t="str" cm="1">
        <f t="array" ref="D105">_xlfn.IFS(MID(B104, LEN(B104) - 2, 3) = " EZ", "NM", MID(B104, LEN(B104) - 2, 3) = " NM", "HD", MID(B104, LEN(B104) - 2, 3) = " HD", "SHD", TRUE, "EZ")</f>
        <v>SHD</v>
      </c>
      <c r="E105" s="18" t="str">
        <f>VLOOKUP(Table2[[#This Row],[Song Number]], Table1[[Order]:[SHD]], 5, FALSE)</f>
        <v>Itdie</v>
      </c>
      <c r="F105" s="18" t="str">
        <f>_xlfn.TEXTJOIN("", FALSE, "BPM_", VLOOKUP(Table2[[#This Row],[Song Number]], Table1[[Order]:[SHD]], 6, FALSE))</f>
        <v>BPM_94</v>
      </c>
      <c r="G105" s="18" t="str" cm="1">
        <f t="array" ref="G105">_xlfn.TEXTJOIN("", FALSE, "DIF_", VLOOKUP(Table2[[#This Row],[Song Number]], Table1[[Order]:[SHD]], _xlfn.IFS(MID(B104, LEN(B104) - 2, 3) = " EZ", 8, MID(B104, LEN(B104) - 2, 3) = " NM", 9, MID(B104, LEN(B104) - 2, 3) = " HD", 10, TRUE, 7), FALSE))</f>
        <v>DIF_12</v>
      </c>
      <c r="H10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"SHD", "DIF_12" ],</v>
      </c>
      <c r="I10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"Confete (Evening Mix) - SHD",
  "region": "S/E Pack",
  "category": [ "S/E Pack", "SHD", "DIF_12" ],
  "requires": []
  },
</v>
      </c>
    </row>
    <row r="106" spans="1:9" ht="105" x14ac:dyDescent="0.25">
      <c r="A106" s="18">
        <f t="shared" si="1"/>
        <v>27</v>
      </c>
      <c r="B106" s="18" t="str">
        <f>_xlfn.TEXTJOIN(" - ", FALSE, VLOOKUP(Table2[[#This Row],[Song Number]], Table1[[Order]:[SHD]], 4, FALSE), _xlfn.IFS(MID(B105, LEN(B105) - 2, 3) = " EZ", "NM", MID(B105, LEN(B105) - 2, 3) = " NM", "HD", MID(B105, LEN(B105) - 2, 3) = " HD", "SHD", TRUE, "EZ"))</f>
        <v>Dieoxin - EZ</v>
      </c>
      <c r="C106" s="18" t="str">
        <f>_xlfn.TEXTJOIN(" ", FALSE, VLOOKUP(Table2[[#This Row],[Song Number]], Table1[[Order]:[SHD]], 2, FALSE), "Pack")</f>
        <v>S/E Pack</v>
      </c>
      <c r="D106" s="18" t="str" cm="1">
        <f t="array" ref="D106">_xlfn.IFS(MID(B105, LEN(B105) - 2, 3) = " EZ", "NM", MID(B105, LEN(B105) - 2, 3) = " NM", "HD", MID(B105, LEN(B105) - 2, 3) = " HD", "SHD", TRUE, "EZ")</f>
        <v>EZ</v>
      </c>
      <c r="E106" s="18" t="str">
        <f>VLOOKUP(Table2[[#This Row],[Song Number]], Table1[[Order]:[SHD]], 5, FALSE)</f>
        <v>DJ. YONDA</v>
      </c>
      <c r="F106" s="18" t="str">
        <f>_xlfn.TEXTJOIN("", FALSE, "BPM_", VLOOKUP(Table2[[#This Row],[Song Number]], Table1[[Order]:[SHD]], 6, FALSE))</f>
        <v>BPM_165</v>
      </c>
      <c r="G106" s="18" t="str" cm="1">
        <f t="array" ref="G106">_xlfn.TEXTJOIN("", FALSE, "DIF_", VLOOKUP(Table2[[#This Row],[Song Number]], Table1[[Order]:[SHD]], _xlfn.IFS(MID(B105, LEN(B105) - 2, 3) = " EZ", 8, MID(B105, LEN(B105) - 2, 3) = " NM", 9, MID(B105, LEN(B105) - 2, 3) = " HD", 10, TRUE, 7), FALSE))</f>
        <v>DIF_4</v>
      </c>
      <c r="H10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"EZ", "DIF_4" ],</v>
      </c>
      <c r="I10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"Dieoxin - EZ",
  "region": "S/E Pack",
  "category": [ "S/E Pack", "EZ", "DIF_4" ],
  "requires": []
  },
</v>
      </c>
    </row>
    <row r="107" spans="1:9" ht="105" x14ac:dyDescent="0.25">
      <c r="A107" s="18">
        <f t="shared" si="1"/>
        <v>27</v>
      </c>
      <c r="B107" s="18" t="str">
        <f>_xlfn.TEXTJOIN(" - ", FALSE, VLOOKUP(Table2[[#This Row],[Song Number]], Table1[[Order]:[SHD]], 4, FALSE), _xlfn.IFS(MID(B106, LEN(B106) - 2, 3) = " EZ", "NM", MID(B106, LEN(B106) - 2, 3) = " NM", "HD", MID(B106, LEN(B106) - 2, 3) = " HD", "SHD", TRUE, "EZ"))</f>
        <v>Dieoxin - NM</v>
      </c>
      <c r="C107" s="18" t="str">
        <f>_xlfn.TEXTJOIN(" ", FALSE, VLOOKUP(Table2[[#This Row],[Song Number]], Table1[[Order]:[SHD]], 2, FALSE), "Pack")</f>
        <v>S/E Pack</v>
      </c>
      <c r="D107" s="18" t="str" cm="1">
        <f t="array" ref="D107">_xlfn.IFS(MID(B106, LEN(B106) - 2, 3) = " EZ", "NM", MID(B106, LEN(B106) - 2, 3) = " NM", "HD", MID(B106, LEN(B106) - 2, 3) = " HD", "SHD", TRUE, "EZ")</f>
        <v>NM</v>
      </c>
      <c r="E107" s="18" t="str">
        <f>VLOOKUP(Table2[[#This Row],[Song Number]], Table1[[Order]:[SHD]], 5, FALSE)</f>
        <v>DJ. YONDA</v>
      </c>
      <c r="F107" s="18" t="str">
        <f>_xlfn.TEXTJOIN("", FALSE, "BPM_", VLOOKUP(Table2[[#This Row],[Song Number]], Table1[[Order]:[SHD]], 6, FALSE))</f>
        <v>BPM_165</v>
      </c>
      <c r="G107" s="18" t="str" cm="1">
        <f t="array" ref="G107">_xlfn.TEXTJOIN("", FALSE, "DIF_", VLOOKUP(Table2[[#This Row],[Song Number]], Table1[[Order]:[SHD]], _xlfn.IFS(MID(B106, LEN(B106) - 2, 3) = " EZ", 8, MID(B106, LEN(B106) - 2, 3) = " NM", 9, MID(B106, LEN(B106) - 2, 3) = " HD", 10, TRUE, 7), FALSE))</f>
        <v>DIF_7</v>
      </c>
      <c r="H10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"NM", "DIF_7" ],</v>
      </c>
      <c r="I10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"Dieoxin - NM",
  "region": "S/E Pack",
  "category": [ "S/E Pack", "NM", "DIF_7" ],
  "requires": []
  },
</v>
      </c>
    </row>
    <row r="108" spans="1:9" ht="105" x14ac:dyDescent="0.25">
      <c r="A108" s="18">
        <f t="shared" si="1"/>
        <v>27</v>
      </c>
      <c r="B108" s="18" t="str">
        <f>_xlfn.TEXTJOIN(" - ", FALSE, VLOOKUP(Table2[[#This Row],[Song Number]], Table1[[Order]:[SHD]], 4, FALSE), _xlfn.IFS(MID(B107, LEN(B107) - 2, 3) = " EZ", "NM", MID(B107, LEN(B107) - 2, 3) = " NM", "HD", MID(B107, LEN(B107) - 2, 3) = " HD", "SHD", TRUE, "EZ"))</f>
        <v>Dieoxin - HD</v>
      </c>
      <c r="C108" s="18" t="str">
        <f>_xlfn.TEXTJOIN(" ", FALSE, VLOOKUP(Table2[[#This Row],[Song Number]], Table1[[Order]:[SHD]], 2, FALSE), "Pack")</f>
        <v>S/E Pack</v>
      </c>
      <c r="D108" s="18" t="str" cm="1">
        <f t="array" ref="D108">_xlfn.IFS(MID(B107, LEN(B107) - 2, 3) = " EZ", "NM", MID(B107, LEN(B107) - 2, 3) = " NM", "HD", MID(B107, LEN(B107) - 2, 3) = " HD", "SHD", TRUE, "EZ")</f>
        <v>HD</v>
      </c>
      <c r="E108" s="18" t="str">
        <f>VLOOKUP(Table2[[#This Row],[Song Number]], Table1[[Order]:[SHD]], 5, FALSE)</f>
        <v>DJ. YONDA</v>
      </c>
      <c r="F108" s="18" t="str">
        <f>_xlfn.TEXTJOIN("", FALSE, "BPM_", VLOOKUP(Table2[[#This Row],[Song Number]], Table1[[Order]:[SHD]], 6, FALSE))</f>
        <v>BPM_165</v>
      </c>
      <c r="G108" s="18" t="str" cm="1">
        <f t="array" ref="G108">_xlfn.TEXTJOIN("", FALSE, "DIF_", VLOOKUP(Table2[[#This Row],[Song Number]], Table1[[Order]:[SHD]], _xlfn.IFS(MID(B107, LEN(B107) - 2, 3) = " EZ", 8, MID(B107, LEN(B107) - 2, 3) = " NM", 9, MID(B107, LEN(B107) - 2, 3) = " HD", 10, TRUE, 7), FALSE))</f>
        <v>DIF_12</v>
      </c>
      <c r="H10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"HD", "DIF_12" ],</v>
      </c>
      <c r="I10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"Dieoxin - HD",
  "region": "S/E Pack",
  "category": [ "S/E Pack", "HD", "DIF_12" ],
  "requires": []
  },
</v>
      </c>
    </row>
    <row r="109" spans="1:9" ht="105" x14ac:dyDescent="0.25">
      <c r="A109" s="18">
        <f t="shared" si="1"/>
        <v>27</v>
      </c>
      <c r="B109" s="18" t="str">
        <f>_xlfn.TEXTJOIN(" - ", FALSE, VLOOKUP(Table2[[#This Row],[Song Number]], Table1[[Order]:[SHD]], 4, FALSE), _xlfn.IFS(MID(B108, LEN(B108) - 2, 3) = " EZ", "NM", MID(B108, LEN(B108) - 2, 3) = " NM", "HD", MID(B108, LEN(B108) - 2, 3) = " HD", "SHD", TRUE, "EZ"))</f>
        <v>Dieoxin - SHD</v>
      </c>
      <c r="C109" s="18" t="str">
        <f>_xlfn.TEXTJOIN(" ", FALSE, VLOOKUP(Table2[[#This Row],[Song Number]], Table1[[Order]:[SHD]], 2, FALSE), "Pack")</f>
        <v>S/E Pack</v>
      </c>
      <c r="D109" s="18" t="str" cm="1">
        <f t="array" ref="D109">_xlfn.IFS(MID(B108, LEN(B108) - 2, 3) = " EZ", "NM", MID(B108, LEN(B108) - 2, 3) = " NM", "HD", MID(B108, LEN(B108) - 2, 3) = " HD", "SHD", TRUE, "EZ")</f>
        <v>SHD</v>
      </c>
      <c r="E109" s="18" t="str">
        <f>VLOOKUP(Table2[[#This Row],[Song Number]], Table1[[Order]:[SHD]], 5, FALSE)</f>
        <v>DJ. YONDA</v>
      </c>
      <c r="F109" s="18" t="str">
        <f>_xlfn.TEXTJOIN("", FALSE, "BPM_", VLOOKUP(Table2[[#This Row],[Song Number]], Table1[[Order]:[SHD]], 6, FALSE))</f>
        <v>BPM_165</v>
      </c>
      <c r="G109" s="18" t="str" cm="1">
        <f t="array" ref="G109">_xlfn.TEXTJOIN("", FALSE, "DIF_", VLOOKUP(Table2[[#This Row],[Song Number]], Table1[[Order]:[SHD]], _xlfn.IFS(MID(B108, LEN(B108) - 2, 3) = " EZ", 8, MID(B108, LEN(B108) - 2, 3) = " NM", 9, MID(B108, LEN(B108) - 2, 3) = " HD", 10, TRUE, 7), FALSE))</f>
        <v>DIF_15</v>
      </c>
      <c r="H10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"SHD", "DIF_15" ],</v>
      </c>
      <c r="I10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"Dieoxin - SHD",
  "region": "S/E Pack",
  "category": [ "S/E Pack", "SHD", "DIF_15" ],
  "requires": []
  },
</v>
      </c>
    </row>
    <row r="110" spans="1:9" ht="105" x14ac:dyDescent="0.25">
      <c r="A110" s="18">
        <f t="shared" si="1"/>
        <v>28</v>
      </c>
      <c r="B110" s="18" t="str">
        <f>_xlfn.TEXTJOIN(" - ", FALSE, VLOOKUP(Table2[[#This Row],[Song Number]], Table1[[Order]:[SHD]], 4, FALSE), _xlfn.IFS(MID(B109, LEN(B109) - 2, 3) = " EZ", "NM", MID(B109, LEN(B109) - 2, 3) = " NM", "HD", MID(B109, LEN(B109) - 2, 3) = " HD", "SHD", TRUE, "EZ"))</f>
        <v>Do You Remember? (Remix) - EZ</v>
      </c>
      <c r="C110" s="18" t="str">
        <f>_xlfn.TEXTJOIN(" ", FALSE, VLOOKUP(Table2[[#This Row],[Song Number]], Table1[[Order]:[SHD]], 2, FALSE), "Pack")</f>
        <v>S/E Pack</v>
      </c>
      <c r="D110" s="18" t="str" cm="1">
        <f t="array" ref="D110">_xlfn.IFS(MID(B109, LEN(B109) - 2, 3) = " EZ", "NM", MID(B109, LEN(B109) - 2, 3) = " NM", "HD", MID(B109, LEN(B109) - 2, 3) = " HD", "SHD", TRUE, "EZ")</f>
        <v>EZ</v>
      </c>
      <c r="E110" s="18" t="str">
        <f>VLOOKUP(Table2[[#This Row],[Song Number]], Table1[[Order]:[SHD]], 5, FALSE)</f>
        <v>Remix Station</v>
      </c>
      <c r="F110" s="18" t="str">
        <f>_xlfn.TEXTJOIN("", FALSE, "BPM_", VLOOKUP(Table2[[#This Row],[Song Number]], Table1[[Order]:[SHD]], 6, FALSE))</f>
        <v>BPM_139</v>
      </c>
      <c r="G110" s="18" t="str" cm="1">
        <f t="array" ref="G110">_xlfn.TEXTJOIN("", FALSE, "DIF_", VLOOKUP(Table2[[#This Row],[Song Number]], Table1[[Order]:[SHD]], _xlfn.IFS(MID(B109, LEN(B109) - 2, 3) = " EZ", 8, MID(B109, LEN(B109) - 2, 3) = " NM", 9, MID(B109, LEN(B109) - 2, 3) = " HD", 10, TRUE, 7), FALSE))</f>
        <v>DIF_1</v>
      </c>
      <c r="H11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"EZ", "DIF_1" ],</v>
      </c>
      <c r="I11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 You Remember? (Remix) - EZ",
  "region": "S/E Pack",
  "category": [ "S/E Pack", "EZ", "DIF_1" ],
  "requires": []
  },
</v>
      </c>
    </row>
    <row r="111" spans="1:9" ht="105" x14ac:dyDescent="0.25">
      <c r="A111" s="18">
        <f t="shared" si="1"/>
        <v>28</v>
      </c>
      <c r="B111" s="18" t="str">
        <f>_xlfn.TEXTJOIN(" - ", FALSE, VLOOKUP(Table2[[#This Row],[Song Number]], Table1[[Order]:[SHD]], 4, FALSE), _xlfn.IFS(MID(B110, LEN(B110) - 2, 3) = " EZ", "NM", MID(B110, LEN(B110) - 2, 3) = " NM", "HD", MID(B110, LEN(B110) - 2, 3) = " HD", "SHD", TRUE, "EZ"))</f>
        <v>Do You Remember? (Remix) - NM</v>
      </c>
      <c r="C111" s="18" t="str">
        <f>_xlfn.TEXTJOIN(" ", FALSE, VLOOKUP(Table2[[#This Row],[Song Number]], Table1[[Order]:[SHD]], 2, FALSE), "Pack")</f>
        <v>S/E Pack</v>
      </c>
      <c r="D111" s="18" t="str" cm="1">
        <f t="array" ref="D111">_xlfn.IFS(MID(B110, LEN(B110) - 2, 3) = " EZ", "NM", MID(B110, LEN(B110) - 2, 3) = " NM", "HD", MID(B110, LEN(B110) - 2, 3) = " HD", "SHD", TRUE, "EZ")</f>
        <v>NM</v>
      </c>
      <c r="E111" s="18" t="str">
        <f>VLOOKUP(Table2[[#This Row],[Song Number]], Table1[[Order]:[SHD]], 5, FALSE)</f>
        <v>Remix Station</v>
      </c>
      <c r="F111" s="18" t="str">
        <f>_xlfn.TEXTJOIN("", FALSE, "BPM_", VLOOKUP(Table2[[#This Row],[Song Number]], Table1[[Order]:[SHD]], 6, FALSE))</f>
        <v>BPM_139</v>
      </c>
      <c r="G111" s="18" t="str" cm="1">
        <f t="array" ref="G111">_xlfn.TEXTJOIN("", FALSE, "DIF_", VLOOKUP(Table2[[#This Row],[Song Number]], Table1[[Order]:[SHD]], _xlfn.IFS(MID(B110, LEN(B110) - 2, 3) = " EZ", 8, MID(B110, LEN(B110) - 2, 3) = " NM", 9, MID(B110, LEN(B110) - 2, 3) = " HD", 10, TRUE, 7), FALSE))</f>
        <v>DIF_5</v>
      </c>
      <c r="H11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"NM", "DIF_5" ],</v>
      </c>
      <c r="I11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 You Remember? (Remix) - NM",
  "region": "S/E Pack",
  "category": [ "S/E Pack", "NM", "DIF_5" ],
  "requires": []
  },
</v>
      </c>
    </row>
    <row r="112" spans="1:9" ht="105" x14ac:dyDescent="0.25">
      <c r="A112" s="18">
        <f t="shared" si="1"/>
        <v>28</v>
      </c>
      <c r="B112" s="18" t="str">
        <f>_xlfn.TEXTJOIN(" - ", FALSE, VLOOKUP(Table2[[#This Row],[Song Number]], Table1[[Order]:[SHD]], 4, FALSE), _xlfn.IFS(MID(B111, LEN(B111) - 2, 3) = " EZ", "NM", MID(B111, LEN(B111) - 2, 3) = " NM", "HD", MID(B111, LEN(B111) - 2, 3) = " HD", "SHD", TRUE, "EZ"))</f>
        <v>Do You Remember? (Remix) - HD</v>
      </c>
      <c r="C112" s="18" t="str">
        <f>_xlfn.TEXTJOIN(" ", FALSE, VLOOKUP(Table2[[#This Row],[Song Number]], Table1[[Order]:[SHD]], 2, FALSE), "Pack")</f>
        <v>S/E Pack</v>
      </c>
      <c r="D112" s="18" t="str" cm="1">
        <f t="array" ref="D112">_xlfn.IFS(MID(B111, LEN(B111) - 2, 3) = " EZ", "NM", MID(B111, LEN(B111) - 2, 3) = " NM", "HD", MID(B111, LEN(B111) - 2, 3) = " HD", "SHD", TRUE, "EZ")</f>
        <v>HD</v>
      </c>
      <c r="E112" s="18" t="str">
        <f>VLOOKUP(Table2[[#This Row],[Song Number]], Table1[[Order]:[SHD]], 5, FALSE)</f>
        <v>Remix Station</v>
      </c>
      <c r="F112" s="18" t="str">
        <f>_xlfn.TEXTJOIN("", FALSE, "BPM_", VLOOKUP(Table2[[#This Row],[Song Number]], Table1[[Order]:[SHD]], 6, FALSE))</f>
        <v>BPM_139</v>
      </c>
      <c r="G112" s="18" t="str" cm="1">
        <f t="array" ref="G112">_xlfn.TEXTJOIN("", FALSE, "DIF_", VLOOKUP(Table2[[#This Row],[Song Number]], Table1[[Order]:[SHD]], _xlfn.IFS(MID(B111, LEN(B111) - 2, 3) = " EZ", 8, MID(B111, LEN(B111) - 2, 3) = " NM", 9, MID(B111, LEN(B111) - 2, 3) = " HD", 10, TRUE, 7), FALSE))</f>
        <v>DIF_8</v>
      </c>
      <c r="H11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"HD", "DIF_8" ],</v>
      </c>
      <c r="I11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 You Remember? (Remix) - HD",
  "region": "S/E Pack",
  "category": [ "S/E Pack", "HD", "DIF_8" ],
  "requires": []
  },
</v>
      </c>
    </row>
    <row r="113" spans="1:9" ht="105" x14ac:dyDescent="0.25">
      <c r="A113" s="18">
        <f t="shared" si="1"/>
        <v>28</v>
      </c>
      <c r="B113" s="18" t="str">
        <f>_xlfn.TEXTJOIN(" - ", FALSE, VLOOKUP(Table2[[#This Row],[Song Number]], Table1[[Order]:[SHD]], 4, FALSE), _xlfn.IFS(MID(B112, LEN(B112) - 2, 3) = " EZ", "NM", MID(B112, LEN(B112) - 2, 3) = " NM", "HD", MID(B112, LEN(B112) - 2, 3) = " HD", "SHD", TRUE, "EZ"))</f>
        <v>Do You Remember? (Remix) - SHD</v>
      </c>
      <c r="C113" s="18" t="str">
        <f>_xlfn.TEXTJOIN(" ", FALSE, VLOOKUP(Table2[[#This Row],[Song Number]], Table1[[Order]:[SHD]], 2, FALSE), "Pack")</f>
        <v>S/E Pack</v>
      </c>
      <c r="D113" s="18" t="str" cm="1">
        <f t="array" ref="D113">_xlfn.IFS(MID(B112, LEN(B112) - 2, 3) = " EZ", "NM", MID(B112, LEN(B112) - 2, 3) = " NM", "HD", MID(B112, LEN(B112) - 2, 3) = " HD", "SHD", TRUE, "EZ")</f>
        <v>SHD</v>
      </c>
      <c r="E113" s="18" t="str">
        <f>VLOOKUP(Table2[[#This Row],[Song Number]], Table1[[Order]:[SHD]], 5, FALSE)</f>
        <v>Remix Station</v>
      </c>
      <c r="F113" s="18" t="str">
        <f>_xlfn.TEXTJOIN("", FALSE, "BPM_", VLOOKUP(Table2[[#This Row],[Song Number]], Table1[[Order]:[SHD]], 6, FALSE))</f>
        <v>BPM_139</v>
      </c>
      <c r="G113" s="18" t="str" cm="1">
        <f t="array" ref="G113">_xlfn.TEXTJOIN("", FALSE, "DIF_", VLOOKUP(Table2[[#This Row],[Song Number]], Table1[[Order]:[SHD]], _xlfn.IFS(MID(B112, LEN(B112) - 2, 3) = " EZ", 8, MID(B112, LEN(B112) - 2, 3) = " NM", 9, MID(B112, LEN(B112) - 2, 3) = " HD", 10, TRUE, 7), FALSE))</f>
        <v>DIF_11</v>
      </c>
      <c r="H11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"SHD", "DIF_11" ],</v>
      </c>
      <c r="I11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 You Remember? (Remix) - SHD",
  "region": "S/E Pack",
  "category": [ "S/E Pack", "SHD", "DIF_11" ],
  "requires": []
  },
</v>
      </c>
    </row>
    <row r="114" spans="1:9" ht="105" x14ac:dyDescent="0.25">
      <c r="A114" s="18">
        <f t="shared" si="1"/>
        <v>29</v>
      </c>
      <c r="B114" s="18" t="str">
        <f>_xlfn.TEXTJOIN(" - ", FALSE, VLOOKUP(Table2[[#This Row],[Song Number]], Table1[[Order]:[SHD]], 4, FALSE), _xlfn.IFS(MID(B113, LEN(B113) - 2, 3) = " EZ", "NM", MID(B113, LEN(B113) - 2, 3) = " NM", "HD", MID(B113, LEN(B113) - 2, 3) = " HD", "SHD", TRUE, "EZ"))</f>
        <v>Envy Mask (Remix) - EZ</v>
      </c>
      <c r="C114" s="18" t="str">
        <f>_xlfn.TEXTJOIN(" ", FALSE, VLOOKUP(Table2[[#This Row],[Song Number]], Table1[[Order]:[SHD]], 2, FALSE), "Pack")</f>
        <v>S/E Pack</v>
      </c>
      <c r="D114" s="18" t="str" cm="1">
        <f t="array" ref="D114">_xlfn.IFS(MID(B113, LEN(B113) - 2, 3) = " EZ", "NM", MID(B113, LEN(B113) - 2, 3) = " NM", "HD", MID(B113, LEN(B113) - 2, 3) = " HD", "SHD", TRUE, "EZ")</f>
        <v>EZ</v>
      </c>
      <c r="E114" s="18" t="str">
        <f>VLOOKUP(Table2[[#This Row],[Song Number]], Table1[[Order]:[SHD]], 5, FALSE)</f>
        <v>xxdbxx</v>
      </c>
      <c r="F114" s="18" t="str">
        <f>_xlfn.TEXTJOIN("", FALSE, "BPM_", VLOOKUP(Table2[[#This Row],[Song Number]], Table1[[Order]:[SHD]], 6, FALSE))</f>
        <v>BPM_118</v>
      </c>
      <c r="G114" s="18" t="str" cm="1">
        <f t="array" ref="G114">_xlfn.TEXTJOIN("", FALSE, "DIF_", VLOOKUP(Table2[[#This Row],[Song Number]], Table1[[Order]:[SHD]], _xlfn.IFS(MID(B113, LEN(B113) - 2, 3) = " EZ", 8, MID(B113, LEN(B113) - 2, 3) = " NM", 9, MID(B113, LEN(B113) - 2, 3) = " HD", 10, TRUE, 7), FALSE))</f>
        <v>DIF_5</v>
      </c>
      <c r="H11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"EZ", "DIF_5" ],</v>
      </c>
      <c r="I11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"Envy Mask (Remix) - EZ",
  "region": "S/E Pack",
  "category": [ "S/E Pack", "EZ", "DIF_5" ],
  "requires": []
  },
</v>
      </c>
    </row>
    <row r="115" spans="1:9" ht="105" x14ac:dyDescent="0.25">
      <c r="A115" s="18">
        <f t="shared" si="1"/>
        <v>29</v>
      </c>
      <c r="B115" s="18" t="str">
        <f>_xlfn.TEXTJOIN(" - ", FALSE, VLOOKUP(Table2[[#This Row],[Song Number]], Table1[[Order]:[SHD]], 4, FALSE), _xlfn.IFS(MID(B114, LEN(B114) - 2, 3) = " EZ", "NM", MID(B114, LEN(B114) - 2, 3) = " NM", "HD", MID(B114, LEN(B114) - 2, 3) = " HD", "SHD", TRUE, "EZ"))</f>
        <v>Envy Mask (Remix) - NM</v>
      </c>
      <c r="C115" s="18" t="str">
        <f>_xlfn.TEXTJOIN(" ", FALSE, VLOOKUP(Table2[[#This Row],[Song Number]], Table1[[Order]:[SHD]], 2, FALSE), "Pack")</f>
        <v>S/E Pack</v>
      </c>
      <c r="D115" s="18" t="str" cm="1">
        <f t="array" ref="D115">_xlfn.IFS(MID(B114, LEN(B114) - 2, 3) = " EZ", "NM", MID(B114, LEN(B114) - 2, 3) = " NM", "HD", MID(B114, LEN(B114) - 2, 3) = " HD", "SHD", TRUE, "EZ")</f>
        <v>NM</v>
      </c>
      <c r="E115" s="18" t="str">
        <f>VLOOKUP(Table2[[#This Row],[Song Number]], Table1[[Order]:[SHD]], 5, FALSE)</f>
        <v>xxdbxx</v>
      </c>
      <c r="F115" s="18" t="str">
        <f>_xlfn.TEXTJOIN("", FALSE, "BPM_", VLOOKUP(Table2[[#This Row],[Song Number]], Table1[[Order]:[SHD]], 6, FALSE))</f>
        <v>BPM_118</v>
      </c>
      <c r="G115" s="18" t="str" cm="1">
        <f t="array" ref="G115">_xlfn.TEXTJOIN("", FALSE, "DIF_", VLOOKUP(Table2[[#This Row],[Song Number]], Table1[[Order]:[SHD]], _xlfn.IFS(MID(B114, LEN(B114) - 2, 3) = " EZ", 8, MID(B114, LEN(B114) - 2, 3) = " NM", 9, MID(B114, LEN(B114) - 2, 3) = " HD", 10, TRUE, 7), FALSE))</f>
        <v>DIF_8</v>
      </c>
      <c r="H11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"NM", "DIF_8" ],</v>
      </c>
      <c r="I11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"Envy Mask (Remix) - NM",
  "region": "S/E Pack",
  "category": [ "S/E Pack", "NM", "DIF_8" ],
  "requires": []
  },
</v>
      </c>
    </row>
    <row r="116" spans="1:9" ht="105" x14ac:dyDescent="0.25">
      <c r="A116" s="18">
        <f t="shared" si="1"/>
        <v>29</v>
      </c>
      <c r="B116" s="18" t="str">
        <f>_xlfn.TEXTJOIN(" - ", FALSE, VLOOKUP(Table2[[#This Row],[Song Number]], Table1[[Order]:[SHD]], 4, FALSE), _xlfn.IFS(MID(B115, LEN(B115) - 2, 3) = " EZ", "NM", MID(B115, LEN(B115) - 2, 3) = " NM", "HD", MID(B115, LEN(B115) - 2, 3) = " HD", "SHD", TRUE, "EZ"))</f>
        <v>Envy Mask (Remix) - HD</v>
      </c>
      <c r="C116" s="18" t="str">
        <f>_xlfn.TEXTJOIN(" ", FALSE, VLOOKUP(Table2[[#This Row],[Song Number]], Table1[[Order]:[SHD]], 2, FALSE), "Pack")</f>
        <v>S/E Pack</v>
      </c>
      <c r="D116" s="18" t="str" cm="1">
        <f t="array" ref="D116">_xlfn.IFS(MID(B115, LEN(B115) - 2, 3) = " EZ", "NM", MID(B115, LEN(B115) - 2, 3) = " NM", "HD", MID(B115, LEN(B115) - 2, 3) = " HD", "SHD", TRUE, "EZ")</f>
        <v>HD</v>
      </c>
      <c r="E116" s="18" t="str">
        <f>VLOOKUP(Table2[[#This Row],[Song Number]], Table1[[Order]:[SHD]], 5, FALSE)</f>
        <v>xxdbxx</v>
      </c>
      <c r="F116" s="18" t="str">
        <f>_xlfn.TEXTJOIN("", FALSE, "BPM_", VLOOKUP(Table2[[#This Row],[Song Number]], Table1[[Order]:[SHD]], 6, FALSE))</f>
        <v>BPM_118</v>
      </c>
      <c r="G116" s="18" t="str" cm="1">
        <f t="array" ref="G116">_xlfn.TEXTJOIN("", FALSE, "DIF_", VLOOKUP(Table2[[#This Row],[Song Number]], Table1[[Order]:[SHD]], _xlfn.IFS(MID(B115, LEN(B115) - 2, 3) = " EZ", 8, MID(B115, LEN(B115) - 2, 3) = " NM", 9, MID(B115, LEN(B115) - 2, 3) = " HD", 10, TRUE, 7), FALSE))</f>
        <v>DIF_12</v>
      </c>
      <c r="H11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"HD", "DIF_12" ],</v>
      </c>
      <c r="I11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"Envy Mask (Remix) - HD",
  "region": "S/E Pack",
  "category": [ "S/E Pack", "HD", "DIF_12" ],
  "requires": []
  },
</v>
      </c>
    </row>
    <row r="117" spans="1:9" ht="105" x14ac:dyDescent="0.25">
      <c r="A117" s="18">
        <f t="shared" si="1"/>
        <v>29</v>
      </c>
      <c r="B117" s="18" t="str">
        <f>_xlfn.TEXTJOIN(" - ", FALSE, VLOOKUP(Table2[[#This Row],[Song Number]], Table1[[Order]:[SHD]], 4, FALSE), _xlfn.IFS(MID(B116, LEN(B116) - 2, 3) = " EZ", "NM", MID(B116, LEN(B116) - 2, 3) = " NM", "HD", MID(B116, LEN(B116) - 2, 3) = " HD", "SHD", TRUE, "EZ"))</f>
        <v>Envy Mask (Remix) - SHD</v>
      </c>
      <c r="C117" s="18" t="str">
        <f>_xlfn.TEXTJOIN(" ", FALSE, VLOOKUP(Table2[[#This Row],[Song Number]], Table1[[Order]:[SHD]], 2, FALSE), "Pack")</f>
        <v>S/E Pack</v>
      </c>
      <c r="D117" s="18" t="str" cm="1">
        <f t="array" ref="D117">_xlfn.IFS(MID(B116, LEN(B116) - 2, 3) = " EZ", "NM", MID(B116, LEN(B116) - 2, 3) = " NM", "HD", MID(B116, LEN(B116) - 2, 3) = " HD", "SHD", TRUE, "EZ")</f>
        <v>SHD</v>
      </c>
      <c r="E117" s="18" t="str">
        <f>VLOOKUP(Table2[[#This Row],[Song Number]], Table1[[Order]:[SHD]], 5, FALSE)</f>
        <v>xxdbxx</v>
      </c>
      <c r="F117" s="18" t="str">
        <f>_xlfn.TEXTJOIN("", FALSE, "BPM_", VLOOKUP(Table2[[#This Row],[Song Number]], Table1[[Order]:[SHD]], 6, FALSE))</f>
        <v>BPM_118</v>
      </c>
      <c r="G117" s="18" t="str" cm="1">
        <f t="array" ref="G117">_xlfn.TEXTJOIN("", FALSE, "DIF_", VLOOKUP(Table2[[#This Row],[Song Number]], Table1[[Order]:[SHD]], _xlfn.IFS(MID(B116, LEN(B116) - 2, 3) = " EZ", 8, MID(B116, LEN(B116) - 2, 3) = " NM", 9, MID(B116, LEN(B116) - 2, 3) = " HD", 10, TRUE, 7), FALSE))</f>
        <v>DIF_14</v>
      </c>
      <c r="H11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"SHD", "DIF_14" ],</v>
      </c>
      <c r="I11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"Envy Mask (Remix) - SHD",
  "region": "S/E Pack",
  "category": [ "S/E Pack", "SHD", "DIF_14" ],
  "requires": []
  },
</v>
      </c>
    </row>
    <row r="118" spans="1:9" ht="105" x14ac:dyDescent="0.25">
      <c r="A118" s="18">
        <f t="shared" si="1"/>
        <v>30</v>
      </c>
      <c r="B118" s="18" t="str">
        <f>_xlfn.TEXTJOIN(" - ", FALSE, VLOOKUP(Table2[[#This Row],[Song Number]], Table1[[Order]:[SHD]], 4, FALSE), _xlfn.IFS(MID(B117, LEN(B117) - 2, 3) = " EZ", "NM", MID(B117, LEN(B117) - 2, 3) = " NM", "HD", MID(B117, LEN(B117) - 2, 3) = " HD", "SHD", TRUE, "EZ"))</f>
        <v>For 3 Weeks - EZ</v>
      </c>
      <c r="C118" s="18" t="str">
        <f>_xlfn.TEXTJOIN(" ", FALSE, VLOOKUP(Table2[[#This Row],[Song Number]], Table1[[Order]:[SHD]], 2, FALSE), "Pack")</f>
        <v>S/E Pack</v>
      </c>
      <c r="D118" s="18" t="str" cm="1">
        <f t="array" ref="D118">_xlfn.IFS(MID(B117, LEN(B117) - 2, 3) = " EZ", "NM", MID(B117, LEN(B117) - 2, 3) = " NM", "HD", MID(B117, LEN(B117) - 2, 3) = " HD", "SHD", TRUE, "EZ")</f>
        <v>EZ</v>
      </c>
      <c r="E118" s="18" t="str">
        <f>VLOOKUP(Table2[[#This Row],[Song Number]], Table1[[Order]:[SHD]], 5, FALSE)</f>
        <v>Lee So-eun</v>
      </c>
      <c r="F118" s="18" t="str">
        <f>_xlfn.TEXTJOIN("", FALSE, "BPM_", VLOOKUP(Table2[[#This Row],[Song Number]], Table1[[Order]:[SHD]], 6, FALSE))</f>
        <v>BPM_117</v>
      </c>
      <c r="G118" s="18" t="str" cm="1">
        <f t="array" ref="G118">_xlfn.TEXTJOIN("", FALSE, "DIF_", VLOOKUP(Table2[[#This Row],[Song Number]], Table1[[Order]:[SHD]], _xlfn.IFS(MID(B117, LEN(B117) - 2, 3) = " EZ", 8, MID(B117, LEN(B117) - 2, 3) = " NM", 9, MID(B117, LEN(B117) - 2, 3) = " HD", 10, TRUE, 7), FALSE))</f>
        <v>DIF_1</v>
      </c>
      <c r="H11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"EZ", "DIF_1" ],</v>
      </c>
      <c r="I11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"For 3 Weeks - EZ",
  "region": "S/E Pack",
  "category": [ "S/E Pack", "EZ", "DIF_1" ],
  "requires": []
  },
</v>
      </c>
    </row>
    <row r="119" spans="1:9" ht="105" x14ac:dyDescent="0.25">
      <c r="A119" s="18">
        <f t="shared" si="1"/>
        <v>30</v>
      </c>
      <c r="B119" s="18" t="str">
        <f>_xlfn.TEXTJOIN(" - ", FALSE, VLOOKUP(Table2[[#This Row],[Song Number]], Table1[[Order]:[SHD]], 4, FALSE), _xlfn.IFS(MID(B118, LEN(B118) - 2, 3) = " EZ", "NM", MID(B118, LEN(B118) - 2, 3) = " NM", "HD", MID(B118, LEN(B118) - 2, 3) = " HD", "SHD", TRUE, "EZ"))</f>
        <v>For 3 Weeks - NM</v>
      </c>
      <c r="C119" s="18" t="str">
        <f>_xlfn.TEXTJOIN(" ", FALSE, VLOOKUP(Table2[[#This Row],[Song Number]], Table1[[Order]:[SHD]], 2, FALSE), "Pack")</f>
        <v>S/E Pack</v>
      </c>
      <c r="D119" s="18" t="str" cm="1">
        <f t="array" ref="D119">_xlfn.IFS(MID(B118, LEN(B118) - 2, 3) = " EZ", "NM", MID(B118, LEN(B118) - 2, 3) = " NM", "HD", MID(B118, LEN(B118) - 2, 3) = " HD", "SHD", TRUE, "EZ")</f>
        <v>NM</v>
      </c>
      <c r="E119" s="18" t="str">
        <f>VLOOKUP(Table2[[#This Row],[Song Number]], Table1[[Order]:[SHD]], 5, FALSE)</f>
        <v>Lee So-eun</v>
      </c>
      <c r="F119" s="18" t="str">
        <f>_xlfn.TEXTJOIN("", FALSE, "BPM_", VLOOKUP(Table2[[#This Row],[Song Number]], Table1[[Order]:[SHD]], 6, FALSE))</f>
        <v>BPM_117</v>
      </c>
      <c r="G119" s="18" t="str" cm="1">
        <f t="array" ref="G119">_xlfn.TEXTJOIN("", FALSE, "DIF_", VLOOKUP(Table2[[#This Row],[Song Number]], Table1[[Order]:[SHD]], _xlfn.IFS(MID(B118, LEN(B118) - 2, 3) = " EZ", 8, MID(B118, LEN(B118) - 2, 3) = " NM", 9, MID(B118, LEN(B118) - 2, 3) = " HD", 10, TRUE, 7), FALSE))</f>
        <v>DIF_4</v>
      </c>
      <c r="H11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"NM", "DIF_4" ],</v>
      </c>
      <c r="I11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"For 3 Weeks - NM",
  "region": "S/E Pack",
  "category": [ "S/E Pack", "NM", "DIF_4" ],
  "requires": []
  },
</v>
      </c>
    </row>
    <row r="120" spans="1:9" ht="105" x14ac:dyDescent="0.25">
      <c r="A120" s="18">
        <f t="shared" si="1"/>
        <v>30</v>
      </c>
      <c r="B120" s="18" t="str">
        <f>_xlfn.TEXTJOIN(" - ", FALSE, VLOOKUP(Table2[[#This Row],[Song Number]], Table1[[Order]:[SHD]], 4, FALSE), _xlfn.IFS(MID(B119, LEN(B119) - 2, 3) = " EZ", "NM", MID(B119, LEN(B119) - 2, 3) = " NM", "HD", MID(B119, LEN(B119) - 2, 3) = " HD", "SHD", TRUE, "EZ"))</f>
        <v>For 3 Weeks - HD</v>
      </c>
      <c r="C120" s="18" t="str">
        <f>_xlfn.TEXTJOIN(" ", FALSE, VLOOKUP(Table2[[#This Row],[Song Number]], Table1[[Order]:[SHD]], 2, FALSE), "Pack")</f>
        <v>S/E Pack</v>
      </c>
      <c r="D120" s="18" t="str" cm="1">
        <f t="array" ref="D120">_xlfn.IFS(MID(B119, LEN(B119) - 2, 3) = " EZ", "NM", MID(B119, LEN(B119) - 2, 3) = " NM", "HD", MID(B119, LEN(B119) - 2, 3) = " HD", "SHD", TRUE, "EZ")</f>
        <v>HD</v>
      </c>
      <c r="E120" s="18" t="str">
        <f>VLOOKUP(Table2[[#This Row],[Song Number]], Table1[[Order]:[SHD]], 5, FALSE)</f>
        <v>Lee So-eun</v>
      </c>
      <c r="F120" s="18" t="str">
        <f>_xlfn.TEXTJOIN("", FALSE, "BPM_", VLOOKUP(Table2[[#This Row],[Song Number]], Table1[[Order]:[SHD]], 6, FALSE))</f>
        <v>BPM_117</v>
      </c>
      <c r="G120" s="18" t="str" cm="1">
        <f t="array" ref="G120">_xlfn.TEXTJOIN("", FALSE, "DIF_", VLOOKUP(Table2[[#This Row],[Song Number]], Table1[[Order]:[SHD]], _xlfn.IFS(MID(B119, LEN(B119) - 2, 3) = " EZ", 8, MID(B119, LEN(B119) - 2, 3) = " NM", 9, MID(B119, LEN(B119) - 2, 3) = " HD", 10, TRUE, 7), FALSE))</f>
        <v>DIF_9</v>
      </c>
      <c r="H12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"HD", "DIF_9" ],</v>
      </c>
      <c r="I12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"For 3 Weeks - HD",
  "region": "S/E Pack",
  "category": [ "S/E Pack", "HD", "DIF_9" ],
  "requires": []
  },
</v>
      </c>
    </row>
    <row r="121" spans="1:9" ht="105" x14ac:dyDescent="0.25">
      <c r="A121" s="18">
        <f t="shared" si="1"/>
        <v>30</v>
      </c>
      <c r="B121" s="18" t="str">
        <f>_xlfn.TEXTJOIN(" - ", FALSE, VLOOKUP(Table2[[#This Row],[Song Number]], Table1[[Order]:[SHD]], 4, FALSE), _xlfn.IFS(MID(B120, LEN(B120) - 2, 3) = " EZ", "NM", MID(B120, LEN(B120) - 2, 3) = " NM", "HD", MID(B120, LEN(B120) - 2, 3) = " HD", "SHD", TRUE, "EZ"))</f>
        <v>For 3 Weeks - SHD</v>
      </c>
      <c r="C121" s="18" t="str">
        <f>_xlfn.TEXTJOIN(" ", FALSE, VLOOKUP(Table2[[#This Row],[Song Number]], Table1[[Order]:[SHD]], 2, FALSE), "Pack")</f>
        <v>S/E Pack</v>
      </c>
      <c r="D121" s="18" t="str" cm="1">
        <f t="array" ref="D121">_xlfn.IFS(MID(B120, LEN(B120) - 2, 3) = " EZ", "NM", MID(B120, LEN(B120) - 2, 3) = " NM", "HD", MID(B120, LEN(B120) - 2, 3) = " HD", "SHD", TRUE, "EZ")</f>
        <v>SHD</v>
      </c>
      <c r="E121" s="18" t="str">
        <f>VLOOKUP(Table2[[#This Row],[Song Number]], Table1[[Order]:[SHD]], 5, FALSE)</f>
        <v>Lee So-eun</v>
      </c>
      <c r="F121" s="18" t="str">
        <f>_xlfn.TEXTJOIN("", FALSE, "BPM_", VLOOKUP(Table2[[#This Row],[Song Number]], Table1[[Order]:[SHD]], 6, FALSE))</f>
        <v>BPM_117</v>
      </c>
      <c r="G121" s="18" t="str" cm="1">
        <f t="array" ref="G121">_xlfn.TEXTJOIN("", FALSE, "DIF_", VLOOKUP(Table2[[#This Row],[Song Number]], Table1[[Order]:[SHD]], _xlfn.IFS(MID(B120, LEN(B120) - 2, 3) = " EZ", 8, MID(B120, LEN(B120) - 2, 3) = " NM", 9, MID(B120, LEN(B120) - 2, 3) = " HD", 10, TRUE, 7), FALSE))</f>
        <v>DIF_12</v>
      </c>
      <c r="H12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"SHD", "DIF_12" ],</v>
      </c>
      <c r="I12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"For 3 Weeks - SHD",
  "region": "S/E Pack",
  "category": [ "S/E Pack", "SHD", "DIF_12" ],
  "requires": []
  },
</v>
      </c>
    </row>
    <row r="122" spans="1:9" ht="105" x14ac:dyDescent="0.25">
      <c r="A122" s="18">
        <f t="shared" si="1"/>
        <v>31</v>
      </c>
      <c r="B122" s="18" t="str">
        <f>_xlfn.TEXTJOIN(" - ", FALSE, VLOOKUP(Table2[[#This Row],[Song Number]], Table1[[Order]:[SHD]], 4, FALSE), _xlfn.IFS(MID(B121, LEN(B121) - 2, 3) = " EZ", "NM", MID(B121, LEN(B121) - 2, 3) = " NM", "HD", MID(B121, LEN(B121) - 2, 3) = " HD", "SHD", TRUE, "EZ"))</f>
        <v>The Future - EZ</v>
      </c>
      <c r="C122" s="18" t="str">
        <f>_xlfn.TEXTJOIN(" ", FALSE, VLOOKUP(Table2[[#This Row],[Song Number]], Table1[[Order]:[SHD]], 2, FALSE), "Pack")</f>
        <v>S/E Pack</v>
      </c>
      <c r="D122" s="18" t="str" cm="1">
        <f t="array" ref="D122">_xlfn.IFS(MID(B121, LEN(B121) - 2, 3) = " EZ", "NM", MID(B121, LEN(B121) - 2, 3) = " NM", "HD", MID(B121, LEN(B121) - 2, 3) = " HD", "SHD", TRUE, "EZ")</f>
        <v>EZ</v>
      </c>
      <c r="E122" s="18" t="str">
        <f>VLOOKUP(Table2[[#This Row],[Song Number]], Table1[[Order]:[SHD]], 5, FALSE)</f>
        <v>Remix Station</v>
      </c>
      <c r="F122" s="18" t="str">
        <f>_xlfn.TEXTJOIN("", FALSE, "BPM_", VLOOKUP(Table2[[#This Row],[Song Number]], Table1[[Order]:[SHD]], 6, FALSE))</f>
        <v>BPM_146</v>
      </c>
      <c r="G122" s="18" t="str" cm="1">
        <f t="array" ref="G122">_xlfn.TEXTJOIN("", FALSE, "DIF_", VLOOKUP(Table2[[#This Row],[Song Number]], Table1[[Order]:[SHD]], _xlfn.IFS(MID(B121, LEN(B121) - 2, 3) = " EZ", 8, MID(B121, LEN(B121) - 2, 3) = " NM", 9, MID(B121, LEN(B121) - 2, 3) = " HD", 10, TRUE, 7), FALSE))</f>
        <v>DIF_3</v>
      </c>
      <c r="H12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"EZ", "DIF_3" ],</v>
      </c>
      <c r="I12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Future - EZ",
  "region": "S/E Pack",
  "category": [ "S/E Pack", "EZ", "DIF_3" ],
  "requires": []
  },
</v>
      </c>
    </row>
    <row r="123" spans="1:9" ht="105" x14ac:dyDescent="0.25">
      <c r="A123" s="18">
        <f t="shared" si="1"/>
        <v>31</v>
      </c>
      <c r="B123" s="18" t="str">
        <f>_xlfn.TEXTJOIN(" - ", FALSE, VLOOKUP(Table2[[#This Row],[Song Number]], Table1[[Order]:[SHD]], 4, FALSE), _xlfn.IFS(MID(B122, LEN(B122) - 2, 3) = " EZ", "NM", MID(B122, LEN(B122) - 2, 3) = " NM", "HD", MID(B122, LEN(B122) - 2, 3) = " HD", "SHD", TRUE, "EZ"))</f>
        <v>The Future - NM</v>
      </c>
      <c r="C123" s="18" t="str">
        <f>_xlfn.TEXTJOIN(" ", FALSE, VLOOKUP(Table2[[#This Row],[Song Number]], Table1[[Order]:[SHD]], 2, FALSE), "Pack")</f>
        <v>S/E Pack</v>
      </c>
      <c r="D123" s="18" t="str" cm="1">
        <f t="array" ref="D123">_xlfn.IFS(MID(B122, LEN(B122) - 2, 3) = " EZ", "NM", MID(B122, LEN(B122) - 2, 3) = " NM", "HD", MID(B122, LEN(B122) - 2, 3) = " HD", "SHD", TRUE, "EZ")</f>
        <v>NM</v>
      </c>
      <c r="E123" s="18" t="str">
        <f>VLOOKUP(Table2[[#This Row],[Song Number]], Table1[[Order]:[SHD]], 5, FALSE)</f>
        <v>Remix Station</v>
      </c>
      <c r="F123" s="18" t="str">
        <f>_xlfn.TEXTJOIN("", FALSE, "BPM_", VLOOKUP(Table2[[#This Row],[Song Number]], Table1[[Order]:[SHD]], 6, FALSE))</f>
        <v>BPM_146</v>
      </c>
      <c r="G123" s="18" t="str" cm="1">
        <f t="array" ref="G123">_xlfn.TEXTJOIN("", FALSE, "DIF_", VLOOKUP(Table2[[#This Row],[Song Number]], Table1[[Order]:[SHD]], _xlfn.IFS(MID(B122, LEN(B122) - 2, 3) = " EZ", 8, MID(B122, LEN(B122) - 2, 3) = " NM", 9, MID(B122, LEN(B122) - 2, 3) = " HD", 10, TRUE, 7), FALSE))</f>
        <v>DIF_5</v>
      </c>
      <c r="H12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"NM", "DIF_5" ],</v>
      </c>
      <c r="I12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Future - NM",
  "region": "S/E Pack",
  "category": [ "S/E Pack", "NM", "DIF_5" ],
  "requires": []
  },
</v>
      </c>
    </row>
    <row r="124" spans="1:9" ht="105" x14ac:dyDescent="0.25">
      <c r="A124" s="18">
        <f t="shared" si="1"/>
        <v>31</v>
      </c>
      <c r="B124" s="18" t="str">
        <f>_xlfn.TEXTJOIN(" - ", FALSE, VLOOKUP(Table2[[#This Row],[Song Number]], Table1[[Order]:[SHD]], 4, FALSE), _xlfn.IFS(MID(B123, LEN(B123) - 2, 3) = " EZ", "NM", MID(B123, LEN(B123) - 2, 3) = " NM", "HD", MID(B123, LEN(B123) - 2, 3) = " HD", "SHD", TRUE, "EZ"))</f>
        <v>The Future - HD</v>
      </c>
      <c r="C124" s="18" t="str">
        <f>_xlfn.TEXTJOIN(" ", FALSE, VLOOKUP(Table2[[#This Row],[Song Number]], Table1[[Order]:[SHD]], 2, FALSE), "Pack")</f>
        <v>S/E Pack</v>
      </c>
      <c r="D124" s="18" t="str" cm="1">
        <f t="array" ref="D124">_xlfn.IFS(MID(B123, LEN(B123) - 2, 3) = " EZ", "NM", MID(B123, LEN(B123) - 2, 3) = " NM", "HD", MID(B123, LEN(B123) - 2, 3) = " HD", "SHD", TRUE, "EZ")</f>
        <v>HD</v>
      </c>
      <c r="E124" s="18" t="str">
        <f>VLOOKUP(Table2[[#This Row],[Song Number]], Table1[[Order]:[SHD]], 5, FALSE)</f>
        <v>Remix Station</v>
      </c>
      <c r="F124" s="18" t="str">
        <f>_xlfn.TEXTJOIN("", FALSE, "BPM_", VLOOKUP(Table2[[#This Row],[Song Number]], Table1[[Order]:[SHD]], 6, FALSE))</f>
        <v>BPM_146</v>
      </c>
      <c r="G124" s="18" t="str" cm="1">
        <f t="array" ref="G124">_xlfn.TEXTJOIN("", FALSE, "DIF_", VLOOKUP(Table2[[#This Row],[Song Number]], Table1[[Order]:[SHD]], _xlfn.IFS(MID(B123, LEN(B123) - 2, 3) = " EZ", 8, MID(B123, LEN(B123) - 2, 3) = " NM", 9, MID(B123, LEN(B123) - 2, 3) = " HD", 10, TRUE, 7), FALSE))</f>
        <v>DIF_9</v>
      </c>
      <c r="H12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"HD", "DIF_9" ],</v>
      </c>
      <c r="I12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Future - HD",
  "region": "S/E Pack",
  "category": [ "S/E Pack", "HD", "DIF_9" ],
  "requires": []
  },
</v>
      </c>
    </row>
    <row r="125" spans="1:9" ht="105" x14ac:dyDescent="0.25">
      <c r="A125" s="18">
        <f t="shared" si="1"/>
        <v>31</v>
      </c>
      <c r="B125" s="18" t="str">
        <f>_xlfn.TEXTJOIN(" - ", FALSE, VLOOKUP(Table2[[#This Row],[Song Number]], Table1[[Order]:[SHD]], 4, FALSE), _xlfn.IFS(MID(B124, LEN(B124) - 2, 3) = " EZ", "NM", MID(B124, LEN(B124) - 2, 3) = " NM", "HD", MID(B124, LEN(B124) - 2, 3) = " HD", "SHD", TRUE, "EZ"))</f>
        <v>The Future - SHD</v>
      </c>
      <c r="C125" s="18" t="str">
        <f>_xlfn.TEXTJOIN(" ", FALSE, VLOOKUP(Table2[[#This Row],[Song Number]], Table1[[Order]:[SHD]], 2, FALSE), "Pack")</f>
        <v>S/E Pack</v>
      </c>
      <c r="D125" s="18" t="str" cm="1">
        <f t="array" ref="D125">_xlfn.IFS(MID(B124, LEN(B124) - 2, 3) = " EZ", "NM", MID(B124, LEN(B124) - 2, 3) = " NM", "HD", MID(B124, LEN(B124) - 2, 3) = " HD", "SHD", TRUE, "EZ")</f>
        <v>SHD</v>
      </c>
      <c r="E125" s="18" t="str">
        <f>VLOOKUP(Table2[[#This Row],[Song Number]], Table1[[Order]:[SHD]], 5, FALSE)</f>
        <v>Remix Station</v>
      </c>
      <c r="F125" s="18" t="str">
        <f>_xlfn.TEXTJOIN("", FALSE, "BPM_", VLOOKUP(Table2[[#This Row],[Song Number]], Table1[[Order]:[SHD]], 6, FALSE))</f>
        <v>BPM_146</v>
      </c>
      <c r="G125" s="18" t="str" cm="1">
        <f t="array" ref="G125">_xlfn.TEXTJOIN("", FALSE, "DIF_", VLOOKUP(Table2[[#This Row],[Song Number]], Table1[[Order]:[SHD]], _xlfn.IFS(MID(B124, LEN(B124) - 2, 3) = " EZ", 8, MID(B124, LEN(B124) - 2, 3) = " NM", 9, MID(B124, LEN(B124) - 2, 3) = " HD", 10, TRUE, 7), FALSE))</f>
        <v>DIF_15</v>
      </c>
      <c r="H12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"SHD", "DIF_15" ],</v>
      </c>
      <c r="I12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Future - SHD",
  "region": "S/E Pack",
  "category": [ "S/E Pack", "SHD", "DIF_15" ],
  "requires": []
  },
</v>
      </c>
    </row>
    <row r="126" spans="1:9" ht="105" x14ac:dyDescent="0.25">
      <c r="A126" s="18">
        <f t="shared" si="1"/>
        <v>32</v>
      </c>
      <c r="B126" s="18" t="str">
        <f>_xlfn.TEXTJOIN(" - ", FALSE, VLOOKUP(Table2[[#This Row],[Song Number]], Table1[[Order]:[SHD]], 4, FALSE), _xlfn.IFS(MID(B125, LEN(B125) - 2, 3) = " EZ", "NM", MID(B125, LEN(B125) - 2, 3) = " NM", "HD", MID(B125, LEN(B125) - 2, 3) = " HD", "SHD", TRUE, "EZ"))</f>
        <v>Let It Go (Remix) - EZ</v>
      </c>
      <c r="C126" s="18" t="str">
        <f>_xlfn.TEXTJOIN(" ", FALSE, VLOOKUP(Table2[[#This Row],[Song Number]], Table1[[Order]:[SHD]], 2, FALSE), "Pack")</f>
        <v>S/E Pack</v>
      </c>
      <c r="D126" s="18" t="str" cm="1">
        <f t="array" ref="D126">_xlfn.IFS(MID(B125, LEN(B125) - 2, 3) = " EZ", "NM", MID(B125, LEN(B125) - 2, 3) = " NM", "HD", MID(B125, LEN(B125) - 2, 3) = " HD", "SHD", TRUE, "EZ")</f>
        <v>EZ</v>
      </c>
      <c r="E126" s="18" t="str">
        <f>VLOOKUP(Table2[[#This Row],[Song Number]], Table1[[Order]:[SHD]], 5, FALSE)</f>
        <v>Ruby Tuesday</v>
      </c>
      <c r="F126" s="18" t="str">
        <f>_xlfn.TEXTJOIN("", FALSE, "BPM_", VLOOKUP(Table2[[#This Row],[Song Number]], Table1[[Order]:[SHD]], 6, FALSE))</f>
        <v>BPM_109</v>
      </c>
      <c r="G126" s="18" t="str" cm="1">
        <f t="array" ref="G126">_xlfn.TEXTJOIN("", FALSE, "DIF_", VLOOKUP(Table2[[#This Row],[Song Number]], Table1[[Order]:[SHD]], _xlfn.IFS(MID(B125, LEN(B125) - 2, 3) = " EZ", 8, MID(B125, LEN(B125) - 2, 3) = " NM", 9, MID(B125, LEN(B125) - 2, 3) = " HD", 10, TRUE, 7), FALSE))</f>
        <v>DIF_1</v>
      </c>
      <c r="H12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"EZ", "DIF_1" ],</v>
      </c>
      <c r="I12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"Let It Go (Remix) - EZ",
  "region": "S/E Pack",
  "category": [ "S/E Pack", "EZ", "DIF_1" ],
  "requires": []
  },
</v>
      </c>
    </row>
    <row r="127" spans="1:9" ht="105" x14ac:dyDescent="0.25">
      <c r="A127" s="18">
        <f t="shared" si="1"/>
        <v>32</v>
      </c>
      <c r="B127" s="18" t="str">
        <f>_xlfn.TEXTJOIN(" - ", FALSE, VLOOKUP(Table2[[#This Row],[Song Number]], Table1[[Order]:[SHD]], 4, FALSE), _xlfn.IFS(MID(B126, LEN(B126) - 2, 3) = " EZ", "NM", MID(B126, LEN(B126) - 2, 3) = " NM", "HD", MID(B126, LEN(B126) - 2, 3) = " HD", "SHD", TRUE, "EZ"))</f>
        <v>Let It Go (Remix) - NM</v>
      </c>
      <c r="C127" s="18" t="str">
        <f>_xlfn.TEXTJOIN(" ", FALSE, VLOOKUP(Table2[[#This Row],[Song Number]], Table1[[Order]:[SHD]], 2, FALSE), "Pack")</f>
        <v>S/E Pack</v>
      </c>
      <c r="D127" s="18" t="str" cm="1">
        <f t="array" ref="D127">_xlfn.IFS(MID(B126, LEN(B126) - 2, 3) = " EZ", "NM", MID(B126, LEN(B126) - 2, 3) = " NM", "HD", MID(B126, LEN(B126) - 2, 3) = " HD", "SHD", TRUE, "EZ")</f>
        <v>NM</v>
      </c>
      <c r="E127" s="18" t="str">
        <f>VLOOKUP(Table2[[#This Row],[Song Number]], Table1[[Order]:[SHD]], 5, FALSE)</f>
        <v>Ruby Tuesday</v>
      </c>
      <c r="F127" s="18" t="str">
        <f>_xlfn.TEXTJOIN("", FALSE, "BPM_", VLOOKUP(Table2[[#This Row],[Song Number]], Table1[[Order]:[SHD]], 6, FALSE))</f>
        <v>BPM_109</v>
      </c>
      <c r="G127" s="18" t="str" cm="1">
        <f t="array" ref="G127">_xlfn.TEXTJOIN("", FALSE, "DIF_", VLOOKUP(Table2[[#This Row],[Song Number]], Table1[[Order]:[SHD]], _xlfn.IFS(MID(B126, LEN(B126) - 2, 3) = " EZ", 8, MID(B126, LEN(B126) - 2, 3) = " NM", 9, MID(B126, LEN(B126) - 2, 3) = " HD", 10, TRUE, 7), FALSE))</f>
        <v>DIF_4</v>
      </c>
      <c r="H12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"NM", "DIF_4" ],</v>
      </c>
      <c r="I12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"Let It Go (Remix) - NM",
  "region": "S/E Pack",
  "category": [ "S/E Pack", "NM", "DIF_4" ],
  "requires": []
  },
</v>
      </c>
    </row>
    <row r="128" spans="1:9" ht="105" x14ac:dyDescent="0.25">
      <c r="A128" s="18">
        <f t="shared" si="1"/>
        <v>32</v>
      </c>
      <c r="B128" s="18" t="str">
        <f>_xlfn.TEXTJOIN(" - ", FALSE, VLOOKUP(Table2[[#This Row],[Song Number]], Table1[[Order]:[SHD]], 4, FALSE), _xlfn.IFS(MID(B127, LEN(B127) - 2, 3) = " EZ", "NM", MID(B127, LEN(B127) - 2, 3) = " NM", "HD", MID(B127, LEN(B127) - 2, 3) = " HD", "SHD", TRUE, "EZ"))</f>
        <v>Let It Go (Remix) - HD</v>
      </c>
      <c r="C128" s="18" t="str">
        <f>_xlfn.TEXTJOIN(" ", FALSE, VLOOKUP(Table2[[#This Row],[Song Number]], Table1[[Order]:[SHD]], 2, FALSE), "Pack")</f>
        <v>S/E Pack</v>
      </c>
      <c r="D128" s="18" t="str" cm="1">
        <f t="array" ref="D128">_xlfn.IFS(MID(B127, LEN(B127) - 2, 3) = " EZ", "NM", MID(B127, LEN(B127) - 2, 3) = " NM", "HD", MID(B127, LEN(B127) - 2, 3) = " HD", "SHD", TRUE, "EZ")</f>
        <v>HD</v>
      </c>
      <c r="E128" s="18" t="str">
        <f>VLOOKUP(Table2[[#This Row],[Song Number]], Table1[[Order]:[SHD]], 5, FALSE)</f>
        <v>Ruby Tuesday</v>
      </c>
      <c r="F128" s="18" t="str">
        <f>_xlfn.TEXTJOIN("", FALSE, "BPM_", VLOOKUP(Table2[[#This Row],[Song Number]], Table1[[Order]:[SHD]], 6, FALSE))</f>
        <v>BPM_109</v>
      </c>
      <c r="G128" s="18" t="str" cm="1">
        <f t="array" ref="G128">_xlfn.TEXTJOIN("", FALSE, "DIF_", VLOOKUP(Table2[[#This Row],[Song Number]], Table1[[Order]:[SHD]], _xlfn.IFS(MID(B127, LEN(B127) - 2, 3) = " EZ", 8, MID(B127, LEN(B127) - 2, 3) = " NM", 9, MID(B127, LEN(B127) - 2, 3) = " HD", 10, TRUE, 7), FALSE))</f>
        <v>DIF_7</v>
      </c>
      <c r="H12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"HD", "DIF_7" ],</v>
      </c>
      <c r="I12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"Let It Go (Remix) - HD",
  "region": "S/E Pack",
  "category": [ "S/E Pack", "HD", "DIF_7" ],
  "requires": []
  },
</v>
      </c>
    </row>
    <row r="129" spans="1:9" ht="105" x14ac:dyDescent="0.25">
      <c r="A129" s="18">
        <f t="shared" si="1"/>
        <v>32</v>
      </c>
      <c r="B129" s="18" t="str">
        <f>_xlfn.TEXTJOIN(" - ", FALSE, VLOOKUP(Table2[[#This Row],[Song Number]], Table1[[Order]:[SHD]], 4, FALSE), _xlfn.IFS(MID(B128, LEN(B128) - 2, 3) = " EZ", "NM", MID(B128, LEN(B128) - 2, 3) = " NM", "HD", MID(B128, LEN(B128) - 2, 3) = " HD", "SHD", TRUE, "EZ"))</f>
        <v>Let It Go (Remix) - SHD</v>
      </c>
      <c r="C129" s="18" t="str">
        <f>_xlfn.TEXTJOIN(" ", FALSE, VLOOKUP(Table2[[#This Row],[Song Number]], Table1[[Order]:[SHD]], 2, FALSE), "Pack")</f>
        <v>S/E Pack</v>
      </c>
      <c r="D129" s="18" t="str" cm="1">
        <f t="array" ref="D129">_xlfn.IFS(MID(B128, LEN(B128) - 2, 3) = " EZ", "NM", MID(B128, LEN(B128) - 2, 3) = " NM", "HD", MID(B128, LEN(B128) - 2, 3) = " HD", "SHD", TRUE, "EZ")</f>
        <v>SHD</v>
      </c>
      <c r="E129" s="18" t="str">
        <f>VLOOKUP(Table2[[#This Row],[Song Number]], Table1[[Order]:[SHD]], 5, FALSE)</f>
        <v>Ruby Tuesday</v>
      </c>
      <c r="F129" s="18" t="str">
        <f>_xlfn.TEXTJOIN("", FALSE, "BPM_", VLOOKUP(Table2[[#This Row],[Song Number]], Table1[[Order]:[SHD]], 6, FALSE))</f>
        <v>BPM_109</v>
      </c>
      <c r="G129" s="18" t="str" cm="1">
        <f t="array" ref="G129">_xlfn.TEXTJOIN("", FALSE, "DIF_", VLOOKUP(Table2[[#This Row],[Song Number]], Table1[[Order]:[SHD]], _xlfn.IFS(MID(B128, LEN(B128) - 2, 3) = " EZ", 8, MID(B128, LEN(B128) - 2, 3) = " NM", 9, MID(B128, LEN(B128) - 2, 3) = " HD", 10, TRUE, 7), FALSE))</f>
        <v>DIF_11</v>
      </c>
      <c r="H12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"SHD", "DIF_11" ],</v>
      </c>
      <c r="I12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"Let It Go (Remix) - SHD",
  "region": "S/E Pack",
  "category": [ "S/E Pack", "SHD", "DIF_11" ],
  "requires": []
  },
</v>
      </c>
    </row>
    <row r="130" spans="1:9" ht="105" x14ac:dyDescent="0.25">
      <c r="A130" s="18">
        <f t="shared" ref="A130:A193" si="2">IF(MOD(ROW() - 2, 4) = 0, IF(ISNUMBER(A129), A129 + 1, 1), IF(ISNUMBER(A129), A129, 1))</f>
        <v>33</v>
      </c>
      <c r="B130" s="18" t="str">
        <f>_xlfn.TEXTJOIN(" - ", FALSE, VLOOKUP(Table2[[#This Row],[Song Number]], Table1[[Order]:[SHD]], 4, FALSE), _xlfn.IFS(MID(B129, LEN(B129) - 2, 3) = " EZ", "NM", MID(B129, LEN(B129) - 2, 3) = " NM", "HD", MID(B129, LEN(B129) - 2, 3) = " HD", "SHD", TRUE, "EZ"))</f>
        <v>Let It Go (Remix) (Remaster) - EZ</v>
      </c>
      <c r="C130" s="18" t="str">
        <f>_xlfn.TEXTJOIN(" ", FALSE, VLOOKUP(Table2[[#This Row],[Song Number]], Table1[[Order]:[SHD]], 2, FALSE), "Pack")</f>
        <v>S/E Pack</v>
      </c>
      <c r="D130" s="18" t="str" cm="1">
        <f t="array" ref="D130">_xlfn.IFS(MID(B129, LEN(B129) - 2, 3) = " EZ", "NM", MID(B129, LEN(B129) - 2, 3) = " NM", "HD", MID(B129, LEN(B129) - 2, 3) = " HD", "SHD", TRUE, "EZ")</f>
        <v>EZ</v>
      </c>
      <c r="E130" s="18" t="str">
        <f>VLOOKUP(Table2[[#This Row],[Song Number]], Table1[[Order]:[SHD]], 5, FALSE)</f>
        <v>Ruby Tuesday</v>
      </c>
      <c r="F130" s="18" t="str">
        <f>_xlfn.TEXTJOIN("", FALSE, "BPM_", VLOOKUP(Table2[[#This Row],[Song Number]], Table1[[Order]:[SHD]], 6, FALSE))</f>
        <v>BPM_109</v>
      </c>
      <c r="G130" s="18" t="str" cm="1">
        <f t="array" ref="G130">_xlfn.TEXTJOIN("", FALSE, "DIF_", VLOOKUP(Table2[[#This Row],[Song Number]], Table1[[Order]:[SHD]], _xlfn.IFS(MID(B129, LEN(B129) - 2, 3) = " EZ", 8, MID(B129, LEN(B129) - 2, 3) = " NM", 9, MID(B129, LEN(B129) - 2, 3) = " HD", 10, TRUE, 7), FALSE))</f>
        <v>DIF_3</v>
      </c>
      <c r="H13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"EZ", "DIF_3" ],</v>
      </c>
      <c r="I13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"Let It Go (Remix) (Remaster) - EZ",
  "region": "S/E Pack",
  "category": [ "S/E Pack", "EZ", "DIF_3" ],
  "requires": []
  },
</v>
      </c>
    </row>
    <row r="131" spans="1:9" ht="105" x14ac:dyDescent="0.25">
      <c r="A131" s="18">
        <f t="shared" si="2"/>
        <v>33</v>
      </c>
      <c r="B131" s="18" t="str">
        <f>_xlfn.TEXTJOIN(" - ", FALSE, VLOOKUP(Table2[[#This Row],[Song Number]], Table1[[Order]:[SHD]], 4, FALSE), _xlfn.IFS(MID(B130, LEN(B130) - 2, 3) = " EZ", "NM", MID(B130, LEN(B130) - 2, 3) = " NM", "HD", MID(B130, LEN(B130) - 2, 3) = " HD", "SHD", TRUE, "EZ"))</f>
        <v>Let It Go (Remix) (Remaster) - NM</v>
      </c>
      <c r="C131" s="18" t="str">
        <f>_xlfn.TEXTJOIN(" ", FALSE, VLOOKUP(Table2[[#This Row],[Song Number]], Table1[[Order]:[SHD]], 2, FALSE), "Pack")</f>
        <v>S/E Pack</v>
      </c>
      <c r="D131" s="18" t="str" cm="1">
        <f t="array" ref="D131">_xlfn.IFS(MID(B130, LEN(B130) - 2, 3) = " EZ", "NM", MID(B130, LEN(B130) - 2, 3) = " NM", "HD", MID(B130, LEN(B130) - 2, 3) = " HD", "SHD", TRUE, "EZ")</f>
        <v>NM</v>
      </c>
      <c r="E131" s="18" t="str">
        <f>VLOOKUP(Table2[[#This Row],[Song Number]], Table1[[Order]:[SHD]], 5, FALSE)</f>
        <v>Ruby Tuesday</v>
      </c>
      <c r="F131" s="18" t="str">
        <f>_xlfn.TEXTJOIN("", FALSE, "BPM_", VLOOKUP(Table2[[#This Row],[Song Number]], Table1[[Order]:[SHD]], 6, FALSE))</f>
        <v>BPM_109</v>
      </c>
      <c r="G131" s="18" t="str" cm="1">
        <f t="array" ref="G131">_xlfn.TEXTJOIN("", FALSE, "DIF_", VLOOKUP(Table2[[#This Row],[Song Number]], Table1[[Order]:[SHD]], _xlfn.IFS(MID(B130, LEN(B130) - 2, 3) = " EZ", 8, MID(B130, LEN(B130) - 2, 3) = " NM", 9, MID(B130, LEN(B130) - 2, 3) = " HD", 10, TRUE, 7), FALSE))</f>
        <v>DIF_9</v>
      </c>
      <c r="H13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"NM", "DIF_9" ],</v>
      </c>
      <c r="I13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"Let It Go (Remix) (Remaster) - NM",
  "region": "S/E Pack",
  "category": [ "S/E Pack", "NM", "DIF_9" ],
  "requires": []
  },
</v>
      </c>
    </row>
    <row r="132" spans="1:9" ht="105" x14ac:dyDescent="0.25">
      <c r="A132" s="18">
        <f t="shared" si="2"/>
        <v>33</v>
      </c>
      <c r="B132" s="18" t="str">
        <f>_xlfn.TEXTJOIN(" - ", FALSE, VLOOKUP(Table2[[#This Row],[Song Number]], Table1[[Order]:[SHD]], 4, FALSE), _xlfn.IFS(MID(B131, LEN(B131) - 2, 3) = " EZ", "NM", MID(B131, LEN(B131) - 2, 3) = " NM", "HD", MID(B131, LEN(B131) - 2, 3) = " HD", "SHD", TRUE, "EZ"))</f>
        <v>Let It Go (Remix) (Remaster) - HD</v>
      </c>
      <c r="C132" s="18" t="str">
        <f>_xlfn.TEXTJOIN(" ", FALSE, VLOOKUP(Table2[[#This Row],[Song Number]], Table1[[Order]:[SHD]], 2, FALSE), "Pack")</f>
        <v>S/E Pack</v>
      </c>
      <c r="D132" s="18" t="str" cm="1">
        <f t="array" ref="D132">_xlfn.IFS(MID(B131, LEN(B131) - 2, 3) = " EZ", "NM", MID(B131, LEN(B131) - 2, 3) = " NM", "HD", MID(B131, LEN(B131) - 2, 3) = " HD", "SHD", TRUE, "EZ")</f>
        <v>HD</v>
      </c>
      <c r="E132" s="18" t="str">
        <f>VLOOKUP(Table2[[#This Row],[Song Number]], Table1[[Order]:[SHD]], 5, FALSE)</f>
        <v>Ruby Tuesday</v>
      </c>
      <c r="F132" s="18" t="str">
        <f>_xlfn.TEXTJOIN("", FALSE, "BPM_", VLOOKUP(Table2[[#This Row],[Song Number]], Table1[[Order]:[SHD]], 6, FALSE))</f>
        <v>BPM_109</v>
      </c>
      <c r="G132" s="18" t="str" cm="1">
        <f t="array" ref="G132">_xlfn.TEXTJOIN("", FALSE, "DIF_", VLOOKUP(Table2[[#This Row],[Song Number]], Table1[[Order]:[SHD]], _xlfn.IFS(MID(B131, LEN(B131) - 2, 3) = " EZ", 8, MID(B131, LEN(B131) - 2, 3) = " NM", 9, MID(B131, LEN(B131) - 2, 3) = " HD", 10, TRUE, 7), FALSE))</f>
        <v>DIF_12</v>
      </c>
      <c r="H13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"HD", "DIF_12" ],</v>
      </c>
      <c r="I13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"Let It Go (Remix) (Remaster) - HD",
  "region": "S/E Pack",
  "category": [ "S/E Pack", "HD", "DIF_12" ],
  "requires": []
  },
</v>
      </c>
    </row>
    <row r="133" spans="1:9" ht="105" x14ac:dyDescent="0.25">
      <c r="A133" s="18">
        <f t="shared" si="2"/>
        <v>33</v>
      </c>
      <c r="B133" s="18" t="str">
        <f>_xlfn.TEXTJOIN(" - ", FALSE, VLOOKUP(Table2[[#This Row],[Song Number]], Table1[[Order]:[SHD]], 4, FALSE), _xlfn.IFS(MID(B132, LEN(B132) - 2, 3) = " EZ", "NM", MID(B132, LEN(B132) - 2, 3) = " NM", "HD", MID(B132, LEN(B132) - 2, 3) = " HD", "SHD", TRUE, "EZ"))</f>
        <v>Let It Go (Remix) (Remaster) - SHD</v>
      </c>
      <c r="C133" s="18" t="str">
        <f>_xlfn.TEXTJOIN(" ", FALSE, VLOOKUP(Table2[[#This Row],[Song Number]], Table1[[Order]:[SHD]], 2, FALSE), "Pack")</f>
        <v>S/E Pack</v>
      </c>
      <c r="D133" s="18" t="str" cm="1">
        <f t="array" ref="D133">_xlfn.IFS(MID(B132, LEN(B132) - 2, 3) = " EZ", "NM", MID(B132, LEN(B132) - 2, 3) = " NM", "HD", MID(B132, LEN(B132) - 2, 3) = " HD", "SHD", TRUE, "EZ")</f>
        <v>SHD</v>
      </c>
      <c r="E133" s="18" t="str">
        <f>VLOOKUP(Table2[[#This Row],[Song Number]], Table1[[Order]:[SHD]], 5, FALSE)</f>
        <v>Ruby Tuesday</v>
      </c>
      <c r="F133" s="18" t="str">
        <f>_xlfn.TEXTJOIN("", FALSE, "BPM_", VLOOKUP(Table2[[#This Row],[Song Number]], Table1[[Order]:[SHD]], 6, FALSE))</f>
        <v>BPM_109</v>
      </c>
      <c r="G133" s="18" t="str" cm="1">
        <f t="array" ref="G133">_xlfn.TEXTJOIN("", FALSE, "DIF_", VLOOKUP(Table2[[#This Row],[Song Number]], Table1[[Order]:[SHD]], _xlfn.IFS(MID(B132, LEN(B132) - 2, 3) = " EZ", 8, MID(B132, LEN(B132) - 2, 3) = " NM", 9, MID(B132, LEN(B132) - 2, 3) = " HD", 10, TRUE, 7), FALSE))</f>
        <v>DIF_16</v>
      </c>
      <c r="H13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"SHD", "DIF_16" ],</v>
      </c>
      <c r="I13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"Let It Go (Remix) (Remaster) - SHD",
  "region": "S/E Pack",
  "category": [ "S/E Pack", "SHD", "DIF_16" ],
  "requires": []
  },
</v>
      </c>
    </row>
    <row r="134" spans="1:9" ht="105" x14ac:dyDescent="0.25">
      <c r="A134" s="18">
        <f t="shared" si="2"/>
        <v>34</v>
      </c>
      <c r="B134" s="18" t="str">
        <f>_xlfn.TEXTJOIN(" - ", FALSE, VLOOKUP(Table2[[#This Row],[Song Number]], Table1[[Order]:[SHD]], 4, FALSE), _xlfn.IFS(MID(B133, LEN(B133) - 2, 3) = " EZ", "NM", MID(B133, LEN(B133) - 2, 3) = " NM", "HD", MID(B133, LEN(B133) - 2, 3) = " HD", "SHD", TRUE, "EZ"))</f>
        <v>Love &amp; Extasy - EZ</v>
      </c>
      <c r="C134" s="18" t="str">
        <f>_xlfn.TEXTJOIN(" ", FALSE, VLOOKUP(Table2[[#This Row],[Song Number]], Table1[[Order]:[SHD]], 2, FALSE), "Pack")</f>
        <v>S/E Pack</v>
      </c>
      <c r="D134" s="18" t="str" cm="1">
        <f t="array" ref="D134">_xlfn.IFS(MID(B133, LEN(B133) - 2, 3) = " EZ", "NM", MID(B133, LEN(B133) - 2, 3) = " NM", "HD", MID(B133, LEN(B133) - 2, 3) = " HD", "SHD", TRUE, "EZ")</f>
        <v>EZ</v>
      </c>
      <c r="E134" s="18" t="str">
        <f>VLOOKUP(Table2[[#This Row],[Song Number]], Table1[[Order]:[SHD]], 5, FALSE)</f>
        <v>Baby V.O.X</v>
      </c>
      <c r="F134" s="18" t="str">
        <f>_xlfn.TEXTJOIN("", FALSE, "BPM_", VLOOKUP(Table2[[#This Row],[Song Number]], Table1[[Order]:[SHD]], 6, FALSE))</f>
        <v>BPM_145</v>
      </c>
      <c r="G134" s="18" t="str" cm="1">
        <f t="array" ref="G134">_xlfn.TEXTJOIN("", FALSE, "DIF_", VLOOKUP(Table2[[#This Row],[Song Number]], Table1[[Order]:[SHD]], _xlfn.IFS(MID(B133, LEN(B133) - 2, 3) = " EZ", 8, MID(B133, LEN(B133) - 2, 3) = " NM", 9, MID(B133, LEN(B133) - 2, 3) = " HD", 10, TRUE, 7), FALSE))</f>
        <v>DIF_3</v>
      </c>
      <c r="H13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"EZ", "DIF_3" ],</v>
      </c>
      <c r="I13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"Love &amp; Extasy - EZ",
  "region": "S/E Pack",
  "category": [ "S/E Pack", "EZ", "DIF_3" ],
  "requires": []
  },
</v>
      </c>
    </row>
    <row r="135" spans="1:9" ht="105" x14ac:dyDescent="0.25">
      <c r="A135" s="18">
        <f t="shared" si="2"/>
        <v>34</v>
      </c>
      <c r="B135" s="18" t="str">
        <f>_xlfn.TEXTJOIN(" - ", FALSE, VLOOKUP(Table2[[#This Row],[Song Number]], Table1[[Order]:[SHD]], 4, FALSE), _xlfn.IFS(MID(B134, LEN(B134) - 2, 3) = " EZ", "NM", MID(B134, LEN(B134) - 2, 3) = " NM", "HD", MID(B134, LEN(B134) - 2, 3) = " HD", "SHD", TRUE, "EZ"))</f>
        <v>Love &amp; Extasy - NM</v>
      </c>
      <c r="C135" s="18" t="str">
        <f>_xlfn.TEXTJOIN(" ", FALSE, VLOOKUP(Table2[[#This Row],[Song Number]], Table1[[Order]:[SHD]], 2, FALSE), "Pack")</f>
        <v>S/E Pack</v>
      </c>
      <c r="D135" s="18" t="str" cm="1">
        <f t="array" ref="D135">_xlfn.IFS(MID(B134, LEN(B134) - 2, 3) = " EZ", "NM", MID(B134, LEN(B134) - 2, 3) = " NM", "HD", MID(B134, LEN(B134) - 2, 3) = " HD", "SHD", TRUE, "EZ")</f>
        <v>NM</v>
      </c>
      <c r="E135" s="18" t="str">
        <f>VLOOKUP(Table2[[#This Row],[Song Number]], Table1[[Order]:[SHD]], 5, FALSE)</f>
        <v>Baby V.O.X</v>
      </c>
      <c r="F135" s="18" t="str">
        <f>_xlfn.TEXTJOIN("", FALSE, "BPM_", VLOOKUP(Table2[[#This Row],[Song Number]], Table1[[Order]:[SHD]], 6, FALSE))</f>
        <v>BPM_145</v>
      </c>
      <c r="G135" s="18" t="str" cm="1">
        <f t="array" ref="G135">_xlfn.TEXTJOIN("", FALSE, "DIF_", VLOOKUP(Table2[[#This Row],[Song Number]], Table1[[Order]:[SHD]], _xlfn.IFS(MID(B134, LEN(B134) - 2, 3) = " EZ", 8, MID(B134, LEN(B134) - 2, 3) = " NM", 9, MID(B134, LEN(B134) - 2, 3) = " HD", 10, TRUE, 7), FALSE))</f>
        <v>DIF_7</v>
      </c>
      <c r="H13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"NM", "DIF_7" ],</v>
      </c>
      <c r="I13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"Love &amp; Extasy - NM",
  "region": "S/E Pack",
  "category": [ "S/E Pack", "NM", "DIF_7" ],
  "requires": []
  },
</v>
      </c>
    </row>
    <row r="136" spans="1:9" ht="105" x14ac:dyDescent="0.25">
      <c r="A136" s="18">
        <f t="shared" si="2"/>
        <v>34</v>
      </c>
      <c r="B136" s="18" t="str">
        <f>_xlfn.TEXTJOIN(" - ", FALSE, VLOOKUP(Table2[[#This Row],[Song Number]], Table1[[Order]:[SHD]], 4, FALSE), _xlfn.IFS(MID(B135, LEN(B135) - 2, 3) = " EZ", "NM", MID(B135, LEN(B135) - 2, 3) = " NM", "HD", MID(B135, LEN(B135) - 2, 3) = " HD", "SHD", TRUE, "EZ"))</f>
        <v>Love &amp; Extasy - HD</v>
      </c>
      <c r="C136" s="18" t="str">
        <f>_xlfn.TEXTJOIN(" ", FALSE, VLOOKUP(Table2[[#This Row],[Song Number]], Table1[[Order]:[SHD]], 2, FALSE), "Pack")</f>
        <v>S/E Pack</v>
      </c>
      <c r="D136" s="18" t="str" cm="1">
        <f t="array" ref="D136">_xlfn.IFS(MID(B135, LEN(B135) - 2, 3) = " EZ", "NM", MID(B135, LEN(B135) - 2, 3) = " NM", "HD", MID(B135, LEN(B135) - 2, 3) = " HD", "SHD", TRUE, "EZ")</f>
        <v>HD</v>
      </c>
      <c r="E136" s="18" t="str">
        <f>VLOOKUP(Table2[[#This Row],[Song Number]], Table1[[Order]:[SHD]], 5, FALSE)</f>
        <v>Baby V.O.X</v>
      </c>
      <c r="F136" s="18" t="str">
        <f>_xlfn.TEXTJOIN("", FALSE, "BPM_", VLOOKUP(Table2[[#This Row],[Song Number]], Table1[[Order]:[SHD]], 6, FALSE))</f>
        <v>BPM_145</v>
      </c>
      <c r="G136" s="18" t="str" cm="1">
        <f t="array" ref="G136">_xlfn.TEXTJOIN("", FALSE, "DIF_", VLOOKUP(Table2[[#This Row],[Song Number]], Table1[[Order]:[SHD]], _xlfn.IFS(MID(B135, LEN(B135) - 2, 3) = " EZ", 8, MID(B135, LEN(B135) - 2, 3) = " NM", 9, MID(B135, LEN(B135) - 2, 3) = " HD", 10, TRUE, 7), FALSE))</f>
        <v>DIF_11</v>
      </c>
      <c r="H13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"HD", "DIF_11" ],</v>
      </c>
      <c r="I13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"Love &amp; Extasy - HD",
  "region": "S/E Pack",
  "category": [ "S/E Pack", "HD", "DIF_11" ],
  "requires": []
  },
</v>
      </c>
    </row>
    <row r="137" spans="1:9" ht="105" x14ac:dyDescent="0.25">
      <c r="A137" s="18">
        <f t="shared" si="2"/>
        <v>34</v>
      </c>
      <c r="B137" s="18" t="str">
        <f>_xlfn.TEXTJOIN(" - ", FALSE, VLOOKUP(Table2[[#This Row],[Song Number]], Table1[[Order]:[SHD]], 4, FALSE), _xlfn.IFS(MID(B136, LEN(B136) - 2, 3) = " EZ", "NM", MID(B136, LEN(B136) - 2, 3) = " NM", "HD", MID(B136, LEN(B136) - 2, 3) = " HD", "SHD", TRUE, "EZ"))</f>
        <v>Love &amp; Extasy - SHD</v>
      </c>
      <c r="C137" s="18" t="str">
        <f>_xlfn.TEXTJOIN(" ", FALSE, VLOOKUP(Table2[[#This Row],[Song Number]], Table1[[Order]:[SHD]], 2, FALSE), "Pack")</f>
        <v>S/E Pack</v>
      </c>
      <c r="D137" s="18" t="str" cm="1">
        <f t="array" ref="D137">_xlfn.IFS(MID(B136, LEN(B136) - 2, 3) = " EZ", "NM", MID(B136, LEN(B136) - 2, 3) = " NM", "HD", MID(B136, LEN(B136) - 2, 3) = " HD", "SHD", TRUE, "EZ")</f>
        <v>SHD</v>
      </c>
      <c r="E137" s="18" t="str">
        <f>VLOOKUP(Table2[[#This Row],[Song Number]], Table1[[Order]:[SHD]], 5, FALSE)</f>
        <v>Baby V.O.X</v>
      </c>
      <c r="F137" s="18" t="str">
        <f>_xlfn.TEXTJOIN("", FALSE, "BPM_", VLOOKUP(Table2[[#This Row],[Song Number]], Table1[[Order]:[SHD]], 6, FALSE))</f>
        <v>BPM_145</v>
      </c>
      <c r="G137" s="18" t="str" cm="1">
        <f t="array" ref="G137">_xlfn.TEXTJOIN("", FALSE, "DIF_", VLOOKUP(Table2[[#This Row],[Song Number]], Table1[[Order]:[SHD]], _xlfn.IFS(MID(B136, LEN(B136) - 2, 3) = " EZ", 8, MID(B136, LEN(B136) - 2, 3) = " NM", 9, MID(B136, LEN(B136) - 2, 3) = " HD", 10, TRUE, 7), FALSE))</f>
        <v>DIF_16</v>
      </c>
      <c r="H13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"SHD", "DIF_16" ],</v>
      </c>
      <c r="I13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"Love &amp; Extasy - SHD",
  "region": "S/E Pack",
  "category": [ "S/E Pack", "SHD", "DIF_16" ],
  "requires": []
  },
</v>
      </c>
    </row>
    <row r="138" spans="1:9" ht="105" x14ac:dyDescent="0.25">
      <c r="A138" s="18">
        <f t="shared" si="2"/>
        <v>35</v>
      </c>
      <c r="B138" s="18" t="str">
        <f>_xlfn.TEXTJOIN(" - ", FALSE, VLOOKUP(Table2[[#This Row],[Song Number]], Table1[[Order]:[SHD]], 4, FALSE), _xlfn.IFS(MID(B137, LEN(B137) - 2, 3) = " EZ", "NM", MID(B137, LEN(B137) - 2, 3) = " NM", "HD", MID(B137, LEN(B137) - 2, 3) = " HD", "SHD", TRUE, "EZ"))</f>
        <v>My Honey - EZ</v>
      </c>
      <c r="C138" s="18" t="str">
        <f>_xlfn.TEXTJOIN(" ", FALSE, VLOOKUP(Table2[[#This Row],[Song Number]], Table1[[Order]:[SHD]], 2, FALSE), "Pack")</f>
        <v>S/E Pack</v>
      </c>
      <c r="D138" s="18" t="str" cm="1">
        <f t="array" ref="D138">_xlfn.IFS(MID(B137, LEN(B137) - 2, 3) = " EZ", "NM", MID(B137, LEN(B137) - 2, 3) = " NM", "HD", MID(B137, LEN(B137) - 2, 3) = " HD", "SHD", TRUE, "EZ")</f>
        <v>EZ</v>
      </c>
      <c r="E138" s="18" t="str">
        <f>VLOOKUP(Table2[[#This Row],[Song Number]], Table1[[Order]:[SHD]], 5, FALSE)</f>
        <v>Lee Seung-hwan</v>
      </c>
      <c r="F138" s="18" t="str">
        <f>_xlfn.TEXTJOIN("", FALSE, "BPM_", VLOOKUP(Table2[[#This Row],[Song Number]], Table1[[Order]:[SHD]], 6, FALSE))</f>
        <v>BPM_117</v>
      </c>
      <c r="G138" s="18" t="str" cm="1">
        <f t="array" ref="G138">_xlfn.TEXTJOIN("", FALSE, "DIF_", VLOOKUP(Table2[[#This Row],[Song Number]], Table1[[Order]:[SHD]], _xlfn.IFS(MID(B137, LEN(B137) - 2, 3) = " EZ", 8, MID(B137, LEN(B137) - 2, 3) = " NM", 9, MID(B137, LEN(B137) - 2, 3) = " HD", 10, TRUE, 7), FALSE))</f>
        <v>DIF_4</v>
      </c>
      <c r="H13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"EZ", "DIF_4" ],</v>
      </c>
      <c r="I13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"My Honey - EZ",
  "region": "S/E Pack",
  "category": [ "S/E Pack", "EZ", "DIF_4" ],
  "requires": []
  },
</v>
      </c>
    </row>
    <row r="139" spans="1:9" ht="105" x14ac:dyDescent="0.25">
      <c r="A139" s="18">
        <f t="shared" si="2"/>
        <v>35</v>
      </c>
      <c r="B139" s="18" t="str">
        <f>_xlfn.TEXTJOIN(" - ", FALSE, VLOOKUP(Table2[[#This Row],[Song Number]], Table1[[Order]:[SHD]], 4, FALSE), _xlfn.IFS(MID(B138, LEN(B138) - 2, 3) = " EZ", "NM", MID(B138, LEN(B138) - 2, 3) = " NM", "HD", MID(B138, LEN(B138) - 2, 3) = " HD", "SHD", TRUE, "EZ"))</f>
        <v>My Honey - NM</v>
      </c>
      <c r="C139" s="18" t="str">
        <f>_xlfn.TEXTJOIN(" ", FALSE, VLOOKUP(Table2[[#This Row],[Song Number]], Table1[[Order]:[SHD]], 2, FALSE), "Pack")</f>
        <v>S/E Pack</v>
      </c>
      <c r="D139" s="18" t="str" cm="1">
        <f t="array" ref="D139">_xlfn.IFS(MID(B138, LEN(B138) - 2, 3) = " EZ", "NM", MID(B138, LEN(B138) - 2, 3) = " NM", "HD", MID(B138, LEN(B138) - 2, 3) = " HD", "SHD", TRUE, "EZ")</f>
        <v>NM</v>
      </c>
      <c r="E139" s="18" t="str">
        <f>VLOOKUP(Table2[[#This Row],[Song Number]], Table1[[Order]:[SHD]], 5, FALSE)</f>
        <v>Lee Seung-hwan</v>
      </c>
      <c r="F139" s="18" t="str">
        <f>_xlfn.TEXTJOIN("", FALSE, "BPM_", VLOOKUP(Table2[[#This Row],[Song Number]], Table1[[Order]:[SHD]], 6, FALSE))</f>
        <v>BPM_117</v>
      </c>
      <c r="G139" s="18" t="str" cm="1">
        <f t="array" ref="G139">_xlfn.TEXTJOIN("", FALSE, "DIF_", VLOOKUP(Table2[[#This Row],[Song Number]], Table1[[Order]:[SHD]], _xlfn.IFS(MID(B138, LEN(B138) - 2, 3) = " EZ", 8, MID(B138, LEN(B138) - 2, 3) = " NM", 9, MID(B138, LEN(B138) - 2, 3) = " HD", 10, TRUE, 7), FALSE))</f>
        <v>DIF_9</v>
      </c>
      <c r="H13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"NM", "DIF_9" ],</v>
      </c>
      <c r="I13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"My Honey - NM",
  "region": "S/E Pack",
  "category": [ "S/E Pack", "NM", "DIF_9" ],
  "requires": []
  },
</v>
      </c>
    </row>
    <row r="140" spans="1:9" ht="105" x14ac:dyDescent="0.25">
      <c r="A140" s="18">
        <f t="shared" si="2"/>
        <v>35</v>
      </c>
      <c r="B140" s="18" t="str">
        <f>_xlfn.TEXTJOIN(" - ", FALSE, VLOOKUP(Table2[[#This Row],[Song Number]], Table1[[Order]:[SHD]], 4, FALSE), _xlfn.IFS(MID(B139, LEN(B139) - 2, 3) = " EZ", "NM", MID(B139, LEN(B139) - 2, 3) = " NM", "HD", MID(B139, LEN(B139) - 2, 3) = " HD", "SHD", TRUE, "EZ"))</f>
        <v>My Honey - HD</v>
      </c>
      <c r="C140" s="18" t="str">
        <f>_xlfn.TEXTJOIN(" ", FALSE, VLOOKUP(Table2[[#This Row],[Song Number]], Table1[[Order]:[SHD]], 2, FALSE), "Pack")</f>
        <v>S/E Pack</v>
      </c>
      <c r="D140" s="18" t="str" cm="1">
        <f t="array" ref="D140">_xlfn.IFS(MID(B139, LEN(B139) - 2, 3) = " EZ", "NM", MID(B139, LEN(B139) - 2, 3) = " NM", "HD", MID(B139, LEN(B139) - 2, 3) = " HD", "SHD", TRUE, "EZ")</f>
        <v>HD</v>
      </c>
      <c r="E140" s="18" t="str">
        <f>VLOOKUP(Table2[[#This Row],[Song Number]], Table1[[Order]:[SHD]], 5, FALSE)</f>
        <v>Lee Seung-hwan</v>
      </c>
      <c r="F140" s="18" t="str">
        <f>_xlfn.TEXTJOIN("", FALSE, "BPM_", VLOOKUP(Table2[[#This Row],[Song Number]], Table1[[Order]:[SHD]], 6, FALSE))</f>
        <v>BPM_117</v>
      </c>
      <c r="G140" s="18" t="str" cm="1">
        <f t="array" ref="G140">_xlfn.TEXTJOIN("", FALSE, "DIF_", VLOOKUP(Table2[[#This Row],[Song Number]], Table1[[Order]:[SHD]], _xlfn.IFS(MID(B139, LEN(B139) - 2, 3) = " EZ", 8, MID(B139, LEN(B139) - 2, 3) = " NM", 9, MID(B139, LEN(B139) - 2, 3) = " HD", 10, TRUE, 7), FALSE))</f>
        <v>DIF_12</v>
      </c>
      <c r="H14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"HD", "DIF_12" ],</v>
      </c>
      <c r="I14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"My Honey - HD",
  "region": "S/E Pack",
  "category": [ "S/E Pack", "HD", "DIF_12" ],
  "requires": []
  },
</v>
      </c>
    </row>
    <row r="141" spans="1:9" ht="105" x14ac:dyDescent="0.25">
      <c r="A141" s="18">
        <f t="shared" si="2"/>
        <v>35</v>
      </c>
      <c r="B141" s="18" t="str">
        <f>_xlfn.TEXTJOIN(" - ", FALSE, VLOOKUP(Table2[[#This Row],[Song Number]], Table1[[Order]:[SHD]], 4, FALSE), _xlfn.IFS(MID(B140, LEN(B140) - 2, 3) = " EZ", "NM", MID(B140, LEN(B140) - 2, 3) = " NM", "HD", MID(B140, LEN(B140) - 2, 3) = " HD", "SHD", TRUE, "EZ"))</f>
        <v>My Honey - SHD</v>
      </c>
      <c r="C141" s="18" t="str">
        <f>_xlfn.TEXTJOIN(" ", FALSE, VLOOKUP(Table2[[#This Row],[Song Number]], Table1[[Order]:[SHD]], 2, FALSE), "Pack")</f>
        <v>S/E Pack</v>
      </c>
      <c r="D141" s="18" t="str" cm="1">
        <f t="array" ref="D141">_xlfn.IFS(MID(B140, LEN(B140) - 2, 3) = " EZ", "NM", MID(B140, LEN(B140) - 2, 3) = " NM", "HD", MID(B140, LEN(B140) - 2, 3) = " HD", "SHD", TRUE, "EZ")</f>
        <v>SHD</v>
      </c>
      <c r="E141" s="18" t="str">
        <f>VLOOKUP(Table2[[#This Row],[Song Number]], Table1[[Order]:[SHD]], 5, FALSE)</f>
        <v>Lee Seung-hwan</v>
      </c>
      <c r="F141" s="18" t="str">
        <f>_xlfn.TEXTJOIN("", FALSE, "BPM_", VLOOKUP(Table2[[#This Row],[Song Number]], Table1[[Order]:[SHD]], 6, FALSE))</f>
        <v>BPM_117</v>
      </c>
      <c r="G141" s="18" t="str" cm="1">
        <f t="array" ref="G141">_xlfn.TEXTJOIN("", FALSE, "DIF_", VLOOKUP(Table2[[#This Row],[Song Number]], Table1[[Order]:[SHD]], _xlfn.IFS(MID(B140, LEN(B140) - 2, 3) = " EZ", 8, MID(B140, LEN(B140) - 2, 3) = " NM", 9, MID(B140, LEN(B140) - 2, 3) = " HD", 10, TRUE, 7), FALSE))</f>
        <v>DIF_15</v>
      </c>
      <c r="H14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"SHD", "DIF_15" ],</v>
      </c>
      <c r="I14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"My Honey - SHD",
  "region": "S/E Pack",
  "category": [ "S/E Pack", "SHD", "DIF_15" ],
  "requires": []
  },
</v>
      </c>
    </row>
    <row r="142" spans="1:9" ht="105" x14ac:dyDescent="0.25">
      <c r="A142" s="18">
        <f t="shared" si="2"/>
        <v>36</v>
      </c>
      <c r="B142" s="18" t="str">
        <f>_xlfn.TEXTJOIN(" - ", FALSE, VLOOKUP(Table2[[#This Row],[Song Number]], Table1[[Order]:[SHD]], 4, FALSE), _xlfn.IFS(MID(B141, LEN(B141) - 2, 3) = " EZ", "NM", MID(B141, LEN(B141) - 2, 3) = " NM", "HD", MID(B141, LEN(B141) - 2, 3) = " HD", "SHD", TRUE, "EZ"))</f>
        <v>Mystic Dream 9903 (Horror Mix) - EZ</v>
      </c>
      <c r="C142" s="18" t="str">
        <f>_xlfn.TEXTJOIN(" ", FALSE, VLOOKUP(Table2[[#This Row],[Song Number]], Table1[[Order]:[SHD]], 2, FALSE), "Pack")</f>
        <v>S/E Pack</v>
      </c>
      <c r="D142" s="18" t="str" cm="1">
        <f t="array" ref="D142">_xlfn.IFS(MID(B141, LEN(B141) - 2, 3) = " EZ", "NM", MID(B141, LEN(B141) - 2, 3) = " NM", "HD", MID(B141, LEN(B141) - 2, 3) = " HD", "SHD", TRUE, "EZ")</f>
        <v>EZ</v>
      </c>
      <c r="E142" s="18" t="str">
        <f>VLOOKUP(Table2[[#This Row],[Song Number]], Table1[[Order]:[SHD]], 5, FALSE)</f>
        <v>Danmal-G</v>
      </c>
      <c r="F142" s="18" t="str">
        <f>_xlfn.TEXTJOIN("", FALSE, "BPM_", VLOOKUP(Table2[[#This Row],[Song Number]], Table1[[Order]:[SHD]], 6, FALSE))</f>
        <v>BPM_170</v>
      </c>
      <c r="G142" s="18" t="str" cm="1">
        <f t="array" ref="G142">_xlfn.TEXTJOIN("", FALSE, "DIF_", VLOOKUP(Table2[[#This Row],[Song Number]], Table1[[Order]:[SHD]], _xlfn.IFS(MID(B141, LEN(B141) - 2, 3) = " EZ", 8, MID(B141, LEN(B141) - 2, 3) = " NM", 9, MID(B141, LEN(B141) - 2, 3) = " HD", 10, TRUE, 7), FALSE))</f>
        <v>DIF_4</v>
      </c>
      <c r="H14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"EZ", "DIF_4" ],</v>
      </c>
      <c r="I14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"Mystic Dream 9903 (Horror Mix) - EZ",
  "region": "S/E Pack",
  "category": [ "S/E Pack", "EZ", "DIF_4" ],
  "requires": []
  },
</v>
      </c>
    </row>
    <row r="143" spans="1:9" ht="105" x14ac:dyDescent="0.25">
      <c r="A143" s="18">
        <f t="shared" si="2"/>
        <v>36</v>
      </c>
      <c r="B143" s="18" t="str">
        <f>_xlfn.TEXTJOIN(" - ", FALSE, VLOOKUP(Table2[[#This Row],[Song Number]], Table1[[Order]:[SHD]], 4, FALSE), _xlfn.IFS(MID(B142, LEN(B142) - 2, 3) = " EZ", "NM", MID(B142, LEN(B142) - 2, 3) = " NM", "HD", MID(B142, LEN(B142) - 2, 3) = " HD", "SHD", TRUE, "EZ"))</f>
        <v>Mystic Dream 9903 (Horror Mix) - NM</v>
      </c>
      <c r="C143" s="18" t="str">
        <f>_xlfn.TEXTJOIN(" ", FALSE, VLOOKUP(Table2[[#This Row],[Song Number]], Table1[[Order]:[SHD]], 2, FALSE), "Pack")</f>
        <v>S/E Pack</v>
      </c>
      <c r="D143" s="18" t="str" cm="1">
        <f t="array" ref="D143">_xlfn.IFS(MID(B142, LEN(B142) - 2, 3) = " EZ", "NM", MID(B142, LEN(B142) - 2, 3) = " NM", "HD", MID(B142, LEN(B142) - 2, 3) = " HD", "SHD", TRUE, "EZ")</f>
        <v>NM</v>
      </c>
      <c r="E143" s="18" t="str">
        <f>VLOOKUP(Table2[[#This Row],[Song Number]], Table1[[Order]:[SHD]], 5, FALSE)</f>
        <v>Danmal-G</v>
      </c>
      <c r="F143" s="18" t="str">
        <f>_xlfn.TEXTJOIN("", FALSE, "BPM_", VLOOKUP(Table2[[#This Row],[Song Number]], Table1[[Order]:[SHD]], 6, FALSE))</f>
        <v>BPM_170</v>
      </c>
      <c r="G143" s="18" t="str" cm="1">
        <f t="array" ref="G143">_xlfn.TEXTJOIN("", FALSE, "DIF_", VLOOKUP(Table2[[#This Row],[Song Number]], Table1[[Order]:[SHD]], _xlfn.IFS(MID(B142, LEN(B142) - 2, 3) = " EZ", 8, MID(B142, LEN(B142) - 2, 3) = " NM", 9, MID(B142, LEN(B142) - 2, 3) = " HD", 10, TRUE, 7), FALSE))</f>
        <v>DIF_9</v>
      </c>
      <c r="H14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"NM", "DIF_9" ],</v>
      </c>
      <c r="I14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"Mystic Dream 9903 (Horror Mix) - NM",
  "region": "S/E Pack",
  "category": [ "S/E Pack", "NM", "DIF_9" ],
  "requires": []
  },
</v>
      </c>
    </row>
    <row r="144" spans="1:9" ht="105" x14ac:dyDescent="0.25">
      <c r="A144" s="18">
        <f t="shared" si="2"/>
        <v>36</v>
      </c>
      <c r="B144" s="18" t="str">
        <f>_xlfn.TEXTJOIN(" - ", FALSE, VLOOKUP(Table2[[#This Row],[Song Number]], Table1[[Order]:[SHD]], 4, FALSE), _xlfn.IFS(MID(B143, LEN(B143) - 2, 3) = " EZ", "NM", MID(B143, LEN(B143) - 2, 3) = " NM", "HD", MID(B143, LEN(B143) - 2, 3) = " HD", "SHD", TRUE, "EZ"))</f>
        <v>Mystic Dream 9903 (Horror Mix) - HD</v>
      </c>
      <c r="C144" s="18" t="str">
        <f>_xlfn.TEXTJOIN(" ", FALSE, VLOOKUP(Table2[[#This Row],[Song Number]], Table1[[Order]:[SHD]], 2, FALSE), "Pack")</f>
        <v>S/E Pack</v>
      </c>
      <c r="D144" s="18" t="str" cm="1">
        <f t="array" ref="D144">_xlfn.IFS(MID(B143, LEN(B143) - 2, 3) = " EZ", "NM", MID(B143, LEN(B143) - 2, 3) = " NM", "HD", MID(B143, LEN(B143) - 2, 3) = " HD", "SHD", TRUE, "EZ")</f>
        <v>HD</v>
      </c>
      <c r="E144" s="18" t="str">
        <f>VLOOKUP(Table2[[#This Row],[Song Number]], Table1[[Order]:[SHD]], 5, FALSE)</f>
        <v>Danmal-G</v>
      </c>
      <c r="F144" s="18" t="str">
        <f>_xlfn.TEXTJOIN("", FALSE, "BPM_", VLOOKUP(Table2[[#This Row],[Song Number]], Table1[[Order]:[SHD]], 6, FALSE))</f>
        <v>BPM_170</v>
      </c>
      <c r="G144" s="18" t="str" cm="1">
        <f t="array" ref="G144">_xlfn.TEXTJOIN("", FALSE, "DIF_", VLOOKUP(Table2[[#This Row],[Song Number]], Table1[[Order]:[SHD]], _xlfn.IFS(MID(B143, LEN(B143) - 2, 3) = " EZ", 8, MID(B143, LEN(B143) - 2, 3) = " NM", 9, MID(B143, LEN(B143) - 2, 3) = " HD", 10, TRUE, 7), FALSE))</f>
        <v>DIF_12</v>
      </c>
      <c r="H14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"HD", "DIF_12" ],</v>
      </c>
      <c r="I14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"Mystic Dream 9903 (Horror Mix) - HD",
  "region": "S/E Pack",
  "category": [ "S/E Pack", "HD", "DIF_12" ],
  "requires": []
  },
</v>
      </c>
    </row>
    <row r="145" spans="1:9" ht="105" x14ac:dyDescent="0.25">
      <c r="A145" s="18">
        <f t="shared" si="2"/>
        <v>36</v>
      </c>
      <c r="B145" s="18" t="str">
        <f>_xlfn.TEXTJOIN(" - ", FALSE, VLOOKUP(Table2[[#This Row],[Song Number]], Table1[[Order]:[SHD]], 4, FALSE), _xlfn.IFS(MID(B144, LEN(B144) - 2, 3) = " EZ", "NM", MID(B144, LEN(B144) - 2, 3) = " NM", "HD", MID(B144, LEN(B144) - 2, 3) = " HD", "SHD", TRUE, "EZ"))</f>
        <v>Mystic Dream 9903 (Horror Mix) - SHD</v>
      </c>
      <c r="C145" s="18" t="str">
        <f>_xlfn.TEXTJOIN(" ", FALSE, VLOOKUP(Table2[[#This Row],[Song Number]], Table1[[Order]:[SHD]], 2, FALSE), "Pack")</f>
        <v>S/E Pack</v>
      </c>
      <c r="D145" s="18" t="str" cm="1">
        <f t="array" ref="D145">_xlfn.IFS(MID(B144, LEN(B144) - 2, 3) = " EZ", "NM", MID(B144, LEN(B144) - 2, 3) = " NM", "HD", MID(B144, LEN(B144) - 2, 3) = " HD", "SHD", TRUE, "EZ")</f>
        <v>SHD</v>
      </c>
      <c r="E145" s="18" t="str">
        <f>VLOOKUP(Table2[[#This Row],[Song Number]], Table1[[Order]:[SHD]], 5, FALSE)</f>
        <v>Danmal-G</v>
      </c>
      <c r="F145" s="18" t="str">
        <f>_xlfn.TEXTJOIN("", FALSE, "BPM_", VLOOKUP(Table2[[#This Row],[Song Number]], Table1[[Order]:[SHD]], 6, FALSE))</f>
        <v>BPM_170</v>
      </c>
      <c r="G145" s="18" t="str" cm="1">
        <f t="array" ref="G145">_xlfn.TEXTJOIN("", FALSE, "DIF_", VLOOKUP(Table2[[#This Row],[Song Number]], Table1[[Order]:[SHD]], _xlfn.IFS(MID(B144, LEN(B144) - 2, 3) = " EZ", 8, MID(B144, LEN(B144) - 2, 3) = " NM", 9, MID(B144, LEN(B144) - 2, 3) = " HD", 10, TRUE, 7), FALSE))</f>
        <v>DIF_15</v>
      </c>
      <c r="H14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"SHD", "DIF_15" ],</v>
      </c>
      <c r="I14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"Mystic Dream 9903 (Horror Mix) - SHD",
  "region": "S/E Pack",
  "category": [ "S/E Pack", "SHD", "DIF_15" ],
  "requires": []
  },
</v>
      </c>
    </row>
    <row r="146" spans="1:9" ht="105" x14ac:dyDescent="0.25">
      <c r="A146" s="18">
        <f t="shared" si="2"/>
        <v>37</v>
      </c>
      <c r="B146" s="18" t="str">
        <f>_xlfn.TEXTJOIN(" - ", FALSE, VLOOKUP(Table2[[#This Row],[Song Number]], Table1[[Order]:[SHD]], 4, FALSE), _xlfn.IFS(MID(B145, LEN(B145) - 2, 3) = " EZ", "NM", MID(B145, LEN(B145) - 2, 3) = " NM", "HD", MID(B145, LEN(B145) - 2, 3) = " HD", "SHD", TRUE, "EZ"))</f>
        <v>Quake in Kyoto (Mega Mix) - EZ</v>
      </c>
      <c r="C146" s="18" t="str">
        <f>_xlfn.TEXTJOIN(" ", FALSE, VLOOKUP(Table2[[#This Row],[Song Number]], Table1[[Order]:[SHD]], 2, FALSE), "Pack")</f>
        <v>S/E Pack</v>
      </c>
      <c r="D146" s="18" t="str" cm="1">
        <f t="array" ref="D146">_xlfn.IFS(MID(B145, LEN(B145) - 2, 3) = " EZ", "NM", MID(B145, LEN(B145) - 2, 3) = " NM", "HD", MID(B145, LEN(B145) - 2, 3) = " HD", "SHD", TRUE, "EZ")</f>
        <v>EZ</v>
      </c>
      <c r="E146" s="18" t="str">
        <f>VLOOKUP(Table2[[#This Row],[Song Number]], Table1[[Order]:[SHD]], 5, FALSE)</f>
        <v>xxdbxx</v>
      </c>
      <c r="F146" s="18" t="str">
        <f>_xlfn.TEXTJOIN("", FALSE, "BPM_", VLOOKUP(Table2[[#This Row],[Song Number]], Table1[[Order]:[SHD]], 6, FALSE))</f>
        <v>BPM_148</v>
      </c>
      <c r="G146" s="18" t="str" cm="1">
        <f t="array" ref="G146">_xlfn.TEXTJOIN("", FALSE, "DIF_", VLOOKUP(Table2[[#This Row],[Song Number]], Table1[[Order]:[SHD]], _xlfn.IFS(MID(B145, LEN(B145) - 2, 3) = " EZ", 8, MID(B145, LEN(B145) - 2, 3) = " NM", 9, MID(B145, LEN(B145) - 2, 3) = " HD", 10, TRUE, 7), FALSE))</f>
        <v>DIF_3</v>
      </c>
      <c r="H14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"EZ", "DIF_3" ],</v>
      </c>
      <c r="I14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"Quake in Kyoto (Mega Mix) - EZ",
  "region": "S/E Pack",
  "category": [ "S/E Pack", "EZ", "DIF_3" ],
  "requires": []
  },
</v>
      </c>
    </row>
    <row r="147" spans="1:9" ht="105" x14ac:dyDescent="0.25">
      <c r="A147" s="18">
        <f t="shared" si="2"/>
        <v>37</v>
      </c>
      <c r="B147" s="18" t="str">
        <f>_xlfn.TEXTJOIN(" - ", FALSE, VLOOKUP(Table2[[#This Row],[Song Number]], Table1[[Order]:[SHD]], 4, FALSE), _xlfn.IFS(MID(B146, LEN(B146) - 2, 3) = " EZ", "NM", MID(B146, LEN(B146) - 2, 3) = " NM", "HD", MID(B146, LEN(B146) - 2, 3) = " HD", "SHD", TRUE, "EZ"))</f>
        <v>Quake in Kyoto (Mega Mix) - NM</v>
      </c>
      <c r="C147" s="18" t="str">
        <f>_xlfn.TEXTJOIN(" ", FALSE, VLOOKUP(Table2[[#This Row],[Song Number]], Table1[[Order]:[SHD]], 2, FALSE), "Pack")</f>
        <v>S/E Pack</v>
      </c>
      <c r="D147" s="18" t="str" cm="1">
        <f t="array" ref="D147">_xlfn.IFS(MID(B146, LEN(B146) - 2, 3) = " EZ", "NM", MID(B146, LEN(B146) - 2, 3) = " NM", "HD", MID(B146, LEN(B146) - 2, 3) = " HD", "SHD", TRUE, "EZ")</f>
        <v>NM</v>
      </c>
      <c r="E147" s="18" t="str">
        <f>VLOOKUP(Table2[[#This Row],[Song Number]], Table1[[Order]:[SHD]], 5, FALSE)</f>
        <v>xxdbxx</v>
      </c>
      <c r="F147" s="18" t="str">
        <f>_xlfn.TEXTJOIN("", FALSE, "BPM_", VLOOKUP(Table2[[#This Row],[Song Number]], Table1[[Order]:[SHD]], 6, FALSE))</f>
        <v>BPM_148</v>
      </c>
      <c r="G147" s="18" t="str" cm="1">
        <f t="array" ref="G147">_xlfn.TEXTJOIN("", FALSE, "DIF_", VLOOKUP(Table2[[#This Row],[Song Number]], Table1[[Order]:[SHD]], _xlfn.IFS(MID(B146, LEN(B146) - 2, 3) = " EZ", 8, MID(B146, LEN(B146) - 2, 3) = " NM", 9, MID(B146, LEN(B146) - 2, 3) = " HD", 10, TRUE, 7), FALSE))</f>
        <v>DIF_7</v>
      </c>
      <c r="H14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"NM", "DIF_7" ],</v>
      </c>
      <c r="I14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"Quake in Kyoto (Mega Mix) - NM",
  "region": "S/E Pack",
  "category": [ "S/E Pack", "NM", "DIF_7" ],
  "requires": []
  },
</v>
      </c>
    </row>
    <row r="148" spans="1:9" ht="105" x14ac:dyDescent="0.25">
      <c r="A148" s="18">
        <f t="shared" si="2"/>
        <v>37</v>
      </c>
      <c r="B148" s="18" t="str">
        <f>_xlfn.TEXTJOIN(" - ", FALSE, VLOOKUP(Table2[[#This Row],[Song Number]], Table1[[Order]:[SHD]], 4, FALSE), _xlfn.IFS(MID(B147, LEN(B147) - 2, 3) = " EZ", "NM", MID(B147, LEN(B147) - 2, 3) = " NM", "HD", MID(B147, LEN(B147) - 2, 3) = " HD", "SHD", TRUE, "EZ"))</f>
        <v>Quake in Kyoto (Mega Mix) - HD</v>
      </c>
      <c r="C148" s="18" t="str">
        <f>_xlfn.TEXTJOIN(" ", FALSE, VLOOKUP(Table2[[#This Row],[Song Number]], Table1[[Order]:[SHD]], 2, FALSE), "Pack")</f>
        <v>S/E Pack</v>
      </c>
      <c r="D148" s="18" t="str" cm="1">
        <f t="array" ref="D148">_xlfn.IFS(MID(B147, LEN(B147) - 2, 3) = " EZ", "NM", MID(B147, LEN(B147) - 2, 3) = " NM", "HD", MID(B147, LEN(B147) - 2, 3) = " HD", "SHD", TRUE, "EZ")</f>
        <v>HD</v>
      </c>
      <c r="E148" s="18" t="str">
        <f>VLOOKUP(Table2[[#This Row],[Song Number]], Table1[[Order]:[SHD]], 5, FALSE)</f>
        <v>xxdbxx</v>
      </c>
      <c r="F148" s="18" t="str">
        <f>_xlfn.TEXTJOIN("", FALSE, "BPM_", VLOOKUP(Table2[[#This Row],[Song Number]], Table1[[Order]:[SHD]], 6, FALSE))</f>
        <v>BPM_148</v>
      </c>
      <c r="G148" s="18" t="str" cm="1">
        <f t="array" ref="G148">_xlfn.TEXTJOIN("", FALSE, "DIF_", VLOOKUP(Table2[[#This Row],[Song Number]], Table1[[Order]:[SHD]], _xlfn.IFS(MID(B147, LEN(B147) - 2, 3) = " EZ", 8, MID(B147, LEN(B147) - 2, 3) = " NM", 9, MID(B147, LEN(B147) - 2, 3) = " HD", 10, TRUE, 7), FALSE))</f>
        <v>DIF_10</v>
      </c>
      <c r="H14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"HD", "DIF_10" ],</v>
      </c>
      <c r="I14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"Quake in Kyoto (Mega Mix) - HD",
  "region": "S/E Pack",
  "category": [ "S/E Pack", "HD", "DIF_10" ],
  "requires": []
  },
</v>
      </c>
    </row>
    <row r="149" spans="1:9" ht="105" x14ac:dyDescent="0.25">
      <c r="A149" s="18">
        <f t="shared" si="2"/>
        <v>37</v>
      </c>
      <c r="B149" s="18" t="str">
        <f>_xlfn.TEXTJOIN(" - ", FALSE, VLOOKUP(Table2[[#This Row],[Song Number]], Table1[[Order]:[SHD]], 4, FALSE), _xlfn.IFS(MID(B148, LEN(B148) - 2, 3) = " EZ", "NM", MID(B148, LEN(B148) - 2, 3) = " NM", "HD", MID(B148, LEN(B148) - 2, 3) = " HD", "SHD", TRUE, "EZ"))</f>
        <v>Quake in Kyoto (Mega Mix) - SHD</v>
      </c>
      <c r="C149" s="18" t="str">
        <f>_xlfn.TEXTJOIN(" ", FALSE, VLOOKUP(Table2[[#This Row],[Song Number]], Table1[[Order]:[SHD]], 2, FALSE), "Pack")</f>
        <v>S/E Pack</v>
      </c>
      <c r="D149" s="18" t="str" cm="1">
        <f t="array" ref="D149">_xlfn.IFS(MID(B148, LEN(B148) - 2, 3) = " EZ", "NM", MID(B148, LEN(B148) - 2, 3) = " NM", "HD", MID(B148, LEN(B148) - 2, 3) = " HD", "SHD", TRUE, "EZ")</f>
        <v>SHD</v>
      </c>
      <c r="E149" s="18" t="str">
        <f>VLOOKUP(Table2[[#This Row],[Song Number]], Table1[[Order]:[SHD]], 5, FALSE)</f>
        <v>xxdbxx</v>
      </c>
      <c r="F149" s="18" t="str">
        <f>_xlfn.TEXTJOIN("", FALSE, "BPM_", VLOOKUP(Table2[[#This Row],[Song Number]], Table1[[Order]:[SHD]], 6, FALSE))</f>
        <v>BPM_148</v>
      </c>
      <c r="G149" s="18" t="str" cm="1">
        <f t="array" ref="G149">_xlfn.TEXTJOIN("", FALSE, "DIF_", VLOOKUP(Table2[[#This Row],[Song Number]], Table1[[Order]:[SHD]], _xlfn.IFS(MID(B148, LEN(B148) - 2, 3) = " EZ", 8, MID(B148, LEN(B148) - 2, 3) = " NM", 9, MID(B148, LEN(B148) - 2, 3) = " HD", 10, TRUE, 7), FALSE))</f>
        <v>DIF_14</v>
      </c>
      <c r="H14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"SHD", "DIF_14" ],</v>
      </c>
      <c r="I14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"Quake in Kyoto (Mega Mix) - SHD",
  "region": "S/E Pack",
  "category": [ "S/E Pack", "SHD", "DIF_14" ],
  "requires": []
  },
</v>
      </c>
    </row>
    <row r="150" spans="1:9" ht="105" x14ac:dyDescent="0.25">
      <c r="A150" s="18">
        <f t="shared" si="2"/>
        <v>38</v>
      </c>
      <c r="B150" s="18" t="str">
        <f>_xlfn.TEXTJOIN(" - ", FALSE, VLOOKUP(Table2[[#This Row],[Song Number]], Table1[[Order]:[SHD]], 4, FALSE), _xlfn.IFS(MID(B149, LEN(B149) - 2, 3) = " EZ", "NM", MID(B149, LEN(B149) - 2, 3) = " NM", "HD", MID(B149, LEN(B149) - 2, 3) = " HD", "SHD", TRUE, "EZ"))</f>
        <v>R.D.M. - EZ</v>
      </c>
      <c r="C150" s="18" t="str">
        <f>_xlfn.TEXTJOIN(" ", FALSE, VLOOKUP(Table2[[#This Row],[Song Number]], Table1[[Order]:[SHD]], 2, FALSE), "Pack")</f>
        <v>S/E Pack</v>
      </c>
      <c r="D150" s="18" t="str" cm="1">
        <f t="array" ref="D150">_xlfn.IFS(MID(B149, LEN(B149) - 2, 3) = " EZ", "NM", MID(B149, LEN(B149) - 2, 3) = " NM", "HD", MID(B149, LEN(B149) - 2, 3) = " HD", "SHD", TRUE, "EZ")</f>
        <v>EZ</v>
      </c>
      <c r="E150" s="18" t="str">
        <f>VLOOKUP(Table2[[#This Row],[Song Number]], Table1[[Order]:[SHD]], 5, FALSE)</f>
        <v>Andy Lee</v>
      </c>
      <c r="F150" s="18" t="str">
        <f>_xlfn.TEXTJOIN("", FALSE, "BPM_", VLOOKUP(Table2[[#This Row],[Song Number]], Table1[[Order]:[SHD]], 6, FALSE))</f>
        <v>BPM_110</v>
      </c>
      <c r="G150" s="18" t="str" cm="1">
        <f t="array" ref="G150">_xlfn.TEXTJOIN("", FALSE, "DIF_", VLOOKUP(Table2[[#This Row],[Song Number]], Table1[[Order]:[SHD]], _xlfn.IFS(MID(B149, LEN(B149) - 2, 3) = " EZ", 8, MID(B149, LEN(B149) - 2, 3) = " NM", 9, MID(B149, LEN(B149) - 2, 3) = " HD", 10, TRUE, 7), FALSE))</f>
        <v>DIF_2</v>
      </c>
      <c r="H15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"EZ", "DIF_2" ],</v>
      </c>
      <c r="I15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"R.D.M. - EZ",
  "region": "S/E Pack",
  "category": [ "S/E Pack", "EZ", "DIF_2" ],
  "requires": []
  },
</v>
      </c>
    </row>
    <row r="151" spans="1:9" ht="105" x14ac:dyDescent="0.25">
      <c r="A151" s="18">
        <f t="shared" si="2"/>
        <v>38</v>
      </c>
      <c r="B151" s="18" t="str">
        <f>_xlfn.TEXTJOIN(" - ", FALSE, VLOOKUP(Table2[[#This Row],[Song Number]], Table1[[Order]:[SHD]], 4, FALSE), _xlfn.IFS(MID(B150, LEN(B150) - 2, 3) = " EZ", "NM", MID(B150, LEN(B150) - 2, 3) = " NM", "HD", MID(B150, LEN(B150) - 2, 3) = " HD", "SHD", TRUE, "EZ"))</f>
        <v>R.D.M. - NM</v>
      </c>
      <c r="C151" s="18" t="str">
        <f>_xlfn.TEXTJOIN(" ", FALSE, VLOOKUP(Table2[[#This Row],[Song Number]], Table1[[Order]:[SHD]], 2, FALSE), "Pack")</f>
        <v>S/E Pack</v>
      </c>
      <c r="D151" s="18" t="str" cm="1">
        <f t="array" ref="D151">_xlfn.IFS(MID(B150, LEN(B150) - 2, 3) = " EZ", "NM", MID(B150, LEN(B150) - 2, 3) = " NM", "HD", MID(B150, LEN(B150) - 2, 3) = " HD", "SHD", TRUE, "EZ")</f>
        <v>NM</v>
      </c>
      <c r="E151" s="18" t="str">
        <f>VLOOKUP(Table2[[#This Row],[Song Number]], Table1[[Order]:[SHD]], 5, FALSE)</f>
        <v>Andy Lee</v>
      </c>
      <c r="F151" s="18" t="str">
        <f>_xlfn.TEXTJOIN("", FALSE, "BPM_", VLOOKUP(Table2[[#This Row],[Song Number]], Table1[[Order]:[SHD]], 6, FALSE))</f>
        <v>BPM_110</v>
      </c>
      <c r="G151" s="18" t="str" cm="1">
        <f t="array" ref="G151">_xlfn.TEXTJOIN("", FALSE, "DIF_", VLOOKUP(Table2[[#This Row],[Song Number]], Table1[[Order]:[SHD]], _xlfn.IFS(MID(B150, LEN(B150) - 2, 3) = " EZ", 8, MID(B150, LEN(B150) - 2, 3) = " NM", 9, MID(B150, LEN(B150) - 2, 3) = " HD", 10, TRUE, 7), FALSE))</f>
        <v>DIF_5</v>
      </c>
      <c r="H15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"NM", "DIF_5" ],</v>
      </c>
      <c r="I15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"R.D.M. - NM",
  "region": "S/E Pack",
  "category": [ "S/E Pack", "NM", "DIF_5" ],
  "requires": []
  },
</v>
      </c>
    </row>
    <row r="152" spans="1:9" ht="105" x14ac:dyDescent="0.25">
      <c r="A152" s="18">
        <f t="shared" si="2"/>
        <v>38</v>
      </c>
      <c r="B152" s="18" t="str">
        <f>_xlfn.TEXTJOIN(" - ", FALSE, VLOOKUP(Table2[[#This Row],[Song Number]], Table1[[Order]:[SHD]], 4, FALSE), _xlfn.IFS(MID(B151, LEN(B151) - 2, 3) = " EZ", "NM", MID(B151, LEN(B151) - 2, 3) = " NM", "HD", MID(B151, LEN(B151) - 2, 3) = " HD", "SHD", TRUE, "EZ"))</f>
        <v>R.D.M. - HD</v>
      </c>
      <c r="C152" s="18" t="str">
        <f>_xlfn.TEXTJOIN(" ", FALSE, VLOOKUP(Table2[[#This Row],[Song Number]], Table1[[Order]:[SHD]], 2, FALSE), "Pack")</f>
        <v>S/E Pack</v>
      </c>
      <c r="D152" s="18" t="str" cm="1">
        <f t="array" ref="D152">_xlfn.IFS(MID(B151, LEN(B151) - 2, 3) = " EZ", "NM", MID(B151, LEN(B151) - 2, 3) = " NM", "HD", MID(B151, LEN(B151) - 2, 3) = " HD", "SHD", TRUE, "EZ")</f>
        <v>HD</v>
      </c>
      <c r="E152" s="18" t="str">
        <f>VLOOKUP(Table2[[#This Row],[Song Number]], Table1[[Order]:[SHD]], 5, FALSE)</f>
        <v>Andy Lee</v>
      </c>
      <c r="F152" s="18" t="str">
        <f>_xlfn.TEXTJOIN("", FALSE, "BPM_", VLOOKUP(Table2[[#This Row],[Song Number]], Table1[[Order]:[SHD]], 6, FALSE))</f>
        <v>BPM_110</v>
      </c>
      <c r="G152" s="18" t="str" cm="1">
        <f t="array" ref="G152">_xlfn.TEXTJOIN("", FALSE, "DIF_", VLOOKUP(Table2[[#This Row],[Song Number]], Table1[[Order]:[SHD]], _xlfn.IFS(MID(B151, LEN(B151) - 2, 3) = " EZ", 8, MID(B151, LEN(B151) - 2, 3) = " NM", 9, MID(B151, LEN(B151) - 2, 3) = " HD", 10, TRUE, 7), FALSE))</f>
        <v>DIF_10</v>
      </c>
      <c r="H15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"HD", "DIF_10" ],</v>
      </c>
      <c r="I15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"R.D.M. - HD",
  "region": "S/E Pack",
  "category": [ "S/E Pack", "HD", "DIF_10" ],
  "requires": []
  },
</v>
      </c>
    </row>
    <row r="153" spans="1:9" ht="105" x14ac:dyDescent="0.25">
      <c r="A153" s="18">
        <f t="shared" si="2"/>
        <v>38</v>
      </c>
      <c r="B153" s="18" t="str">
        <f>_xlfn.TEXTJOIN(" - ", FALSE, VLOOKUP(Table2[[#This Row],[Song Number]], Table1[[Order]:[SHD]], 4, FALSE), _xlfn.IFS(MID(B152, LEN(B152) - 2, 3) = " EZ", "NM", MID(B152, LEN(B152) - 2, 3) = " NM", "HD", MID(B152, LEN(B152) - 2, 3) = " HD", "SHD", TRUE, "EZ"))</f>
        <v>R.D.M. - SHD</v>
      </c>
      <c r="C153" s="18" t="str">
        <f>_xlfn.TEXTJOIN(" ", FALSE, VLOOKUP(Table2[[#This Row],[Song Number]], Table1[[Order]:[SHD]], 2, FALSE), "Pack")</f>
        <v>S/E Pack</v>
      </c>
      <c r="D153" s="18" t="str" cm="1">
        <f t="array" ref="D153">_xlfn.IFS(MID(B152, LEN(B152) - 2, 3) = " EZ", "NM", MID(B152, LEN(B152) - 2, 3) = " NM", "HD", MID(B152, LEN(B152) - 2, 3) = " HD", "SHD", TRUE, "EZ")</f>
        <v>SHD</v>
      </c>
      <c r="E153" s="18" t="str">
        <f>VLOOKUP(Table2[[#This Row],[Song Number]], Table1[[Order]:[SHD]], 5, FALSE)</f>
        <v>Andy Lee</v>
      </c>
      <c r="F153" s="18" t="str">
        <f>_xlfn.TEXTJOIN("", FALSE, "BPM_", VLOOKUP(Table2[[#This Row],[Song Number]], Table1[[Order]:[SHD]], 6, FALSE))</f>
        <v>BPM_110</v>
      </c>
      <c r="G153" s="18" t="str" cm="1">
        <f t="array" ref="G153">_xlfn.TEXTJOIN("", FALSE, "DIF_", VLOOKUP(Table2[[#This Row],[Song Number]], Table1[[Order]:[SHD]], _xlfn.IFS(MID(B152, LEN(B152) - 2, 3) = " EZ", 8, MID(B152, LEN(B152) - 2, 3) = " NM", 9, MID(B152, LEN(B152) - 2, 3) = " HD", 10, TRUE, 7), FALSE))</f>
        <v>DIF_12</v>
      </c>
      <c r="H15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"SHD", "DIF_12" ],</v>
      </c>
      <c r="I15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"R.D.M. - SHD",
  "region": "S/E Pack",
  "category": [ "S/E Pack", "SHD", "DIF_12" ],
  "requires": []
  },
</v>
      </c>
    </row>
    <row r="154" spans="1:9" ht="105" x14ac:dyDescent="0.25">
      <c r="A154" s="18">
        <f t="shared" si="2"/>
        <v>39</v>
      </c>
      <c r="B154" s="18" t="str">
        <f>_xlfn.TEXTJOIN(" - ", FALSE, VLOOKUP(Table2[[#This Row],[Song Number]], Table1[[Order]:[SHD]], 4, FALSE), _xlfn.IFS(MID(B153, LEN(B153) - 2, 3) = " EZ", "NM", MID(B153, LEN(B153) - 2, 3) = " NM", "HD", MID(B153, LEN(B153) - 2, 3) = " HD", "SHD", TRUE, "EZ"))</f>
        <v>Red Hot - EZ</v>
      </c>
      <c r="C154" s="18" t="str">
        <f>_xlfn.TEXTJOIN(" ", FALSE, VLOOKUP(Table2[[#This Row],[Song Number]], Table1[[Order]:[SHD]], 2, FALSE), "Pack")</f>
        <v>S/E Pack</v>
      </c>
      <c r="D154" s="18" t="str" cm="1">
        <f t="array" ref="D154">_xlfn.IFS(MID(B153, LEN(B153) - 2, 3) = " EZ", "NM", MID(B153, LEN(B153) - 2, 3) = " NM", "HD", MID(B153, LEN(B153) - 2, 3) = " HD", "SHD", TRUE, "EZ")</f>
        <v>EZ</v>
      </c>
      <c r="E154" s="18" t="str">
        <f>VLOOKUP(Table2[[#This Row],[Song Number]], Table1[[Order]:[SHD]], 5, FALSE)</f>
        <v>DR. YONDA</v>
      </c>
      <c r="F154" s="18" t="str">
        <f>_xlfn.TEXTJOIN("", FALSE, "BPM_", VLOOKUP(Table2[[#This Row],[Song Number]], Table1[[Order]:[SHD]], 6, FALSE))</f>
        <v>BPM_100</v>
      </c>
      <c r="G154" s="18" t="str" cm="1">
        <f t="array" ref="G154">_xlfn.TEXTJOIN("", FALSE, "DIF_", VLOOKUP(Table2[[#This Row],[Song Number]], Table1[[Order]:[SHD]], _xlfn.IFS(MID(B153, LEN(B153) - 2, 3) = " EZ", 8, MID(B153, LEN(B153) - 2, 3) = " NM", 9, MID(B153, LEN(B153) - 2, 3) = " HD", 10, TRUE, 7), FALSE))</f>
        <v>DIF_3</v>
      </c>
      <c r="H15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"EZ", "DIF_3" ],</v>
      </c>
      <c r="I15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"Red Hot - EZ",
  "region": "S/E Pack",
  "category": [ "S/E Pack", "EZ", "DIF_3" ],
  "requires": []
  },
</v>
      </c>
    </row>
    <row r="155" spans="1:9" ht="105" x14ac:dyDescent="0.25">
      <c r="A155" s="18">
        <f t="shared" si="2"/>
        <v>39</v>
      </c>
      <c r="B155" s="18" t="str">
        <f>_xlfn.TEXTJOIN(" - ", FALSE, VLOOKUP(Table2[[#This Row],[Song Number]], Table1[[Order]:[SHD]], 4, FALSE), _xlfn.IFS(MID(B154, LEN(B154) - 2, 3) = " EZ", "NM", MID(B154, LEN(B154) - 2, 3) = " NM", "HD", MID(B154, LEN(B154) - 2, 3) = " HD", "SHD", TRUE, "EZ"))</f>
        <v>Red Hot - NM</v>
      </c>
      <c r="C155" s="18" t="str">
        <f>_xlfn.TEXTJOIN(" ", FALSE, VLOOKUP(Table2[[#This Row],[Song Number]], Table1[[Order]:[SHD]], 2, FALSE), "Pack")</f>
        <v>S/E Pack</v>
      </c>
      <c r="D155" s="18" t="str" cm="1">
        <f t="array" ref="D155">_xlfn.IFS(MID(B154, LEN(B154) - 2, 3) = " EZ", "NM", MID(B154, LEN(B154) - 2, 3) = " NM", "HD", MID(B154, LEN(B154) - 2, 3) = " HD", "SHD", TRUE, "EZ")</f>
        <v>NM</v>
      </c>
      <c r="E155" s="18" t="str">
        <f>VLOOKUP(Table2[[#This Row],[Song Number]], Table1[[Order]:[SHD]], 5, FALSE)</f>
        <v>DR. YONDA</v>
      </c>
      <c r="F155" s="18" t="str">
        <f>_xlfn.TEXTJOIN("", FALSE, "BPM_", VLOOKUP(Table2[[#This Row],[Song Number]], Table1[[Order]:[SHD]], 6, FALSE))</f>
        <v>BPM_100</v>
      </c>
      <c r="G155" s="18" t="str" cm="1">
        <f t="array" ref="G155">_xlfn.TEXTJOIN("", FALSE, "DIF_", VLOOKUP(Table2[[#This Row],[Song Number]], Table1[[Order]:[SHD]], _xlfn.IFS(MID(B154, LEN(B154) - 2, 3) = " EZ", 8, MID(B154, LEN(B154) - 2, 3) = " NM", 9, MID(B154, LEN(B154) - 2, 3) = " HD", 10, TRUE, 7), FALSE))</f>
        <v>DIF_5</v>
      </c>
      <c r="H15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"NM", "DIF_5" ],</v>
      </c>
      <c r="I15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"Red Hot - NM",
  "region": "S/E Pack",
  "category": [ "S/E Pack", "NM", "DIF_5" ],
  "requires": []
  },
</v>
      </c>
    </row>
    <row r="156" spans="1:9" ht="105" x14ac:dyDescent="0.25">
      <c r="A156" s="18">
        <f t="shared" si="2"/>
        <v>39</v>
      </c>
      <c r="B156" s="18" t="str">
        <f>_xlfn.TEXTJOIN(" - ", FALSE, VLOOKUP(Table2[[#This Row],[Song Number]], Table1[[Order]:[SHD]], 4, FALSE), _xlfn.IFS(MID(B155, LEN(B155) - 2, 3) = " EZ", "NM", MID(B155, LEN(B155) - 2, 3) = " NM", "HD", MID(B155, LEN(B155) - 2, 3) = " HD", "SHD", TRUE, "EZ"))</f>
        <v>Red Hot - HD</v>
      </c>
      <c r="C156" s="18" t="str">
        <f>_xlfn.TEXTJOIN(" ", FALSE, VLOOKUP(Table2[[#This Row],[Song Number]], Table1[[Order]:[SHD]], 2, FALSE), "Pack")</f>
        <v>S/E Pack</v>
      </c>
      <c r="D156" s="18" t="str" cm="1">
        <f t="array" ref="D156">_xlfn.IFS(MID(B155, LEN(B155) - 2, 3) = " EZ", "NM", MID(B155, LEN(B155) - 2, 3) = " NM", "HD", MID(B155, LEN(B155) - 2, 3) = " HD", "SHD", TRUE, "EZ")</f>
        <v>HD</v>
      </c>
      <c r="E156" s="18" t="str">
        <f>VLOOKUP(Table2[[#This Row],[Song Number]], Table1[[Order]:[SHD]], 5, FALSE)</f>
        <v>DR. YONDA</v>
      </c>
      <c r="F156" s="18" t="str">
        <f>_xlfn.TEXTJOIN("", FALSE, "BPM_", VLOOKUP(Table2[[#This Row],[Song Number]], Table1[[Order]:[SHD]], 6, FALSE))</f>
        <v>BPM_100</v>
      </c>
      <c r="G156" s="18" t="str" cm="1">
        <f t="array" ref="G156">_xlfn.TEXTJOIN("", FALSE, "DIF_", VLOOKUP(Table2[[#This Row],[Song Number]], Table1[[Order]:[SHD]], _xlfn.IFS(MID(B155, LEN(B155) - 2, 3) = " EZ", 8, MID(B155, LEN(B155) - 2, 3) = " NM", 9, MID(B155, LEN(B155) - 2, 3) = " HD", 10, TRUE, 7), FALSE))</f>
        <v>DIF_8</v>
      </c>
      <c r="H15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"HD", "DIF_8" ],</v>
      </c>
      <c r="I15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"Red Hot - HD",
  "region": "S/E Pack",
  "category": [ "S/E Pack", "HD", "DIF_8" ],
  "requires": []
  },
</v>
      </c>
    </row>
    <row r="157" spans="1:9" ht="105" x14ac:dyDescent="0.25">
      <c r="A157" s="18">
        <f t="shared" si="2"/>
        <v>39</v>
      </c>
      <c r="B157" s="18" t="str">
        <f>_xlfn.TEXTJOIN(" - ", FALSE, VLOOKUP(Table2[[#This Row],[Song Number]], Table1[[Order]:[SHD]], 4, FALSE), _xlfn.IFS(MID(B156, LEN(B156) - 2, 3) = " EZ", "NM", MID(B156, LEN(B156) - 2, 3) = " NM", "HD", MID(B156, LEN(B156) - 2, 3) = " HD", "SHD", TRUE, "EZ"))</f>
        <v>Red Hot - SHD</v>
      </c>
      <c r="C157" s="18" t="str">
        <f>_xlfn.TEXTJOIN(" ", FALSE, VLOOKUP(Table2[[#This Row],[Song Number]], Table1[[Order]:[SHD]], 2, FALSE), "Pack")</f>
        <v>S/E Pack</v>
      </c>
      <c r="D157" s="18" t="str" cm="1">
        <f t="array" ref="D157">_xlfn.IFS(MID(B156, LEN(B156) - 2, 3) = " EZ", "NM", MID(B156, LEN(B156) - 2, 3) = " NM", "HD", MID(B156, LEN(B156) - 2, 3) = " HD", "SHD", TRUE, "EZ")</f>
        <v>SHD</v>
      </c>
      <c r="E157" s="18" t="str">
        <f>VLOOKUP(Table2[[#This Row],[Song Number]], Table1[[Order]:[SHD]], 5, FALSE)</f>
        <v>DR. YONDA</v>
      </c>
      <c r="F157" s="18" t="str">
        <f>_xlfn.TEXTJOIN("", FALSE, "BPM_", VLOOKUP(Table2[[#This Row],[Song Number]], Table1[[Order]:[SHD]], 6, FALSE))</f>
        <v>BPM_100</v>
      </c>
      <c r="G157" s="18" t="str" cm="1">
        <f t="array" ref="G157">_xlfn.TEXTJOIN("", FALSE, "DIF_", VLOOKUP(Table2[[#This Row],[Song Number]], Table1[[Order]:[SHD]], _xlfn.IFS(MID(B156, LEN(B156) - 2, 3) = " EZ", 8, MID(B156, LEN(B156) - 2, 3) = " NM", 9, MID(B156, LEN(B156) - 2, 3) = " HD", 10, TRUE, 7), FALSE))</f>
        <v>DIF_10</v>
      </c>
      <c r="H15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"SHD", "DIF_10" ],</v>
      </c>
      <c r="I15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"Red Hot - SHD",
  "region": "S/E Pack",
  "category": [ "S/E Pack", "SHD", "DIF_10" ],
  "requires": []
  },
</v>
      </c>
    </row>
    <row r="158" spans="1:9" ht="105" x14ac:dyDescent="0.25">
      <c r="A158" s="18">
        <f t="shared" si="2"/>
        <v>40</v>
      </c>
      <c r="B158" s="18" t="str">
        <f>_xlfn.TEXTJOIN(" - ", FALSE, VLOOKUP(Table2[[#This Row],[Song Number]], Table1[[Order]:[SHD]], 4, FALSE), _xlfn.IFS(MID(B157, LEN(B157) - 2, 3) = " EZ", "NM", MID(B157, LEN(B157) - 2, 3) = " NM", "HD", MID(B157, LEN(B157) - 2, 3) = " HD", "SHD", TRUE, "EZ"))</f>
        <v>The Rhythm (Remix) - EZ</v>
      </c>
      <c r="C158" s="18" t="str">
        <f>_xlfn.TEXTJOIN(" ", FALSE, VLOOKUP(Table2[[#This Row],[Song Number]], Table1[[Order]:[SHD]], 2, FALSE), "Pack")</f>
        <v>S/E Pack</v>
      </c>
      <c r="D158" s="18" t="str" cm="1">
        <f t="array" ref="D158">_xlfn.IFS(MID(B157, LEN(B157) - 2, 3) = " EZ", "NM", MID(B157, LEN(B157) - 2, 3) = " NM", "HD", MID(B157, LEN(B157) - 2, 3) = " HD", "SHD", TRUE, "EZ")</f>
        <v>EZ</v>
      </c>
      <c r="E158" s="18" t="str">
        <f>VLOOKUP(Table2[[#This Row],[Song Number]], Table1[[Order]:[SHD]], 5, FALSE)</f>
        <v>Creatune</v>
      </c>
      <c r="F158" s="18" t="str">
        <f>_xlfn.TEXTJOIN("", FALSE, "BPM_", VLOOKUP(Table2[[#This Row],[Song Number]], Table1[[Order]:[SHD]], 6, FALSE))</f>
        <v>BPM_135</v>
      </c>
      <c r="G158" s="18" t="str" cm="1">
        <f t="array" ref="G158">_xlfn.TEXTJOIN("", FALSE, "DIF_", VLOOKUP(Table2[[#This Row],[Song Number]], Table1[[Order]:[SHD]], _xlfn.IFS(MID(B157, LEN(B157) - 2, 3) = " EZ", 8, MID(B157, LEN(B157) - 2, 3) = " NM", 9, MID(B157, LEN(B157) - 2, 3) = " HD", 10, TRUE, 7), FALSE))</f>
        <v>DIF_3</v>
      </c>
      <c r="H15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"EZ", "DIF_3" ],</v>
      </c>
      <c r="I15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Rhythm (Remix) - EZ",
  "region": "S/E Pack",
  "category": [ "S/E Pack", "EZ", "DIF_3" ],
  "requires": []
  },
</v>
      </c>
    </row>
    <row r="159" spans="1:9" ht="105" x14ac:dyDescent="0.25">
      <c r="A159" s="18">
        <f t="shared" si="2"/>
        <v>40</v>
      </c>
      <c r="B159" s="18" t="str">
        <f>_xlfn.TEXTJOIN(" - ", FALSE, VLOOKUP(Table2[[#This Row],[Song Number]], Table1[[Order]:[SHD]], 4, FALSE), _xlfn.IFS(MID(B158, LEN(B158) - 2, 3) = " EZ", "NM", MID(B158, LEN(B158) - 2, 3) = " NM", "HD", MID(B158, LEN(B158) - 2, 3) = " HD", "SHD", TRUE, "EZ"))</f>
        <v>The Rhythm (Remix) - NM</v>
      </c>
      <c r="C159" s="18" t="str">
        <f>_xlfn.TEXTJOIN(" ", FALSE, VLOOKUP(Table2[[#This Row],[Song Number]], Table1[[Order]:[SHD]], 2, FALSE), "Pack")</f>
        <v>S/E Pack</v>
      </c>
      <c r="D159" s="18" t="str" cm="1">
        <f t="array" ref="D159">_xlfn.IFS(MID(B158, LEN(B158) - 2, 3) = " EZ", "NM", MID(B158, LEN(B158) - 2, 3) = " NM", "HD", MID(B158, LEN(B158) - 2, 3) = " HD", "SHD", TRUE, "EZ")</f>
        <v>NM</v>
      </c>
      <c r="E159" s="18" t="str">
        <f>VLOOKUP(Table2[[#This Row],[Song Number]], Table1[[Order]:[SHD]], 5, FALSE)</f>
        <v>Creatune</v>
      </c>
      <c r="F159" s="18" t="str">
        <f>_xlfn.TEXTJOIN("", FALSE, "BPM_", VLOOKUP(Table2[[#This Row],[Song Number]], Table1[[Order]:[SHD]], 6, FALSE))</f>
        <v>BPM_135</v>
      </c>
      <c r="G159" s="18" t="str" cm="1">
        <f t="array" ref="G159">_xlfn.TEXTJOIN("", FALSE, "DIF_", VLOOKUP(Table2[[#This Row],[Song Number]], Table1[[Order]:[SHD]], _xlfn.IFS(MID(B158, LEN(B158) - 2, 3) = " EZ", 8, MID(B158, LEN(B158) - 2, 3) = " NM", 9, MID(B158, LEN(B158) - 2, 3) = " HD", 10, TRUE, 7), FALSE))</f>
        <v>DIF_8</v>
      </c>
      <c r="H15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"NM", "DIF_8" ],</v>
      </c>
      <c r="I15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Rhythm (Remix) - NM",
  "region": "S/E Pack",
  "category": [ "S/E Pack", "NM", "DIF_8" ],
  "requires": []
  },
</v>
      </c>
    </row>
    <row r="160" spans="1:9" ht="105" x14ac:dyDescent="0.25">
      <c r="A160" s="18">
        <f t="shared" si="2"/>
        <v>40</v>
      </c>
      <c r="B160" s="18" t="str">
        <f>_xlfn.TEXTJOIN(" - ", FALSE, VLOOKUP(Table2[[#This Row],[Song Number]], Table1[[Order]:[SHD]], 4, FALSE), _xlfn.IFS(MID(B159, LEN(B159) - 2, 3) = " EZ", "NM", MID(B159, LEN(B159) - 2, 3) = " NM", "HD", MID(B159, LEN(B159) - 2, 3) = " HD", "SHD", TRUE, "EZ"))</f>
        <v>The Rhythm (Remix) - HD</v>
      </c>
      <c r="C160" s="18" t="str">
        <f>_xlfn.TEXTJOIN(" ", FALSE, VLOOKUP(Table2[[#This Row],[Song Number]], Table1[[Order]:[SHD]], 2, FALSE), "Pack")</f>
        <v>S/E Pack</v>
      </c>
      <c r="D160" s="18" t="str" cm="1">
        <f t="array" ref="D160">_xlfn.IFS(MID(B159, LEN(B159) - 2, 3) = " EZ", "NM", MID(B159, LEN(B159) - 2, 3) = " NM", "HD", MID(B159, LEN(B159) - 2, 3) = " HD", "SHD", TRUE, "EZ")</f>
        <v>HD</v>
      </c>
      <c r="E160" s="18" t="str">
        <f>VLOOKUP(Table2[[#This Row],[Song Number]], Table1[[Order]:[SHD]], 5, FALSE)</f>
        <v>Creatune</v>
      </c>
      <c r="F160" s="18" t="str">
        <f>_xlfn.TEXTJOIN("", FALSE, "BPM_", VLOOKUP(Table2[[#This Row],[Song Number]], Table1[[Order]:[SHD]], 6, FALSE))</f>
        <v>BPM_135</v>
      </c>
      <c r="G160" s="18" t="str" cm="1">
        <f t="array" ref="G160">_xlfn.TEXTJOIN("", FALSE, "DIF_", VLOOKUP(Table2[[#This Row],[Song Number]], Table1[[Order]:[SHD]], _xlfn.IFS(MID(B159, LEN(B159) - 2, 3) = " EZ", 8, MID(B159, LEN(B159) - 2, 3) = " NM", 9, MID(B159, LEN(B159) - 2, 3) = " HD", 10, TRUE, 7), FALSE))</f>
        <v>DIF_11</v>
      </c>
      <c r="H16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"HD", "DIF_11" ],</v>
      </c>
      <c r="I16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Rhythm (Remix) - HD",
  "region": "S/E Pack",
  "category": [ "S/E Pack", "HD", "DIF_11" ],
  "requires": []
  },
</v>
      </c>
    </row>
    <row r="161" spans="1:9" ht="105" x14ac:dyDescent="0.25">
      <c r="A161" s="18">
        <f t="shared" si="2"/>
        <v>40</v>
      </c>
      <c r="B161" s="18" t="str">
        <f>_xlfn.TEXTJOIN(" - ", FALSE, VLOOKUP(Table2[[#This Row],[Song Number]], Table1[[Order]:[SHD]], 4, FALSE), _xlfn.IFS(MID(B160, LEN(B160) - 2, 3) = " EZ", "NM", MID(B160, LEN(B160) - 2, 3) = " NM", "HD", MID(B160, LEN(B160) - 2, 3) = " HD", "SHD", TRUE, "EZ"))</f>
        <v>The Rhythm (Remix) - SHD</v>
      </c>
      <c r="C161" s="18" t="str">
        <f>_xlfn.TEXTJOIN(" ", FALSE, VLOOKUP(Table2[[#This Row],[Song Number]], Table1[[Order]:[SHD]], 2, FALSE), "Pack")</f>
        <v>S/E Pack</v>
      </c>
      <c r="D161" s="18" t="str" cm="1">
        <f t="array" ref="D161">_xlfn.IFS(MID(B160, LEN(B160) - 2, 3) = " EZ", "NM", MID(B160, LEN(B160) - 2, 3) = " NM", "HD", MID(B160, LEN(B160) - 2, 3) = " HD", "SHD", TRUE, "EZ")</f>
        <v>SHD</v>
      </c>
      <c r="E161" s="18" t="str">
        <f>VLOOKUP(Table2[[#This Row],[Song Number]], Table1[[Order]:[SHD]], 5, FALSE)</f>
        <v>Creatune</v>
      </c>
      <c r="F161" s="18" t="str">
        <f>_xlfn.TEXTJOIN("", FALSE, "BPM_", VLOOKUP(Table2[[#This Row],[Song Number]], Table1[[Order]:[SHD]], 6, FALSE))</f>
        <v>BPM_135</v>
      </c>
      <c r="G161" s="18" t="str" cm="1">
        <f t="array" ref="G161">_xlfn.TEXTJOIN("", FALSE, "DIF_", VLOOKUP(Table2[[#This Row],[Song Number]], Table1[[Order]:[SHD]], _xlfn.IFS(MID(B160, LEN(B160) - 2, 3) = " EZ", 8, MID(B160, LEN(B160) - 2, 3) = " NM", 9, MID(B160, LEN(B160) - 2, 3) = " HD", 10, TRUE, 7), FALSE))</f>
        <v>DIF_14</v>
      </c>
      <c r="H16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"SHD", "DIF_14" ],</v>
      </c>
      <c r="I16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Rhythm (Remix) - SHD",
  "region": "S/E Pack",
  "category": [ "S/E Pack", "SHD", "DIF_14" ],
  "requires": []
  },
</v>
      </c>
    </row>
    <row r="162" spans="1:9" ht="105" x14ac:dyDescent="0.25">
      <c r="A162" s="18">
        <f t="shared" si="2"/>
        <v>41</v>
      </c>
      <c r="B162" s="18" t="str">
        <f>_xlfn.TEXTJOIN(" - ", FALSE, VLOOKUP(Table2[[#This Row],[Song Number]], Table1[[Order]:[SHD]], 4, FALSE), _xlfn.IFS(MID(B161, LEN(B161) - 2, 3) = " EZ", "NM", MID(B161, LEN(B161) - 2, 3) = " NM", "HD", MID(B161, LEN(B161) - 2, 3) = " HD", "SHD", TRUE, "EZ"))</f>
        <v>Special K - EZ</v>
      </c>
      <c r="C162" s="18" t="str">
        <f>_xlfn.TEXTJOIN(" ", FALSE, VLOOKUP(Table2[[#This Row],[Song Number]], Table1[[Order]:[SHD]], 2, FALSE), "Pack")</f>
        <v>S/E Pack</v>
      </c>
      <c r="D162" s="18" t="str" cm="1">
        <f t="array" ref="D162">_xlfn.IFS(MID(B161, LEN(B161) - 2, 3) = " EZ", "NM", MID(B161, LEN(B161) - 2, 3) = " NM", "HD", MID(B161, LEN(B161) - 2, 3) = " HD", "SHD", TRUE, "EZ")</f>
        <v>EZ</v>
      </c>
      <c r="E162" s="18" t="str">
        <f>VLOOKUP(Table2[[#This Row],[Song Number]], Table1[[Order]:[SHD]], 5, FALSE)</f>
        <v>Andy Lee</v>
      </c>
      <c r="F162" s="18" t="str">
        <f>_xlfn.TEXTJOIN("", FALSE, "BPM_", VLOOKUP(Table2[[#This Row],[Song Number]], Table1[[Order]:[SHD]], 6, FALSE))</f>
        <v>BPM_95</v>
      </c>
      <c r="G162" s="18" t="str" cm="1">
        <f t="array" ref="G162">_xlfn.TEXTJOIN("", FALSE, "DIF_", VLOOKUP(Table2[[#This Row],[Song Number]], Table1[[Order]:[SHD]], _xlfn.IFS(MID(B161, LEN(B161) - 2, 3) = " EZ", 8, MID(B161, LEN(B161) - 2, 3) = " NM", 9, MID(B161, LEN(B161) - 2, 3) = " HD", 10, TRUE, 7), FALSE))</f>
        <v>DIF_1</v>
      </c>
      <c r="H16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"EZ", "DIF_1" ],</v>
      </c>
      <c r="I16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"Special K - EZ",
  "region": "S/E Pack",
  "category": [ "S/E Pack", "EZ", "DIF_1" ],
  "requires": []
  },
</v>
      </c>
    </row>
    <row r="163" spans="1:9" ht="105" x14ac:dyDescent="0.25">
      <c r="A163" s="18">
        <f t="shared" si="2"/>
        <v>41</v>
      </c>
      <c r="B163" s="18" t="str">
        <f>_xlfn.TEXTJOIN(" - ", FALSE, VLOOKUP(Table2[[#This Row],[Song Number]], Table1[[Order]:[SHD]], 4, FALSE), _xlfn.IFS(MID(B162, LEN(B162) - 2, 3) = " EZ", "NM", MID(B162, LEN(B162) - 2, 3) = " NM", "HD", MID(B162, LEN(B162) - 2, 3) = " HD", "SHD", TRUE, "EZ"))</f>
        <v>Special K - NM</v>
      </c>
      <c r="C163" s="18" t="str">
        <f>_xlfn.TEXTJOIN(" ", FALSE, VLOOKUP(Table2[[#This Row],[Song Number]], Table1[[Order]:[SHD]], 2, FALSE), "Pack")</f>
        <v>S/E Pack</v>
      </c>
      <c r="D163" s="18" t="str" cm="1">
        <f t="array" ref="D163">_xlfn.IFS(MID(B162, LEN(B162) - 2, 3) = " EZ", "NM", MID(B162, LEN(B162) - 2, 3) = " NM", "HD", MID(B162, LEN(B162) - 2, 3) = " HD", "SHD", TRUE, "EZ")</f>
        <v>NM</v>
      </c>
      <c r="E163" s="18" t="str">
        <f>VLOOKUP(Table2[[#This Row],[Song Number]], Table1[[Order]:[SHD]], 5, FALSE)</f>
        <v>Andy Lee</v>
      </c>
      <c r="F163" s="18" t="str">
        <f>_xlfn.TEXTJOIN("", FALSE, "BPM_", VLOOKUP(Table2[[#This Row],[Song Number]], Table1[[Order]:[SHD]], 6, FALSE))</f>
        <v>BPM_95</v>
      </c>
      <c r="G163" s="18" t="str" cm="1">
        <f t="array" ref="G163">_xlfn.TEXTJOIN("", FALSE, "DIF_", VLOOKUP(Table2[[#This Row],[Song Number]], Table1[[Order]:[SHD]], _xlfn.IFS(MID(B162, LEN(B162) - 2, 3) = " EZ", 8, MID(B162, LEN(B162) - 2, 3) = " NM", 9, MID(B162, LEN(B162) - 2, 3) = " HD", 10, TRUE, 7), FALSE))</f>
        <v>DIF_3</v>
      </c>
      <c r="H16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"NM", "DIF_3" ],</v>
      </c>
      <c r="I16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"Special K - NM",
  "region": "S/E Pack",
  "category": [ "S/E Pack", "NM", "DIF_3" ],
  "requires": []
  },
</v>
      </c>
    </row>
    <row r="164" spans="1:9" ht="105" x14ac:dyDescent="0.25">
      <c r="A164" s="18">
        <f t="shared" si="2"/>
        <v>41</v>
      </c>
      <c r="B164" s="18" t="str">
        <f>_xlfn.TEXTJOIN(" - ", FALSE, VLOOKUP(Table2[[#This Row],[Song Number]], Table1[[Order]:[SHD]], 4, FALSE), _xlfn.IFS(MID(B163, LEN(B163) - 2, 3) = " EZ", "NM", MID(B163, LEN(B163) - 2, 3) = " NM", "HD", MID(B163, LEN(B163) - 2, 3) = " HD", "SHD", TRUE, "EZ"))</f>
        <v>Special K - HD</v>
      </c>
      <c r="C164" s="18" t="str">
        <f>_xlfn.TEXTJOIN(" ", FALSE, VLOOKUP(Table2[[#This Row],[Song Number]], Table1[[Order]:[SHD]], 2, FALSE), "Pack")</f>
        <v>S/E Pack</v>
      </c>
      <c r="D164" s="18" t="str" cm="1">
        <f t="array" ref="D164">_xlfn.IFS(MID(B163, LEN(B163) - 2, 3) = " EZ", "NM", MID(B163, LEN(B163) - 2, 3) = " NM", "HD", MID(B163, LEN(B163) - 2, 3) = " HD", "SHD", TRUE, "EZ")</f>
        <v>HD</v>
      </c>
      <c r="E164" s="18" t="str">
        <f>VLOOKUP(Table2[[#This Row],[Song Number]], Table1[[Order]:[SHD]], 5, FALSE)</f>
        <v>Andy Lee</v>
      </c>
      <c r="F164" s="18" t="str">
        <f>_xlfn.TEXTJOIN("", FALSE, "BPM_", VLOOKUP(Table2[[#This Row],[Song Number]], Table1[[Order]:[SHD]], 6, FALSE))</f>
        <v>BPM_95</v>
      </c>
      <c r="G164" s="18" t="str" cm="1">
        <f t="array" ref="G164">_xlfn.TEXTJOIN("", FALSE, "DIF_", VLOOKUP(Table2[[#This Row],[Song Number]], Table1[[Order]:[SHD]], _xlfn.IFS(MID(B163, LEN(B163) - 2, 3) = " EZ", 8, MID(B163, LEN(B163) - 2, 3) = " NM", 9, MID(B163, LEN(B163) - 2, 3) = " HD", 10, TRUE, 7), FALSE))</f>
        <v>DIF_7</v>
      </c>
      <c r="H16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"HD", "DIF_7" ],</v>
      </c>
      <c r="I16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"Special K - HD",
  "region": "S/E Pack",
  "category": [ "S/E Pack", "HD", "DIF_7" ],
  "requires": []
  },
</v>
      </c>
    </row>
    <row r="165" spans="1:9" ht="105" x14ac:dyDescent="0.25">
      <c r="A165" s="18">
        <f t="shared" si="2"/>
        <v>41</v>
      </c>
      <c r="B165" s="18" t="str">
        <f>_xlfn.TEXTJOIN(" - ", FALSE, VLOOKUP(Table2[[#This Row],[Song Number]], Table1[[Order]:[SHD]], 4, FALSE), _xlfn.IFS(MID(B164, LEN(B164) - 2, 3) = " EZ", "NM", MID(B164, LEN(B164) - 2, 3) = " NM", "HD", MID(B164, LEN(B164) - 2, 3) = " HD", "SHD", TRUE, "EZ"))</f>
        <v>Special K - SHD</v>
      </c>
      <c r="C165" s="18" t="str">
        <f>_xlfn.TEXTJOIN(" ", FALSE, VLOOKUP(Table2[[#This Row],[Song Number]], Table1[[Order]:[SHD]], 2, FALSE), "Pack")</f>
        <v>S/E Pack</v>
      </c>
      <c r="D165" s="18" t="str" cm="1">
        <f t="array" ref="D165">_xlfn.IFS(MID(B164, LEN(B164) - 2, 3) = " EZ", "NM", MID(B164, LEN(B164) - 2, 3) = " NM", "HD", MID(B164, LEN(B164) - 2, 3) = " HD", "SHD", TRUE, "EZ")</f>
        <v>SHD</v>
      </c>
      <c r="E165" s="18" t="str">
        <f>VLOOKUP(Table2[[#This Row],[Song Number]], Table1[[Order]:[SHD]], 5, FALSE)</f>
        <v>Andy Lee</v>
      </c>
      <c r="F165" s="18" t="str">
        <f>_xlfn.TEXTJOIN("", FALSE, "BPM_", VLOOKUP(Table2[[#This Row],[Song Number]], Table1[[Order]:[SHD]], 6, FALSE))</f>
        <v>BPM_95</v>
      </c>
      <c r="G165" s="18" t="str" cm="1">
        <f t="array" ref="G165">_xlfn.TEXTJOIN("", FALSE, "DIF_", VLOOKUP(Table2[[#This Row],[Song Number]], Table1[[Order]:[SHD]], _xlfn.IFS(MID(B164, LEN(B164) - 2, 3) = " EZ", 8, MID(B164, LEN(B164) - 2, 3) = " NM", 9, MID(B164, LEN(B164) - 2, 3) = " HD", 10, TRUE, 7), FALSE))</f>
        <v>DIF_9</v>
      </c>
      <c r="H16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"SHD", "DIF_9" ],</v>
      </c>
      <c r="I16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"Special K - SHD",
  "region": "S/E Pack",
  "category": [ "S/E Pack", "SHD", "DIF_9" ],
  "requires": []
  },
</v>
      </c>
    </row>
    <row r="166" spans="1:9" ht="105" x14ac:dyDescent="0.25">
      <c r="A166" s="18">
        <f t="shared" si="2"/>
        <v>42</v>
      </c>
      <c r="B166" s="18" t="str">
        <f>_xlfn.TEXTJOIN(" - ", FALSE, VLOOKUP(Table2[[#This Row],[Song Number]], Table1[[Order]:[SHD]], 4, FALSE), _xlfn.IFS(MID(B165, LEN(B165) - 2, 3) = " EZ", "NM", MID(B165, LEN(B165) - 2, 3) = " NM", "HD", MID(B165, LEN(B165) - 2, 3) = " HD", "SHD", TRUE, "EZ"))</f>
        <v>Stay (Radio Edit) - EZ</v>
      </c>
      <c r="C166" s="18" t="str">
        <f>_xlfn.TEXTJOIN(" ", FALSE, VLOOKUP(Table2[[#This Row],[Song Number]], Table1[[Order]:[SHD]], 2, FALSE), "Pack")</f>
        <v>S/E Pack</v>
      </c>
      <c r="D166" s="18" t="str" cm="1">
        <f t="array" ref="D166">_xlfn.IFS(MID(B165, LEN(B165) - 2, 3) = " EZ", "NM", MID(B165, LEN(B165) - 2, 3) = " NM", "HD", MID(B165, LEN(B165) - 2, 3) = " HD", "SHD", TRUE, "EZ")</f>
        <v>EZ</v>
      </c>
      <c r="E166" s="18" t="str">
        <f>VLOOKUP(Table2[[#This Row],[Song Number]], Table1[[Order]:[SHD]], 5, FALSE)</f>
        <v>Jeon Jun-kyu</v>
      </c>
      <c r="F166" s="18" t="str">
        <f>_xlfn.TEXTJOIN("", FALSE, "BPM_", VLOOKUP(Table2[[#This Row],[Song Number]], Table1[[Order]:[SHD]], 6, FALSE))</f>
        <v>BPM_125</v>
      </c>
      <c r="G166" s="18" t="str" cm="1">
        <f t="array" ref="G166">_xlfn.TEXTJOIN("", FALSE, "DIF_", VLOOKUP(Table2[[#This Row],[Song Number]], Table1[[Order]:[SHD]], _xlfn.IFS(MID(B165, LEN(B165) - 2, 3) = " EZ", 8, MID(B165, LEN(B165) - 2, 3) = " NM", 9, MID(B165, LEN(B165) - 2, 3) = " HD", 10, TRUE, 7), FALSE))</f>
        <v>DIF_2</v>
      </c>
      <c r="H16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"EZ", "DIF_2" ],</v>
      </c>
      <c r="I16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"Stay (Radio Edit) - EZ",
  "region": "S/E Pack",
  "category": [ "S/E Pack", "EZ", "DIF_2" ],
  "requires": []
  },
</v>
      </c>
    </row>
    <row r="167" spans="1:9" ht="105" x14ac:dyDescent="0.25">
      <c r="A167" s="18">
        <f t="shared" si="2"/>
        <v>42</v>
      </c>
      <c r="B167" s="18" t="str">
        <f>_xlfn.TEXTJOIN(" - ", FALSE, VLOOKUP(Table2[[#This Row],[Song Number]], Table1[[Order]:[SHD]], 4, FALSE), _xlfn.IFS(MID(B166, LEN(B166) - 2, 3) = " EZ", "NM", MID(B166, LEN(B166) - 2, 3) = " NM", "HD", MID(B166, LEN(B166) - 2, 3) = " HD", "SHD", TRUE, "EZ"))</f>
        <v>Stay (Radio Edit) - NM</v>
      </c>
      <c r="C167" s="18" t="str">
        <f>_xlfn.TEXTJOIN(" ", FALSE, VLOOKUP(Table2[[#This Row],[Song Number]], Table1[[Order]:[SHD]], 2, FALSE), "Pack")</f>
        <v>S/E Pack</v>
      </c>
      <c r="D167" s="18" t="str" cm="1">
        <f t="array" ref="D167">_xlfn.IFS(MID(B166, LEN(B166) - 2, 3) = " EZ", "NM", MID(B166, LEN(B166) - 2, 3) = " NM", "HD", MID(B166, LEN(B166) - 2, 3) = " HD", "SHD", TRUE, "EZ")</f>
        <v>NM</v>
      </c>
      <c r="E167" s="18" t="str">
        <f>VLOOKUP(Table2[[#This Row],[Song Number]], Table1[[Order]:[SHD]], 5, FALSE)</f>
        <v>Jeon Jun-kyu</v>
      </c>
      <c r="F167" s="18" t="str">
        <f>_xlfn.TEXTJOIN("", FALSE, "BPM_", VLOOKUP(Table2[[#This Row],[Song Number]], Table1[[Order]:[SHD]], 6, FALSE))</f>
        <v>BPM_125</v>
      </c>
      <c r="G167" s="18" t="str" cm="1">
        <f t="array" ref="G167">_xlfn.TEXTJOIN("", FALSE, "DIF_", VLOOKUP(Table2[[#This Row],[Song Number]], Table1[[Order]:[SHD]], _xlfn.IFS(MID(B166, LEN(B166) - 2, 3) = " EZ", 8, MID(B166, LEN(B166) - 2, 3) = " NM", 9, MID(B166, LEN(B166) - 2, 3) = " HD", 10, TRUE, 7), FALSE))</f>
        <v>DIF_4</v>
      </c>
      <c r="H16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"NM", "DIF_4" ],</v>
      </c>
      <c r="I16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"Stay (Radio Edit) - NM",
  "region": "S/E Pack",
  "category": [ "S/E Pack", "NM", "DIF_4" ],
  "requires": []
  },
</v>
      </c>
    </row>
    <row r="168" spans="1:9" ht="105" x14ac:dyDescent="0.25">
      <c r="A168" s="18">
        <f t="shared" si="2"/>
        <v>42</v>
      </c>
      <c r="B168" s="18" t="str">
        <f>_xlfn.TEXTJOIN(" - ", FALSE, VLOOKUP(Table2[[#This Row],[Song Number]], Table1[[Order]:[SHD]], 4, FALSE), _xlfn.IFS(MID(B167, LEN(B167) - 2, 3) = " EZ", "NM", MID(B167, LEN(B167) - 2, 3) = " NM", "HD", MID(B167, LEN(B167) - 2, 3) = " HD", "SHD", TRUE, "EZ"))</f>
        <v>Stay (Radio Edit) - HD</v>
      </c>
      <c r="C168" s="18" t="str">
        <f>_xlfn.TEXTJOIN(" ", FALSE, VLOOKUP(Table2[[#This Row],[Song Number]], Table1[[Order]:[SHD]], 2, FALSE), "Pack")</f>
        <v>S/E Pack</v>
      </c>
      <c r="D168" s="18" t="str" cm="1">
        <f t="array" ref="D168">_xlfn.IFS(MID(B167, LEN(B167) - 2, 3) = " EZ", "NM", MID(B167, LEN(B167) - 2, 3) = " NM", "HD", MID(B167, LEN(B167) - 2, 3) = " HD", "SHD", TRUE, "EZ")</f>
        <v>HD</v>
      </c>
      <c r="E168" s="18" t="str">
        <f>VLOOKUP(Table2[[#This Row],[Song Number]], Table1[[Order]:[SHD]], 5, FALSE)</f>
        <v>Jeon Jun-kyu</v>
      </c>
      <c r="F168" s="18" t="str">
        <f>_xlfn.TEXTJOIN("", FALSE, "BPM_", VLOOKUP(Table2[[#This Row],[Song Number]], Table1[[Order]:[SHD]], 6, FALSE))</f>
        <v>BPM_125</v>
      </c>
      <c r="G168" s="18" t="str" cm="1">
        <f t="array" ref="G168">_xlfn.TEXTJOIN("", FALSE, "DIF_", VLOOKUP(Table2[[#This Row],[Song Number]], Table1[[Order]:[SHD]], _xlfn.IFS(MID(B167, LEN(B167) - 2, 3) = " EZ", 8, MID(B167, LEN(B167) - 2, 3) = " NM", 9, MID(B167, LEN(B167) - 2, 3) = " HD", 10, TRUE, 7), FALSE))</f>
        <v>DIF_5</v>
      </c>
      <c r="H16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"HD", "DIF_5" ],</v>
      </c>
      <c r="I16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"Stay (Radio Edit) - HD",
  "region": "S/E Pack",
  "category": [ "S/E Pack", "HD", "DIF_5" ],
  "requires": []
  },
</v>
      </c>
    </row>
    <row r="169" spans="1:9" ht="105" x14ac:dyDescent="0.25">
      <c r="A169" s="18">
        <f t="shared" si="2"/>
        <v>42</v>
      </c>
      <c r="B169" s="18" t="str">
        <f>_xlfn.TEXTJOIN(" - ", FALSE, VLOOKUP(Table2[[#This Row],[Song Number]], Table1[[Order]:[SHD]], 4, FALSE), _xlfn.IFS(MID(B168, LEN(B168) - 2, 3) = " EZ", "NM", MID(B168, LEN(B168) - 2, 3) = " NM", "HD", MID(B168, LEN(B168) - 2, 3) = " HD", "SHD", TRUE, "EZ"))</f>
        <v>Stay (Radio Edit) - SHD</v>
      </c>
      <c r="C169" s="18" t="str">
        <f>_xlfn.TEXTJOIN(" ", FALSE, VLOOKUP(Table2[[#This Row],[Song Number]], Table1[[Order]:[SHD]], 2, FALSE), "Pack")</f>
        <v>S/E Pack</v>
      </c>
      <c r="D169" s="18" t="str" cm="1">
        <f t="array" ref="D169">_xlfn.IFS(MID(B168, LEN(B168) - 2, 3) = " EZ", "NM", MID(B168, LEN(B168) - 2, 3) = " NM", "HD", MID(B168, LEN(B168) - 2, 3) = " HD", "SHD", TRUE, "EZ")</f>
        <v>SHD</v>
      </c>
      <c r="E169" s="18" t="str">
        <f>VLOOKUP(Table2[[#This Row],[Song Number]], Table1[[Order]:[SHD]], 5, FALSE)</f>
        <v>Jeon Jun-kyu</v>
      </c>
      <c r="F169" s="18" t="str">
        <f>_xlfn.TEXTJOIN("", FALSE, "BPM_", VLOOKUP(Table2[[#This Row],[Song Number]], Table1[[Order]:[SHD]], 6, FALSE))</f>
        <v>BPM_125</v>
      </c>
      <c r="G169" s="18" t="str" cm="1">
        <f t="array" ref="G169">_xlfn.TEXTJOIN("", FALSE, "DIF_", VLOOKUP(Table2[[#This Row],[Song Number]], Table1[[Order]:[SHD]], _xlfn.IFS(MID(B168, LEN(B168) - 2, 3) = " EZ", 8, MID(B168, LEN(B168) - 2, 3) = " NM", 9, MID(B168, LEN(B168) - 2, 3) = " HD", 10, TRUE, 7), FALSE))</f>
        <v>DIF_8</v>
      </c>
      <c r="H16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"SHD", "DIF_8" ],</v>
      </c>
      <c r="I16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"Stay (Radio Edit) - SHD",
  "region": "S/E Pack",
  "category": [ "S/E Pack", "SHD", "DIF_8" ],
  "requires": []
  },
</v>
      </c>
    </row>
    <row r="170" spans="1:9" ht="105" x14ac:dyDescent="0.25">
      <c r="A170" s="18">
        <f t="shared" si="2"/>
        <v>43</v>
      </c>
      <c r="B170" s="18" t="str">
        <f>_xlfn.TEXTJOIN(" - ", FALSE, VLOOKUP(Table2[[#This Row],[Song Number]], Table1[[Order]:[SHD]], 4, FALSE), _xlfn.IFS(MID(B169, LEN(B169) - 2, 3) = " EZ", "NM", MID(B169, LEN(B169) - 2, 3) = " NM", "HD", MID(B169, LEN(B169) - 2, 3) = " HD", "SHD", TRUE, "EZ"))</f>
        <v>You love the life you live (Remix) - EZ</v>
      </c>
      <c r="C170" s="18" t="str">
        <f>_xlfn.TEXTJOIN(" ", FALSE, VLOOKUP(Table2[[#This Row],[Song Number]], Table1[[Order]:[SHD]], 2, FALSE), "Pack")</f>
        <v>S/E Pack</v>
      </c>
      <c r="D170" s="18" t="str" cm="1">
        <f t="array" ref="D170">_xlfn.IFS(MID(B169, LEN(B169) - 2, 3) = " EZ", "NM", MID(B169, LEN(B169) - 2, 3) = " NM", "HD", MID(B169, LEN(B169) - 2, 3) = " HD", "SHD", TRUE, "EZ")</f>
        <v>EZ</v>
      </c>
      <c r="E170" s="18" t="str">
        <f>VLOOKUP(Table2[[#This Row],[Song Number]], Table1[[Order]:[SHD]], 5, FALSE)</f>
        <v>Itdie</v>
      </c>
      <c r="F170" s="18" t="str">
        <f>_xlfn.TEXTJOIN("", FALSE, "BPM_", VLOOKUP(Table2[[#This Row],[Song Number]], Table1[[Order]:[SHD]], 6, FALSE))</f>
        <v>BPM_90</v>
      </c>
      <c r="G170" s="18" t="str" cm="1">
        <f t="array" ref="G170">_xlfn.TEXTJOIN("", FALSE, "DIF_", VLOOKUP(Table2[[#This Row],[Song Number]], Table1[[Order]:[SHD]], _xlfn.IFS(MID(B169, LEN(B169) - 2, 3) = " EZ", 8, MID(B169, LEN(B169) - 2, 3) = " NM", 9, MID(B169, LEN(B169) - 2, 3) = " HD", 10, TRUE, 7), FALSE))</f>
        <v>DIF_1</v>
      </c>
      <c r="H17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"EZ", "DIF_1" ],</v>
      </c>
      <c r="I17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 love the life you live (Remix) - EZ",
  "region": "S/E Pack",
  "category": [ "S/E Pack", "EZ", "DIF_1" ],
  "requires": []
  },
</v>
      </c>
    </row>
    <row r="171" spans="1:9" ht="105" x14ac:dyDescent="0.25">
      <c r="A171" s="18">
        <f t="shared" si="2"/>
        <v>43</v>
      </c>
      <c r="B171" s="18" t="str">
        <f>_xlfn.TEXTJOIN(" - ", FALSE, VLOOKUP(Table2[[#This Row],[Song Number]], Table1[[Order]:[SHD]], 4, FALSE), _xlfn.IFS(MID(B170, LEN(B170) - 2, 3) = " EZ", "NM", MID(B170, LEN(B170) - 2, 3) = " NM", "HD", MID(B170, LEN(B170) - 2, 3) = " HD", "SHD", TRUE, "EZ"))</f>
        <v>You love the life you live (Remix) - NM</v>
      </c>
      <c r="C171" s="18" t="str">
        <f>_xlfn.TEXTJOIN(" ", FALSE, VLOOKUP(Table2[[#This Row],[Song Number]], Table1[[Order]:[SHD]], 2, FALSE), "Pack")</f>
        <v>S/E Pack</v>
      </c>
      <c r="D171" s="18" t="str" cm="1">
        <f t="array" ref="D171">_xlfn.IFS(MID(B170, LEN(B170) - 2, 3) = " EZ", "NM", MID(B170, LEN(B170) - 2, 3) = " NM", "HD", MID(B170, LEN(B170) - 2, 3) = " HD", "SHD", TRUE, "EZ")</f>
        <v>NM</v>
      </c>
      <c r="E171" s="18" t="str">
        <f>VLOOKUP(Table2[[#This Row],[Song Number]], Table1[[Order]:[SHD]], 5, FALSE)</f>
        <v>Itdie</v>
      </c>
      <c r="F171" s="18" t="str">
        <f>_xlfn.TEXTJOIN("", FALSE, "BPM_", VLOOKUP(Table2[[#This Row],[Song Number]], Table1[[Order]:[SHD]], 6, FALSE))</f>
        <v>BPM_90</v>
      </c>
      <c r="G171" s="18" t="str" cm="1">
        <f t="array" ref="G171">_xlfn.TEXTJOIN("", FALSE, "DIF_", VLOOKUP(Table2[[#This Row],[Song Number]], Table1[[Order]:[SHD]], _xlfn.IFS(MID(B170, LEN(B170) - 2, 3) = " EZ", 8, MID(B170, LEN(B170) - 2, 3) = " NM", 9, MID(B170, LEN(B170) - 2, 3) = " HD", 10, TRUE, 7), FALSE))</f>
        <v>DIF_4</v>
      </c>
      <c r="H17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"NM", "DIF_4" ],</v>
      </c>
      <c r="I17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 love the life you live (Remix) - NM",
  "region": "S/E Pack",
  "category": [ "S/E Pack", "NM", "DIF_4" ],
  "requires": []
  },
</v>
      </c>
    </row>
    <row r="172" spans="1:9" ht="105" x14ac:dyDescent="0.25">
      <c r="A172" s="18">
        <f t="shared" si="2"/>
        <v>43</v>
      </c>
      <c r="B172" s="18" t="str">
        <f>_xlfn.TEXTJOIN(" - ", FALSE, VLOOKUP(Table2[[#This Row],[Song Number]], Table1[[Order]:[SHD]], 4, FALSE), _xlfn.IFS(MID(B171, LEN(B171) - 2, 3) = " EZ", "NM", MID(B171, LEN(B171) - 2, 3) = " NM", "HD", MID(B171, LEN(B171) - 2, 3) = " HD", "SHD", TRUE, "EZ"))</f>
        <v>You love the life you live (Remix) - HD</v>
      </c>
      <c r="C172" s="18" t="str">
        <f>_xlfn.TEXTJOIN(" ", FALSE, VLOOKUP(Table2[[#This Row],[Song Number]], Table1[[Order]:[SHD]], 2, FALSE), "Pack")</f>
        <v>S/E Pack</v>
      </c>
      <c r="D172" s="18" t="str" cm="1">
        <f t="array" ref="D172">_xlfn.IFS(MID(B171, LEN(B171) - 2, 3) = " EZ", "NM", MID(B171, LEN(B171) - 2, 3) = " NM", "HD", MID(B171, LEN(B171) - 2, 3) = " HD", "SHD", TRUE, "EZ")</f>
        <v>HD</v>
      </c>
      <c r="E172" s="18" t="str">
        <f>VLOOKUP(Table2[[#This Row],[Song Number]], Table1[[Order]:[SHD]], 5, FALSE)</f>
        <v>Itdie</v>
      </c>
      <c r="F172" s="18" t="str">
        <f>_xlfn.TEXTJOIN("", FALSE, "BPM_", VLOOKUP(Table2[[#This Row],[Song Number]], Table1[[Order]:[SHD]], 6, FALSE))</f>
        <v>BPM_90</v>
      </c>
      <c r="G172" s="18" t="str" cm="1">
        <f t="array" ref="G172">_xlfn.TEXTJOIN("", FALSE, "DIF_", VLOOKUP(Table2[[#This Row],[Song Number]], Table1[[Order]:[SHD]], _xlfn.IFS(MID(B171, LEN(B171) - 2, 3) = " EZ", 8, MID(B171, LEN(B171) - 2, 3) = " NM", 9, MID(B171, LEN(B171) - 2, 3) = " HD", 10, TRUE, 7), FALSE))</f>
        <v>DIF_9</v>
      </c>
      <c r="H17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"HD", "DIF_9" ],</v>
      </c>
      <c r="I17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 love the life you live (Remix) - HD",
  "region": "S/E Pack",
  "category": [ "S/E Pack", "HD", "DIF_9" ],
  "requires": []
  },
</v>
      </c>
    </row>
    <row r="173" spans="1:9" ht="105" x14ac:dyDescent="0.25">
      <c r="A173" s="18">
        <f t="shared" si="2"/>
        <v>43</v>
      </c>
      <c r="B173" s="18" t="str">
        <f>_xlfn.TEXTJOIN(" - ", FALSE, VLOOKUP(Table2[[#This Row],[Song Number]], Table1[[Order]:[SHD]], 4, FALSE), _xlfn.IFS(MID(B172, LEN(B172) - 2, 3) = " EZ", "NM", MID(B172, LEN(B172) - 2, 3) = " NM", "HD", MID(B172, LEN(B172) - 2, 3) = " HD", "SHD", TRUE, "EZ"))</f>
        <v>You love the life you live (Remix) - SHD</v>
      </c>
      <c r="C173" s="18" t="str">
        <f>_xlfn.TEXTJOIN(" ", FALSE, VLOOKUP(Table2[[#This Row],[Song Number]], Table1[[Order]:[SHD]], 2, FALSE), "Pack")</f>
        <v>S/E Pack</v>
      </c>
      <c r="D173" s="18" t="str" cm="1">
        <f t="array" ref="D173">_xlfn.IFS(MID(B172, LEN(B172) - 2, 3) = " EZ", "NM", MID(B172, LEN(B172) - 2, 3) = " NM", "HD", MID(B172, LEN(B172) - 2, 3) = " HD", "SHD", TRUE, "EZ")</f>
        <v>SHD</v>
      </c>
      <c r="E173" s="18" t="str">
        <f>VLOOKUP(Table2[[#This Row],[Song Number]], Table1[[Order]:[SHD]], 5, FALSE)</f>
        <v>Itdie</v>
      </c>
      <c r="F173" s="18" t="str">
        <f>_xlfn.TEXTJOIN("", FALSE, "BPM_", VLOOKUP(Table2[[#This Row],[Song Number]], Table1[[Order]:[SHD]], 6, FALSE))</f>
        <v>BPM_90</v>
      </c>
      <c r="G173" s="18" t="str" cm="1">
        <f t="array" ref="G173">_xlfn.TEXTJOIN("", FALSE, "DIF_", VLOOKUP(Table2[[#This Row],[Song Number]], Table1[[Order]:[SHD]], _xlfn.IFS(MID(B172, LEN(B172) - 2, 3) = " EZ", 8, MID(B172, LEN(B172) - 2, 3) = " NM", 9, MID(B172, LEN(B172) - 2, 3) = " HD", 10, TRUE, 7), FALSE))</f>
        <v>DIF_11</v>
      </c>
      <c r="H17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"SHD", "DIF_11" ],</v>
      </c>
      <c r="I17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 love the life you live (Remix) - SHD",
  "region": "S/E Pack",
  "category": [ "S/E Pack", "SHD", "DIF_11" ],
  "requires": []
  },
</v>
      </c>
    </row>
    <row r="174" spans="1:9" ht="105" x14ac:dyDescent="0.25">
      <c r="A174" s="18">
        <f t="shared" si="2"/>
        <v>44</v>
      </c>
      <c r="B174" s="18" t="str">
        <f>_xlfn.TEXTJOIN(" - ", FALSE, VLOOKUP(Table2[[#This Row],[Song Number]], Table1[[Order]:[SHD]], 4, FALSE), _xlfn.IFS(MID(B173, LEN(B173) - 2, 3) = " EZ", "NM", MID(B173, LEN(B173) - 2, 3) = " NM", "HD", MID(B173, LEN(B173) - 2, 3) = " HD", "SHD", TRUE, "EZ"))</f>
        <v>Ztar warZ (Remix) - EZ</v>
      </c>
      <c r="C174" s="18" t="str">
        <f>_xlfn.TEXTJOIN(" ", FALSE, VLOOKUP(Table2[[#This Row],[Song Number]], Table1[[Order]:[SHD]], 2, FALSE), "Pack")</f>
        <v>S/E Pack</v>
      </c>
      <c r="D174" s="18" t="str" cm="1">
        <f t="array" ref="D174">_xlfn.IFS(MID(B173, LEN(B173) - 2, 3) = " EZ", "NM", MID(B173, LEN(B173) - 2, 3) = " NM", "HD", MID(B173, LEN(B173) - 2, 3) = " HD", "SHD", TRUE, "EZ")</f>
        <v>EZ</v>
      </c>
      <c r="E174" s="18" t="str">
        <f>VLOOKUP(Table2[[#This Row],[Song Number]], Table1[[Order]:[SHD]], 5, FALSE)</f>
        <v>xxdbxx</v>
      </c>
      <c r="F174" s="18" t="str">
        <f>_xlfn.TEXTJOIN("", FALSE, "BPM_", VLOOKUP(Table2[[#This Row],[Song Number]], Table1[[Order]:[SHD]], 6, FALSE))</f>
        <v>BPM_185</v>
      </c>
      <c r="G174" s="18" t="str" cm="1">
        <f t="array" ref="G174">_xlfn.TEXTJOIN("", FALSE, "DIF_", VLOOKUP(Table2[[#This Row],[Song Number]], Table1[[Order]:[SHD]], _xlfn.IFS(MID(B173, LEN(B173) - 2, 3) = " EZ", 8, MID(B173, LEN(B173) - 2, 3) = " NM", 9, MID(B173, LEN(B173) - 2, 3) = " HD", 10, TRUE, 7), FALSE))</f>
        <v>DIF_4</v>
      </c>
      <c r="H17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"EZ", "DIF_4" ],</v>
      </c>
      <c r="I17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"Ztar warZ (Remix) - EZ",
  "region": "S/E Pack",
  "category": [ "S/E Pack", "EZ", "DIF_4" ],
  "requires": []
  },
</v>
      </c>
    </row>
    <row r="175" spans="1:9" ht="105" x14ac:dyDescent="0.25">
      <c r="A175" s="18">
        <f t="shared" si="2"/>
        <v>44</v>
      </c>
      <c r="B175" s="18" t="str">
        <f>_xlfn.TEXTJOIN(" - ", FALSE, VLOOKUP(Table2[[#This Row],[Song Number]], Table1[[Order]:[SHD]], 4, FALSE), _xlfn.IFS(MID(B174, LEN(B174) - 2, 3) = " EZ", "NM", MID(B174, LEN(B174) - 2, 3) = " NM", "HD", MID(B174, LEN(B174) - 2, 3) = " HD", "SHD", TRUE, "EZ"))</f>
        <v>Ztar warZ (Remix) - NM</v>
      </c>
      <c r="C175" s="18" t="str">
        <f>_xlfn.TEXTJOIN(" ", FALSE, VLOOKUP(Table2[[#This Row],[Song Number]], Table1[[Order]:[SHD]], 2, FALSE), "Pack")</f>
        <v>S/E Pack</v>
      </c>
      <c r="D175" s="18" t="str" cm="1">
        <f t="array" ref="D175">_xlfn.IFS(MID(B174, LEN(B174) - 2, 3) = " EZ", "NM", MID(B174, LEN(B174) - 2, 3) = " NM", "HD", MID(B174, LEN(B174) - 2, 3) = " HD", "SHD", TRUE, "EZ")</f>
        <v>NM</v>
      </c>
      <c r="E175" s="18" t="str">
        <f>VLOOKUP(Table2[[#This Row],[Song Number]], Table1[[Order]:[SHD]], 5, FALSE)</f>
        <v>xxdbxx</v>
      </c>
      <c r="F175" s="18" t="str">
        <f>_xlfn.TEXTJOIN("", FALSE, "BPM_", VLOOKUP(Table2[[#This Row],[Song Number]], Table1[[Order]:[SHD]], 6, FALSE))</f>
        <v>BPM_185</v>
      </c>
      <c r="G175" s="18" t="str" cm="1">
        <f t="array" ref="G175">_xlfn.TEXTJOIN("", FALSE, "DIF_", VLOOKUP(Table2[[#This Row],[Song Number]], Table1[[Order]:[SHD]], _xlfn.IFS(MID(B174, LEN(B174) - 2, 3) = " EZ", 8, MID(B174, LEN(B174) - 2, 3) = " NM", 9, MID(B174, LEN(B174) - 2, 3) = " HD", 10, TRUE, 7), FALSE))</f>
        <v>DIF_7</v>
      </c>
      <c r="H17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"NM", "DIF_7" ],</v>
      </c>
      <c r="I17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"Ztar warZ (Remix) - NM",
  "region": "S/E Pack",
  "category": [ "S/E Pack", "NM", "DIF_7" ],
  "requires": []
  },
</v>
      </c>
    </row>
    <row r="176" spans="1:9" ht="105" x14ac:dyDescent="0.25">
      <c r="A176" s="18">
        <f t="shared" si="2"/>
        <v>44</v>
      </c>
      <c r="B176" s="18" t="str">
        <f>_xlfn.TEXTJOIN(" - ", FALSE, VLOOKUP(Table2[[#This Row],[Song Number]], Table1[[Order]:[SHD]], 4, FALSE), _xlfn.IFS(MID(B175, LEN(B175) - 2, 3) = " EZ", "NM", MID(B175, LEN(B175) - 2, 3) = " NM", "HD", MID(B175, LEN(B175) - 2, 3) = " HD", "SHD", TRUE, "EZ"))</f>
        <v>Ztar warZ (Remix) - HD</v>
      </c>
      <c r="C176" s="18" t="str">
        <f>_xlfn.TEXTJOIN(" ", FALSE, VLOOKUP(Table2[[#This Row],[Song Number]], Table1[[Order]:[SHD]], 2, FALSE), "Pack")</f>
        <v>S/E Pack</v>
      </c>
      <c r="D176" s="18" t="str" cm="1">
        <f t="array" ref="D176">_xlfn.IFS(MID(B175, LEN(B175) - 2, 3) = " EZ", "NM", MID(B175, LEN(B175) - 2, 3) = " NM", "HD", MID(B175, LEN(B175) - 2, 3) = " HD", "SHD", TRUE, "EZ")</f>
        <v>HD</v>
      </c>
      <c r="E176" s="18" t="str">
        <f>VLOOKUP(Table2[[#This Row],[Song Number]], Table1[[Order]:[SHD]], 5, FALSE)</f>
        <v>xxdbxx</v>
      </c>
      <c r="F176" s="18" t="str">
        <f>_xlfn.TEXTJOIN("", FALSE, "BPM_", VLOOKUP(Table2[[#This Row],[Song Number]], Table1[[Order]:[SHD]], 6, FALSE))</f>
        <v>BPM_185</v>
      </c>
      <c r="G176" s="18" t="str" cm="1">
        <f t="array" ref="G176">_xlfn.TEXTJOIN("", FALSE, "DIF_", VLOOKUP(Table2[[#This Row],[Song Number]], Table1[[Order]:[SHD]], _xlfn.IFS(MID(B175, LEN(B175) - 2, 3) = " EZ", 8, MID(B175, LEN(B175) - 2, 3) = " NM", 9, MID(B175, LEN(B175) - 2, 3) = " HD", 10, TRUE, 7), FALSE))</f>
        <v>DIF_10</v>
      </c>
      <c r="H17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"HD", "DIF_10" ],</v>
      </c>
      <c r="I17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"Ztar warZ (Remix) - HD",
  "region": "S/E Pack",
  "category": [ "S/E Pack", "HD", "DIF_10" ],
  "requires": []
  },
</v>
      </c>
    </row>
    <row r="177" spans="1:9" ht="105" x14ac:dyDescent="0.25">
      <c r="A177" s="18">
        <f t="shared" si="2"/>
        <v>44</v>
      </c>
      <c r="B177" s="18" t="str">
        <f>_xlfn.TEXTJOIN(" - ", FALSE, VLOOKUP(Table2[[#This Row],[Song Number]], Table1[[Order]:[SHD]], 4, FALSE), _xlfn.IFS(MID(B176, LEN(B176) - 2, 3) = " EZ", "NM", MID(B176, LEN(B176) - 2, 3) = " NM", "HD", MID(B176, LEN(B176) - 2, 3) = " HD", "SHD", TRUE, "EZ"))</f>
        <v>Ztar warZ (Remix) - SHD</v>
      </c>
      <c r="C177" s="18" t="str">
        <f>_xlfn.TEXTJOIN(" ", FALSE, VLOOKUP(Table2[[#This Row],[Song Number]], Table1[[Order]:[SHD]], 2, FALSE), "Pack")</f>
        <v>S/E Pack</v>
      </c>
      <c r="D177" s="18" t="str" cm="1">
        <f t="array" ref="D177">_xlfn.IFS(MID(B176, LEN(B176) - 2, 3) = " EZ", "NM", MID(B176, LEN(B176) - 2, 3) = " NM", "HD", MID(B176, LEN(B176) - 2, 3) = " HD", "SHD", TRUE, "EZ")</f>
        <v>SHD</v>
      </c>
      <c r="E177" s="18" t="str">
        <f>VLOOKUP(Table2[[#This Row],[Song Number]], Table1[[Order]:[SHD]], 5, FALSE)</f>
        <v>xxdbxx</v>
      </c>
      <c r="F177" s="18" t="str">
        <f>_xlfn.TEXTJOIN("", FALSE, "BPM_", VLOOKUP(Table2[[#This Row],[Song Number]], Table1[[Order]:[SHD]], 6, FALSE))</f>
        <v>BPM_185</v>
      </c>
      <c r="G177" s="18" t="str" cm="1">
        <f t="array" ref="G177">_xlfn.TEXTJOIN("", FALSE, "DIF_", VLOOKUP(Table2[[#This Row],[Song Number]], Table1[[Order]:[SHD]], _xlfn.IFS(MID(B176, LEN(B176) - 2, 3) = " EZ", 8, MID(B176, LEN(B176) - 2, 3) = " NM", 9, MID(B176, LEN(B176) - 2, 3) = " HD", 10, TRUE, 7), FALSE))</f>
        <v>DIF_13</v>
      </c>
      <c r="H17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"S/E Pack", "SHD", "DIF_13" ],</v>
      </c>
      <c r="I17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"Ztar warZ (Remix) - SHD",
  "region": "S/E Pack",
  "category": [ "S/E Pack", "SHD", "DIF_13" ],
  "requires": []
  },
</v>
      </c>
    </row>
    <row r="178" spans="1:9" ht="105" x14ac:dyDescent="0.25">
      <c r="A178" s="18">
        <f t="shared" si="2"/>
        <v>45</v>
      </c>
      <c r="B178" s="18" t="str">
        <f>_xlfn.TEXTJOIN(" - ", FALSE, VLOOKUP(Table2[[#This Row],[Song Number]], Table1[[Order]:[SHD]], 4, FALSE), _xlfn.IFS(MID(B177, LEN(B177) - 2, 3) = " EZ", "NM", MID(B177, LEN(B177) - 2, 3) = " NM", "HD", MID(B177, LEN(B177) - 2, 3) = " HD", "SHD", TRUE, "EZ"))</f>
        <v>Anytime - EZ</v>
      </c>
      <c r="C178" s="18" t="str">
        <f>_xlfn.TEXTJOIN(" ", FALSE, VLOOKUP(Table2[[#This Row],[Song Number]], Table1[[Order]:[SHD]], 2, FALSE), "Pack")</f>
        <v>2ND Pack</v>
      </c>
      <c r="D178" s="18" t="str" cm="1">
        <f t="array" ref="D178">_xlfn.IFS(MID(B177, LEN(B177) - 2, 3) = " EZ", "NM", MID(B177, LEN(B177) - 2, 3) = " NM", "HD", MID(B177, LEN(B177) - 2, 3) = " HD", "SHD", TRUE, "EZ")</f>
        <v>EZ</v>
      </c>
      <c r="E178" s="18" t="str">
        <f>VLOOKUP(Table2[[#This Row],[Song Number]], Table1[[Order]:[SHD]], 5, FALSE)</f>
        <v>Ruby Tuesday</v>
      </c>
      <c r="F178" s="18" t="str">
        <f>_xlfn.TEXTJOIN("", FALSE, "BPM_", VLOOKUP(Table2[[#This Row],[Song Number]], Table1[[Order]:[SHD]], 6, FALSE))</f>
        <v>BPM_162</v>
      </c>
      <c r="G178" s="18" t="str" cm="1">
        <f t="array" ref="G178">_xlfn.TEXTJOIN("", FALSE, "DIF_", VLOOKUP(Table2[[#This Row],[Song Number]], Table1[[Order]:[SHD]], _xlfn.IFS(MID(B177, LEN(B177) - 2, 3) = " EZ", 8, MID(B177, LEN(B177) - 2, 3) = " NM", 9, MID(B177, LEN(B177) - 2, 3) = " HD", 10, TRUE, 7), FALSE))</f>
        <v>DIF_2</v>
      </c>
      <c r="H17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"DIF_2" ],</v>
      </c>
      <c r="I17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"Anytime - EZ",
  "region": "2ND Pack",
  "category": [ "2ND Pack", "EZ", "DIF_2" ],
  "requires": []
  },
</v>
      </c>
    </row>
    <row r="179" spans="1:9" ht="105" x14ac:dyDescent="0.25">
      <c r="A179" s="18">
        <f t="shared" si="2"/>
        <v>45</v>
      </c>
      <c r="B179" s="18" t="str">
        <f>_xlfn.TEXTJOIN(" - ", FALSE, VLOOKUP(Table2[[#This Row],[Song Number]], Table1[[Order]:[SHD]], 4, FALSE), _xlfn.IFS(MID(B178, LEN(B178) - 2, 3) = " EZ", "NM", MID(B178, LEN(B178) - 2, 3) = " NM", "HD", MID(B178, LEN(B178) - 2, 3) = " HD", "SHD", TRUE, "EZ"))</f>
        <v>Anytime - NM</v>
      </c>
      <c r="C179" s="18" t="str">
        <f>_xlfn.TEXTJOIN(" ", FALSE, VLOOKUP(Table2[[#This Row],[Song Number]], Table1[[Order]:[SHD]], 2, FALSE), "Pack")</f>
        <v>2ND Pack</v>
      </c>
      <c r="D179" s="18" t="str" cm="1">
        <f t="array" ref="D179">_xlfn.IFS(MID(B178, LEN(B178) - 2, 3) = " EZ", "NM", MID(B178, LEN(B178) - 2, 3) = " NM", "HD", MID(B178, LEN(B178) - 2, 3) = " HD", "SHD", TRUE, "EZ")</f>
        <v>NM</v>
      </c>
      <c r="E179" s="18" t="str">
        <f>VLOOKUP(Table2[[#This Row],[Song Number]], Table1[[Order]:[SHD]], 5, FALSE)</f>
        <v>Ruby Tuesday</v>
      </c>
      <c r="F179" s="18" t="str">
        <f>_xlfn.TEXTJOIN("", FALSE, "BPM_", VLOOKUP(Table2[[#This Row],[Song Number]], Table1[[Order]:[SHD]], 6, FALSE))</f>
        <v>BPM_162</v>
      </c>
      <c r="G179" s="18" t="str" cm="1">
        <f t="array" ref="G179">_xlfn.TEXTJOIN("", FALSE, "DIF_", VLOOKUP(Table2[[#This Row],[Song Number]], Table1[[Order]:[SHD]], _xlfn.IFS(MID(B178, LEN(B178) - 2, 3) = " EZ", 8, MID(B178, LEN(B178) - 2, 3) = " NM", 9, MID(B178, LEN(B178) - 2, 3) = " HD", 10, TRUE, 7), FALSE))</f>
        <v>DIF_4</v>
      </c>
      <c r="H17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"DIF_4" ],</v>
      </c>
      <c r="I17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"Anytime - NM",
  "region": "2ND Pack",
  "category": [ "2ND Pack", "NM", "DIF_4" ],
  "requires": []
  },
</v>
      </c>
    </row>
    <row r="180" spans="1:9" ht="105" x14ac:dyDescent="0.25">
      <c r="A180" s="18">
        <f t="shared" si="2"/>
        <v>45</v>
      </c>
      <c r="B180" s="18" t="str">
        <f>_xlfn.TEXTJOIN(" - ", FALSE, VLOOKUP(Table2[[#This Row],[Song Number]], Table1[[Order]:[SHD]], 4, FALSE), _xlfn.IFS(MID(B179, LEN(B179) - 2, 3) = " EZ", "NM", MID(B179, LEN(B179) - 2, 3) = " NM", "HD", MID(B179, LEN(B179) - 2, 3) = " HD", "SHD", TRUE, "EZ"))</f>
        <v>Anytime - HD</v>
      </c>
      <c r="C180" s="18" t="str">
        <f>_xlfn.TEXTJOIN(" ", FALSE, VLOOKUP(Table2[[#This Row],[Song Number]], Table1[[Order]:[SHD]], 2, FALSE), "Pack")</f>
        <v>2ND Pack</v>
      </c>
      <c r="D180" s="18" t="str" cm="1">
        <f t="array" ref="D180">_xlfn.IFS(MID(B179, LEN(B179) - 2, 3) = " EZ", "NM", MID(B179, LEN(B179) - 2, 3) = " NM", "HD", MID(B179, LEN(B179) - 2, 3) = " HD", "SHD", TRUE, "EZ")</f>
        <v>HD</v>
      </c>
      <c r="E180" s="18" t="str">
        <f>VLOOKUP(Table2[[#This Row],[Song Number]], Table1[[Order]:[SHD]], 5, FALSE)</f>
        <v>Ruby Tuesday</v>
      </c>
      <c r="F180" s="18" t="str">
        <f>_xlfn.TEXTJOIN("", FALSE, "BPM_", VLOOKUP(Table2[[#This Row],[Song Number]], Table1[[Order]:[SHD]], 6, FALSE))</f>
        <v>BPM_162</v>
      </c>
      <c r="G180" s="18" t="str" cm="1">
        <f t="array" ref="G180">_xlfn.TEXTJOIN("", FALSE, "DIF_", VLOOKUP(Table2[[#This Row],[Song Number]], Table1[[Order]:[SHD]], _xlfn.IFS(MID(B179, LEN(B179) - 2, 3) = " EZ", 8, MID(B179, LEN(B179) - 2, 3) = " NM", 9, MID(B179, LEN(B179) - 2, 3) = " HD", 10, TRUE, 7), FALSE))</f>
        <v>DIF_8</v>
      </c>
      <c r="H18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"DIF_8" ],</v>
      </c>
      <c r="I18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"Anytime - HD",
  "region": "2ND Pack",
  "category": [ "2ND Pack", "HD", "DIF_8" ],
  "requires": []
  },
</v>
      </c>
    </row>
    <row r="181" spans="1:9" ht="105" x14ac:dyDescent="0.25">
      <c r="A181" s="18">
        <f t="shared" si="2"/>
        <v>45</v>
      </c>
      <c r="B181" s="18" t="str">
        <f>_xlfn.TEXTJOIN(" - ", FALSE, VLOOKUP(Table2[[#This Row],[Song Number]], Table1[[Order]:[SHD]], 4, FALSE), _xlfn.IFS(MID(B180, LEN(B180) - 2, 3) = " EZ", "NM", MID(B180, LEN(B180) - 2, 3) = " NM", "HD", MID(B180, LEN(B180) - 2, 3) = " HD", "SHD", TRUE, "EZ"))</f>
        <v>Anytime - SHD</v>
      </c>
      <c r="C181" s="18" t="str">
        <f>_xlfn.TEXTJOIN(" ", FALSE, VLOOKUP(Table2[[#This Row],[Song Number]], Table1[[Order]:[SHD]], 2, FALSE), "Pack")</f>
        <v>2ND Pack</v>
      </c>
      <c r="D181" s="18" t="str" cm="1">
        <f t="array" ref="D181">_xlfn.IFS(MID(B180, LEN(B180) - 2, 3) = " EZ", "NM", MID(B180, LEN(B180) - 2, 3) = " NM", "HD", MID(B180, LEN(B180) - 2, 3) = " HD", "SHD", TRUE, "EZ")</f>
        <v>SHD</v>
      </c>
      <c r="E181" s="18" t="str">
        <f>VLOOKUP(Table2[[#This Row],[Song Number]], Table1[[Order]:[SHD]], 5, FALSE)</f>
        <v>Ruby Tuesday</v>
      </c>
      <c r="F181" s="18" t="str">
        <f>_xlfn.TEXTJOIN("", FALSE, "BPM_", VLOOKUP(Table2[[#This Row],[Song Number]], Table1[[Order]:[SHD]], 6, FALSE))</f>
        <v>BPM_162</v>
      </c>
      <c r="G181" s="18" t="str" cm="1">
        <f t="array" ref="G181">_xlfn.TEXTJOIN("", FALSE, "DIF_", VLOOKUP(Table2[[#This Row],[Song Number]], Table1[[Order]:[SHD]], _xlfn.IFS(MID(B180, LEN(B180) - 2, 3) = " EZ", 8, MID(B180, LEN(B180) - 2, 3) = " NM", 9, MID(B180, LEN(B180) - 2, 3) = " HD", 10, TRUE, 7), FALSE))</f>
        <v>DIF_11</v>
      </c>
      <c r="H18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"DIF_11" ],</v>
      </c>
      <c r="I18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"Anytime - SHD",
  "region": "2ND Pack",
  "category": [ "2ND Pack", "SHD", "DIF_11" ],
  "requires": []
  },
</v>
      </c>
    </row>
    <row r="182" spans="1:9" ht="105" x14ac:dyDescent="0.25">
      <c r="A182" s="18">
        <f t="shared" si="2"/>
        <v>46</v>
      </c>
      <c r="B182" s="18" t="str">
        <f>_xlfn.TEXTJOIN(" - ", FALSE, VLOOKUP(Table2[[#This Row],[Song Number]], Table1[[Order]:[SHD]], 4, FALSE), _xlfn.IFS(MID(B181, LEN(B181) - 2, 3) = " EZ", "NM", MID(B181, LEN(B181) - 2, 3) = " NM", "HD", MID(B181, LEN(B181) - 2, 3) = " HD", "SHD", TRUE, "EZ"))</f>
        <v>Appeal - EZ</v>
      </c>
      <c r="C182" s="18" t="str">
        <f>_xlfn.TEXTJOIN(" ", FALSE, VLOOKUP(Table2[[#This Row],[Song Number]], Table1[[Order]:[SHD]], 2, FALSE), "Pack")</f>
        <v>2ND Pack</v>
      </c>
      <c r="D182" s="18" t="str" cm="1">
        <f t="array" ref="D182">_xlfn.IFS(MID(B181, LEN(B181) - 2, 3) = " EZ", "NM", MID(B181, LEN(B181) - 2, 3) = " NM", "HD", MID(B181, LEN(B181) - 2, 3) = " HD", "SHD", TRUE, "EZ")</f>
        <v>EZ</v>
      </c>
      <c r="E182" s="18" t="str">
        <f>VLOOKUP(Table2[[#This Row],[Song Number]], Table1[[Order]:[SHD]], 5, FALSE)</f>
        <v>Andy Lee, Jennifer</v>
      </c>
      <c r="F182" s="18" t="str">
        <f>_xlfn.TEXTJOIN("", FALSE, "BPM_", VLOOKUP(Table2[[#This Row],[Song Number]], Table1[[Order]:[SHD]], 6, FALSE))</f>
        <v>BPM_110</v>
      </c>
      <c r="G182" s="18" t="str" cm="1">
        <f t="array" ref="G182">_xlfn.TEXTJOIN("", FALSE, "DIF_", VLOOKUP(Table2[[#This Row],[Song Number]], Table1[[Order]:[SHD]], _xlfn.IFS(MID(B181, LEN(B181) - 2, 3) = " EZ", 8, MID(B181, LEN(B181) - 2, 3) = " NM", 9, MID(B181, LEN(B181) - 2, 3) = " HD", 10, TRUE, 7), FALSE))</f>
        <v>DIF_2</v>
      </c>
      <c r="H18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"DIF_2" ],</v>
      </c>
      <c r="I18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"Appeal - EZ",
  "region": "2ND Pack",
  "category": [ "2ND Pack", "EZ", "DIF_2" ],
  "requires": []
  },
</v>
      </c>
    </row>
    <row r="183" spans="1:9" ht="105" x14ac:dyDescent="0.25">
      <c r="A183" s="18">
        <f t="shared" si="2"/>
        <v>46</v>
      </c>
      <c r="B183" s="18" t="str">
        <f>_xlfn.TEXTJOIN(" - ", FALSE, VLOOKUP(Table2[[#This Row],[Song Number]], Table1[[Order]:[SHD]], 4, FALSE), _xlfn.IFS(MID(B182, LEN(B182) - 2, 3) = " EZ", "NM", MID(B182, LEN(B182) - 2, 3) = " NM", "HD", MID(B182, LEN(B182) - 2, 3) = " HD", "SHD", TRUE, "EZ"))</f>
        <v>Appeal - NM</v>
      </c>
      <c r="C183" s="18" t="str">
        <f>_xlfn.TEXTJOIN(" ", FALSE, VLOOKUP(Table2[[#This Row],[Song Number]], Table1[[Order]:[SHD]], 2, FALSE), "Pack")</f>
        <v>2ND Pack</v>
      </c>
      <c r="D183" s="18" t="str" cm="1">
        <f t="array" ref="D183">_xlfn.IFS(MID(B182, LEN(B182) - 2, 3) = " EZ", "NM", MID(B182, LEN(B182) - 2, 3) = " NM", "HD", MID(B182, LEN(B182) - 2, 3) = " HD", "SHD", TRUE, "EZ")</f>
        <v>NM</v>
      </c>
      <c r="E183" s="18" t="str">
        <f>VLOOKUP(Table2[[#This Row],[Song Number]], Table1[[Order]:[SHD]], 5, FALSE)</f>
        <v>Andy Lee, Jennifer</v>
      </c>
      <c r="F183" s="18" t="str">
        <f>_xlfn.TEXTJOIN("", FALSE, "BPM_", VLOOKUP(Table2[[#This Row],[Song Number]], Table1[[Order]:[SHD]], 6, FALSE))</f>
        <v>BPM_110</v>
      </c>
      <c r="G183" s="18" t="str" cm="1">
        <f t="array" ref="G183">_xlfn.TEXTJOIN("", FALSE, "DIF_", VLOOKUP(Table2[[#This Row],[Song Number]], Table1[[Order]:[SHD]], _xlfn.IFS(MID(B182, LEN(B182) - 2, 3) = " EZ", 8, MID(B182, LEN(B182) - 2, 3) = " NM", 9, MID(B182, LEN(B182) - 2, 3) = " HD", 10, TRUE, 7), FALSE))</f>
        <v>DIF_8</v>
      </c>
      <c r="H18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"DIF_8" ],</v>
      </c>
      <c r="I18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"Appeal - NM",
  "region": "2ND Pack",
  "category": [ "2ND Pack", "NM", "DIF_8" ],
  "requires": []
  },
</v>
      </c>
    </row>
    <row r="184" spans="1:9" ht="105" x14ac:dyDescent="0.25">
      <c r="A184" s="18">
        <f t="shared" si="2"/>
        <v>46</v>
      </c>
      <c r="B184" s="18" t="str">
        <f>_xlfn.TEXTJOIN(" - ", FALSE, VLOOKUP(Table2[[#This Row],[Song Number]], Table1[[Order]:[SHD]], 4, FALSE), _xlfn.IFS(MID(B183, LEN(B183) - 2, 3) = " EZ", "NM", MID(B183, LEN(B183) - 2, 3) = " NM", "HD", MID(B183, LEN(B183) - 2, 3) = " HD", "SHD", TRUE, "EZ"))</f>
        <v>Appeal - HD</v>
      </c>
      <c r="C184" s="18" t="str">
        <f>_xlfn.TEXTJOIN(" ", FALSE, VLOOKUP(Table2[[#This Row],[Song Number]], Table1[[Order]:[SHD]], 2, FALSE), "Pack")</f>
        <v>2ND Pack</v>
      </c>
      <c r="D184" s="18" t="str" cm="1">
        <f t="array" ref="D184">_xlfn.IFS(MID(B183, LEN(B183) - 2, 3) = " EZ", "NM", MID(B183, LEN(B183) - 2, 3) = " NM", "HD", MID(B183, LEN(B183) - 2, 3) = " HD", "SHD", TRUE, "EZ")</f>
        <v>HD</v>
      </c>
      <c r="E184" s="18" t="str">
        <f>VLOOKUP(Table2[[#This Row],[Song Number]], Table1[[Order]:[SHD]], 5, FALSE)</f>
        <v>Andy Lee, Jennifer</v>
      </c>
      <c r="F184" s="18" t="str">
        <f>_xlfn.TEXTJOIN("", FALSE, "BPM_", VLOOKUP(Table2[[#This Row],[Song Number]], Table1[[Order]:[SHD]], 6, FALSE))</f>
        <v>BPM_110</v>
      </c>
      <c r="G184" s="18" t="str" cm="1">
        <f t="array" ref="G184">_xlfn.TEXTJOIN("", FALSE, "DIF_", VLOOKUP(Table2[[#This Row],[Song Number]], Table1[[Order]:[SHD]], _xlfn.IFS(MID(B183, LEN(B183) - 2, 3) = " EZ", 8, MID(B183, LEN(B183) - 2, 3) = " NM", 9, MID(B183, LEN(B183) - 2, 3) = " HD", 10, TRUE, 7), FALSE))</f>
        <v>DIF_11</v>
      </c>
      <c r="H18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"DIF_11" ],</v>
      </c>
      <c r="I18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"Appeal - HD",
  "region": "2ND Pack",
  "category": [ "2ND Pack", "HD", "DIF_11" ],
  "requires": []
  },
</v>
      </c>
    </row>
    <row r="185" spans="1:9" ht="105" x14ac:dyDescent="0.25">
      <c r="A185" s="18">
        <f t="shared" si="2"/>
        <v>46</v>
      </c>
      <c r="B185" s="18" t="str">
        <f>_xlfn.TEXTJOIN(" - ", FALSE, VLOOKUP(Table2[[#This Row],[Song Number]], Table1[[Order]:[SHD]], 4, FALSE), _xlfn.IFS(MID(B184, LEN(B184) - 2, 3) = " EZ", "NM", MID(B184, LEN(B184) - 2, 3) = " NM", "HD", MID(B184, LEN(B184) - 2, 3) = " HD", "SHD", TRUE, "EZ"))</f>
        <v>Appeal - SHD</v>
      </c>
      <c r="C185" s="18" t="str">
        <f>_xlfn.TEXTJOIN(" ", FALSE, VLOOKUP(Table2[[#This Row],[Song Number]], Table1[[Order]:[SHD]], 2, FALSE), "Pack")</f>
        <v>2ND Pack</v>
      </c>
      <c r="D185" s="18" t="str" cm="1">
        <f t="array" ref="D185">_xlfn.IFS(MID(B184, LEN(B184) - 2, 3) = " EZ", "NM", MID(B184, LEN(B184) - 2, 3) = " NM", "HD", MID(B184, LEN(B184) - 2, 3) = " HD", "SHD", TRUE, "EZ")</f>
        <v>SHD</v>
      </c>
      <c r="E185" s="18" t="str">
        <f>VLOOKUP(Table2[[#This Row],[Song Number]], Table1[[Order]:[SHD]], 5, FALSE)</f>
        <v>Andy Lee, Jennifer</v>
      </c>
      <c r="F185" s="18" t="str">
        <f>_xlfn.TEXTJOIN("", FALSE, "BPM_", VLOOKUP(Table2[[#This Row],[Song Number]], Table1[[Order]:[SHD]], 6, FALSE))</f>
        <v>BPM_110</v>
      </c>
      <c r="G185" s="18" t="str" cm="1">
        <f t="array" ref="G185">_xlfn.TEXTJOIN("", FALSE, "DIF_", VLOOKUP(Table2[[#This Row],[Song Number]], Table1[[Order]:[SHD]], _xlfn.IFS(MID(B184, LEN(B184) - 2, 3) = " EZ", 8, MID(B184, LEN(B184) - 2, 3) = " NM", 9, MID(B184, LEN(B184) - 2, 3) = " HD", 10, TRUE, 7), FALSE))</f>
        <v>DIF_13</v>
      </c>
      <c r="H18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"DIF_13" ],</v>
      </c>
      <c r="I18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"Appeal - SHD",
  "region": "2ND Pack",
  "category": [ "2ND Pack", "SHD", "DIF_13" ],
  "requires": []
  },
</v>
      </c>
    </row>
    <row r="186" spans="1:9" ht="105" x14ac:dyDescent="0.25">
      <c r="A186" s="18">
        <f t="shared" si="2"/>
        <v>47</v>
      </c>
      <c r="B186" s="18" t="str">
        <f>_xlfn.TEXTJOIN(" - ", FALSE, VLOOKUP(Table2[[#This Row],[Song Number]], Table1[[Order]:[SHD]], 4, FALSE), _xlfn.IFS(MID(B185, LEN(B185) - 2, 3) = " EZ", "NM", MID(B185, LEN(B185) - 2, 3) = " NM", "HD", MID(B185, LEN(B185) - 2, 3) = " HD", "SHD", TRUE, "EZ"))</f>
        <v>Back For More (Remaster) - EZ</v>
      </c>
      <c r="C186" s="18" t="str">
        <f>_xlfn.TEXTJOIN(" ", FALSE, VLOOKUP(Table2[[#This Row],[Song Number]], Table1[[Order]:[SHD]], 2, FALSE), "Pack")</f>
        <v>2ND Pack</v>
      </c>
      <c r="D186" s="18" t="str" cm="1">
        <f t="array" ref="D186">_xlfn.IFS(MID(B185, LEN(B185) - 2, 3) = " EZ", "NM", MID(B185, LEN(B185) - 2, 3) = " NM", "HD", MID(B185, LEN(B185) - 2, 3) = " HD", "SHD", TRUE, "EZ")</f>
        <v>EZ</v>
      </c>
      <c r="E186" s="18" t="str">
        <f>VLOOKUP(Table2[[#This Row],[Song Number]], Table1[[Order]:[SHD]], 5, FALSE)</f>
        <v>Ruby Tuesday</v>
      </c>
      <c r="F186" s="18" t="str">
        <f>_xlfn.TEXTJOIN("", FALSE, "BPM_", VLOOKUP(Table2[[#This Row],[Song Number]], Table1[[Order]:[SHD]], 6, FALSE))</f>
        <v>BPM_130</v>
      </c>
      <c r="G186" s="18" t="str" cm="1">
        <f t="array" ref="G186">_xlfn.TEXTJOIN("", FALSE, "DIF_", VLOOKUP(Table2[[#This Row],[Song Number]], Table1[[Order]:[SHD]], _xlfn.IFS(MID(B185, LEN(B185) - 2, 3) = " EZ", 8, MID(B185, LEN(B185) - 2, 3) = " NM", 9, MID(B185, LEN(B185) - 2, 3) = " HD", 10, TRUE, 7), FALSE))</f>
        <v>DIF_3</v>
      </c>
      <c r="H18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"DIF_3" ],</v>
      </c>
      <c r="I18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"Back For More (Remaster) - EZ",
  "region": "2ND Pack",
  "category": [ "2ND Pack", "EZ", "DIF_3" ],
  "requires": []
  },
</v>
      </c>
    </row>
    <row r="187" spans="1:9" ht="105" x14ac:dyDescent="0.25">
      <c r="A187" s="18">
        <f t="shared" si="2"/>
        <v>47</v>
      </c>
      <c r="B187" s="18" t="str">
        <f>_xlfn.TEXTJOIN(" - ", FALSE, VLOOKUP(Table2[[#This Row],[Song Number]], Table1[[Order]:[SHD]], 4, FALSE), _xlfn.IFS(MID(B186, LEN(B186) - 2, 3) = " EZ", "NM", MID(B186, LEN(B186) - 2, 3) = " NM", "HD", MID(B186, LEN(B186) - 2, 3) = " HD", "SHD", TRUE, "EZ"))</f>
        <v>Back For More (Remaster) - NM</v>
      </c>
      <c r="C187" s="18" t="str">
        <f>_xlfn.TEXTJOIN(" ", FALSE, VLOOKUP(Table2[[#This Row],[Song Number]], Table1[[Order]:[SHD]], 2, FALSE), "Pack")</f>
        <v>2ND Pack</v>
      </c>
      <c r="D187" s="18" t="str" cm="1">
        <f t="array" ref="D187">_xlfn.IFS(MID(B186, LEN(B186) - 2, 3) = " EZ", "NM", MID(B186, LEN(B186) - 2, 3) = " NM", "HD", MID(B186, LEN(B186) - 2, 3) = " HD", "SHD", TRUE, "EZ")</f>
        <v>NM</v>
      </c>
      <c r="E187" s="18" t="str">
        <f>VLOOKUP(Table2[[#This Row],[Song Number]], Table1[[Order]:[SHD]], 5, FALSE)</f>
        <v>Ruby Tuesday</v>
      </c>
      <c r="F187" s="18" t="str">
        <f>_xlfn.TEXTJOIN("", FALSE, "BPM_", VLOOKUP(Table2[[#This Row],[Song Number]], Table1[[Order]:[SHD]], 6, FALSE))</f>
        <v>BPM_130</v>
      </c>
      <c r="G187" s="18" t="str" cm="1">
        <f t="array" ref="G187">_xlfn.TEXTJOIN("", FALSE, "DIF_", VLOOKUP(Table2[[#This Row],[Song Number]], Table1[[Order]:[SHD]], _xlfn.IFS(MID(B186, LEN(B186) - 2, 3) = " EZ", 8, MID(B186, LEN(B186) - 2, 3) = " NM", 9, MID(B186, LEN(B186) - 2, 3) = " HD", 10, TRUE, 7), FALSE))</f>
        <v>DIF_8</v>
      </c>
      <c r="H18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"DIF_8" ],</v>
      </c>
      <c r="I18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"Back For More (Remaster) - NM",
  "region": "2ND Pack",
  "category": [ "2ND Pack", "NM", "DIF_8" ],
  "requires": []
  },
</v>
      </c>
    </row>
    <row r="188" spans="1:9" ht="105" x14ac:dyDescent="0.25">
      <c r="A188" s="18">
        <f t="shared" si="2"/>
        <v>47</v>
      </c>
      <c r="B188" s="18" t="str">
        <f>_xlfn.TEXTJOIN(" - ", FALSE, VLOOKUP(Table2[[#This Row],[Song Number]], Table1[[Order]:[SHD]], 4, FALSE), _xlfn.IFS(MID(B187, LEN(B187) - 2, 3) = " EZ", "NM", MID(B187, LEN(B187) - 2, 3) = " NM", "HD", MID(B187, LEN(B187) - 2, 3) = " HD", "SHD", TRUE, "EZ"))</f>
        <v>Back For More (Remaster) - HD</v>
      </c>
      <c r="C188" s="18" t="str">
        <f>_xlfn.TEXTJOIN(" ", FALSE, VLOOKUP(Table2[[#This Row],[Song Number]], Table1[[Order]:[SHD]], 2, FALSE), "Pack")</f>
        <v>2ND Pack</v>
      </c>
      <c r="D188" s="18" t="str" cm="1">
        <f t="array" ref="D188">_xlfn.IFS(MID(B187, LEN(B187) - 2, 3) = " EZ", "NM", MID(B187, LEN(B187) - 2, 3) = " NM", "HD", MID(B187, LEN(B187) - 2, 3) = " HD", "SHD", TRUE, "EZ")</f>
        <v>HD</v>
      </c>
      <c r="E188" s="18" t="str">
        <f>VLOOKUP(Table2[[#This Row],[Song Number]], Table1[[Order]:[SHD]], 5, FALSE)</f>
        <v>Ruby Tuesday</v>
      </c>
      <c r="F188" s="18" t="str">
        <f>_xlfn.TEXTJOIN("", FALSE, "BPM_", VLOOKUP(Table2[[#This Row],[Song Number]], Table1[[Order]:[SHD]], 6, FALSE))</f>
        <v>BPM_130</v>
      </c>
      <c r="G188" s="18" t="str" cm="1">
        <f t="array" ref="G188">_xlfn.TEXTJOIN("", FALSE, "DIF_", VLOOKUP(Table2[[#This Row],[Song Number]], Table1[[Order]:[SHD]], _xlfn.IFS(MID(B187, LEN(B187) - 2, 3) = " EZ", 8, MID(B187, LEN(B187) - 2, 3) = " NM", 9, MID(B187, LEN(B187) - 2, 3) = " HD", 10, TRUE, 7), FALSE))</f>
        <v>DIF_12</v>
      </c>
      <c r="H18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"DIF_12" ],</v>
      </c>
      <c r="I18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"Back For More (Remaster) - HD",
  "region": "2ND Pack",
  "category": [ "2ND Pack", "HD", "DIF_12" ],
  "requires": []
  },
</v>
      </c>
    </row>
    <row r="189" spans="1:9" ht="105" x14ac:dyDescent="0.25">
      <c r="A189" s="18">
        <f t="shared" si="2"/>
        <v>47</v>
      </c>
      <c r="B189" s="18" t="str">
        <f>_xlfn.TEXTJOIN(" - ", FALSE, VLOOKUP(Table2[[#This Row],[Song Number]], Table1[[Order]:[SHD]], 4, FALSE), _xlfn.IFS(MID(B188, LEN(B188) - 2, 3) = " EZ", "NM", MID(B188, LEN(B188) - 2, 3) = " NM", "HD", MID(B188, LEN(B188) - 2, 3) = " HD", "SHD", TRUE, "EZ"))</f>
        <v>Back For More (Remaster) - SHD</v>
      </c>
      <c r="C189" s="18" t="str">
        <f>_xlfn.TEXTJOIN(" ", FALSE, VLOOKUP(Table2[[#This Row],[Song Number]], Table1[[Order]:[SHD]], 2, FALSE), "Pack")</f>
        <v>2ND Pack</v>
      </c>
      <c r="D189" s="18" t="str" cm="1">
        <f t="array" ref="D189">_xlfn.IFS(MID(B188, LEN(B188) - 2, 3) = " EZ", "NM", MID(B188, LEN(B188) - 2, 3) = " NM", "HD", MID(B188, LEN(B188) - 2, 3) = " HD", "SHD", TRUE, "EZ")</f>
        <v>SHD</v>
      </c>
      <c r="E189" s="18" t="str">
        <f>VLOOKUP(Table2[[#This Row],[Song Number]], Table1[[Order]:[SHD]], 5, FALSE)</f>
        <v>Ruby Tuesday</v>
      </c>
      <c r="F189" s="18" t="str">
        <f>_xlfn.TEXTJOIN("", FALSE, "BPM_", VLOOKUP(Table2[[#This Row],[Song Number]], Table1[[Order]:[SHD]], 6, FALSE))</f>
        <v>BPM_130</v>
      </c>
      <c r="G189" s="18" t="str" cm="1">
        <f t="array" ref="G189">_xlfn.TEXTJOIN("", FALSE, "DIF_", VLOOKUP(Table2[[#This Row],[Song Number]], Table1[[Order]:[SHD]], _xlfn.IFS(MID(B188, LEN(B188) - 2, 3) = " EZ", 8, MID(B188, LEN(B188) - 2, 3) = " NM", 9, MID(B188, LEN(B188) - 2, 3) = " HD", 10, TRUE, 7), FALSE))</f>
        <v>DIF_14</v>
      </c>
      <c r="H18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"DIF_14" ],</v>
      </c>
      <c r="I18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"Back For More (Remaster) - SHD",
  "region": "2ND Pack",
  "category": [ "2ND Pack", "SHD", "DIF_14" ],
  "requires": []
  },
</v>
      </c>
    </row>
    <row r="190" spans="1:9" ht="105" x14ac:dyDescent="0.25">
      <c r="A190" s="18">
        <f t="shared" si="2"/>
        <v>48</v>
      </c>
      <c r="B190" s="18" t="str">
        <f>_xlfn.TEXTJOIN(" - ", FALSE, VLOOKUP(Table2[[#This Row],[Song Number]], Table1[[Order]:[SHD]], 4, FALSE), _xlfn.IFS(MID(B189, LEN(B189) - 2, 3) = " EZ", "NM", MID(B189, LEN(B189) - 2, 3) = " NM", "HD", MID(B189, LEN(B189) - 2, 3) = " HD", "SHD", TRUE, "EZ"))</f>
        <v>Back to Bed - EZ</v>
      </c>
      <c r="C190" s="18" t="str">
        <f>_xlfn.TEXTJOIN(" ", FALSE, VLOOKUP(Table2[[#This Row],[Song Number]], Table1[[Order]:[SHD]], 2, FALSE), "Pack")</f>
        <v>2ND Pack</v>
      </c>
      <c r="D190" s="18" t="str" cm="1">
        <f t="array" ref="D190">_xlfn.IFS(MID(B189, LEN(B189) - 2, 3) = " EZ", "NM", MID(B189, LEN(B189) - 2, 3) = " NM", "HD", MID(B189, LEN(B189) - 2, 3) = " HD", "SHD", TRUE, "EZ")</f>
        <v>EZ</v>
      </c>
      <c r="E190" s="18" t="str">
        <f>VLOOKUP(Table2[[#This Row],[Song Number]], Table1[[Order]:[SHD]], 5, FALSE)</f>
        <v>Ruby Tuesday</v>
      </c>
      <c r="F190" s="18" t="str">
        <f>_xlfn.TEXTJOIN("", FALSE, "BPM_", VLOOKUP(Table2[[#This Row],[Song Number]], Table1[[Order]:[SHD]], 6, FALSE))</f>
        <v>BPM_118</v>
      </c>
      <c r="G190" s="18" t="str" cm="1">
        <f t="array" ref="G190">_xlfn.TEXTJOIN("", FALSE, "DIF_", VLOOKUP(Table2[[#This Row],[Song Number]], Table1[[Order]:[SHD]], _xlfn.IFS(MID(B189, LEN(B189) - 2, 3) = " EZ", 8, MID(B189, LEN(B189) - 2, 3) = " NM", 9, MID(B189, LEN(B189) - 2, 3) = " HD", 10, TRUE, 7), FALSE))</f>
        <v>DIF_4</v>
      </c>
      <c r="H19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"DIF_4" ],</v>
      </c>
      <c r="I19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"Back to Bed - EZ",
  "region": "2ND Pack",
  "category": [ "2ND Pack", "EZ", "DIF_4" ],
  "requires": []
  },
</v>
      </c>
    </row>
    <row r="191" spans="1:9" ht="105" x14ac:dyDescent="0.25">
      <c r="A191" s="18">
        <f t="shared" si="2"/>
        <v>48</v>
      </c>
      <c r="B191" s="18" t="str">
        <f>_xlfn.TEXTJOIN(" - ", FALSE, VLOOKUP(Table2[[#This Row],[Song Number]], Table1[[Order]:[SHD]], 4, FALSE), _xlfn.IFS(MID(B190, LEN(B190) - 2, 3) = " EZ", "NM", MID(B190, LEN(B190) - 2, 3) = " NM", "HD", MID(B190, LEN(B190) - 2, 3) = " HD", "SHD", TRUE, "EZ"))</f>
        <v>Back to Bed - NM</v>
      </c>
      <c r="C191" s="18" t="str">
        <f>_xlfn.TEXTJOIN(" ", FALSE, VLOOKUP(Table2[[#This Row],[Song Number]], Table1[[Order]:[SHD]], 2, FALSE), "Pack")</f>
        <v>2ND Pack</v>
      </c>
      <c r="D191" s="18" t="str" cm="1">
        <f t="array" ref="D191">_xlfn.IFS(MID(B190, LEN(B190) - 2, 3) = " EZ", "NM", MID(B190, LEN(B190) - 2, 3) = " NM", "HD", MID(B190, LEN(B190) - 2, 3) = " HD", "SHD", TRUE, "EZ")</f>
        <v>NM</v>
      </c>
      <c r="E191" s="18" t="str">
        <f>VLOOKUP(Table2[[#This Row],[Song Number]], Table1[[Order]:[SHD]], 5, FALSE)</f>
        <v>Ruby Tuesday</v>
      </c>
      <c r="F191" s="18" t="str">
        <f>_xlfn.TEXTJOIN("", FALSE, "BPM_", VLOOKUP(Table2[[#This Row],[Song Number]], Table1[[Order]:[SHD]], 6, FALSE))</f>
        <v>BPM_118</v>
      </c>
      <c r="G191" s="18" t="str" cm="1">
        <f t="array" ref="G191">_xlfn.TEXTJOIN("", FALSE, "DIF_", VLOOKUP(Table2[[#This Row],[Song Number]], Table1[[Order]:[SHD]], _xlfn.IFS(MID(B190, LEN(B190) - 2, 3) = " EZ", 8, MID(B190, LEN(B190) - 2, 3) = " NM", 9, MID(B190, LEN(B190) - 2, 3) = " HD", 10, TRUE, 7), FALSE))</f>
        <v>DIF_5</v>
      </c>
      <c r="H19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"DIF_5" ],</v>
      </c>
      <c r="I19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"Back to Bed - NM",
  "region": "2ND Pack",
  "category": [ "2ND Pack", "NM", "DIF_5" ],
  "requires": []
  },
</v>
      </c>
    </row>
    <row r="192" spans="1:9" ht="105" x14ac:dyDescent="0.25">
      <c r="A192" s="18">
        <f t="shared" si="2"/>
        <v>48</v>
      </c>
      <c r="B192" s="18" t="str">
        <f>_xlfn.TEXTJOIN(" - ", FALSE, VLOOKUP(Table2[[#This Row],[Song Number]], Table1[[Order]:[SHD]], 4, FALSE), _xlfn.IFS(MID(B191, LEN(B191) - 2, 3) = " EZ", "NM", MID(B191, LEN(B191) - 2, 3) = " NM", "HD", MID(B191, LEN(B191) - 2, 3) = " HD", "SHD", TRUE, "EZ"))</f>
        <v>Back to Bed - HD</v>
      </c>
      <c r="C192" s="18" t="str">
        <f>_xlfn.TEXTJOIN(" ", FALSE, VLOOKUP(Table2[[#This Row],[Song Number]], Table1[[Order]:[SHD]], 2, FALSE), "Pack")</f>
        <v>2ND Pack</v>
      </c>
      <c r="D192" s="18" t="str" cm="1">
        <f t="array" ref="D192">_xlfn.IFS(MID(B191, LEN(B191) - 2, 3) = " EZ", "NM", MID(B191, LEN(B191) - 2, 3) = " NM", "HD", MID(B191, LEN(B191) - 2, 3) = " HD", "SHD", TRUE, "EZ")</f>
        <v>HD</v>
      </c>
      <c r="E192" s="18" t="str">
        <f>VLOOKUP(Table2[[#This Row],[Song Number]], Table1[[Order]:[SHD]], 5, FALSE)</f>
        <v>Ruby Tuesday</v>
      </c>
      <c r="F192" s="18" t="str">
        <f>_xlfn.TEXTJOIN("", FALSE, "BPM_", VLOOKUP(Table2[[#This Row],[Song Number]], Table1[[Order]:[SHD]], 6, FALSE))</f>
        <v>BPM_118</v>
      </c>
      <c r="G192" s="18" t="str" cm="1">
        <f t="array" ref="G192">_xlfn.TEXTJOIN("", FALSE, "DIF_", VLOOKUP(Table2[[#This Row],[Song Number]], Table1[[Order]:[SHD]], _xlfn.IFS(MID(B191, LEN(B191) - 2, 3) = " EZ", 8, MID(B191, LEN(B191) - 2, 3) = " NM", 9, MID(B191, LEN(B191) - 2, 3) = " HD", 10, TRUE, 7), FALSE))</f>
        <v>DIF_10</v>
      </c>
      <c r="H19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"DIF_10" ],</v>
      </c>
      <c r="I19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"Back to Bed - HD",
  "region": "2ND Pack",
  "category": [ "2ND Pack", "HD", "DIF_10" ],
  "requires": []
  },
</v>
      </c>
    </row>
    <row r="193" spans="1:9" ht="105" x14ac:dyDescent="0.25">
      <c r="A193" s="18">
        <f t="shared" si="2"/>
        <v>48</v>
      </c>
      <c r="B193" s="18" t="str">
        <f>_xlfn.TEXTJOIN(" - ", FALSE, VLOOKUP(Table2[[#This Row],[Song Number]], Table1[[Order]:[SHD]], 4, FALSE), _xlfn.IFS(MID(B192, LEN(B192) - 2, 3) = " EZ", "NM", MID(B192, LEN(B192) - 2, 3) = " NM", "HD", MID(B192, LEN(B192) - 2, 3) = " HD", "SHD", TRUE, "EZ"))</f>
        <v>Back to Bed - SHD</v>
      </c>
      <c r="C193" s="18" t="str">
        <f>_xlfn.TEXTJOIN(" ", FALSE, VLOOKUP(Table2[[#This Row],[Song Number]], Table1[[Order]:[SHD]], 2, FALSE), "Pack")</f>
        <v>2ND Pack</v>
      </c>
      <c r="D193" s="18" t="str" cm="1">
        <f t="array" ref="D193">_xlfn.IFS(MID(B192, LEN(B192) - 2, 3) = " EZ", "NM", MID(B192, LEN(B192) - 2, 3) = " NM", "HD", MID(B192, LEN(B192) - 2, 3) = " HD", "SHD", TRUE, "EZ")</f>
        <v>SHD</v>
      </c>
      <c r="E193" s="18" t="str">
        <f>VLOOKUP(Table2[[#This Row],[Song Number]], Table1[[Order]:[SHD]], 5, FALSE)</f>
        <v>Ruby Tuesday</v>
      </c>
      <c r="F193" s="18" t="str">
        <f>_xlfn.TEXTJOIN("", FALSE, "BPM_", VLOOKUP(Table2[[#This Row],[Song Number]], Table1[[Order]:[SHD]], 6, FALSE))</f>
        <v>BPM_118</v>
      </c>
      <c r="G193" s="18" t="str" cm="1">
        <f t="array" ref="G193">_xlfn.TEXTJOIN("", FALSE, "DIF_", VLOOKUP(Table2[[#This Row],[Song Number]], Table1[[Order]:[SHD]], _xlfn.IFS(MID(B192, LEN(B192) - 2, 3) = " EZ", 8, MID(B192, LEN(B192) - 2, 3) = " NM", 9, MID(B192, LEN(B192) - 2, 3) = " HD", 10, TRUE, 7), FALSE))</f>
        <v>DIF_13</v>
      </c>
      <c r="H19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"DIF_13" ],</v>
      </c>
      <c r="I19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"Back to Bed - SHD",
  "region": "2ND Pack",
  "category": [ "2ND Pack", "SHD", "DIF_13" ],
  "requires": []
  },
</v>
      </c>
    </row>
    <row r="194" spans="1:9" ht="105" x14ac:dyDescent="0.25">
      <c r="A194" s="18">
        <f t="shared" ref="A194:A257" si="3">IF(MOD(ROW() - 2, 4) = 0, IF(ISNUMBER(A193), A193 + 1, 1), IF(ISNUMBER(A193), A193, 1))</f>
        <v>49</v>
      </c>
      <c r="B194" s="18" t="str">
        <f>_xlfn.TEXTJOIN(" - ", FALSE, VLOOKUP(Table2[[#This Row],[Song Number]], Table1[[Order]:[SHD]], 4, FALSE), _xlfn.IFS(MID(B193, LEN(B193) - 2, 3) = " EZ", "NM", MID(B193, LEN(B193) - 2, 3) = " NM", "HD", MID(B193, LEN(B193) - 2, 3) = " HD", "SHD", TRUE, "EZ"))</f>
        <v>Be My Baby - EZ</v>
      </c>
      <c r="C194" s="18" t="str">
        <f>_xlfn.TEXTJOIN(" ", FALSE, VLOOKUP(Table2[[#This Row],[Song Number]], Table1[[Order]:[SHD]], 2, FALSE), "Pack")</f>
        <v>2ND Pack</v>
      </c>
      <c r="D194" s="18" t="str" cm="1">
        <f t="array" ref="D194">_xlfn.IFS(MID(B193, LEN(B193) - 2, 3) = " EZ", "NM", MID(B193, LEN(B193) - 2, 3) = " NM", "HD", MID(B193, LEN(B193) - 2, 3) = " HD", "SHD", TRUE, "EZ")</f>
        <v>EZ</v>
      </c>
      <c r="E194" s="18" t="str">
        <f>VLOOKUP(Table2[[#This Row],[Song Number]], Table1[[Order]:[SHD]], 5, FALSE)</f>
        <v>Ruby Tuesday</v>
      </c>
      <c r="F194" s="18" t="str">
        <f>_xlfn.TEXTJOIN("", FALSE, "BPM_", VLOOKUP(Table2[[#This Row],[Song Number]], Table1[[Order]:[SHD]], 6, FALSE))</f>
        <v>BPM_115</v>
      </c>
      <c r="G194" s="18" t="str" cm="1">
        <f t="array" ref="G194">_xlfn.TEXTJOIN("", FALSE, "DIF_", VLOOKUP(Table2[[#This Row],[Song Number]], Table1[[Order]:[SHD]], _xlfn.IFS(MID(B193, LEN(B193) - 2, 3) = " EZ", 8, MID(B193, LEN(B193) - 2, 3) = " NM", 9, MID(B193, LEN(B193) - 2, 3) = " HD", 10, TRUE, 7), FALSE))</f>
        <v>DIF_2</v>
      </c>
      <c r="H19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"DIF_2" ],</v>
      </c>
      <c r="I19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 My Baby - EZ",
  "region": "2ND Pack",
  "category": [ "2ND Pack", "EZ", "DIF_2" ],
  "requires": []
  },
</v>
      </c>
    </row>
    <row r="195" spans="1:9" ht="105" x14ac:dyDescent="0.25">
      <c r="A195" s="18">
        <f t="shared" si="3"/>
        <v>49</v>
      </c>
      <c r="B195" s="18" t="str">
        <f>_xlfn.TEXTJOIN(" - ", FALSE, VLOOKUP(Table2[[#This Row],[Song Number]], Table1[[Order]:[SHD]], 4, FALSE), _xlfn.IFS(MID(B194, LEN(B194) - 2, 3) = " EZ", "NM", MID(B194, LEN(B194) - 2, 3) = " NM", "HD", MID(B194, LEN(B194) - 2, 3) = " HD", "SHD", TRUE, "EZ"))</f>
        <v>Be My Baby - NM</v>
      </c>
      <c r="C195" s="18" t="str">
        <f>_xlfn.TEXTJOIN(" ", FALSE, VLOOKUP(Table2[[#This Row],[Song Number]], Table1[[Order]:[SHD]], 2, FALSE), "Pack")</f>
        <v>2ND Pack</v>
      </c>
      <c r="D195" s="18" t="str" cm="1">
        <f t="array" ref="D195">_xlfn.IFS(MID(B194, LEN(B194) - 2, 3) = " EZ", "NM", MID(B194, LEN(B194) - 2, 3) = " NM", "HD", MID(B194, LEN(B194) - 2, 3) = " HD", "SHD", TRUE, "EZ")</f>
        <v>NM</v>
      </c>
      <c r="E195" s="18" t="str">
        <f>VLOOKUP(Table2[[#This Row],[Song Number]], Table1[[Order]:[SHD]], 5, FALSE)</f>
        <v>Ruby Tuesday</v>
      </c>
      <c r="F195" s="18" t="str">
        <f>_xlfn.TEXTJOIN("", FALSE, "BPM_", VLOOKUP(Table2[[#This Row],[Song Number]], Table1[[Order]:[SHD]], 6, FALSE))</f>
        <v>BPM_115</v>
      </c>
      <c r="G195" s="18" t="str" cm="1">
        <f t="array" ref="G195">_xlfn.TEXTJOIN("", FALSE, "DIF_", VLOOKUP(Table2[[#This Row],[Song Number]], Table1[[Order]:[SHD]], _xlfn.IFS(MID(B194, LEN(B194) - 2, 3) = " EZ", 8, MID(B194, LEN(B194) - 2, 3) = " NM", 9, MID(B194, LEN(B194) - 2, 3) = " HD", 10, TRUE, 7), FALSE))</f>
        <v>DIF_6</v>
      </c>
      <c r="H19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"DIF_6" ],</v>
      </c>
      <c r="I19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 My Baby - NM",
  "region": "2ND Pack",
  "category": [ "2ND Pack", "NM", "DIF_6" ],
  "requires": []
  },
</v>
      </c>
    </row>
    <row r="196" spans="1:9" ht="105" x14ac:dyDescent="0.25">
      <c r="A196" s="18">
        <f t="shared" si="3"/>
        <v>49</v>
      </c>
      <c r="B196" s="18" t="str">
        <f>_xlfn.TEXTJOIN(" - ", FALSE, VLOOKUP(Table2[[#This Row],[Song Number]], Table1[[Order]:[SHD]], 4, FALSE), _xlfn.IFS(MID(B195, LEN(B195) - 2, 3) = " EZ", "NM", MID(B195, LEN(B195) - 2, 3) = " NM", "HD", MID(B195, LEN(B195) - 2, 3) = " HD", "SHD", TRUE, "EZ"))</f>
        <v>Be My Baby - HD</v>
      </c>
      <c r="C196" s="18" t="str">
        <f>_xlfn.TEXTJOIN(" ", FALSE, VLOOKUP(Table2[[#This Row],[Song Number]], Table1[[Order]:[SHD]], 2, FALSE), "Pack")</f>
        <v>2ND Pack</v>
      </c>
      <c r="D196" s="18" t="str" cm="1">
        <f t="array" ref="D196">_xlfn.IFS(MID(B195, LEN(B195) - 2, 3) = " EZ", "NM", MID(B195, LEN(B195) - 2, 3) = " NM", "HD", MID(B195, LEN(B195) - 2, 3) = " HD", "SHD", TRUE, "EZ")</f>
        <v>HD</v>
      </c>
      <c r="E196" s="18" t="str">
        <f>VLOOKUP(Table2[[#This Row],[Song Number]], Table1[[Order]:[SHD]], 5, FALSE)</f>
        <v>Ruby Tuesday</v>
      </c>
      <c r="F196" s="18" t="str">
        <f>_xlfn.TEXTJOIN("", FALSE, "BPM_", VLOOKUP(Table2[[#This Row],[Song Number]], Table1[[Order]:[SHD]], 6, FALSE))</f>
        <v>BPM_115</v>
      </c>
      <c r="G196" s="18" t="str" cm="1">
        <f t="array" ref="G196">_xlfn.TEXTJOIN("", FALSE, "DIF_", VLOOKUP(Table2[[#This Row],[Song Number]], Table1[[Order]:[SHD]], _xlfn.IFS(MID(B195, LEN(B195) - 2, 3) = " EZ", 8, MID(B195, LEN(B195) - 2, 3) = " NM", 9, MID(B195, LEN(B195) - 2, 3) = " HD", 10, TRUE, 7), FALSE))</f>
        <v>DIF_9</v>
      </c>
      <c r="H19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"DIF_9" ],</v>
      </c>
      <c r="I19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 My Baby - HD",
  "region": "2ND Pack",
  "category": [ "2ND Pack", "HD", "DIF_9" ],
  "requires": []
  },
</v>
      </c>
    </row>
    <row r="197" spans="1:9" ht="105" x14ac:dyDescent="0.25">
      <c r="A197" s="18">
        <f t="shared" si="3"/>
        <v>49</v>
      </c>
      <c r="B197" s="18" t="str">
        <f>_xlfn.TEXTJOIN(" - ", FALSE, VLOOKUP(Table2[[#This Row],[Song Number]], Table1[[Order]:[SHD]], 4, FALSE), _xlfn.IFS(MID(B196, LEN(B196) - 2, 3) = " EZ", "NM", MID(B196, LEN(B196) - 2, 3) = " NM", "HD", MID(B196, LEN(B196) - 2, 3) = " HD", "SHD", TRUE, "EZ"))</f>
        <v>Be My Baby - SHD</v>
      </c>
      <c r="C197" s="18" t="str">
        <f>_xlfn.TEXTJOIN(" ", FALSE, VLOOKUP(Table2[[#This Row],[Song Number]], Table1[[Order]:[SHD]], 2, FALSE), "Pack")</f>
        <v>2ND Pack</v>
      </c>
      <c r="D197" s="18" t="str" cm="1">
        <f t="array" ref="D197">_xlfn.IFS(MID(B196, LEN(B196) - 2, 3) = " EZ", "NM", MID(B196, LEN(B196) - 2, 3) = " NM", "HD", MID(B196, LEN(B196) - 2, 3) = " HD", "SHD", TRUE, "EZ")</f>
        <v>SHD</v>
      </c>
      <c r="E197" s="18" t="str">
        <f>VLOOKUP(Table2[[#This Row],[Song Number]], Table1[[Order]:[SHD]], 5, FALSE)</f>
        <v>Ruby Tuesday</v>
      </c>
      <c r="F197" s="18" t="str">
        <f>_xlfn.TEXTJOIN("", FALSE, "BPM_", VLOOKUP(Table2[[#This Row],[Song Number]], Table1[[Order]:[SHD]], 6, FALSE))</f>
        <v>BPM_115</v>
      </c>
      <c r="G197" s="18" t="str" cm="1">
        <f t="array" ref="G197">_xlfn.TEXTJOIN("", FALSE, "DIF_", VLOOKUP(Table2[[#This Row],[Song Number]], Table1[[Order]:[SHD]], _xlfn.IFS(MID(B196, LEN(B196) - 2, 3) = " EZ", 8, MID(B196, LEN(B196) - 2, 3) = " NM", 9, MID(B196, LEN(B196) - 2, 3) = " HD", 10, TRUE, 7), FALSE))</f>
        <v>DIF_12</v>
      </c>
      <c r="H19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"DIF_12" ],</v>
      </c>
      <c r="I19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 My Baby - SHD",
  "region": "2ND Pack",
  "category": [ "2ND Pack", "SHD", "DIF_12" ],
  "requires": []
  },
</v>
      </c>
    </row>
    <row r="198" spans="1:9" ht="105" x14ac:dyDescent="0.25">
      <c r="A198" s="18">
        <f t="shared" si="3"/>
        <v>50</v>
      </c>
      <c r="B198" s="18" t="str">
        <f>_xlfn.TEXTJOIN(" - ", FALSE, VLOOKUP(Table2[[#This Row],[Song Number]], Table1[[Order]:[SHD]], 4, FALSE), _xlfn.IFS(MID(B197, LEN(B197) - 2, 3) = " EZ", "NM", MID(B197, LEN(B197) - 2, 3) = " NM", "HD", MID(B197, LEN(B197) - 2, 3) = " HD", "SHD", TRUE, "EZ"))</f>
        <v>The Boy - EZ</v>
      </c>
      <c r="C198" s="18" t="str">
        <f>_xlfn.TEXTJOIN(" ", FALSE, VLOOKUP(Table2[[#This Row],[Song Number]], Table1[[Order]:[SHD]], 2, FALSE), "Pack")</f>
        <v>2ND Pack</v>
      </c>
      <c r="D198" s="18" t="str" cm="1">
        <f t="array" ref="D198">_xlfn.IFS(MID(B197, LEN(B197) - 2, 3) = " EZ", "NM", MID(B197, LEN(B197) - 2, 3) = " NM", "HD", MID(B197, LEN(B197) - 2, 3) = " HD", "SHD", TRUE, "EZ")</f>
        <v>EZ</v>
      </c>
      <c r="E198" s="18" t="str">
        <f>VLOOKUP(Table2[[#This Row],[Song Number]], Table1[[Order]:[SHD]], 5, FALSE)</f>
        <v>Ruby Tuesday</v>
      </c>
      <c r="F198" s="18" t="str">
        <f>_xlfn.TEXTJOIN("", FALSE, "BPM_", VLOOKUP(Table2[[#This Row],[Song Number]], Table1[[Order]:[SHD]], 6, FALSE))</f>
        <v>BPM_115</v>
      </c>
      <c r="G198" s="18" t="str" cm="1">
        <f t="array" ref="G198">_xlfn.TEXTJOIN("", FALSE, "DIF_", VLOOKUP(Table2[[#This Row],[Song Number]], Table1[[Order]:[SHD]], _xlfn.IFS(MID(B197, LEN(B197) - 2, 3) = " EZ", 8, MID(B197, LEN(B197) - 2, 3) = " NM", 9, MID(B197, LEN(B197) - 2, 3) = " HD", 10, TRUE, 7), FALSE))</f>
        <v>DIF_1</v>
      </c>
      <c r="H19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"DIF_1" ],</v>
      </c>
      <c r="I19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Boy - EZ",
  "region": "2ND Pack",
  "category": [ "2ND Pack", "EZ", "DIF_1" ],
  "requires": []
  },
</v>
      </c>
    </row>
    <row r="199" spans="1:9" ht="105" x14ac:dyDescent="0.25">
      <c r="A199" s="18">
        <f t="shared" si="3"/>
        <v>50</v>
      </c>
      <c r="B199" s="18" t="str">
        <f>_xlfn.TEXTJOIN(" - ", FALSE, VLOOKUP(Table2[[#This Row],[Song Number]], Table1[[Order]:[SHD]], 4, FALSE), _xlfn.IFS(MID(B198, LEN(B198) - 2, 3) = " EZ", "NM", MID(B198, LEN(B198) - 2, 3) = " NM", "HD", MID(B198, LEN(B198) - 2, 3) = " HD", "SHD", TRUE, "EZ"))</f>
        <v>The Boy - NM</v>
      </c>
      <c r="C199" s="18" t="str">
        <f>_xlfn.TEXTJOIN(" ", FALSE, VLOOKUP(Table2[[#This Row],[Song Number]], Table1[[Order]:[SHD]], 2, FALSE), "Pack")</f>
        <v>2ND Pack</v>
      </c>
      <c r="D199" s="18" t="str" cm="1">
        <f t="array" ref="D199">_xlfn.IFS(MID(B198, LEN(B198) - 2, 3) = " EZ", "NM", MID(B198, LEN(B198) - 2, 3) = " NM", "HD", MID(B198, LEN(B198) - 2, 3) = " HD", "SHD", TRUE, "EZ")</f>
        <v>NM</v>
      </c>
      <c r="E199" s="18" t="str">
        <f>VLOOKUP(Table2[[#This Row],[Song Number]], Table1[[Order]:[SHD]], 5, FALSE)</f>
        <v>Ruby Tuesday</v>
      </c>
      <c r="F199" s="18" t="str">
        <f>_xlfn.TEXTJOIN("", FALSE, "BPM_", VLOOKUP(Table2[[#This Row],[Song Number]], Table1[[Order]:[SHD]], 6, FALSE))</f>
        <v>BPM_115</v>
      </c>
      <c r="G199" s="18" t="str" cm="1">
        <f t="array" ref="G199">_xlfn.TEXTJOIN("", FALSE, "DIF_", VLOOKUP(Table2[[#This Row],[Song Number]], Table1[[Order]:[SHD]], _xlfn.IFS(MID(B198, LEN(B198) - 2, 3) = " EZ", 8, MID(B198, LEN(B198) - 2, 3) = " NM", 9, MID(B198, LEN(B198) - 2, 3) = " HD", 10, TRUE, 7), FALSE))</f>
        <v>DIF_4</v>
      </c>
      <c r="H19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"DIF_4" ],</v>
      </c>
      <c r="I19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Boy - NM",
  "region": "2ND Pack",
  "category": [ "2ND Pack", "NM", "DIF_4" ],
  "requires": []
  },
</v>
      </c>
    </row>
    <row r="200" spans="1:9" ht="105" x14ac:dyDescent="0.25">
      <c r="A200" s="18">
        <f t="shared" si="3"/>
        <v>50</v>
      </c>
      <c r="B200" s="18" t="str">
        <f>_xlfn.TEXTJOIN(" - ", FALSE, VLOOKUP(Table2[[#This Row],[Song Number]], Table1[[Order]:[SHD]], 4, FALSE), _xlfn.IFS(MID(B199, LEN(B199) - 2, 3) = " EZ", "NM", MID(B199, LEN(B199) - 2, 3) = " NM", "HD", MID(B199, LEN(B199) - 2, 3) = " HD", "SHD", TRUE, "EZ"))</f>
        <v>The Boy - HD</v>
      </c>
      <c r="C200" s="18" t="str">
        <f>_xlfn.TEXTJOIN(" ", FALSE, VLOOKUP(Table2[[#This Row],[Song Number]], Table1[[Order]:[SHD]], 2, FALSE), "Pack")</f>
        <v>2ND Pack</v>
      </c>
      <c r="D200" s="18" t="str" cm="1">
        <f t="array" ref="D200">_xlfn.IFS(MID(B199, LEN(B199) - 2, 3) = " EZ", "NM", MID(B199, LEN(B199) - 2, 3) = " NM", "HD", MID(B199, LEN(B199) - 2, 3) = " HD", "SHD", TRUE, "EZ")</f>
        <v>HD</v>
      </c>
      <c r="E200" s="18" t="str">
        <f>VLOOKUP(Table2[[#This Row],[Song Number]], Table1[[Order]:[SHD]], 5, FALSE)</f>
        <v>Ruby Tuesday</v>
      </c>
      <c r="F200" s="18" t="str">
        <f>_xlfn.TEXTJOIN("", FALSE, "BPM_", VLOOKUP(Table2[[#This Row],[Song Number]], Table1[[Order]:[SHD]], 6, FALSE))</f>
        <v>BPM_115</v>
      </c>
      <c r="G200" s="18" t="str" cm="1">
        <f t="array" ref="G200">_xlfn.TEXTJOIN("", FALSE, "DIF_", VLOOKUP(Table2[[#This Row],[Song Number]], Table1[[Order]:[SHD]], _xlfn.IFS(MID(B199, LEN(B199) - 2, 3) = " EZ", 8, MID(B199, LEN(B199) - 2, 3) = " NM", 9, MID(B199, LEN(B199) - 2, 3) = " HD", 10, TRUE, 7), FALSE))</f>
        <v>DIF_7</v>
      </c>
      <c r="H20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"DIF_7" ],</v>
      </c>
      <c r="I20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Boy - HD",
  "region": "2ND Pack",
  "category": [ "2ND Pack", "HD", "DIF_7" ],
  "requires": []
  },
</v>
      </c>
    </row>
    <row r="201" spans="1:9" ht="105" x14ac:dyDescent="0.25">
      <c r="A201" s="18">
        <f t="shared" si="3"/>
        <v>50</v>
      </c>
      <c r="B201" s="18" t="str">
        <f>_xlfn.TEXTJOIN(" - ", FALSE, VLOOKUP(Table2[[#This Row],[Song Number]], Table1[[Order]:[SHD]], 4, FALSE), _xlfn.IFS(MID(B200, LEN(B200) - 2, 3) = " EZ", "NM", MID(B200, LEN(B200) - 2, 3) = " NM", "HD", MID(B200, LEN(B200) - 2, 3) = " HD", "SHD", TRUE, "EZ"))</f>
        <v>The Boy - SHD</v>
      </c>
      <c r="C201" s="18" t="str">
        <f>_xlfn.TEXTJOIN(" ", FALSE, VLOOKUP(Table2[[#This Row],[Song Number]], Table1[[Order]:[SHD]], 2, FALSE), "Pack")</f>
        <v>2ND Pack</v>
      </c>
      <c r="D201" s="18" t="str" cm="1">
        <f t="array" ref="D201">_xlfn.IFS(MID(B200, LEN(B200) - 2, 3) = " EZ", "NM", MID(B200, LEN(B200) - 2, 3) = " NM", "HD", MID(B200, LEN(B200) - 2, 3) = " HD", "SHD", TRUE, "EZ")</f>
        <v>SHD</v>
      </c>
      <c r="E201" s="18" t="str">
        <f>VLOOKUP(Table2[[#This Row],[Song Number]], Table1[[Order]:[SHD]], 5, FALSE)</f>
        <v>Ruby Tuesday</v>
      </c>
      <c r="F201" s="18" t="str">
        <f>_xlfn.TEXTJOIN("", FALSE, "BPM_", VLOOKUP(Table2[[#This Row],[Song Number]], Table1[[Order]:[SHD]], 6, FALSE))</f>
        <v>BPM_115</v>
      </c>
      <c r="G201" s="18" t="str" cm="1">
        <f t="array" ref="G201">_xlfn.TEXTJOIN("", FALSE, "DIF_", VLOOKUP(Table2[[#This Row],[Song Number]], Table1[[Order]:[SHD]], _xlfn.IFS(MID(B200, LEN(B200) - 2, 3) = " EZ", 8, MID(B200, LEN(B200) - 2, 3) = " NM", 9, MID(B200, LEN(B200) - 2, 3) = " HD", 10, TRUE, 7), FALSE))</f>
        <v>DIF_9</v>
      </c>
      <c r="H20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"DIF_9" ],</v>
      </c>
      <c r="I20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Boy - SHD",
  "region": "2ND Pack",
  "category": [ "2ND Pack", "SHD", "DIF_9" ],
  "requires": []
  },
</v>
      </c>
    </row>
    <row r="202" spans="1:9" ht="105" x14ac:dyDescent="0.25">
      <c r="A202" s="18">
        <f t="shared" si="3"/>
        <v>51</v>
      </c>
      <c r="B202" s="18" t="str">
        <f>_xlfn.TEXTJOIN(" - ", FALSE, VLOOKUP(Table2[[#This Row],[Song Number]], Table1[[Order]:[SHD]], 4, FALSE), _xlfn.IFS(MID(B201, LEN(B201) - 2, 3) = " EZ", "NM", MID(B201, LEN(B201) - 2, 3) = " NM", "HD", MID(B201, LEN(B201) - 2, 3) = " HD", "SHD", TRUE, "EZ"))</f>
        <v>Changa (Remaster) - EZ</v>
      </c>
      <c r="C202" s="18" t="str">
        <f>_xlfn.TEXTJOIN(" ", FALSE, VLOOKUP(Table2[[#This Row],[Song Number]], Table1[[Order]:[SHD]], 2, FALSE), "Pack")</f>
        <v>2ND Pack</v>
      </c>
      <c r="D202" s="18" t="str" cm="1">
        <f t="array" ref="D202">_xlfn.IFS(MID(B201, LEN(B201) - 2, 3) = " EZ", "NM", MID(B201, LEN(B201) - 2, 3) = " NM", "HD", MID(B201, LEN(B201) - 2, 3) = " HD", "SHD", TRUE, "EZ")</f>
        <v>EZ</v>
      </c>
      <c r="E202" s="18" t="str">
        <f>VLOOKUP(Table2[[#This Row],[Song Number]], Table1[[Order]:[SHD]], 5, FALSE)</f>
        <v>Andy Lee</v>
      </c>
      <c r="F202" s="18" t="str">
        <f>_xlfn.TEXTJOIN("", FALSE, "BPM_", VLOOKUP(Table2[[#This Row],[Song Number]], Table1[[Order]:[SHD]], 6, FALSE))</f>
        <v>BPM_122</v>
      </c>
      <c r="G202" s="18" t="str" cm="1">
        <f t="array" ref="G202">_xlfn.TEXTJOIN("", FALSE, "DIF_", VLOOKUP(Table2[[#This Row],[Song Number]], Table1[[Order]:[SHD]], _xlfn.IFS(MID(B201, LEN(B201) - 2, 3) = " EZ", 8, MID(B201, LEN(B201) - 2, 3) = " NM", 9, MID(B201, LEN(B201) - 2, 3) = " HD", 10, TRUE, 7), FALSE))</f>
        <v>DIF_3</v>
      </c>
      <c r="H20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"DIF_3" ],</v>
      </c>
      <c r="I20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"Changa (Remaster) - EZ",
  "region": "2ND Pack",
  "category": [ "2ND Pack", "EZ", "DIF_3" ],
  "requires": []
  },
</v>
      </c>
    </row>
    <row r="203" spans="1:9" ht="105" x14ac:dyDescent="0.25">
      <c r="A203" s="18">
        <f t="shared" si="3"/>
        <v>51</v>
      </c>
      <c r="B203" s="18" t="str">
        <f>_xlfn.TEXTJOIN(" - ", FALSE, VLOOKUP(Table2[[#This Row],[Song Number]], Table1[[Order]:[SHD]], 4, FALSE), _xlfn.IFS(MID(B202, LEN(B202) - 2, 3) = " EZ", "NM", MID(B202, LEN(B202) - 2, 3) = " NM", "HD", MID(B202, LEN(B202) - 2, 3) = " HD", "SHD", TRUE, "EZ"))</f>
        <v>Changa (Remaster) - NM</v>
      </c>
      <c r="C203" s="18" t="str">
        <f>_xlfn.TEXTJOIN(" ", FALSE, VLOOKUP(Table2[[#This Row],[Song Number]], Table1[[Order]:[SHD]], 2, FALSE), "Pack")</f>
        <v>2ND Pack</v>
      </c>
      <c r="D203" s="18" t="str" cm="1">
        <f t="array" ref="D203">_xlfn.IFS(MID(B202, LEN(B202) - 2, 3) = " EZ", "NM", MID(B202, LEN(B202) - 2, 3) = " NM", "HD", MID(B202, LEN(B202) - 2, 3) = " HD", "SHD", TRUE, "EZ")</f>
        <v>NM</v>
      </c>
      <c r="E203" s="18" t="str">
        <f>VLOOKUP(Table2[[#This Row],[Song Number]], Table1[[Order]:[SHD]], 5, FALSE)</f>
        <v>Andy Lee</v>
      </c>
      <c r="F203" s="18" t="str">
        <f>_xlfn.TEXTJOIN("", FALSE, "BPM_", VLOOKUP(Table2[[#This Row],[Song Number]], Table1[[Order]:[SHD]], 6, FALSE))</f>
        <v>BPM_122</v>
      </c>
      <c r="G203" s="18" t="str" cm="1">
        <f t="array" ref="G203">_xlfn.TEXTJOIN("", FALSE, "DIF_", VLOOKUP(Table2[[#This Row],[Song Number]], Table1[[Order]:[SHD]], _xlfn.IFS(MID(B202, LEN(B202) - 2, 3) = " EZ", 8, MID(B202, LEN(B202) - 2, 3) = " NM", 9, MID(B202, LEN(B202) - 2, 3) = " HD", 10, TRUE, 7), FALSE))</f>
        <v>DIF_7</v>
      </c>
      <c r="H20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"DIF_7" ],</v>
      </c>
      <c r="I20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"Changa (Remaster) - NM",
  "region": "2ND Pack",
  "category": [ "2ND Pack", "NM", "DIF_7" ],
  "requires": []
  },
</v>
      </c>
    </row>
    <row r="204" spans="1:9" ht="105" x14ac:dyDescent="0.25">
      <c r="A204" s="18">
        <f t="shared" si="3"/>
        <v>51</v>
      </c>
      <c r="B204" s="18" t="str">
        <f>_xlfn.TEXTJOIN(" - ", FALSE, VLOOKUP(Table2[[#This Row],[Song Number]], Table1[[Order]:[SHD]], 4, FALSE), _xlfn.IFS(MID(B203, LEN(B203) - 2, 3) = " EZ", "NM", MID(B203, LEN(B203) - 2, 3) = " NM", "HD", MID(B203, LEN(B203) - 2, 3) = " HD", "SHD", TRUE, "EZ"))</f>
        <v>Changa (Remaster) - HD</v>
      </c>
      <c r="C204" s="18" t="str">
        <f>_xlfn.TEXTJOIN(" ", FALSE, VLOOKUP(Table2[[#This Row],[Song Number]], Table1[[Order]:[SHD]], 2, FALSE), "Pack")</f>
        <v>2ND Pack</v>
      </c>
      <c r="D204" s="18" t="str" cm="1">
        <f t="array" ref="D204">_xlfn.IFS(MID(B203, LEN(B203) - 2, 3) = " EZ", "NM", MID(B203, LEN(B203) - 2, 3) = " NM", "HD", MID(B203, LEN(B203) - 2, 3) = " HD", "SHD", TRUE, "EZ")</f>
        <v>HD</v>
      </c>
      <c r="E204" s="18" t="str">
        <f>VLOOKUP(Table2[[#This Row],[Song Number]], Table1[[Order]:[SHD]], 5, FALSE)</f>
        <v>Andy Lee</v>
      </c>
      <c r="F204" s="18" t="str">
        <f>_xlfn.TEXTJOIN("", FALSE, "BPM_", VLOOKUP(Table2[[#This Row],[Song Number]], Table1[[Order]:[SHD]], 6, FALSE))</f>
        <v>BPM_122</v>
      </c>
      <c r="G204" s="18" t="str" cm="1">
        <f t="array" ref="G204">_xlfn.TEXTJOIN("", FALSE, "DIF_", VLOOKUP(Table2[[#This Row],[Song Number]], Table1[[Order]:[SHD]], _xlfn.IFS(MID(B203, LEN(B203) - 2, 3) = " EZ", 8, MID(B203, LEN(B203) - 2, 3) = " NM", 9, MID(B203, LEN(B203) - 2, 3) = " HD", 10, TRUE, 7), FALSE))</f>
        <v>DIF_10</v>
      </c>
      <c r="H20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"DIF_10" ],</v>
      </c>
      <c r="I20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"Changa (Remaster) - HD",
  "region": "2ND Pack",
  "category": [ "2ND Pack", "HD", "DIF_10" ],
  "requires": []
  },
</v>
      </c>
    </row>
    <row r="205" spans="1:9" ht="105" x14ac:dyDescent="0.25">
      <c r="A205" s="18">
        <f t="shared" si="3"/>
        <v>51</v>
      </c>
      <c r="B205" s="18" t="str">
        <f>_xlfn.TEXTJOIN(" - ", FALSE, VLOOKUP(Table2[[#This Row],[Song Number]], Table1[[Order]:[SHD]], 4, FALSE), _xlfn.IFS(MID(B204, LEN(B204) - 2, 3) = " EZ", "NM", MID(B204, LEN(B204) - 2, 3) = " NM", "HD", MID(B204, LEN(B204) - 2, 3) = " HD", "SHD", TRUE, "EZ"))</f>
        <v>Changa (Remaster) - SHD</v>
      </c>
      <c r="C205" s="18" t="str">
        <f>_xlfn.TEXTJOIN(" ", FALSE, VLOOKUP(Table2[[#This Row],[Song Number]], Table1[[Order]:[SHD]], 2, FALSE), "Pack")</f>
        <v>2ND Pack</v>
      </c>
      <c r="D205" s="18" t="str" cm="1">
        <f t="array" ref="D205">_xlfn.IFS(MID(B204, LEN(B204) - 2, 3) = " EZ", "NM", MID(B204, LEN(B204) - 2, 3) = " NM", "HD", MID(B204, LEN(B204) - 2, 3) = " HD", "SHD", TRUE, "EZ")</f>
        <v>SHD</v>
      </c>
      <c r="E205" s="18" t="str">
        <f>VLOOKUP(Table2[[#This Row],[Song Number]], Table1[[Order]:[SHD]], 5, FALSE)</f>
        <v>Andy Lee</v>
      </c>
      <c r="F205" s="18" t="str">
        <f>_xlfn.TEXTJOIN("", FALSE, "BPM_", VLOOKUP(Table2[[#This Row],[Song Number]], Table1[[Order]:[SHD]], 6, FALSE))</f>
        <v>BPM_122</v>
      </c>
      <c r="G205" s="18" t="str" cm="1">
        <f t="array" ref="G205">_xlfn.TEXTJOIN("", FALSE, "DIF_", VLOOKUP(Table2[[#This Row],[Song Number]], Table1[[Order]:[SHD]], _xlfn.IFS(MID(B204, LEN(B204) - 2, 3) = " EZ", 8, MID(B204, LEN(B204) - 2, 3) = " NM", 9, MID(B204, LEN(B204) - 2, 3) = " HD", 10, TRUE, 7), FALSE))</f>
        <v>DIF_14</v>
      </c>
      <c r="H20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"DIF_14" ],</v>
      </c>
      <c r="I20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"Changa (Remaster) - SHD",
  "region": "2ND Pack",
  "category": [ "2ND Pack", "SHD", "DIF_14" ],
  "requires": []
  },
</v>
      </c>
    </row>
    <row r="206" spans="1:9" ht="105" x14ac:dyDescent="0.25">
      <c r="A206" s="18">
        <f t="shared" si="3"/>
        <v>52</v>
      </c>
      <c r="B206" s="18" t="str">
        <f>_xlfn.TEXTJOIN(" - ", FALSE, VLOOKUP(Table2[[#This Row],[Song Number]], Table1[[Order]:[SHD]], 4, FALSE), _xlfn.IFS(MID(B205, LEN(B205) - 2, 3) = " EZ", "NM", MID(B205, LEN(B205) - 2, 3) = " NM", "HD", MID(B205, LEN(B205) - 2, 3) = " HD", "SHD", TRUE, "EZ"))</f>
        <v>Damnation - EZ</v>
      </c>
      <c r="C206" s="18" t="str">
        <f>_xlfn.TEXTJOIN(" ", FALSE, VLOOKUP(Table2[[#This Row],[Song Number]], Table1[[Order]:[SHD]], 2, FALSE), "Pack")</f>
        <v>2ND Pack</v>
      </c>
      <c r="D206" s="18" t="str" cm="1">
        <f t="array" ref="D206">_xlfn.IFS(MID(B205, LEN(B205) - 2, 3) = " EZ", "NM", MID(B205, LEN(B205) - 2, 3) = " NM", "HD", MID(B205, LEN(B205) - 2, 3) = " HD", "SHD", TRUE, "EZ")</f>
        <v>EZ</v>
      </c>
      <c r="E206" s="18" t="str">
        <f>VLOOKUP(Table2[[#This Row],[Song Number]], Table1[[Order]:[SHD]], 5, FALSE)</f>
        <v>Ruby Tuesday</v>
      </c>
      <c r="F206" s="18" t="str">
        <f>_xlfn.TEXTJOIN("", FALSE, "BPM_", VLOOKUP(Table2[[#This Row],[Song Number]], Table1[[Order]:[SHD]], 6, FALSE))</f>
        <v>BPM_152</v>
      </c>
      <c r="G206" s="18" t="str" cm="1">
        <f t="array" ref="G206">_xlfn.TEXTJOIN("", FALSE, "DIF_", VLOOKUP(Table2[[#This Row],[Song Number]], Table1[[Order]:[SHD]], _xlfn.IFS(MID(B205, LEN(B205) - 2, 3) = " EZ", 8, MID(B205, LEN(B205) - 2, 3) = " NM", 9, MID(B205, LEN(B205) - 2, 3) = " HD", 10, TRUE, 7), FALSE))</f>
        <v>DIF_2</v>
      </c>
      <c r="H20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"DIF_2" ],</v>
      </c>
      <c r="I20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"Damnation - EZ",
  "region": "2ND Pack",
  "category": [ "2ND Pack", "EZ", "DIF_2" ],
  "requires": []
  },
</v>
      </c>
    </row>
    <row r="207" spans="1:9" ht="105" x14ac:dyDescent="0.25">
      <c r="A207" s="18">
        <f t="shared" si="3"/>
        <v>52</v>
      </c>
      <c r="B207" s="18" t="str">
        <f>_xlfn.TEXTJOIN(" - ", FALSE, VLOOKUP(Table2[[#This Row],[Song Number]], Table1[[Order]:[SHD]], 4, FALSE), _xlfn.IFS(MID(B206, LEN(B206) - 2, 3) = " EZ", "NM", MID(B206, LEN(B206) - 2, 3) = " NM", "HD", MID(B206, LEN(B206) - 2, 3) = " HD", "SHD", TRUE, "EZ"))</f>
        <v>Damnation - NM</v>
      </c>
      <c r="C207" s="18" t="str">
        <f>_xlfn.TEXTJOIN(" ", FALSE, VLOOKUP(Table2[[#This Row],[Song Number]], Table1[[Order]:[SHD]], 2, FALSE), "Pack")</f>
        <v>2ND Pack</v>
      </c>
      <c r="D207" s="18" t="str" cm="1">
        <f t="array" ref="D207">_xlfn.IFS(MID(B206, LEN(B206) - 2, 3) = " EZ", "NM", MID(B206, LEN(B206) - 2, 3) = " NM", "HD", MID(B206, LEN(B206) - 2, 3) = " HD", "SHD", TRUE, "EZ")</f>
        <v>NM</v>
      </c>
      <c r="E207" s="18" t="str">
        <f>VLOOKUP(Table2[[#This Row],[Song Number]], Table1[[Order]:[SHD]], 5, FALSE)</f>
        <v>Ruby Tuesday</v>
      </c>
      <c r="F207" s="18" t="str">
        <f>_xlfn.TEXTJOIN("", FALSE, "BPM_", VLOOKUP(Table2[[#This Row],[Song Number]], Table1[[Order]:[SHD]], 6, FALSE))</f>
        <v>BPM_152</v>
      </c>
      <c r="G207" s="18" t="str" cm="1">
        <f t="array" ref="G207">_xlfn.TEXTJOIN("", FALSE, "DIF_", VLOOKUP(Table2[[#This Row],[Song Number]], Table1[[Order]:[SHD]], _xlfn.IFS(MID(B206, LEN(B206) - 2, 3) = " EZ", 8, MID(B206, LEN(B206) - 2, 3) = " NM", 9, MID(B206, LEN(B206) - 2, 3) = " HD", 10, TRUE, 7), FALSE))</f>
        <v>DIF_4</v>
      </c>
      <c r="H20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"DIF_4" ],</v>
      </c>
      <c r="I20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"Damnation - NM",
  "region": "2ND Pack",
  "category": [ "2ND Pack", "NM", "DIF_4" ],
  "requires": []
  },
</v>
      </c>
    </row>
    <row r="208" spans="1:9" ht="105" x14ac:dyDescent="0.25">
      <c r="A208" s="18">
        <f t="shared" si="3"/>
        <v>52</v>
      </c>
      <c r="B208" s="18" t="str">
        <f>_xlfn.TEXTJOIN(" - ", FALSE, VLOOKUP(Table2[[#This Row],[Song Number]], Table1[[Order]:[SHD]], 4, FALSE), _xlfn.IFS(MID(B207, LEN(B207) - 2, 3) = " EZ", "NM", MID(B207, LEN(B207) - 2, 3) = " NM", "HD", MID(B207, LEN(B207) - 2, 3) = " HD", "SHD", TRUE, "EZ"))</f>
        <v>Damnation - HD</v>
      </c>
      <c r="C208" s="18" t="str">
        <f>_xlfn.TEXTJOIN(" ", FALSE, VLOOKUP(Table2[[#This Row],[Song Number]], Table1[[Order]:[SHD]], 2, FALSE), "Pack")</f>
        <v>2ND Pack</v>
      </c>
      <c r="D208" s="18" t="str" cm="1">
        <f t="array" ref="D208">_xlfn.IFS(MID(B207, LEN(B207) - 2, 3) = " EZ", "NM", MID(B207, LEN(B207) - 2, 3) = " NM", "HD", MID(B207, LEN(B207) - 2, 3) = " HD", "SHD", TRUE, "EZ")</f>
        <v>HD</v>
      </c>
      <c r="E208" s="18" t="str">
        <f>VLOOKUP(Table2[[#This Row],[Song Number]], Table1[[Order]:[SHD]], 5, FALSE)</f>
        <v>Ruby Tuesday</v>
      </c>
      <c r="F208" s="18" t="str">
        <f>_xlfn.TEXTJOIN("", FALSE, "BPM_", VLOOKUP(Table2[[#This Row],[Song Number]], Table1[[Order]:[SHD]], 6, FALSE))</f>
        <v>BPM_152</v>
      </c>
      <c r="G208" s="18" t="str" cm="1">
        <f t="array" ref="G208">_xlfn.TEXTJOIN("", FALSE, "DIF_", VLOOKUP(Table2[[#This Row],[Song Number]], Table1[[Order]:[SHD]], _xlfn.IFS(MID(B207, LEN(B207) - 2, 3) = " EZ", 8, MID(B207, LEN(B207) - 2, 3) = " NM", 9, MID(B207, LEN(B207) - 2, 3) = " HD", 10, TRUE, 7), FALSE))</f>
        <v>DIF_7</v>
      </c>
      <c r="H20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"DIF_7" ],</v>
      </c>
      <c r="I20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"Damnation - HD",
  "region": "2ND Pack",
  "category": [ "2ND Pack", "HD", "DIF_7" ],
  "requires": []
  },
</v>
      </c>
    </row>
    <row r="209" spans="1:9" ht="105" x14ac:dyDescent="0.25">
      <c r="A209" s="18">
        <f t="shared" si="3"/>
        <v>52</v>
      </c>
      <c r="B209" s="18" t="str">
        <f>_xlfn.TEXTJOIN(" - ", FALSE, VLOOKUP(Table2[[#This Row],[Song Number]], Table1[[Order]:[SHD]], 4, FALSE), _xlfn.IFS(MID(B208, LEN(B208) - 2, 3) = " EZ", "NM", MID(B208, LEN(B208) - 2, 3) = " NM", "HD", MID(B208, LEN(B208) - 2, 3) = " HD", "SHD", TRUE, "EZ"))</f>
        <v>Damnation - SHD</v>
      </c>
      <c r="C209" s="18" t="str">
        <f>_xlfn.TEXTJOIN(" ", FALSE, VLOOKUP(Table2[[#This Row],[Song Number]], Table1[[Order]:[SHD]], 2, FALSE), "Pack")</f>
        <v>2ND Pack</v>
      </c>
      <c r="D209" s="18" t="str" cm="1">
        <f t="array" ref="D209">_xlfn.IFS(MID(B208, LEN(B208) - 2, 3) = " EZ", "NM", MID(B208, LEN(B208) - 2, 3) = " NM", "HD", MID(B208, LEN(B208) - 2, 3) = " HD", "SHD", TRUE, "EZ")</f>
        <v>SHD</v>
      </c>
      <c r="E209" s="18" t="str">
        <f>VLOOKUP(Table2[[#This Row],[Song Number]], Table1[[Order]:[SHD]], 5, FALSE)</f>
        <v>Ruby Tuesday</v>
      </c>
      <c r="F209" s="18" t="str">
        <f>_xlfn.TEXTJOIN("", FALSE, "BPM_", VLOOKUP(Table2[[#This Row],[Song Number]], Table1[[Order]:[SHD]], 6, FALSE))</f>
        <v>BPM_152</v>
      </c>
      <c r="G209" s="18" t="str" cm="1">
        <f t="array" ref="G209">_xlfn.TEXTJOIN("", FALSE, "DIF_", VLOOKUP(Table2[[#This Row],[Song Number]], Table1[[Order]:[SHD]], _xlfn.IFS(MID(B208, LEN(B208) - 2, 3) = " EZ", 8, MID(B208, LEN(B208) - 2, 3) = " NM", 9, MID(B208, LEN(B208) - 2, 3) = " HD", 10, TRUE, 7), FALSE))</f>
        <v>DIF_10</v>
      </c>
      <c r="H20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"DIF_10" ],</v>
      </c>
      <c r="I20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"Damnation - SHD",
  "region": "2ND Pack",
  "category": [ "2ND Pack", "SHD", "DIF_10" ],
  "requires": []
  },
</v>
      </c>
    </row>
    <row r="210" spans="1:9" ht="105" x14ac:dyDescent="0.25">
      <c r="A210" s="18">
        <f t="shared" si="3"/>
        <v>53</v>
      </c>
      <c r="B210" s="18" t="str">
        <f>_xlfn.TEXTJOIN(" - ", FALSE, VLOOKUP(Table2[[#This Row],[Song Number]], Table1[[Order]:[SHD]], 4, FALSE), _xlfn.IFS(MID(B209, LEN(B209) - 2, 3) = " EZ", "NM", MID(B209, LEN(B209) - 2, 3) = " NM", "HD", MID(B209, LEN(B209) - 2, 3) = " HD", "SHD", TRUE, "EZ"))</f>
        <v>Departure - EZ</v>
      </c>
      <c r="C210" s="18" t="str">
        <f>_xlfn.TEXTJOIN(" ", FALSE, VLOOKUP(Table2[[#This Row],[Song Number]], Table1[[Order]:[SHD]], 2, FALSE), "Pack")</f>
        <v>2ND Pack</v>
      </c>
      <c r="D210" s="18" t="str" cm="1">
        <f t="array" ref="D210">_xlfn.IFS(MID(B209, LEN(B209) - 2, 3) = " EZ", "NM", MID(B209, LEN(B209) - 2, 3) = " NM", "HD", MID(B209, LEN(B209) - 2, 3) = " HD", "SHD", TRUE, "EZ")</f>
        <v>EZ</v>
      </c>
      <c r="E210" s="18" t="str">
        <f>VLOOKUP(Table2[[#This Row],[Song Number]], Table1[[Order]:[SHD]], 5, FALSE)</f>
        <v>Bae Hee-Kyoung</v>
      </c>
      <c r="F210" s="18" t="str">
        <f>_xlfn.TEXTJOIN("", FALSE, "BPM_", VLOOKUP(Table2[[#This Row],[Song Number]], Table1[[Order]:[SHD]], 6, FALSE))</f>
        <v>BPM_133</v>
      </c>
      <c r="G210" s="18" t="str" cm="1">
        <f t="array" ref="G210">_xlfn.TEXTJOIN("", FALSE, "DIF_", VLOOKUP(Table2[[#This Row],[Song Number]], Table1[[Order]:[SHD]], _xlfn.IFS(MID(B209, LEN(B209) - 2, 3) = " EZ", 8, MID(B209, LEN(B209) - 2, 3) = " NM", 9, MID(B209, LEN(B209) - 2, 3) = " HD", 10, TRUE, 7), FALSE))</f>
        <v>DIF_2</v>
      </c>
      <c r="H21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"DIF_2" ],</v>
      </c>
      <c r="I21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"Departure - EZ",
  "region": "2ND Pack",
  "category": [ "2ND Pack", "EZ", "DIF_2" ],
  "requires": []
  },
</v>
      </c>
    </row>
    <row r="211" spans="1:9" ht="105" x14ac:dyDescent="0.25">
      <c r="A211" s="18">
        <f t="shared" si="3"/>
        <v>53</v>
      </c>
      <c r="B211" s="18" t="str">
        <f>_xlfn.TEXTJOIN(" - ", FALSE, VLOOKUP(Table2[[#This Row],[Song Number]], Table1[[Order]:[SHD]], 4, FALSE), _xlfn.IFS(MID(B210, LEN(B210) - 2, 3) = " EZ", "NM", MID(B210, LEN(B210) - 2, 3) = " NM", "HD", MID(B210, LEN(B210) - 2, 3) = " HD", "SHD", TRUE, "EZ"))</f>
        <v>Departure - NM</v>
      </c>
      <c r="C211" s="18" t="str">
        <f>_xlfn.TEXTJOIN(" ", FALSE, VLOOKUP(Table2[[#This Row],[Song Number]], Table1[[Order]:[SHD]], 2, FALSE), "Pack")</f>
        <v>2ND Pack</v>
      </c>
      <c r="D211" s="18" t="str" cm="1">
        <f t="array" ref="D211">_xlfn.IFS(MID(B210, LEN(B210) - 2, 3) = " EZ", "NM", MID(B210, LEN(B210) - 2, 3) = " NM", "HD", MID(B210, LEN(B210) - 2, 3) = " HD", "SHD", TRUE, "EZ")</f>
        <v>NM</v>
      </c>
      <c r="E211" s="18" t="str">
        <f>VLOOKUP(Table2[[#This Row],[Song Number]], Table1[[Order]:[SHD]], 5, FALSE)</f>
        <v>Bae Hee-Kyoung</v>
      </c>
      <c r="F211" s="18" t="str">
        <f>_xlfn.TEXTJOIN("", FALSE, "BPM_", VLOOKUP(Table2[[#This Row],[Song Number]], Table1[[Order]:[SHD]], 6, FALSE))</f>
        <v>BPM_133</v>
      </c>
      <c r="G211" s="18" t="str" cm="1">
        <f t="array" ref="G211">_xlfn.TEXTJOIN("", FALSE, "DIF_", VLOOKUP(Table2[[#This Row],[Song Number]], Table1[[Order]:[SHD]], _xlfn.IFS(MID(B210, LEN(B210) - 2, 3) = " EZ", 8, MID(B210, LEN(B210) - 2, 3) = " NM", 9, MID(B210, LEN(B210) - 2, 3) = " HD", 10, TRUE, 7), FALSE))</f>
        <v>DIF_4</v>
      </c>
      <c r="H21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"DIF_4" ],</v>
      </c>
      <c r="I21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"Departure - NM",
  "region": "2ND Pack",
  "category": [ "2ND Pack", "NM", "DIF_4" ],
  "requires": []
  },
</v>
      </c>
    </row>
    <row r="212" spans="1:9" ht="105" x14ac:dyDescent="0.25">
      <c r="A212" s="18">
        <f t="shared" si="3"/>
        <v>53</v>
      </c>
      <c r="B212" s="18" t="str">
        <f>_xlfn.TEXTJOIN(" - ", FALSE, VLOOKUP(Table2[[#This Row],[Song Number]], Table1[[Order]:[SHD]], 4, FALSE), _xlfn.IFS(MID(B211, LEN(B211) - 2, 3) = " EZ", "NM", MID(B211, LEN(B211) - 2, 3) = " NM", "HD", MID(B211, LEN(B211) - 2, 3) = " HD", "SHD", TRUE, "EZ"))</f>
        <v>Departure - HD</v>
      </c>
      <c r="C212" s="18" t="str">
        <f>_xlfn.TEXTJOIN(" ", FALSE, VLOOKUP(Table2[[#This Row],[Song Number]], Table1[[Order]:[SHD]], 2, FALSE), "Pack")</f>
        <v>2ND Pack</v>
      </c>
      <c r="D212" s="18" t="str" cm="1">
        <f t="array" ref="D212">_xlfn.IFS(MID(B211, LEN(B211) - 2, 3) = " EZ", "NM", MID(B211, LEN(B211) - 2, 3) = " NM", "HD", MID(B211, LEN(B211) - 2, 3) = " HD", "SHD", TRUE, "EZ")</f>
        <v>HD</v>
      </c>
      <c r="E212" s="18" t="str">
        <f>VLOOKUP(Table2[[#This Row],[Song Number]], Table1[[Order]:[SHD]], 5, FALSE)</f>
        <v>Bae Hee-Kyoung</v>
      </c>
      <c r="F212" s="18" t="str">
        <f>_xlfn.TEXTJOIN("", FALSE, "BPM_", VLOOKUP(Table2[[#This Row],[Song Number]], Table1[[Order]:[SHD]], 6, FALSE))</f>
        <v>BPM_133</v>
      </c>
      <c r="G212" s="18" t="str" cm="1">
        <f t="array" ref="G212">_xlfn.TEXTJOIN("", FALSE, "DIF_", VLOOKUP(Table2[[#This Row],[Song Number]], Table1[[Order]:[SHD]], _xlfn.IFS(MID(B211, LEN(B211) - 2, 3) = " EZ", 8, MID(B211, LEN(B211) - 2, 3) = " NM", 9, MID(B211, LEN(B211) - 2, 3) = " HD", 10, TRUE, 7), FALSE))</f>
        <v>DIF_7</v>
      </c>
      <c r="H21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"DIF_7" ],</v>
      </c>
      <c r="I21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"Departure - HD",
  "region": "2ND Pack",
  "category": [ "2ND Pack", "HD", "DIF_7" ],
  "requires": []
  },
</v>
      </c>
    </row>
    <row r="213" spans="1:9" ht="105" x14ac:dyDescent="0.25">
      <c r="A213" s="18">
        <f t="shared" si="3"/>
        <v>53</v>
      </c>
      <c r="B213" s="18" t="str">
        <f>_xlfn.TEXTJOIN(" - ", FALSE, VLOOKUP(Table2[[#This Row],[Song Number]], Table1[[Order]:[SHD]], 4, FALSE), _xlfn.IFS(MID(B212, LEN(B212) - 2, 3) = " EZ", "NM", MID(B212, LEN(B212) - 2, 3) = " NM", "HD", MID(B212, LEN(B212) - 2, 3) = " HD", "SHD", TRUE, "EZ"))</f>
        <v>Departure - SHD</v>
      </c>
      <c r="C213" s="18" t="str">
        <f>_xlfn.TEXTJOIN(" ", FALSE, VLOOKUP(Table2[[#This Row],[Song Number]], Table1[[Order]:[SHD]], 2, FALSE), "Pack")</f>
        <v>2ND Pack</v>
      </c>
      <c r="D213" s="18" t="str" cm="1">
        <f t="array" ref="D213">_xlfn.IFS(MID(B212, LEN(B212) - 2, 3) = " EZ", "NM", MID(B212, LEN(B212) - 2, 3) = " NM", "HD", MID(B212, LEN(B212) - 2, 3) = " HD", "SHD", TRUE, "EZ")</f>
        <v>SHD</v>
      </c>
      <c r="E213" s="18" t="str">
        <f>VLOOKUP(Table2[[#This Row],[Song Number]], Table1[[Order]:[SHD]], 5, FALSE)</f>
        <v>Bae Hee-Kyoung</v>
      </c>
      <c r="F213" s="18" t="str">
        <f>_xlfn.TEXTJOIN("", FALSE, "BPM_", VLOOKUP(Table2[[#This Row],[Song Number]], Table1[[Order]:[SHD]], 6, FALSE))</f>
        <v>BPM_133</v>
      </c>
      <c r="G213" s="18" t="str" cm="1">
        <f t="array" ref="G213">_xlfn.TEXTJOIN("", FALSE, "DIF_", VLOOKUP(Table2[[#This Row],[Song Number]], Table1[[Order]:[SHD]], _xlfn.IFS(MID(B212, LEN(B212) - 2, 3) = " EZ", 8, MID(B212, LEN(B212) - 2, 3) = " NM", 9, MID(B212, LEN(B212) - 2, 3) = " HD", 10, TRUE, 7), FALSE))</f>
        <v>DIF_10</v>
      </c>
      <c r="H21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"DIF_10" ],</v>
      </c>
      <c r="I21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"Departure - SHD",
  "region": "2ND Pack",
  "category": [ "2ND Pack", "SHD", "DIF_10" ],
  "requires": []
  },
</v>
      </c>
    </row>
    <row r="214" spans="1:9" ht="105" x14ac:dyDescent="0.25">
      <c r="A214" s="18">
        <f t="shared" si="3"/>
        <v>54</v>
      </c>
      <c r="B214" s="18" t="str">
        <f>_xlfn.TEXTJOIN(" - ", FALSE, VLOOKUP(Table2[[#This Row],[Song Number]], Table1[[Order]:[SHD]], 4, FALSE), _xlfn.IFS(MID(B213, LEN(B213) - 2, 3) = " EZ", "NM", MID(B213, LEN(B213) - 2, 3) = " NM", "HD", MID(B213, LEN(B213) - 2, 3) = " HD", "SHD", TRUE, "EZ"))</f>
        <v>Exist - EZ</v>
      </c>
      <c r="C214" s="18" t="str">
        <f>_xlfn.TEXTJOIN(" ", FALSE, VLOOKUP(Table2[[#This Row],[Song Number]], Table1[[Order]:[SHD]], 2, FALSE), "Pack")</f>
        <v>2ND Pack</v>
      </c>
      <c r="D214" s="18" t="str" cm="1">
        <f t="array" ref="D214">_xlfn.IFS(MID(B213, LEN(B213) - 2, 3) = " EZ", "NM", MID(B213, LEN(B213) - 2, 3) = " NM", "HD", MID(B213, LEN(B213) - 2, 3) = " HD", "SHD", TRUE, "EZ")</f>
        <v>EZ</v>
      </c>
      <c r="E214" s="18" t="str">
        <f>VLOOKUP(Table2[[#This Row],[Song Number]], Table1[[Order]:[SHD]], 5, FALSE)</f>
        <v>Kim Seung-Hyeon</v>
      </c>
      <c r="F214" s="18" t="str">
        <f>_xlfn.TEXTJOIN("", FALSE, "BPM_", VLOOKUP(Table2[[#This Row],[Song Number]], Table1[[Order]:[SHD]], 6, FALSE))</f>
        <v>BPM_114</v>
      </c>
      <c r="G214" s="18" t="str" cm="1">
        <f t="array" ref="G214">_xlfn.TEXTJOIN("", FALSE, "DIF_", VLOOKUP(Table2[[#This Row],[Song Number]], Table1[[Order]:[SHD]], _xlfn.IFS(MID(B213, LEN(B213) - 2, 3) = " EZ", 8, MID(B213, LEN(B213) - 2, 3) = " NM", 9, MID(B213, LEN(B213) - 2, 3) = " HD", 10, TRUE, 7), FALSE))</f>
        <v>DIF_3</v>
      </c>
      <c r="H21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"DIF_3" ],</v>
      </c>
      <c r="I21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"Exist - EZ",
  "region": "2ND Pack",
  "category": [ "2ND Pack", "EZ", "DIF_3" ],
  "requires": []
  },
</v>
      </c>
    </row>
    <row r="215" spans="1:9" ht="105" x14ac:dyDescent="0.25">
      <c r="A215" s="18">
        <f t="shared" si="3"/>
        <v>54</v>
      </c>
      <c r="B215" s="18" t="str">
        <f>_xlfn.TEXTJOIN(" - ", FALSE, VLOOKUP(Table2[[#This Row],[Song Number]], Table1[[Order]:[SHD]], 4, FALSE), _xlfn.IFS(MID(B214, LEN(B214) - 2, 3) = " EZ", "NM", MID(B214, LEN(B214) - 2, 3) = " NM", "HD", MID(B214, LEN(B214) - 2, 3) = " HD", "SHD", TRUE, "EZ"))</f>
        <v>Exist - NM</v>
      </c>
      <c r="C215" s="18" t="str">
        <f>_xlfn.TEXTJOIN(" ", FALSE, VLOOKUP(Table2[[#This Row],[Song Number]], Table1[[Order]:[SHD]], 2, FALSE), "Pack")</f>
        <v>2ND Pack</v>
      </c>
      <c r="D215" s="18" t="str" cm="1">
        <f t="array" ref="D215">_xlfn.IFS(MID(B214, LEN(B214) - 2, 3) = " EZ", "NM", MID(B214, LEN(B214) - 2, 3) = " NM", "HD", MID(B214, LEN(B214) - 2, 3) = " HD", "SHD", TRUE, "EZ")</f>
        <v>NM</v>
      </c>
      <c r="E215" s="18" t="str">
        <f>VLOOKUP(Table2[[#This Row],[Song Number]], Table1[[Order]:[SHD]], 5, FALSE)</f>
        <v>Kim Seung-Hyeon</v>
      </c>
      <c r="F215" s="18" t="str">
        <f>_xlfn.TEXTJOIN("", FALSE, "BPM_", VLOOKUP(Table2[[#This Row],[Song Number]], Table1[[Order]:[SHD]], 6, FALSE))</f>
        <v>BPM_114</v>
      </c>
      <c r="G215" s="18" t="str" cm="1">
        <f t="array" ref="G215">_xlfn.TEXTJOIN("", FALSE, "DIF_", VLOOKUP(Table2[[#This Row],[Song Number]], Table1[[Order]:[SHD]], _xlfn.IFS(MID(B214, LEN(B214) - 2, 3) = " EZ", 8, MID(B214, LEN(B214) - 2, 3) = " NM", 9, MID(B214, LEN(B214) - 2, 3) = " HD", 10, TRUE, 7), FALSE))</f>
        <v>DIF_6</v>
      </c>
      <c r="H21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"DIF_6" ],</v>
      </c>
      <c r="I21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"Exist - NM",
  "region": "2ND Pack",
  "category": [ "2ND Pack", "NM", "DIF_6" ],
  "requires": []
  },
</v>
      </c>
    </row>
    <row r="216" spans="1:9" ht="105" x14ac:dyDescent="0.25">
      <c r="A216" s="18">
        <f t="shared" si="3"/>
        <v>54</v>
      </c>
      <c r="B216" s="18" t="str">
        <f>_xlfn.TEXTJOIN(" - ", FALSE, VLOOKUP(Table2[[#This Row],[Song Number]], Table1[[Order]:[SHD]], 4, FALSE), _xlfn.IFS(MID(B215, LEN(B215) - 2, 3) = " EZ", "NM", MID(B215, LEN(B215) - 2, 3) = " NM", "HD", MID(B215, LEN(B215) - 2, 3) = " HD", "SHD", TRUE, "EZ"))</f>
        <v>Exist - HD</v>
      </c>
      <c r="C216" s="18" t="str">
        <f>_xlfn.TEXTJOIN(" ", FALSE, VLOOKUP(Table2[[#This Row],[Song Number]], Table1[[Order]:[SHD]], 2, FALSE), "Pack")</f>
        <v>2ND Pack</v>
      </c>
      <c r="D216" s="18" t="str" cm="1">
        <f t="array" ref="D216">_xlfn.IFS(MID(B215, LEN(B215) - 2, 3) = " EZ", "NM", MID(B215, LEN(B215) - 2, 3) = " NM", "HD", MID(B215, LEN(B215) - 2, 3) = " HD", "SHD", TRUE, "EZ")</f>
        <v>HD</v>
      </c>
      <c r="E216" s="18" t="str">
        <f>VLOOKUP(Table2[[#This Row],[Song Number]], Table1[[Order]:[SHD]], 5, FALSE)</f>
        <v>Kim Seung-Hyeon</v>
      </c>
      <c r="F216" s="18" t="str">
        <f>_xlfn.TEXTJOIN("", FALSE, "BPM_", VLOOKUP(Table2[[#This Row],[Song Number]], Table1[[Order]:[SHD]], 6, FALSE))</f>
        <v>BPM_114</v>
      </c>
      <c r="G216" s="18" t="str" cm="1">
        <f t="array" ref="G216">_xlfn.TEXTJOIN("", FALSE, "DIF_", VLOOKUP(Table2[[#This Row],[Song Number]], Table1[[Order]:[SHD]], _xlfn.IFS(MID(B215, LEN(B215) - 2, 3) = " EZ", 8, MID(B215, LEN(B215) - 2, 3) = " NM", 9, MID(B215, LEN(B215) - 2, 3) = " HD", 10, TRUE, 7), FALSE))</f>
        <v>DIF_11</v>
      </c>
      <c r="H21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"DIF_11" ],</v>
      </c>
      <c r="I21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"Exist - HD",
  "region": "2ND Pack",
  "category": [ "2ND Pack", "HD", "DIF_11" ],
  "requires": []
  },
</v>
      </c>
    </row>
    <row r="217" spans="1:9" ht="105" x14ac:dyDescent="0.25">
      <c r="A217" s="18">
        <f t="shared" si="3"/>
        <v>54</v>
      </c>
      <c r="B217" s="18" t="str">
        <f>_xlfn.TEXTJOIN(" - ", FALSE, VLOOKUP(Table2[[#This Row],[Song Number]], Table1[[Order]:[SHD]], 4, FALSE), _xlfn.IFS(MID(B216, LEN(B216) - 2, 3) = " EZ", "NM", MID(B216, LEN(B216) - 2, 3) = " NM", "HD", MID(B216, LEN(B216) - 2, 3) = " HD", "SHD", TRUE, "EZ"))</f>
        <v>Exist - SHD</v>
      </c>
      <c r="C217" s="18" t="str">
        <f>_xlfn.TEXTJOIN(" ", FALSE, VLOOKUP(Table2[[#This Row],[Song Number]], Table1[[Order]:[SHD]], 2, FALSE), "Pack")</f>
        <v>2ND Pack</v>
      </c>
      <c r="D217" s="18" t="str" cm="1">
        <f t="array" ref="D217">_xlfn.IFS(MID(B216, LEN(B216) - 2, 3) = " EZ", "NM", MID(B216, LEN(B216) - 2, 3) = " NM", "HD", MID(B216, LEN(B216) - 2, 3) = " HD", "SHD", TRUE, "EZ")</f>
        <v>SHD</v>
      </c>
      <c r="E217" s="18" t="str">
        <f>VLOOKUP(Table2[[#This Row],[Song Number]], Table1[[Order]:[SHD]], 5, FALSE)</f>
        <v>Kim Seung-Hyeon</v>
      </c>
      <c r="F217" s="18" t="str">
        <f>_xlfn.TEXTJOIN("", FALSE, "BPM_", VLOOKUP(Table2[[#This Row],[Song Number]], Table1[[Order]:[SHD]], 6, FALSE))</f>
        <v>BPM_114</v>
      </c>
      <c r="G217" s="18" t="str" cm="1">
        <f t="array" ref="G217">_xlfn.TEXTJOIN("", FALSE, "DIF_", VLOOKUP(Table2[[#This Row],[Song Number]], Table1[[Order]:[SHD]], _xlfn.IFS(MID(B216, LEN(B216) - 2, 3) = " EZ", 8, MID(B216, LEN(B216) - 2, 3) = " NM", 9, MID(B216, LEN(B216) - 2, 3) = " HD", 10, TRUE, 7), FALSE))</f>
        <v>DIF_13</v>
      </c>
      <c r="H21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"DIF_13" ],</v>
      </c>
      <c r="I21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"Exist - SHD",
  "region": "2ND Pack",
  "category": [ "2ND Pack", "SHD", "DIF_13" ],
  "requires": []
  },
</v>
      </c>
    </row>
    <row r="218" spans="1:9" ht="105" x14ac:dyDescent="0.25">
      <c r="A218" s="18">
        <f t="shared" si="3"/>
        <v>55</v>
      </c>
      <c r="B218" s="18" t="str">
        <f>_xlfn.TEXTJOIN(" - ", FALSE, VLOOKUP(Table2[[#This Row],[Song Number]], Table1[[Order]:[SHD]], 4, FALSE), _xlfn.IFS(MID(B217, LEN(B217) - 2, 3) = " EZ", "NM", MID(B217, LEN(B217) - 2, 3) = " NM", "HD", MID(B217, LEN(B217) - 2, 3) = " HD", "SHD", TRUE, "EZ"))</f>
        <v>Funky 5 - EZ</v>
      </c>
      <c r="C218" s="18" t="str">
        <f>_xlfn.TEXTJOIN(" ", FALSE, VLOOKUP(Table2[[#This Row],[Song Number]], Table1[[Order]:[SHD]], 2, FALSE), "Pack")</f>
        <v>2ND Pack</v>
      </c>
      <c r="D218" s="18" t="str" cm="1">
        <f t="array" ref="D218">_xlfn.IFS(MID(B217, LEN(B217) - 2, 3) = " EZ", "NM", MID(B217, LEN(B217) - 2, 3) = " NM", "HD", MID(B217, LEN(B217) - 2, 3) = " HD", "SHD", TRUE, "EZ")</f>
        <v>EZ</v>
      </c>
      <c r="E218" s="18" t="str">
        <f>VLOOKUP(Table2[[#This Row],[Song Number]], Table1[[Order]:[SHD]], 5, FALSE)</f>
        <v>Kim Seung-Hyeon</v>
      </c>
      <c r="F218" s="18" t="str">
        <f>_xlfn.TEXTJOIN("", FALSE, "BPM_", VLOOKUP(Table2[[#This Row],[Song Number]], Table1[[Order]:[SHD]], 6, FALSE))</f>
        <v>BPM_116</v>
      </c>
      <c r="G218" s="18" t="str" cm="1">
        <f t="array" ref="G218">_xlfn.TEXTJOIN("", FALSE, "DIF_", VLOOKUP(Table2[[#This Row],[Song Number]], Table1[[Order]:[SHD]], _xlfn.IFS(MID(B217, LEN(B217) - 2, 3) = " EZ", 8, MID(B217, LEN(B217) - 2, 3) = " NM", 9, MID(B217, LEN(B217) - 2, 3) = " HD", 10, TRUE, 7), FALSE))</f>
        <v>DIF_3</v>
      </c>
      <c r="H21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"DIF_3" ],</v>
      </c>
      <c r="I21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"Funky 5 - EZ",
  "region": "2ND Pack",
  "category": [ "2ND Pack", "EZ", "DIF_3" ],
  "requires": []
  },
</v>
      </c>
    </row>
    <row r="219" spans="1:9" ht="105" x14ac:dyDescent="0.25">
      <c r="A219" s="18">
        <f t="shared" si="3"/>
        <v>55</v>
      </c>
      <c r="B219" s="18" t="str">
        <f>_xlfn.TEXTJOIN(" - ", FALSE, VLOOKUP(Table2[[#This Row],[Song Number]], Table1[[Order]:[SHD]], 4, FALSE), _xlfn.IFS(MID(B218, LEN(B218) - 2, 3) = " EZ", "NM", MID(B218, LEN(B218) - 2, 3) = " NM", "HD", MID(B218, LEN(B218) - 2, 3) = " HD", "SHD", TRUE, "EZ"))</f>
        <v>Funky 5 - NM</v>
      </c>
      <c r="C219" s="18" t="str">
        <f>_xlfn.TEXTJOIN(" ", FALSE, VLOOKUP(Table2[[#This Row],[Song Number]], Table1[[Order]:[SHD]], 2, FALSE), "Pack")</f>
        <v>2ND Pack</v>
      </c>
      <c r="D219" s="18" t="str" cm="1">
        <f t="array" ref="D219">_xlfn.IFS(MID(B218, LEN(B218) - 2, 3) = " EZ", "NM", MID(B218, LEN(B218) - 2, 3) = " NM", "HD", MID(B218, LEN(B218) - 2, 3) = " HD", "SHD", TRUE, "EZ")</f>
        <v>NM</v>
      </c>
      <c r="E219" s="18" t="str">
        <f>VLOOKUP(Table2[[#This Row],[Song Number]], Table1[[Order]:[SHD]], 5, FALSE)</f>
        <v>Kim Seung-Hyeon</v>
      </c>
      <c r="F219" s="18" t="str">
        <f>_xlfn.TEXTJOIN("", FALSE, "BPM_", VLOOKUP(Table2[[#This Row],[Song Number]], Table1[[Order]:[SHD]], 6, FALSE))</f>
        <v>BPM_116</v>
      </c>
      <c r="G219" s="18" t="str" cm="1">
        <f t="array" ref="G219">_xlfn.TEXTJOIN("", FALSE, "DIF_", VLOOKUP(Table2[[#This Row],[Song Number]], Table1[[Order]:[SHD]], _xlfn.IFS(MID(B218, LEN(B218) - 2, 3) = " EZ", 8, MID(B218, LEN(B218) - 2, 3) = " NM", 9, MID(B218, LEN(B218) - 2, 3) = " HD", 10, TRUE, 7), FALSE))</f>
        <v>DIF_5</v>
      </c>
      <c r="H21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"DIF_5" ],</v>
      </c>
      <c r="I21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"Funky 5 - NM",
  "region": "2ND Pack",
  "category": [ "2ND Pack", "NM", "DIF_5" ],
  "requires": []
  },
</v>
      </c>
    </row>
    <row r="220" spans="1:9" ht="105" x14ac:dyDescent="0.25">
      <c r="A220" s="18">
        <f t="shared" si="3"/>
        <v>55</v>
      </c>
      <c r="B220" s="18" t="str">
        <f>_xlfn.TEXTJOIN(" - ", FALSE, VLOOKUP(Table2[[#This Row],[Song Number]], Table1[[Order]:[SHD]], 4, FALSE), _xlfn.IFS(MID(B219, LEN(B219) - 2, 3) = " EZ", "NM", MID(B219, LEN(B219) - 2, 3) = " NM", "HD", MID(B219, LEN(B219) - 2, 3) = " HD", "SHD", TRUE, "EZ"))</f>
        <v>Funky 5 - HD</v>
      </c>
      <c r="C220" s="18" t="str">
        <f>_xlfn.TEXTJOIN(" ", FALSE, VLOOKUP(Table2[[#This Row],[Song Number]], Table1[[Order]:[SHD]], 2, FALSE), "Pack")</f>
        <v>2ND Pack</v>
      </c>
      <c r="D220" s="18" t="str" cm="1">
        <f t="array" ref="D220">_xlfn.IFS(MID(B219, LEN(B219) - 2, 3) = " EZ", "NM", MID(B219, LEN(B219) - 2, 3) = " NM", "HD", MID(B219, LEN(B219) - 2, 3) = " HD", "SHD", TRUE, "EZ")</f>
        <v>HD</v>
      </c>
      <c r="E220" s="18" t="str">
        <f>VLOOKUP(Table2[[#This Row],[Song Number]], Table1[[Order]:[SHD]], 5, FALSE)</f>
        <v>Kim Seung-Hyeon</v>
      </c>
      <c r="F220" s="18" t="str">
        <f>_xlfn.TEXTJOIN("", FALSE, "BPM_", VLOOKUP(Table2[[#This Row],[Song Number]], Table1[[Order]:[SHD]], 6, FALSE))</f>
        <v>BPM_116</v>
      </c>
      <c r="G220" s="18" t="str" cm="1">
        <f t="array" ref="G220">_xlfn.TEXTJOIN("", FALSE, "DIF_", VLOOKUP(Table2[[#This Row],[Song Number]], Table1[[Order]:[SHD]], _xlfn.IFS(MID(B219, LEN(B219) - 2, 3) = " EZ", 8, MID(B219, LEN(B219) - 2, 3) = " NM", 9, MID(B219, LEN(B219) - 2, 3) = " HD", 10, TRUE, 7), FALSE))</f>
        <v>DIF_8</v>
      </c>
      <c r="H22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"DIF_8" ],</v>
      </c>
      <c r="I22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"Funky 5 - HD",
  "region": "2ND Pack",
  "category": [ "2ND Pack", "HD", "DIF_8" ],
  "requires": []
  },
</v>
      </c>
    </row>
    <row r="221" spans="1:9" ht="105" x14ac:dyDescent="0.25">
      <c r="A221" s="18">
        <f t="shared" si="3"/>
        <v>55</v>
      </c>
      <c r="B221" s="18" t="str">
        <f>_xlfn.TEXTJOIN(" - ", FALSE, VLOOKUP(Table2[[#This Row],[Song Number]], Table1[[Order]:[SHD]], 4, FALSE), _xlfn.IFS(MID(B220, LEN(B220) - 2, 3) = " EZ", "NM", MID(B220, LEN(B220) - 2, 3) = " NM", "HD", MID(B220, LEN(B220) - 2, 3) = " HD", "SHD", TRUE, "EZ"))</f>
        <v>Funky 5 - SHD</v>
      </c>
      <c r="C221" s="18" t="str">
        <f>_xlfn.TEXTJOIN(" ", FALSE, VLOOKUP(Table2[[#This Row],[Song Number]], Table1[[Order]:[SHD]], 2, FALSE), "Pack")</f>
        <v>2ND Pack</v>
      </c>
      <c r="D221" s="18" t="str" cm="1">
        <f t="array" ref="D221">_xlfn.IFS(MID(B220, LEN(B220) - 2, 3) = " EZ", "NM", MID(B220, LEN(B220) - 2, 3) = " NM", "HD", MID(B220, LEN(B220) - 2, 3) = " HD", "SHD", TRUE, "EZ")</f>
        <v>SHD</v>
      </c>
      <c r="E221" s="18" t="str">
        <f>VLOOKUP(Table2[[#This Row],[Song Number]], Table1[[Order]:[SHD]], 5, FALSE)</f>
        <v>Kim Seung-Hyeon</v>
      </c>
      <c r="F221" s="18" t="str">
        <f>_xlfn.TEXTJOIN("", FALSE, "BPM_", VLOOKUP(Table2[[#This Row],[Song Number]], Table1[[Order]:[SHD]], 6, FALSE))</f>
        <v>BPM_116</v>
      </c>
      <c r="G221" s="18" t="str" cm="1">
        <f t="array" ref="G221">_xlfn.TEXTJOIN("", FALSE, "DIF_", VLOOKUP(Table2[[#This Row],[Song Number]], Table1[[Order]:[SHD]], _xlfn.IFS(MID(B220, LEN(B220) - 2, 3) = " EZ", 8, MID(B220, LEN(B220) - 2, 3) = " NM", 9, MID(B220, LEN(B220) - 2, 3) = " HD", 10, TRUE, 7), FALSE))</f>
        <v>DIF_11</v>
      </c>
      <c r="H22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"DIF_11" ],</v>
      </c>
      <c r="I22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"Funky 5 - SHD",
  "region": "2ND Pack",
  "category": [ "2ND Pack", "SHD", "DIF_11" ],
  "requires": []
  },
</v>
      </c>
    </row>
    <row r="222" spans="1:9" ht="105" x14ac:dyDescent="0.25">
      <c r="A222" s="18">
        <f t="shared" si="3"/>
        <v>56</v>
      </c>
      <c r="B222" s="18" t="str">
        <f>_xlfn.TEXTJOIN(" - ", FALSE, VLOOKUP(Table2[[#This Row],[Song Number]], Table1[[Order]:[SHD]], 4, FALSE), _xlfn.IFS(MID(B221, LEN(B221) - 2, 3) = " EZ", "NM", MID(B221, LEN(B221) - 2, 3) = " NM", "HD", MID(B221, LEN(B221) - 2, 3) = " HD", "SHD", TRUE, "EZ"))</f>
        <v>Get It Up - EZ</v>
      </c>
      <c r="C222" s="18" t="str">
        <f>_xlfn.TEXTJOIN(" ", FALSE, VLOOKUP(Table2[[#This Row],[Song Number]], Table1[[Order]:[SHD]], 2, FALSE), "Pack")</f>
        <v>2ND Pack</v>
      </c>
      <c r="D222" s="18" t="str" cm="1">
        <f t="array" ref="D222">_xlfn.IFS(MID(B221, LEN(B221) - 2, 3) = " EZ", "NM", MID(B221, LEN(B221) - 2, 3) = " NM", "HD", MID(B221, LEN(B221) - 2, 3) = " HD", "SHD", TRUE, "EZ")</f>
        <v>EZ</v>
      </c>
      <c r="E222" s="18" t="str">
        <f>VLOOKUP(Table2[[#This Row],[Song Number]], Table1[[Order]:[SHD]], 5, FALSE)</f>
        <v>Lee Jong-Pil, Mario Bolden</v>
      </c>
      <c r="F222" s="18" t="str">
        <f>_xlfn.TEXTJOIN("", FALSE, "BPM_", VLOOKUP(Table2[[#This Row],[Song Number]], Table1[[Order]:[SHD]], 6, FALSE))</f>
        <v>BPM_135</v>
      </c>
      <c r="G222" s="18" t="str" cm="1">
        <f t="array" ref="G222">_xlfn.TEXTJOIN("", FALSE, "DIF_", VLOOKUP(Table2[[#This Row],[Song Number]], Table1[[Order]:[SHD]], _xlfn.IFS(MID(B221, LEN(B221) - 2, 3) = " EZ", 8, MID(B221, LEN(B221) - 2, 3) = " NM", 9, MID(B221, LEN(B221) - 2, 3) = " HD", 10, TRUE, 7), FALSE))</f>
        <v>DIF_1</v>
      </c>
      <c r="H22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"DIF_1" ],</v>
      </c>
      <c r="I22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"Get It Up - EZ",
  "region": "2ND Pack",
  "category": [ "2ND Pack", "EZ", "DIF_1" ],
  "requires": []
  },
</v>
      </c>
    </row>
    <row r="223" spans="1:9" ht="105" x14ac:dyDescent="0.25">
      <c r="A223" s="18">
        <f t="shared" si="3"/>
        <v>56</v>
      </c>
      <c r="B223" s="18" t="str">
        <f>_xlfn.TEXTJOIN(" - ", FALSE, VLOOKUP(Table2[[#This Row],[Song Number]], Table1[[Order]:[SHD]], 4, FALSE), _xlfn.IFS(MID(B222, LEN(B222) - 2, 3) = " EZ", "NM", MID(B222, LEN(B222) - 2, 3) = " NM", "HD", MID(B222, LEN(B222) - 2, 3) = " HD", "SHD", TRUE, "EZ"))</f>
        <v>Get It Up - NM</v>
      </c>
      <c r="C223" s="18" t="str">
        <f>_xlfn.TEXTJOIN(" ", FALSE, VLOOKUP(Table2[[#This Row],[Song Number]], Table1[[Order]:[SHD]], 2, FALSE), "Pack")</f>
        <v>2ND Pack</v>
      </c>
      <c r="D223" s="18" t="str" cm="1">
        <f t="array" ref="D223">_xlfn.IFS(MID(B222, LEN(B222) - 2, 3) = " EZ", "NM", MID(B222, LEN(B222) - 2, 3) = " NM", "HD", MID(B222, LEN(B222) - 2, 3) = " HD", "SHD", TRUE, "EZ")</f>
        <v>NM</v>
      </c>
      <c r="E223" s="18" t="str">
        <f>VLOOKUP(Table2[[#This Row],[Song Number]], Table1[[Order]:[SHD]], 5, FALSE)</f>
        <v>Lee Jong-Pil, Mario Bolden</v>
      </c>
      <c r="F223" s="18" t="str">
        <f>_xlfn.TEXTJOIN("", FALSE, "BPM_", VLOOKUP(Table2[[#This Row],[Song Number]], Table1[[Order]:[SHD]], 6, FALSE))</f>
        <v>BPM_135</v>
      </c>
      <c r="G223" s="18" t="str" cm="1">
        <f t="array" ref="G223">_xlfn.TEXTJOIN("", FALSE, "DIF_", VLOOKUP(Table2[[#This Row],[Song Number]], Table1[[Order]:[SHD]], _xlfn.IFS(MID(B222, LEN(B222) - 2, 3) = " EZ", 8, MID(B222, LEN(B222) - 2, 3) = " NM", 9, MID(B222, LEN(B222) - 2, 3) = " HD", 10, TRUE, 7), FALSE))</f>
        <v>DIF_3</v>
      </c>
      <c r="H22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"DIF_3" ],</v>
      </c>
      <c r="I22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"Get It Up - NM",
  "region": "2ND Pack",
  "category": [ "2ND Pack", "NM", "DIF_3" ],
  "requires": []
  },
</v>
      </c>
    </row>
    <row r="224" spans="1:9" ht="105" x14ac:dyDescent="0.25">
      <c r="A224" s="18">
        <f t="shared" si="3"/>
        <v>56</v>
      </c>
      <c r="B224" s="18" t="str">
        <f>_xlfn.TEXTJOIN(" - ", FALSE, VLOOKUP(Table2[[#This Row],[Song Number]], Table1[[Order]:[SHD]], 4, FALSE), _xlfn.IFS(MID(B223, LEN(B223) - 2, 3) = " EZ", "NM", MID(B223, LEN(B223) - 2, 3) = " NM", "HD", MID(B223, LEN(B223) - 2, 3) = " HD", "SHD", TRUE, "EZ"))</f>
        <v>Get It Up - HD</v>
      </c>
      <c r="C224" s="18" t="str">
        <f>_xlfn.TEXTJOIN(" ", FALSE, VLOOKUP(Table2[[#This Row],[Song Number]], Table1[[Order]:[SHD]], 2, FALSE), "Pack")</f>
        <v>2ND Pack</v>
      </c>
      <c r="D224" s="18" t="str" cm="1">
        <f t="array" ref="D224">_xlfn.IFS(MID(B223, LEN(B223) - 2, 3) = " EZ", "NM", MID(B223, LEN(B223) - 2, 3) = " NM", "HD", MID(B223, LEN(B223) - 2, 3) = " HD", "SHD", TRUE, "EZ")</f>
        <v>HD</v>
      </c>
      <c r="E224" s="18" t="str">
        <f>VLOOKUP(Table2[[#This Row],[Song Number]], Table1[[Order]:[SHD]], 5, FALSE)</f>
        <v>Lee Jong-Pil, Mario Bolden</v>
      </c>
      <c r="F224" s="18" t="str">
        <f>_xlfn.TEXTJOIN("", FALSE, "BPM_", VLOOKUP(Table2[[#This Row],[Song Number]], Table1[[Order]:[SHD]], 6, FALSE))</f>
        <v>BPM_135</v>
      </c>
      <c r="G224" s="18" t="str" cm="1">
        <f t="array" ref="G224">_xlfn.TEXTJOIN("", FALSE, "DIF_", VLOOKUP(Table2[[#This Row],[Song Number]], Table1[[Order]:[SHD]], _xlfn.IFS(MID(B223, LEN(B223) - 2, 3) = " EZ", 8, MID(B223, LEN(B223) - 2, 3) = " NM", 9, MID(B223, LEN(B223) - 2, 3) = " HD", 10, TRUE, 7), FALSE))</f>
        <v>DIF_5</v>
      </c>
      <c r="H22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"DIF_5" ],</v>
      </c>
      <c r="I22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"Get It Up - HD",
  "region": "2ND Pack",
  "category": [ "2ND Pack", "HD", "DIF_5" ],
  "requires": []
  },
</v>
      </c>
    </row>
    <row r="225" spans="1:9" ht="105" x14ac:dyDescent="0.25">
      <c r="A225" s="18">
        <f t="shared" si="3"/>
        <v>56</v>
      </c>
      <c r="B225" s="18" t="str">
        <f>_xlfn.TEXTJOIN(" - ", FALSE, VLOOKUP(Table2[[#This Row],[Song Number]], Table1[[Order]:[SHD]], 4, FALSE), _xlfn.IFS(MID(B224, LEN(B224) - 2, 3) = " EZ", "NM", MID(B224, LEN(B224) - 2, 3) = " NM", "HD", MID(B224, LEN(B224) - 2, 3) = " HD", "SHD", TRUE, "EZ"))</f>
        <v>Get It Up - SHD</v>
      </c>
      <c r="C225" s="18" t="str">
        <f>_xlfn.TEXTJOIN(" ", FALSE, VLOOKUP(Table2[[#This Row],[Song Number]], Table1[[Order]:[SHD]], 2, FALSE), "Pack")</f>
        <v>2ND Pack</v>
      </c>
      <c r="D225" s="18" t="str" cm="1">
        <f t="array" ref="D225">_xlfn.IFS(MID(B224, LEN(B224) - 2, 3) = " EZ", "NM", MID(B224, LEN(B224) - 2, 3) = " NM", "HD", MID(B224, LEN(B224) - 2, 3) = " HD", "SHD", TRUE, "EZ")</f>
        <v>SHD</v>
      </c>
      <c r="E225" s="18" t="str">
        <f>VLOOKUP(Table2[[#This Row],[Song Number]], Table1[[Order]:[SHD]], 5, FALSE)</f>
        <v>Lee Jong-Pil, Mario Bolden</v>
      </c>
      <c r="F225" s="18" t="str">
        <f>_xlfn.TEXTJOIN("", FALSE, "BPM_", VLOOKUP(Table2[[#This Row],[Song Number]], Table1[[Order]:[SHD]], 6, FALSE))</f>
        <v>BPM_135</v>
      </c>
      <c r="G225" s="18" t="str" cm="1">
        <f t="array" ref="G225">_xlfn.TEXTJOIN("", FALSE, "DIF_", VLOOKUP(Table2[[#This Row],[Song Number]], Table1[[Order]:[SHD]], _xlfn.IFS(MID(B224, LEN(B224) - 2, 3) = " EZ", 8, MID(B224, LEN(B224) - 2, 3) = " NM", 9, MID(B224, LEN(B224) - 2, 3) = " HD", 10, TRUE, 7), FALSE))</f>
        <v>DIF_7</v>
      </c>
      <c r="H22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"DIF_7" ],</v>
      </c>
      <c r="I22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"Get It Up - SHD",
  "region": "2ND Pack",
  "category": [ "2ND Pack", "SHD", "DIF_7" ],
  "requires": []
  },
</v>
      </c>
    </row>
    <row r="226" spans="1:9" ht="105" x14ac:dyDescent="0.25">
      <c r="A226" s="18">
        <f t="shared" si="3"/>
        <v>57</v>
      </c>
      <c r="B226" s="18" t="str">
        <f>_xlfn.TEXTJOIN(" - ", FALSE, VLOOKUP(Table2[[#This Row],[Song Number]], Table1[[Order]:[SHD]], 4, FALSE), _xlfn.IFS(MID(B225, LEN(B225) - 2, 3) = " EZ", "NM", MID(B225, LEN(B225) - 2, 3) = " NM", "HD", MID(B225, LEN(B225) - 2, 3) = " HD", "SHD", TRUE, "EZ"))</f>
        <v>Hypnotize - EZ</v>
      </c>
      <c r="C226" s="18" t="str">
        <f>_xlfn.TEXTJOIN(" ", FALSE, VLOOKUP(Table2[[#This Row],[Song Number]], Table1[[Order]:[SHD]], 2, FALSE), "Pack")</f>
        <v>2ND Pack</v>
      </c>
      <c r="D226" s="18" t="str" cm="1">
        <f t="array" ref="D226">_xlfn.IFS(MID(B225, LEN(B225) - 2, 3) = " EZ", "NM", MID(B225, LEN(B225) - 2, 3) = " NM", "HD", MID(B225, LEN(B225) - 2, 3) = " HD", "SHD", TRUE, "EZ")</f>
        <v>EZ</v>
      </c>
      <c r="E226" s="18" t="str">
        <f>VLOOKUP(Table2[[#This Row],[Song Number]], Table1[[Order]:[SHD]], 5, FALSE)</f>
        <v>Ruby Tuesday</v>
      </c>
      <c r="F226" s="18" t="str">
        <f>_xlfn.TEXTJOIN("", FALSE, "BPM_", VLOOKUP(Table2[[#This Row],[Song Number]], Table1[[Order]:[SHD]], 6, FALSE))</f>
        <v>BPM_138</v>
      </c>
      <c r="G226" s="18" t="str" cm="1">
        <f t="array" ref="G226">_xlfn.TEXTJOIN("", FALSE, "DIF_", VLOOKUP(Table2[[#This Row],[Song Number]], Table1[[Order]:[SHD]], _xlfn.IFS(MID(B225, LEN(B225) - 2, 3) = " EZ", 8, MID(B225, LEN(B225) - 2, 3) = " NM", 9, MID(B225, LEN(B225) - 2, 3) = " HD", 10, TRUE, 7), FALSE))</f>
        <v>DIF_3</v>
      </c>
      <c r="H22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"DIF_3" ],</v>
      </c>
      <c r="I22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"Hypnotize - EZ",
  "region": "2ND Pack",
  "category": [ "2ND Pack", "EZ", "DIF_3" ],
  "requires": []
  },
</v>
      </c>
    </row>
    <row r="227" spans="1:9" ht="105" x14ac:dyDescent="0.25">
      <c r="A227" s="18">
        <f t="shared" si="3"/>
        <v>57</v>
      </c>
      <c r="B227" s="18" t="str">
        <f>_xlfn.TEXTJOIN(" - ", FALSE, VLOOKUP(Table2[[#This Row],[Song Number]], Table1[[Order]:[SHD]], 4, FALSE), _xlfn.IFS(MID(B226, LEN(B226) - 2, 3) = " EZ", "NM", MID(B226, LEN(B226) - 2, 3) = " NM", "HD", MID(B226, LEN(B226) - 2, 3) = " HD", "SHD", TRUE, "EZ"))</f>
        <v>Hypnotize - NM</v>
      </c>
      <c r="C227" s="18" t="str">
        <f>_xlfn.TEXTJOIN(" ", FALSE, VLOOKUP(Table2[[#This Row],[Song Number]], Table1[[Order]:[SHD]], 2, FALSE), "Pack")</f>
        <v>2ND Pack</v>
      </c>
      <c r="D227" s="18" t="str" cm="1">
        <f t="array" ref="D227">_xlfn.IFS(MID(B226, LEN(B226) - 2, 3) = " EZ", "NM", MID(B226, LEN(B226) - 2, 3) = " NM", "HD", MID(B226, LEN(B226) - 2, 3) = " HD", "SHD", TRUE, "EZ")</f>
        <v>NM</v>
      </c>
      <c r="E227" s="18" t="str">
        <f>VLOOKUP(Table2[[#This Row],[Song Number]], Table1[[Order]:[SHD]], 5, FALSE)</f>
        <v>Ruby Tuesday</v>
      </c>
      <c r="F227" s="18" t="str">
        <f>_xlfn.TEXTJOIN("", FALSE, "BPM_", VLOOKUP(Table2[[#This Row],[Song Number]], Table1[[Order]:[SHD]], 6, FALSE))</f>
        <v>BPM_138</v>
      </c>
      <c r="G227" s="18" t="str" cm="1">
        <f t="array" ref="G227">_xlfn.TEXTJOIN("", FALSE, "DIF_", VLOOKUP(Table2[[#This Row],[Song Number]], Table1[[Order]:[SHD]], _xlfn.IFS(MID(B226, LEN(B226) - 2, 3) = " EZ", 8, MID(B226, LEN(B226) - 2, 3) = " NM", 9, MID(B226, LEN(B226) - 2, 3) = " HD", 10, TRUE, 7), FALSE))</f>
        <v>DIF_5</v>
      </c>
      <c r="H22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"DIF_5" ],</v>
      </c>
      <c r="I22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"Hypnotize - NM",
  "region": "2ND Pack",
  "category": [ "2ND Pack", "NM", "DIF_5" ],
  "requires": []
  },
</v>
      </c>
    </row>
    <row r="228" spans="1:9" ht="105" x14ac:dyDescent="0.25">
      <c r="A228" s="18">
        <f t="shared" si="3"/>
        <v>57</v>
      </c>
      <c r="B228" s="18" t="str">
        <f>_xlfn.TEXTJOIN(" - ", FALSE, VLOOKUP(Table2[[#This Row],[Song Number]], Table1[[Order]:[SHD]], 4, FALSE), _xlfn.IFS(MID(B227, LEN(B227) - 2, 3) = " EZ", "NM", MID(B227, LEN(B227) - 2, 3) = " NM", "HD", MID(B227, LEN(B227) - 2, 3) = " HD", "SHD", TRUE, "EZ"))</f>
        <v>Hypnotize - HD</v>
      </c>
      <c r="C228" s="18" t="str">
        <f>_xlfn.TEXTJOIN(" ", FALSE, VLOOKUP(Table2[[#This Row],[Song Number]], Table1[[Order]:[SHD]], 2, FALSE), "Pack")</f>
        <v>2ND Pack</v>
      </c>
      <c r="D228" s="18" t="str" cm="1">
        <f t="array" ref="D228">_xlfn.IFS(MID(B227, LEN(B227) - 2, 3) = " EZ", "NM", MID(B227, LEN(B227) - 2, 3) = " NM", "HD", MID(B227, LEN(B227) - 2, 3) = " HD", "SHD", TRUE, "EZ")</f>
        <v>HD</v>
      </c>
      <c r="E228" s="18" t="str">
        <f>VLOOKUP(Table2[[#This Row],[Song Number]], Table1[[Order]:[SHD]], 5, FALSE)</f>
        <v>Ruby Tuesday</v>
      </c>
      <c r="F228" s="18" t="str">
        <f>_xlfn.TEXTJOIN("", FALSE, "BPM_", VLOOKUP(Table2[[#This Row],[Song Number]], Table1[[Order]:[SHD]], 6, FALSE))</f>
        <v>BPM_138</v>
      </c>
      <c r="G228" s="18" t="str" cm="1">
        <f t="array" ref="G228">_xlfn.TEXTJOIN("", FALSE, "DIF_", VLOOKUP(Table2[[#This Row],[Song Number]], Table1[[Order]:[SHD]], _xlfn.IFS(MID(B227, LEN(B227) - 2, 3) = " EZ", 8, MID(B227, LEN(B227) - 2, 3) = " NM", 9, MID(B227, LEN(B227) - 2, 3) = " HD", 10, TRUE, 7), FALSE))</f>
        <v>DIF_8</v>
      </c>
      <c r="H22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"DIF_8" ],</v>
      </c>
      <c r="I22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"Hypnotize - HD",
  "region": "2ND Pack",
  "category": [ "2ND Pack", "HD", "DIF_8" ],
  "requires": []
  },
</v>
      </c>
    </row>
    <row r="229" spans="1:9" ht="105" x14ac:dyDescent="0.25">
      <c r="A229" s="18">
        <f t="shared" si="3"/>
        <v>57</v>
      </c>
      <c r="B229" s="18" t="str">
        <f>_xlfn.TEXTJOIN(" - ", FALSE, VLOOKUP(Table2[[#This Row],[Song Number]], Table1[[Order]:[SHD]], 4, FALSE), _xlfn.IFS(MID(B228, LEN(B228) - 2, 3) = " EZ", "NM", MID(B228, LEN(B228) - 2, 3) = " NM", "HD", MID(B228, LEN(B228) - 2, 3) = " HD", "SHD", TRUE, "EZ"))</f>
        <v>Hypnotize - SHD</v>
      </c>
      <c r="C229" s="18" t="str">
        <f>_xlfn.TEXTJOIN(" ", FALSE, VLOOKUP(Table2[[#This Row],[Song Number]], Table1[[Order]:[SHD]], 2, FALSE), "Pack")</f>
        <v>2ND Pack</v>
      </c>
      <c r="D229" s="18" t="str" cm="1">
        <f t="array" ref="D229">_xlfn.IFS(MID(B228, LEN(B228) - 2, 3) = " EZ", "NM", MID(B228, LEN(B228) - 2, 3) = " NM", "HD", MID(B228, LEN(B228) - 2, 3) = " HD", "SHD", TRUE, "EZ")</f>
        <v>SHD</v>
      </c>
      <c r="E229" s="18" t="str">
        <f>VLOOKUP(Table2[[#This Row],[Song Number]], Table1[[Order]:[SHD]], 5, FALSE)</f>
        <v>Ruby Tuesday</v>
      </c>
      <c r="F229" s="18" t="str">
        <f>_xlfn.TEXTJOIN("", FALSE, "BPM_", VLOOKUP(Table2[[#This Row],[Song Number]], Table1[[Order]:[SHD]], 6, FALSE))</f>
        <v>BPM_138</v>
      </c>
      <c r="G229" s="18" t="str" cm="1">
        <f t="array" ref="G229">_xlfn.TEXTJOIN("", FALSE, "DIF_", VLOOKUP(Table2[[#This Row],[Song Number]], Table1[[Order]:[SHD]], _xlfn.IFS(MID(B228, LEN(B228) - 2, 3) = " EZ", 8, MID(B228, LEN(B228) - 2, 3) = " NM", 9, MID(B228, LEN(B228) - 2, 3) = " HD", 10, TRUE, 7), FALSE))</f>
        <v>DIF_11</v>
      </c>
      <c r="H22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"DIF_11" ],</v>
      </c>
      <c r="I22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"Hypnotize - SHD",
  "region": "2ND Pack",
  "category": [ "2ND Pack", "SHD", "DIF_11" ],
  "requires": []
  },
</v>
      </c>
    </row>
    <row r="230" spans="1:9" ht="105" x14ac:dyDescent="0.25">
      <c r="A230" s="18">
        <f t="shared" si="3"/>
        <v>58</v>
      </c>
      <c r="B230" s="18" t="str">
        <f>_xlfn.TEXTJOIN(" - ", FALSE, VLOOKUP(Table2[[#This Row],[Song Number]], Table1[[Order]:[SHD]], 4, FALSE), _xlfn.IFS(MID(B229, LEN(B229) - 2, 3) = " EZ", "NM", MID(B229, LEN(B229) - 2, 3) = " NM", "HD", MID(B229, LEN(B229) - 2, 3) = " HD", "SHD", TRUE, "EZ"))</f>
        <v>It's My Secret - EZ</v>
      </c>
      <c r="C230" s="18" t="str">
        <f>_xlfn.TEXTJOIN(" ", FALSE, VLOOKUP(Table2[[#This Row],[Song Number]], Table1[[Order]:[SHD]], 2, FALSE), "Pack")</f>
        <v>2ND Pack</v>
      </c>
      <c r="D230" s="18" t="str" cm="1">
        <f t="array" ref="D230">_xlfn.IFS(MID(B229, LEN(B229) - 2, 3) = " EZ", "NM", MID(B229, LEN(B229) - 2, 3) = " NM", "HD", MID(B229, LEN(B229) - 2, 3) = " HD", "SHD", TRUE, "EZ")</f>
        <v>EZ</v>
      </c>
      <c r="E230" s="18" t="str">
        <f>VLOOKUP(Table2[[#This Row],[Song Number]], Table1[[Order]:[SHD]], 5, FALSE)</f>
        <v>Mario Bolden</v>
      </c>
      <c r="F230" s="18" t="str">
        <f>_xlfn.TEXTJOIN("", FALSE, "BPM_", VLOOKUP(Table2[[#This Row],[Song Number]], Table1[[Order]:[SHD]], 6, FALSE))</f>
        <v>BPM_121</v>
      </c>
      <c r="G230" s="18" t="str" cm="1">
        <f t="array" ref="G230">_xlfn.TEXTJOIN("", FALSE, "DIF_", VLOOKUP(Table2[[#This Row],[Song Number]], Table1[[Order]:[SHD]], _xlfn.IFS(MID(B229, LEN(B229) - 2, 3) = " EZ", 8, MID(B229, LEN(B229) - 2, 3) = " NM", 9, MID(B229, LEN(B229) - 2, 3) = " HD", 10, TRUE, 7), FALSE))</f>
        <v>DIF_3</v>
      </c>
      <c r="H23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"DIF_3" ],</v>
      </c>
      <c r="I23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"It's My Secret - EZ",
  "region": "2ND Pack",
  "category": [ "2ND Pack", "EZ", "DIF_3" ],
  "requires": []
  },
</v>
      </c>
    </row>
    <row r="231" spans="1:9" ht="105" x14ac:dyDescent="0.25">
      <c r="A231" s="18">
        <f t="shared" si="3"/>
        <v>58</v>
      </c>
      <c r="B231" s="18" t="str">
        <f>_xlfn.TEXTJOIN(" - ", FALSE, VLOOKUP(Table2[[#This Row],[Song Number]], Table1[[Order]:[SHD]], 4, FALSE), _xlfn.IFS(MID(B230, LEN(B230) - 2, 3) = " EZ", "NM", MID(B230, LEN(B230) - 2, 3) = " NM", "HD", MID(B230, LEN(B230) - 2, 3) = " HD", "SHD", TRUE, "EZ"))</f>
        <v>It's My Secret - NM</v>
      </c>
      <c r="C231" s="18" t="str">
        <f>_xlfn.TEXTJOIN(" ", FALSE, VLOOKUP(Table2[[#This Row],[Song Number]], Table1[[Order]:[SHD]], 2, FALSE), "Pack")</f>
        <v>2ND Pack</v>
      </c>
      <c r="D231" s="18" t="str" cm="1">
        <f t="array" ref="D231">_xlfn.IFS(MID(B230, LEN(B230) - 2, 3) = " EZ", "NM", MID(B230, LEN(B230) - 2, 3) = " NM", "HD", MID(B230, LEN(B230) - 2, 3) = " HD", "SHD", TRUE, "EZ")</f>
        <v>NM</v>
      </c>
      <c r="E231" s="18" t="str">
        <f>VLOOKUP(Table2[[#This Row],[Song Number]], Table1[[Order]:[SHD]], 5, FALSE)</f>
        <v>Mario Bolden</v>
      </c>
      <c r="F231" s="18" t="str">
        <f>_xlfn.TEXTJOIN("", FALSE, "BPM_", VLOOKUP(Table2[[#This Row],[Song Number]], Table1[[Order]:[SHD]], 6, FALSE))</f>
        <v>BPM_121</v>
      </c>
      <c r="G231" s="18" t="str" cm="1">
        <f t="array" ref="G231">_xlfn.TEXTJOIN("", FALSE, "DIF_", VLOOKUP(Table2[[#This Row],[Song Number]], Table1[[Order]:[SHD]], _xlfn.IFS(MID(B230, LEN(B230) - 2, 3) = " EZ", 8, MID(B230, LEN(B230) - 2, 3) = " NM", 9, MID(B230, LEN(B230) - 2, 3) = " HD", 10, TRUE, 7), FALSE))</f>
        <v>DIF_5</v>
      </c>
      <c r="H23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"DIF_5" ],</v>
      </c>
      <c r="I23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"It's My Secret - NM",
  "region": "2ND Pack",
  "category": [ "2ND Pack", "NM", "DIF_5" ],
  "requires": []
  },
</v>
      </c>
    </row>
    <row r="232" spans="1:9" ht="105" x14ac:dyDescent="0.25">
      <c r="A232" s="18">
        <f t="shared" si="3"/>
        <v>58</v>
      </c>
      <c r="B232" s="18" t="str">
        <f>_xlfn.TEXTJOIN(" - ", FALSE, VLOOKUP(Table2[[#This Row],[Song Number]], Table1[[Order]:[SHD]], 4, FALSE), _xlfn.IFS(MID(B231, LEN(B231) - 2, 3) = " EZ", "NM", MID(B231, LEN(B231) - 2, 3) = " NM", "HD", MID(B231, LEN(B231) - 2, 3) = " HD", "SHD", TRUE, "EZ"))</f>
        <v>It's My Secret - HD</v>
      </c>
      <c r="C232" s="18" t="str">
        <f>_xlfn.TEXTJOIN(" ", FALSE, VLOOKUP(Table2[[#This Row],[Song Number]], Table1[[Order]:[SHD]], 2, FALSE), "Pack")</f>
        <v>2ND Pack</v>
      </c>
      <c r="D232" s="18" t="str" cm="1">
        <f t="array" ref="D232">_xlfn.IFS(MID(B231, LEN(B231) - 2, 3) = " EZ", "NM", MID(B231, LEN(B231) - 2, 3) = " NM", "HD", MID(B231, LEN(B231) - 2, 3) = " HD", "SHD", TRUE, "EZ")</f>
        <v>HD</v>
      </c>
      <c r="E232" s="18" t="str">
        <f>VLOOKUP(Table2[[#This Row],[Song Number]], Table1[[Order]:[SHD]], 5, FALSE)</f>
        <v>Mario Bolden</v>
      </c>
      <c r="F232" s="18" t="str">
        <f>_xlfn.TEXTJOIN("", FALSE, "BPM_", VLOOKUP(Table2[[#This Row],[Song Number]], Table1[[Order]:[SHD]], 6, FALSE))</f>
        <v>BPM_121</v>
      </c>
      <c r="G232" s="18" t="str" cm="1">
        <f t="array" ref="G232">_xlfn.TEXTJOIN("", FALSE, "DIF_", VLOOKUP(Table2[[#This Row],[Song Number]], Table1[[Order]:[SHD]], _xlfn.IFS(MID(B231, LEN(B231) - 2, 3) = " EZ", 8, MID(B231, LEN(B231) - 2, 3) = " NM", 9, MID(B231, LEN(B231) - 2, 3) = " HD", 10, TRUE, 7), FALSE))</f>
        <v>DIF_9</v>
      </c>
      <c r="H23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"DIF_9" ],</v>
      </c>
      <c r="I23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"It's My Secret - HD",
  "region": "2ND Pack",
  "category": [ "2ND Pack", "HD", "DIF_9" ],
  "requires": []
  },
</v>
      </c>
    </row>
    <row r="233" spans="1:9" ht="105" x14ac:dyDescent="0.25">
      <c r="A233" s="18">
        <f t="shared" si="3"/>
        <v>58</v>
      </c>
      <c r="B233" s="18" t="str">
        <f>_xlfn.TEXTJOIN(" - ", FALSE, VLOOKUP(Table2[[#This Row],[Song Number]], Table1[[Order]:[SHD]], 4, FALSE), _xlfn.IFS(MID(B232, LEN(B232) - 2, 3) = " EZ", "NM", MID(B232, LEN(B232) - 2, 3) = " NM", "HD", MID(B232, LEN(B232) - 2, 3) = " HD", "SHD", TRUE, "EZ"))</f>
        <v>It's My Secret - SHD</v>
      </c>
      <c r="C233" s="18" t="str">
        <f>_xlfn.TEXTJOIN(" ", FALSE, VLOOKUP(Table2[[#This Row],[Song Number]], Table1[[Order]:[SHD]], 2, FALSE), "Pack")</f>
        <v>2ND Pack</v>
      </c>
      <c r="D233" s="18" t="str" cm="1">
        <f t="array" ref="D233">_xlfn.IFS(MID(B232, LEN(B232) - 2, 3) = " EZ", "NM", MID(B232, LEN(B232) - 2, 3) = " NM", "HD", MID(B232, LEN(B232) - 2, 3) = " HD", "SHD", TRUE, "EZ")</f>
        <v>SHD</v>
      </c>
      <c r="E233" s="18" t="str">
        <f>VLOOKUP(Table2[[#This Row],[Song Number]], Table1[[Order]:[SHD]], 5, FALSE)</f>
        <v>Mario Bolden</v>
      </c>
      <c r="F233" s="18" t="str">
        <f>_xlfn.TEXTJOIN("", FALSE, "BPM_", VLOOKUP(Table2[[#This Row],[Song Number]], Table1[[Order]:[SHD]], 6, FALSE))</f>
        <v>BPM_121</v>
      </c>
      <c r="G233" s="18" t="str" cm="1">
        <f t="array" ref="G233">_xlfn.TEXTJOIN("", FALSE, "DIF_", VLOOKUP(Table2[[#This Row],[Song Number]], Table1[[Order]:[SHD]], _xlfn.IFS(MID(B232, LEN(B232) - 2, 3) = " EZ", 8, MID(B232, LEN(B232) - 2, 3) = " NM", 9, MID(B232, LEN(B232) - 2, 3) = " HD", 10, TRUE, 7), FALSE))</f>
        <v>DIF_12</v>
      </c>
      <c r="H23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"DIF_12" ],</v>
      </c>
      <c r="I23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"It's My Secret - SHD",
  "region": "2ND Pack",
  "category": [ "2ND Pack", "SHD", "DIF_12" ],
  "requires": []
  },
</v>
      </c>
    </row>
    <row r="234" spans="1:9" ht="105" x14ac:dyDescent="0.25">
      <c r="A234" s="18">
        <f t="shared" si="3"/>
        <v>59</v>
      </c>
      <c r="B234" s="18" t="str">
        <f>_xlfn.TEXTJOIN(" - ", FALSE, VLOOKUP(Table2[[#This Row],[Song Number]], Table1[[Order]:[SHD]], 4, FALSE), _xlfn.IFS(MID(B233, LEN(B233) - 2, 3) = " EZ", "NM", MID(B233, LEN(B233) - 2, 3) = " NM", "HD", MID(B233, LEN(B233) - 2, 3) = " HD", "SHD", TRUE, "EZ"))</f>
        <v>I've got this feeling - EZ</v>
      </c>
      <c r="C234" s="18" t="str">
        <f>_xlfn.TEXTJOIN(" ", FALSE, VLOOKUP(Table2[[#This Row],[Song Number]], Table1[[Order]:[SHD]], 2, FALSE), "Pack")</f>
        <v>2ND Pack</v>
      </c>
      <c r="D234" s="18" t="str" cm="1">
        <f t="array" ref="D234">_xlfn.IFS(MID(B233, LEN(B233) - 2, 3) = " EZ", "NM", MID(B233, LEN(B233) - 2, 3) = " NM", "HD", MID(B233, LEN(B233) - 2, 3) = " HD", "SHD", TRUE, "EZ")</f>
        <v>EZ</v>
      </c>
      <c r="E234" s="18" t="str">
        <f>VLOOKUP(Table2[[#This Row],[Song Number]], Table1[[Order]:[SHD]], 5, FALSE)</f>
        <v>Ruby Tuesday</v>
      </c>
      <c r="F234" s="18" t="str">
        <f>_xlfn.TEXTJOIN("", FALSE, "BPM_", VLOOKUP(Table2[[#This Row],[Song Number]], Table1[[Order]:[SHD]], 6, FALSE))</f>
        <v>BPM_88</v>
      </c>
      <c r="G234" s="18" t="str" cm="1">
        <f t="array" ref="G234">_xlfn.TEXTJOIN("", FALSE, "DIF_", VLOOKUP(Table2[[#This Row],[Song Number]], Table1[[Order]:[SHD]], _xlfn.IFS(MID(B233, LEN(B233) - 2, 3) = " EZ", 8, MID(B233, LEN(B233) - 2, 3) = " NM", 9, MID(B233, LEN(B233) - 2, 3) = " HD", 10, TRUE, 7), FALSE))</f>
        <v>DIF_2</v>
      </c>
      <c r="H23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"DIF_2" ],</v>
      </c>
      <c r="I23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"I've got this feeling - EZ",
  "region": "2ND Pack",
  "category": [ "2ND Pack", "EZ", "DIF_2" ],
  "requires": []
  },
</v>
      </c>
    </row>
    <row r="235" spans="1:9" ht="105" x14ac:dyDescent="0.25">
      <c r="A235" s="18">
        <f t="shared" si="3"/>
        <v>59</v>
      </c>
      <c r="B235" s="18" t="str">
        <f>_xlfn.TEXTJOIN(" - ", FALSE, VLOOKUP(Table2[[#This Row],[Song Number]], Table1[[Order]:[SHD]], 4, FALSE), _xlfn.IFS(MID(B234, LEN(B234) - 2, 3) = " EZ", "NM", MID(B234, LEN(B234) - 2, 3) = " NM", "HD", MID(B234, LEN(B234) - 2, 3) = " HD", "SHD", TRUE, "EZ"))</f>
        <v>I've got this feeling - NM</v>
      </c>
      <c r="C235" s="18" t="str">
        <f>_xlfn.TEXTJOIN(" ", FALSE, VLOOKUP(Table2[[#This Row],[Song Number]], Table1[[Order]:[SHD]], 2, FALSE), "Pack")</f>
        <v>2ND Pack</v>
      </c>
      <c r="D235" s="18" t="str" cm="1">
        <f t="array" ref="D235">_xlfn.IFS(MID(B234, LEN(B234) - 2, 3) = " EZ", "NM", MID(B234, LEN(B234) - 2, 3) = " NM", "HD", MID(B234, LEN(B234) - 2, 3) = " HD", "SHD", TRUE, "EZ")</f>
        <v>NM</v>
      </c>
      <c r="E235" s="18" t="str">
        <f>VLOOKUP(Table2[[#This Row],[Song Number]], Table1[[Order]:[SHD]], 5, FALSE)</f>
        <v>Ruby Tuesday</v>
      </c>
      <c r="F235" s="18" t="str">
        <f>_xlfn.TEXTJOIN("", FALSE, "BPM_", VLOOKUP(Table2[[#This Row],[Song Number]], Table1[[Order]:[SHD]], 6, FALSE))</f>
        <v>BPM_88</v>
      </c>
      <c r="G235" s="18" t="str" cm="1">
        <f t="array" ref="G235">_xlfn.TEXTJOIN("", FALSE, "DIF_", VLOOKUP(Table2[[#This Row],[Song Number]], Table1[[Order]:[SHD]], _xlfn.IFS(MID(B234, LEN(B234) - 2, 3) = " EZ", 8, MID(B234, LEN(B234) - 2, 3) = " NM", 9, MID(B234, LEN(B234) - 2, 3) = " HD", 10, TRUE, 7), FALSE))</f>
        <v>DIF_4</v>
      </c>
      <c r="H23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"DIF_4" ],</v>
      </c>
      <c r="I23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"I've got this feeling - NM",
  "region": "2ND Pack",
  "category": [ "2ND Pack", "NM", "DIF_4" ],
  "requires": []
  },
</v>
      </c>
    </row>
    <row r="236" spans="1:9" ht="105" x14ac:dyDescent="0.25">
      <c r="A236" s="18">
        <f t="shared" si="3"/>
        <v>59</v>
      </c>
      <c r="B236" s="18" t="str">
        <f>_xlfn.TEXTJOIN(" - ", FALSE, VLOOKUP(Table2[[#This Row],[Song Number]], Table1[[Order]:[SHD]], 4, FALSE), _xlfn.IFS(MID(B235, LEN(B235) - 2, 3) = " EZ", "NM", MID(B235, LEN(B235) - 2, 3) = " NM", "HD", MID(B235, LEN(B235) - 2, 3) = " HD", "SHD", TRUE, "EZ"))</f>
        <v>I've got this feeling - HD</v>
      </c>
      <c r="C236" s="18" t="str">
        <f>_xlfn.TEXTJOIN(" ", FALSE, VLOOKUP(Table2[[#This Row],[Song Number]], Table1[[Order]:[SHD]], 2, FALSE), "Pack")</f>
        <v>2ND Pack</v>
      </c>
      <c r="D236" s="18" t="str" cm="1">
        <f t="array" ref="D236">_xlfn.IFS(MID(B235, LEN(B235) - 2, 3) = " EZ", "NM", MID(B235, LEN(B235) - 2, 3) = " NM", "HD", MID(B235, LEN(B235) - 2, 3) = " HD", "SHD", TRUE, "EZ")</f>
        <v>HD</v>
      </c>
      <c r="E236" s="18" t="str">
        <f>VLOOKUP(Table2[[#This Row],[Song Number]], Table1[[Order]:[SHD]], 5, FALSE)</f>
        <v>Ruby Tuesday</v>
      </c>
      <c r="F236" s="18" t="str">
        <f>_xlfn.TEXTJOIN("", FALSE, "BPM_", VLOOKUP(Table2[[#This Row],[Song Number]], Table1[[Order]:[SHD]], 6, FALSE))</f>
        <v>BPM_88</v>
      </c>
      <c r="G236" s="18" t="str" cm="1">
        <f t="array" ref="G236">_xlfn.TEXTJOIN("", FALSE, "DIF_", VLOOKUP(Table2[[#This Row],[Song Number]], Table1[[Order]:[SHD]], _xlfn.IFS(MID(B235, LEN(B235) - 2, 3) = " EZ", 8, MID(B235, LEN(B235) - 2, 3) = " NM", 9, MID(B235, LEN(B235) - 2, 3) = " HD", 10, TRUE, 7), FALSE))</f>
        <v>DIF_7</v>
      </c>
      <c r="H23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"DIF_7" ],</v>
      </c>
      <c r="I23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"I've got this feeling - HD",
  "region": "2ND Pack",
  "category": [ "2ND Pack", "HD", "DIF_7" ],
  "requires": []
  },
</v>
      </c>
    </row>
    <row r="237" spans="1:9" ht="105" x14ac:dyDescent="0.25">
      <c r="A237" s="18">
        <f t="shared" si="3"/>
        <v>59</v>
      </c>
      <c r="B237" s="18" t="str">
        <f>_xlfn.TEXTJOIN(" - ", FALSE, VLOOKUP(Table2[[#This Row],[Song Number]], Table1[[Order]:[SHD]], 4, FALSE), _xlfn.IFS(MID(B236, LEN(B236) - 2, 3) = " EZ", "NM", MID(B236, LEN(B236) - 2, 3) = " NM", "HD", MID(B236, LEN(B236) - 2, 3) = " HD", "SHD", TRUE, "EZ"))</f>
        <v>I've got this feeling - SHD</v>
      </c>
      <c r="C237" s="18" t="str">
        <f>_xlfn.TEXTJOIN(" ", FALSE, VLOOKUP(Table2[[#This Row],[Song Number]], Table1[[Order]:[SHD]], 2, FALSE), "Pack")</f>
        <v>2ND Pack</v>
      </c>
      <c r="D237" s="18" t="str" cm="1">
        <f t="array" ref="D237">_xlfn.IFS(MID(B236, LEN(B236) - 2, 3) = " EZ", "NM", MID(B236, LEN(B236) - 2, 3) = " NM", "HD", MID(B236, LEN(B236) - 2, 3) = " HD", "SHD", TRUE, "EZ")</f>
        <v>SHD</v>
      </c>
      <c r="E237" s="18" t="str">
        <f>VLOOKUP(Table2[[#This Row],[Song Number]], Table1[[Order]:[SHD]], 5, FALSE)</f>
        <v>Ruby Tuesday</v>
      </c>
      <c r="F237" s="18" t="str">
        <f>_xlfn.TEXTJOIN("", FALSE, "BPM_", VLOOKUP(Table2[[#This Row],[Song Number]], Table1[[Order]:[SHD]], 6, FALSE))</f>
        <v>BPM_88</v>
      </c>
      <c r="G237" s="18" t="str" cm="1">
        <f t="array" ref="G237">_xlfn.TEXTJOIN("", FALSE, "DIF_", VLOOKUP(Table2[[#This Row],[Song Number]], Table1[[Order]:[SHD]], _xlfn.IFS(MID(B236, LEN(B236) - 2, 3) = " EZ", 8, MID(B236, LEN(B236) - 2, 3) = " NM", 9, MID(B236, LEN(B236) - 2, 3) = " HD", 10, TRUE, 7), FALSE))</f>
        <v>DIF_10</v>
      </c>
      <c r="H23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"DIF_10" ],</v>
      </c>
      <c r="I23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"I've got this feeling - SHD",
  "region": "2ND Pack",
  "category": [ "2ND Pack", "SHD", "DIF_10" ],
  "requires": []
  },
</v>
      </c>
    </row>
    <row r="238" spans="1:9" ht="105" x14ac:dyDescent="0.25">
      <c r="A238" s="18">
        <f t="shared" si="3"/>
        <v>60</v>
      </c>
      <c r="B238" s="18" t="str">
        <f>_xlfn.TEXTJOIN(" - ", FALSE, VLOOKUP(Table2[[#This Row],[Song Number]], Table1[[Order]:[SHD]], 4, FALSE), _xlfn.IFS(MID(B237, LEN(B237) - 2, 3) = " EZ", "NM", MID(B237, LEN(B237) - 2, 3) = " NM", "HD", MID(B237, LEN(B237) - 2, 3) = " HD", "SHD", TRUE, "EZ"))</f>
        <v>Jam - EZ</v>
      </c>
      <c r="C238" s="18" t="str">
        <f>_xlfn.TEXTJOIN(" ", FALSE, VLOOKUP(Table2[[#This Row],[Song Number]], Table1[[Order]:[SHD]], 2, FALSE), "Pack")</f>
        <v>2ND Pack</v>
      </c>
      <c r="D238" s="18" t="str" cm="1">
        <f t="array" ref="D238">_xlfn.IFS(MID(B237, LEN(B237) - 2, 3) = " EZ", "NM", MID(B237, LEN(B237) - 2, 3) = " NM", "HD", MID(B237, LEN(B237) - 2, 3) = " HD", "SHD", TRUE, "EZ")</f>
        <v>EZ</v>
      </c>
      <c r="E238" s="18" t="str">
        <f>VLOOKUP(Table2[[#This Row],[Song Number]], Table1[[Order]:[SHD]], 5, FALSE)</f>
        <v>Ruby Tuesday</v>
      </c>
      <c r="F238" s="18" t="str">
        <f>_xlfn.TEXTJOIN("", FALSE, "BPM_", VLOOKUP(Table2[[#This Row],[Song Number]], Table1[[Order]:[SHD]], 6, FALSE))</f>
        <v>BPM_124</v>
      </c>
      <c r="G238" s="18" t="str" cm="1">
        <f t="array" ref="G238">_xlfn.TEXTJOIN("", FALSE, "DIF_", VLOOKUP(Table2[[#This Row],[Song Number]], Table1[[Order]:[SHD]], _xlfn.IFS(MID(B237, LEN(B237) - 2, 3) = " EZ", 8, MID(B237, LEN(B237) - 2, 3) = " NM", 9, MID(B237, LEN(B237) - 2, 3) = " HD", 10, TRUE, 7), FALSE))</f>
        <v>DIF_2</v>
      </c>
      <c r="H23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"DIF_2" ],</v>
      </c>
      <c r="I23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"Jam - EZ",
  "region": "2ND Pack",
  "category": [ "2ND Pack", "EZ", "DIF_2" ],
  "requires": []
  },
</v>
      </c>
    </row>
    <row r="239" spans="1:9" ht="105" x14ac:dyDescent="0.25">
      <c r="A239" s="18">
        <f t="shared" si="3"/>
        <v>60</v>
      </c>
      <c r="B239" s="18" t="str">
        <f>_xlfn.TEXTJOIN(" - ", FALSE, VLOOKUP(Table2[[#This Row],[Song Number]], Table1[[Order]:[SHD]], 4, FALSE), _xlfn.IFS(MID(B238, LEN(B238) - 2, 3) = " EZ", "NM", MID(B238, LEN(B238) - 2, 3) = " NM", "HD", MID(B238, LEN(B238) - 2, 3) = " HD", "SHD", TRUE, "EZ"))</f>
        <v>Jam - NM</v>
      </c>
      <c r="C239" s="18" t="str">
        <f>_xlfn.TEXTJOIN(" ", FALSE, VLOOKUP(Table2[[#This Row],[Song Number]], Table1[[Order]:[SHD]], 2, FALSE), "Pack")</f>
        <v>2ND Pack</v>
      </c>
      <c r="D239" s="18" t="str" cm="1">
        <f t="array" ref="D239">_xlfn.IFS(MID(B238, LEN(B238) - 2, 3) = " EZ", "NM", MID(B238, LEN(B238) - 2, 3) = " NM", "HD", MID(B238, LEN(B238) - 2, 3) = " HD", "SHD", TRUE, "EZ")</f>
        <v>NM</v>
      </c>
      <c r="E239" s="18" t="str">
        <f>VLOOKUP(Table2[[#This Row],[Song Number]], Table1[[Order]:[SHD]], 5, FALSE)</f>
        <v>Ruby Tuesday</v>
      </c>
      <c r="F239" s="18" t="str">
        <f>_xlfn.TEXTJOIN("", FALSE, "BPM_", VLOOKUP(Table2[[#This Row],[Song Number]], Table1[[Order]:[SHD]], 6, FALSE))</f>
        <v>BPM_124</v>
      </c>
      <c r="G239" s="18" t="str" cm="1">
        <f t="array" ref="G239">_xlfn.TEXTJOIN("", FALSE, "DIF_", VLOOKUP(Table2[[#This Row],[Song Number]], Table1[[Order]:[SHD]], _xlfn.IFS(MID(B238, LEN(B238) - 2, 3) = " EZ", 8, MID(B238, LEN(B238) - 2, 3) = " NM", 9, MID(B238, LEN(B238) - 2, 3) = " HD", 10, TRUE, 7), FALSE))</f>
        <v>DIF_4</v>
      </c>
      <c r="H23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"DIF_4" ],</v>
      </c>
      <c r="I23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"Jam - NM",
  "region": "2ND Pack",
  "category": [ "2ND Pack", "NM", "DIF_4" ],
  "requires": []
  },
</v>
      </c>
    </row>
    <row r="240" spans="1:9" ht="105" x14ac:dyDescent="0.25">
      <c r="A240" s="18">
        <f t="shared" si="3"/>
        <v>60</v>
      </c>
      <c r="B240" s="18" t="str">
        <f>_xlfn.TEXTJOIN(" - ", FALSE, VLOOKUP(Table2[[#This Row],[Song Number]], Table1[[Order]:[SHD]], 4, FALSE), _xlfn.IFS(MID(B239, LEN(B239) - 2, 3) = " EZ", "NM", MID(B239, LEN(B239) - 2, 3) = " NM", "HD", MID(B239, LEN(B239) - 2, 3) = " HD", "SHD", TRUE, "EZ"))</f>
        <v>Jam - HD</v>
      </c>
      <c r="C240" s="18" t="str">
        <f>_xlfn.TEXTJOIN(" ", FALSE, VLOOKUP(Table2[[#This Row],[Song Number]], Table1[[Order]:[SHD]], 2, FALSE), "Pack")</f>
        <v>2ND Pack</v>
      </c>
      <c r="D240" s="18" t="str" cm="1">
        <f t="array" ref="D240">_xlfn.IFS(MID(B239, LEN(B239) - 2, 3) = " EZ", "NM", MID(B239, LEN(B239) - 2, 3) = " NM", "HD", MID(B239, LEN(B239) - 2, 3) = " HD", "SHD", TRUE, "EZ")</f>
        <v>HD</v>
      </c>
      <c r="E240" s="18" t="str">
        <f>VLOOKUP(Table2[[#This Row],[Song Number]], Table1[[Order]:[SHD]], 5, FALSE)</f>
        <v>Ruby Tuesday</v>
      </c>
      <c r="F240" s="18" t="str">
        <f>_xlfn.TEXTJOIN("", FALSE, "BPM_", VLOOKUP(Table2[[#This Row],[Song Number]], Table1[[Order]:[SHD]], 6, FALSE))</f>
        <v>BPM_124</v>
      </c>
      <c r="G240" s="18" t="str" cm="1">
        <f t="array" ref="G240">_xlfn.TEXTJOIN("", FALSE, "DIF_", VLOOKUP(Table2[[#This Row],[Song Number]], Table1[[Order]:[SHD]], _xlfn.IFS(MID(B239, LEN(B239) - 2, 3) = " EZ", 8, MID(B239, LEN(B239) - 2, 3) = " NM", 9, MID(B239, LEN(B239) - 2, 3) = " HD", 10, TRUE, 7), FALSE))</f>
        <v>DIF_6</v>
      </c>
      <c r="H24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"DIF_6" ],</v>
      </c>
      <c r="I24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"Jam - HD",
  "region": "2ND Pack",
  "category": [ "2ND Pack", "HD", "DIF_6" ],
  "requires": []
  },
</v>
      </c>
    </row>
    <row r="241" spans="1:9" ht="105" x14ac:dyDescent="0.25">
      <c r="A241" s="18">
        <f t="shared" si="3"/>
        <v>60</v>
      </c>
      <c r="B241" s="18" t="str">
        <f>_xlfn.TEXTJOIN(" - ", FALSE, VLOOKUP(Table2[[#This Row],[Song Number]], Table1[[Order]:[SHD]], 4, FALSE), _xlfn.IFS(MID(B240, LEN(B240) - 2, 3) = " EZ", "NM", MID(B240, LEN(B240) - 2, 3) = " NM", "HD", MID(B240, LEN(B240) - 2, 3) = " HD", "SHD", TRUE, "EZ"))</f>
        <v>Jam - SHD</v>
      </c>
      <c r="C241" s="18" t="str">
        <f>_xlfn.TEXTJOIN(" ", FALSE, VLOOKUP(Table2[[#This Row],[Song Number]], Table1[[Order]:[SHD]], 2, FALSE), "Pack")</f>
        <v>2ND Pack</v>
      </c>
      <c r="D241" s="18" t="str" cm="1">
        <f t="array" ref="D241">_xlfn.IFS(MID(B240, LEN(B240) - 2, 3) = " EZ", "NM", MID(B240, LEN(B240) - 2, 3) = " NM", "HD", MID(B240, LEN(B240) - 2, 3) = " HD", "SHD", TRUE, "EZ")</f>
        <v>SHD</v>
      </c>
      <c r="E241" s="18" t="str">
        <f>VLOOKUP(Table2[[#This Row],[Song Number]], Table1[[Order]:[SHD]], 5, FALSE)</f>
        <v>Ruby Tuesday</v>
      </c>
      <c r="F241" s="18" t="str">
        <f>_xlfn.TEXTJOIN("", FALSE, "BPM_", VLOOKUP(Table2[[#This Row],[Song Number]], Table1[[Order]:[SHD]], 6, FALSE))</f>
        <v>BPM_124</v>
      </c>
      <c r="G241" s="18" t="str" cm="1">
        <f t="array" ref="G241">_xlfn.TEXTJOIN("", FALSE, "DIF_", VLOOKUP(Table2[[#This Row],[Song Number]], Table1[[Order]:[SHD]], _xlfn.IFS(MID(B240, LEN(B240) - 2, 3) = " EZ", 8, MID(B240, LEN(B240) - 2, 3) = " NM", 9, MID(B240, LEN(B240) - 2, 3) = " HD", 10, TRUE, 7), FALSE))</f>
        <v>DIF_7</v>
      </c>
      <c r="H24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"DIF_7" ],</v>
      </c>
      <c r="I24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"Jam - SHD",
  "region": "2ND Pack",
  "category": [ "2ND Pack", "SHD", "DIF_7" ],
  "requires": []
  },
</v>
      </c>
    </row>
    <row r="242" spans="1:9" ht="105" x14ac:dyDescent="0.25">
      <c r="A242" s="18">
        <f t="shared" si="3"/>
        <v>61</v>
      </c>
      <c r="B242" s="18" t="str">
        <f>_xlfn.TEXTJOIN(" - ", FALSE, VLOOKUP(Table2[[#This Row],[Song Number]], Table1[[Order]:[SHD]], 4, FALSE), _xlfn.IFS(MID(B241, LEN(B241) - 2, 3) = " EZ", "NM", MID(B241, LEN(B241) - 2, 3) = " NM", "HD", MID(B241, LEN(B241) - 2, 3) = " HD", "SHD", TRUE, "EZ"))</f>
        <v>Minus 1 (Space Mix) - EZ</v>
      </c>
      <c r="C242" s="18" t="str">
        <f>_xlfn.TEXTJOIN(" ", FALSE, VLOOKUP(Table2[[#This Row],[Song Number]], Table1[[Order]:[SHD]], 2, FALSE), "Pack")</f>
        <v>2ND Pack</v>
      </c>
      <c r="D242" s="18" t="str" cm="1">
        <f t="array" ref="D242">_xlfn.IFS(MID(B241, LEN(B241) - 2, 3) = " EZ", "NM", MID(B241, LEN(B241) - 2, 3) = " NM", "HD", MID(B241, LEN(B241) - 2, 3) = " HD", "SHD", TRUE, "EZ")</f>
        <v>EZ</v>
      </c>
      <c r="E242" s="18" t="str">
        <f>VLOOKUP(Table2[[#This Row],[Song Number]], Table1[[Order]:[SHD]], 5, FALSE)</f>
        <v>CROOVE</v>
      </c>
      <c r="F242" s="18" t="str">
        <f>_xlfn.TEXTJOIN("", FALSE, "BPM_", VLOOKUP(Table2[[#This Row],[Song Number]], Table1[[Order]:[SHD]], 6, FALSE))</f>
        <v>BPM_140</v>
      </c>
      <c r="G242" s="18" t="str" cm="1">
        <f t="array" ref="G242">_xlfn.TEXTJOIN("", FALSE, "DIF_", VLOOKUP(Table2[[#This Row],[Song Number]], Table1[[Order]:[SHD]], _xlfn.IFS(MID(B241, LEN(B241) - 2, 3) = " EZ", 8, MID(B241, LEN(B241) - 2, 3) = " NM", 9, MID(B241, LEN(B241) - 2, 3) = " HD", 10, TRUE, 7), FALSE))</f>
        <v>DIF_5</v>
      </c>
      <c r="H24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"DIF_5" ],</v>
      </c>
      <c r="I24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"Minus 1 (Space Mix) - EZ",
  "region": "2ND Pack",
  "category": [ "2ND Pack", "EZ", "DIF_5" ],
  "requires": []
  },
</v>
      </c>
    </row>
    <row r="243" spans="1:9" ht="105" x14ac:dyDescent="0.25">
      <c r="A243" s="18">
        <f t="shared" si="3"/>
        <v>61</v>
      </c>
      <c r="B243" s="18" t="str">
        <f>_xlfn.TEXTJOIN(" - ", FALSE, VLOOKUP(Table2[[#This Row],[Song Number]], Table1[[Order]:[SHD]], 4, FALSE), _xlfn.IFS(MID(B242, LEN(B242) - 2, 3) = " EZ", "NM", MID(B242, LEN(B242) - 2, 3) = " NM", "HD", MID(B242, LEN(B242) - 2, 3) = " HD", "SHD", TRUE, "EZ"))</f>
        <v>Minus 1 (Space Mix) - NM</v>
      </c>
      <c r="C243" s="18" t="str">
        <f>_xlfn.TEXTJOIN(" ", FALSE, VLOOKUP(Table2[[#This Row],[Song Number]], Table1[[Order]:[SHD]], 2, FALSE), "Pack")</f>
        <v>2ND Pack</v>
      </c>
      <c r="D243" s="18" t="str" cm="1">
        <f t="array" ref="D243">_xlfn.IFS(MID(B242, LEN(B242) - 2, 3) = " EZ", "NM", MID(B242, LEN(B242) - 2, 3) = " NM", "HD", MID(B242, LEN(B242) - 2, 3) = " HD", "SHD", TRUE, "EZ")</f>
        <v>NM</v>
      </c>
      <c r="E243" s="18" t="str">
        <f>VLOOKUP(Table2[[#This Row],[Song Number]], Table1[[Order]:[SHD]], 5, FALSE)</f>
        <v>CROOVE</v>
      </c>
      <c r="F243" s="18" t="str">
        <f>_xlfn.TEXTJOIN("", FALSE, "BPM_", VLOOKUP(Table2[[#This Row],[Song Number]], Table1[[Order]:[SHD]], 6, FALSE))</f>
        <v>BPM_140</v>
      </c>
      <c r="G243" s="18" t="str" cm="1">
        <f t="array" ref="G243">_xlfn.TEXTJOIN("", FALSE, "DIF_", VLOOKUP(Table2[[#This Row],[Song Number]], Table1[[Order]:[SHD]], _xlfn.IFS(MID(B242, LEN(B242) - 2, 3) = " EZ", 8, MID(B242, LEN(B242) - 2, 3) = " NM", 9, MID(B242, LEN(B242) - 2, 3) = " HD", 10, TRUE, 7), FALSE))</f>
        <v>DIF_8</v>
      </c>
      <c r="H24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"DIF_8" ],</v>
      </c>
      <c r="I24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"Minus 1 (Space Mix) - NM",
  "region": "2ND Pack",
  "category": [ "2ND Pack", "NM", "DIF_8" ],
  "requires": []
  },
</v>
      </c>
    </row>
    <row r="244" spans="1:9" ht="105" x14ac:dyDescent="0.25">
      <c r="A244" s="18">
        <f t="shared" si="3"/>
        <v>61</v>
      </c>
      <c r="B244" s="18" t="str">
        <f>_xlfn.TEXTJOIN(" - ", FALSE, VLOOKUP(Table2[[#This Row],[Song Number]], Table1[[Order]:[SHD]], 4, FALSE), _xlfn.IFS(MID(B243, LEN(B243) - 2, 3) = " EZ", "NM", MID(B243, LEN(B243) - 2, 3) = " NM", "HD", MID(B243, LEN(B243) - 2, 3) = " HD", "SHD", TRUE, "EZ"))</f>
        <v>Minus 1 (Space Mix) - HD</v>
      </c>
      <c r="C244" s="18" t="str">
        <f>_xlfn.TEXTJOIN(" ", FALSE, VLOOKUP(Table2[[#This Row],[Song Number]], Table1[[Order]:[SHD]], 2, FALSE), "Pack")</f>
        <v>2ND Pack</v>
      </c>
      <c r="D244" s="18" t="str" cm="1">
        <f t="array" ref="D244">_xlfn.IFS(MID(B243, LEN(B243) - 2, 3) = " EZ", "NM", MID(B243, LEN(B243) - 2, 3) = " NM", "HD", MID(B243, LEN(B243) - 2, 3) = " HD", "SHD", TRUE, "EZ")</f>
        <v>HD</v>
      </c>
      <c r="E244" s="18" t="str">
        <f>VLOOKUP(Table2[[#This Row],[Song Number]], Table1[[Order]:[SHD]], 5, FALSE)</f>
        <v>CROOVE</v>
      </c>
      <c r="F244" s="18" t="str">
        <f>_xlfn.TEXTJOIN("", FALSE, "BPM_", VLOOKUP(Table2[[#This Row],[Song Number]], Table1[[Order]:[SHD]], 6, FALSE))</f>
        <v>BPM_140</v>
      </c>
      <c r="G244" s="18" t="str" cm="1">
        <f t="array" ref="G244">_xlfn.TEXTJOIN("", FALSE, "DIF_", VLOOKUP(Table2[[#This Row],[Song Number]], Table1[[Order]:[SHD]], _xlfn.IFS(MID(B243, LEN(B243) - 2, 3) = " EZ", 8, MID(B243, LEN(B243) - 2, 3) = " NM", 9, MID(B243, LEN(B243) - 2, 3) = " HD", 10, TRUE, 7), FALSE))</f>
        <v>DIF_11</v>
      </c>
      <c r="H24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"DIF_11" ],</v>
      </c>
      <c r="I24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"Minus 1 (Space Mix) - HD",
  "region": "2ND Pack",
  "category": [ "2ND Pack", "HD", "DIF_11" ],
  "requires": []
  },
</v>
      </c>
    </row>
    <row r="245" spans="1:9" ht="105" x14ac:dyDescent="0.25">
      <c r="A245" s="18">
        <f t="shared" si="3"/>
        <v>61</v>
      </c>
      <c r="B245" s="18" t="str">
        <f>_xlfn.TEXTJOIN(" - ", FALSE, VLOOKUP(Table2[[#This Row],[Song Number]], Table1[[Order]:[SHD]], 4, FALSE), _xlfn.IFS(MID(B244, LEN(B244) - 2, 3) = " EZ", "NM", MID(B244, LEN(B244) - 2, 3) = " NM", "HD", MID(B244, LEN(B244) - 2, 3) = " HD", "SHD", TRUE, "EZ"))</f>
        <v>Minus 1 (Space Mix) - SHD</v>
      </c>
      <c r="C245" s="18" t="str">
        <f>_xlfn.TEXTJOIN(" ", FALSE, VLOOKUP(Table2[[#This Row],[Song Number]], Table1[[Order]:[SHD]], 2, FALSE), "Pack")</f>
        <v>2ND Pack</v>
      </c>
      <c r="D245" s="18" t="str" cm="1">
        <f t="array" ref="D245">_xlfn.IFS(MID(B244, LEN(B244) - 2, 3) = " EZ", "NM", MID(B244, LEN(B244) - 2, 3) = " NM", "HD", MID(B244, LEN(B244) - 2, 3) = " HD", "SHD", TRUE, "EZ")</f>
        <v>SHD</v>
      </c>
      <c r="E245" s="18" t="str">
        <f>VLOOKUP(Table2[[#This Row],[Song Number]], Table1[[Order]:[SHD]], 5, FALSE)</f>
        <v>CROOVE</v>
      </c>
      <c r="F245" s="18" t="str">
        <f>_xlfn.TEXTJOIN("", FALSE, "BPM_", VLOOKUP(Table2[[#This Row],[Song Number]], Table1[[Order]:[SHD]], 6, FALSE))</f>
        <v>BPM_140</v>
      </c>
      <c r="G245" s="18" t="str" cm="1">
        <f t="array" ref="G245">_xlfn.TEXTJOIN("", FALSE, "DIF_", VLOOKUP(Table2[[#This Row],[Song Number]], Table1[[Order]:[SHD]], _xlfn.IFS(MID(B244, LEN(B244) - 2, 3) = " EZ", 8, MID(B244, LEN(B244) - 2, 3) = " NM", 9, MID(B244, LEN(B244) - 2, 3) = " HD", 10, TRUE, 7), FALSE))</f>
        <v>DIF_14</v>
      </c>
      <c r="H24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"DIF_14" ],</v>
      </c>
      <c r="I24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"Minus 1 (Space Mix) - SHD",
  "region": "2ND Pack",
  "category": [ "2ND Pack", "SHD", "DIF_14" ],
  "requires": []
  },
</v>
      </c>
    </row>
    <row r="246" spans="1:9" ht="105" x14ac:dyDescent="0.25">
      <c r="A246" s="18">
        <f t="shared" si="3"/>
        <v>62</v>
      </c>
      <c r="B246" s="18" t="str">
        <f>_xlfn.TEXTJOIN(" - ", FALSE, VLOOKUP(Table2[[#This Row],[Song Number]], Table1[[Order]:[SHD]], 4, FALSE), _xlfn.IFS(MID(B245, LEN(B245) - 2, 3) = " EZ", "NM", MID(B245, LEN(B245) - 2, 3) = " NM", "HD", MID(B245, LEN(B245) - 2, 3) = " HD", "SHD", TRUE, "EZ"))</f>
        <v>Moving On - EZ</v>
      </c>
      <c r="C246" s="18" t="str">
        <f>_xlfn.TEXTJOIN(" ", FALSE, VLOOKUP(Table2[[#This Row],[Song Number]], Table1[[Order]:[SHD]], 2, FALSE), "Pack")</f>
        <v>2ND Pack</v>
      </c>
      <c r="D246" s="18" t="str" cm="1">
        <f t="array" ref="D246">_xlfn.IFS(MID(B245, LEN(B245) - 2, 3) = " EZ", "NM", MID(B245, LEN(B245) - 2, 3) = " NM", "HD", MID(B245, LEN(B245) - 2, 3) = " HD", "SHD", TRUE, "EZ")</f>
        <v>EZ</v>
      </c>
      <c r="E246" s="18" t="str">
        <f>VLOOKUP(Table2[[#This Row],[Song Number]], Table1[[Order]:[SHD]], 5, FALSE)</f>
        <v>Ruby Tuesday</v>
      </c>
      <c r="F246" s="18" t="str">
        <f>_xlfn.TEXTJOIN("", FALSE, "BPM_", VLOOKUP(Table2[[#This Row],[Song Number]], Table1[[Order]:[SHD]], 6, FALSE))</f>
        <v>BPM_90</v>
      </c>
      <c r="G246" s="18" t="str" cm="1">
        <f t="array" ref="G246">_xlfn.TEXTJOIN("", FALSE, "DIF_", VLOOKUP(Table2[[#This Row],[Song Number]], Table1[[Order]:[SHD]], _xlfn.IFS(MID(B245, LEN(B245) - 2, 3) = " EZ", 8, MID(B245, LEN(B245) - 2, 3) = " NM", 9, MID(B245, LEN(B245) - 2, 3) = " HD", 10, TRUE, 7), FALSE))</f>
        <v>DIF_3</v>
      </c>
      <c r="H24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"DIF_3" ],</v>
      </c>
      <c r="I24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"Moving On - EZ",
  "region": "2ND Pack",
  "category": [ "2ND Pack", "EZ", "DIF_3" ],
  "requires": []
  },
</v>
      </c>
    </row>
    <row r="247" spans="1:9" ht="105" x14ac:dyDescent="0.25">
      <c r="A247" s="18">
        <f t="shared" si="3"/>
        <v>62</v>
      </c>
      <c r="B247" s="18" t="str">
        <f>_xlfn.TEXTJOIN(" - ", FALSE, VLOOKUP(Table2[[#This Row],[Song Number]], Table1[[Order]:[SHD]], 4, FALSE), _xlfn.IFS(MID(B246, LEN(B246) - 2, 3) = " EZ", "NM", MID(B246, LEN(B246) - 2, 3) = " NM", "HD", MID(B246, LEN(B246) - 2, 3) = " HD", "SHD", TRUE, "EZ"))</f>
        <v>Moving On - NM</v>
      </c>
      <c r="C247" s="18" t="str">
        <f>_xlfn.TEXTJOIN(" ", FALSE, VLOOKUP(Table2[[#This Row],[Song Number]], Table1[[Order]:[SHD]], 2, FALSE), "Pack")</f>
        <v>2ND Pack</v>
      </c>
      <c r="D247" s="18" t="str" cm="1">
        <f t="array" ref="D247">_xlfn.IFS(MID(B246, LEN(B246) - 2, 3) = " EZ", "NM", MID(B246, LEN(B246) - 2, 3) = " NM", "HD", MID(B246, LEN(B246) - 2, 3) = " HD", "SHD", TRUE, "EZ")</f>
        <v>NM</v>
      </c>
      <c r="E247" s="18" t="str">
        <f>VLOOKUP(Table2[[#This Row],[Song Number]], Table1[[Order]:[SHD]], 5, FALSE)</f>
        <v>Ruby Tuesday</v>
      </c>
      <c r="F247" s="18" t="str">
        <f>_xlfn.TEXTJOIN("", FALSE, "BPM_", VLOOKUP(Table2[[#This Row],[Song Number]], Table1[[Order]:[SHD]], 6, FALSE))</f>
        <v>BPM_90</v>
      </c>
      <c r="G247" s="18" t="str" cm="1">
        <f t="array" ref="G247">_xlfn.TEXTJOIN("", FALSE, "DIF_", VLOOKUP(Table2[[#This Row],[Song Number]], Table1[[Order]:[SHD]], _xlfn.IFS(MID(B246, LEN(B246) - 2, 3) = " EZ", 8, MID(B246, LEN(B246) - 2, 3) = " NM", 9, MID(B246, LEN(B246) - 2, 3) = " HD", 10, TRUE, 7), FALSE))</f>
        <v>DIF_6</v>
      </c>
      <c r="H24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"DIF_6" ],</v>
      </c>
      <c r="I24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"Moving On - NM",
  "region": "2ND Pack",
  "category": [ "2ND Pack", "NM", "DIF_6" ],
  "requires": []
  },
</v>
      </c>
    </row>
    <row r="248" spans="1:9" ht="105" x14ac:dyDescent="0.25">
      <c r="A248" s="18">
        <f t="shared" si="3"/>
        <v>62</v>
      </c>
      <c r="B248" s="18" t="str">
        <f>_xlfn.TEXTJOIN(" - ", FALSE, VLOOKUP(Table2[[#This Row],[Song Number]], Table1[[Order]:[SHD]], 4, FALSE), _xlfn.IFS(MID(B247, LEN(B247) - 2, 3) = " EZ", "NM", MID(B247, LEN(B247) - 2, 3) = " NM", "HD", MID(B247, LEN(B247) - 2, 3) = " HD", "SHD", TRUE, "EZ"))</f>
        <v>Moving On - HD</v>
      </c>
      <c r="C248" s="18" t="str">
        <f>_xlfn.TEXTJOIN(" ", FALSE, VLOOKUP(Table2[[#This Row],[Song Number]], Table1[[Order]:[SHD]], 2, FALSE), "Pack")</f>
        <v>2ND Pack</v>
      </c>
      <c r="D248" s="18" t="str" cm="1">
        <f t="array" ref="D248">_xlfn.IFS(MID(B247, LEN(B247) - 2, 3) = " EZ", "NM", MID(B247, LEN(B247) - 2, 3) = " NM", "HD", MID(B247, LEN(B247) - 2, 3) = " HD", "SHD", TRUE, "EZ")</f>
        <v>HD</v>
      </c>
      <c r="E248" s="18" t="str">
        <f>VLOOKUP(Table2[[#This Row],[Song Number]], Table1[[Order]:[SHD]], 5, FALSE)</f>
        <v>Ruby Tuesday</v>
      </c>
      <c r="F248" s="18" t="str">
        <f>_xlfn.TEXTJOIN("", FALSE, "BPM_", VLOOKUP(Table2[[#This Row],[Song Number]], Table1[[Order]:[SHD]], 6, FALSE))</f>
        <v>BPM_90</v>
      </c>
      <c r="G248" s="18" t="str" cm="1">
        <f t="array" ref="G248">_xlfn.TEXTJOIN("", FALSE, "DIF_", VLOOKUP(Table2[[#This Row],[Song Number]], Table1[[Order]:[SHD]], _xlfn.IFS(MID(B247, LEN(B247) - 2, 3) = " EZ", 8, MID(B247, LEN(B247) - 2, 3) = " NM", 9, MID(B247, LEN(B247) - 2, 3) = " HD", 10, TRUE, 7), FALSE))</f>
        <v>DIF_8</v>
      </c>
      <c r="H24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"DIF_8" ],</v>
      </c>
      <c r="I24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"Moving On - HD",
  "region": "2ND Pack",
  "category": [ "2ND Pack", "HD", "DIF_8" ],
  "requires": []
  },
</v>
      </c>
    </row>
    <row r="249" spans="1:9" ht="105" x14ac:dyDescent="0.25">
      <c r="A249" s="18">
        <f t="shared" si="3"/>
        <v>62</v>
      </c>
      <c r="B249" s="18" t="str">
        <f>_xlfn.TEXTJOIN(" - ", FALSE, VLOOKUP(Table2[[#This Row],[Song Number]], Table1[[Order]:[SHD]], 4, FALSE), _xlfn.IFS(MID(B248, LEN(B248) - 2, 3) = " EZ", "NM", MID(B248, LEN(B248) - 2, 3) = " NM", "HD", MID(B248, LEN(B248) - 2, 3) = " HD", "SHD", TRUE, "EZ"))</f>
        <v>Moving On - SHD</v>
      </c>
      <c r="C249" s="18" t="str">
        <f>_xlfn.TEXTJOIN(" ", FALSE, VLOOKUP(Table2[[#This Row],[Song Number]], Table1[[Order]:[SHD]], 2, FALSE), "Pack")</f>
        <v>2ND Pack</v>
      </c>
      <c r="D249" s="18" t="str" cm="1">
        <f t="array" ref="D249">_xlfn.IFS(MID(B248, LEN(B248) - 2, 3) = " EZ", "NM", MID(B248, LEN(B248) - 2, 3) = " NM", "HD", MID(B248, LEN(B248) - 2, 3) = " HD", "SHD", TRUE, "EZ")</f>
        <v>SHD</v>
      </c>
      <c r="E249" s="18" t="str">
        <f>VLOOKUP(Table2[[#This Row],[Song Number]], Table1[[Order]:[SHD]], 5, FALSE)</f>
        <v>Ruby Tuesday</v>
      </c>
      <c r="F249" s="18" t="str">
        <f>_xlfn.TEXTJOIN("", FALSE, "BPM_", VLOOKUP(Table2[[#This Row],[Song Number]], Table1[[Order]:[SHD]], 6, FALSE))</f>
        <v>BPM_90</v>
      </c>
      <c r="G249" s="18" t="str" cm="1">
        <f t="array" ref="G249">_xlfn.TEXTJOIN("", FALSE, "DIF_", VLOOKUP(Table2[[#This Row],[Song Number]], Table1[[Order]:[SHD]], _xlfn.IFS(MID(B248, LEN(B248) - 2, 3) = " EZ", 8, MID(B248, LEN(B248) - 2, 3) = " NM", 9, MID(B248, LEN(B248) - 2, 3) = " HD", 10, TRUE, 7), FALSE))</f>
        <v>DIF_11</v>
      </c>
      <c r="H24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"DIF_11" ],</v>
      </c>
      <c r="I24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"Moving On - SHD",
  "region": "2ND Pack",
  "category": [ "2ND Pack", "SHD", "DIF_11" ],
  "requires": []
  },
</v>
      </c>
    </row>
    <row r="250" spans="1:9" ht="105" x14ac:dyDescent="0.25">
      <c r="A250" s="18">
        <f t="shared" si="3"/>
        <v>63</v>
      </c>
      <c r="B250" s="18" t="str">
        <f>_xlfn.TEXTJOIN(" - ", FALSE, VLOOKUP(Table2[[#This Row],[Song Number]], Table1[[Order]:[SHD]], 4, FALSE), _xlfn.IFS(MID(B249, LEN(B249) - 2, 3) = " EZ", "NM", MID(B249, LEN(B249) - 2, 3) = " NM", "HD", MID(B249, LEN(B249) - 2, 3) = " HD", "SHD", TRUE, "EZ"))</f>
        <v>Red Ocean - EZ</v>
      </c>
      <c r="C250" s="18" t="str">
        <f>_xlfn.TEXTJOIN(" ", FALSE, VLOOKUP(Table2[[#This Row],[Song Number]], Table1[[Order]:[SHD]], 2, FALSE), "Pack")</f>
        <v>2ND Pack</v>
      </c>
      <c r="D250" s="18" t="str" cm="1">
        <f t="array" ref="D250">_xlfn.IFS(MID(B249, LEN(B249) - 2, 3) = " EZ", "NM", MID(B249, LEN(B249) - 2, 3) = " NM", "HD", MID(B249, LEN(B249) - 2, 3) = " HD", "SHD", TRUE, "EZ")</f>
        <v>EZ</v>
      </c>
      <c r="E250" s="18" t="str">
        <f>VLOOKUP(Table2[[#This Row],[Song Number]], Table1[[Order]:[SHD]], 5, FALSE)</f>
        <v>xxdbxx</v>
      </c>
      <c r="F250" s="18" t="str">
        <f>_xlfn.TEXTJOIN("", FALSE, "BPM_", VLOOKUP(Table2[[#This Row],[Song Number]], Table1[[Order]:[SHD]], 6, FALSE))</f>
        <v>BPM_106</v>
      </c>
      <c r="G250" s="18" t="str" cm="1">
        <f t="array" ref="G250">_xlfn.TEXTJOIN("", FALSE, "DIF_", VLOOKUP(Table2[[#This Row],[Song Number]], Table1[[Order]:[SHD]], _xlfn.IFS(MID(B249, LEN(B249) - 2, 3) = " EZ", 8, MID(B249, LEN(B249) - 2, 3) = " NM", 9, MID(B249, LEN(B249) - 2, 3) = " HD", 10, TRUE, 7), FALSE))</f>
        <v>DIF_3</v>
      </c>
      <c r="H25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"DIF_3" ],</v>
      </c>
      <c r="I25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"Red Ocean - EZ",
  "region": "2ND Pack",
  "category": [ "2ND Pack", "EZ", "DIF_3" ],
  "requires": []
  },
</v>
      </c>
    </row>
    <row r="251" spans="1:9" ht="105" x14ac:dyDescent="0.25">
      <c r="A251" s="18">
        <f t="shared" si="3"/>
        <v>63</v>
      </c>
      <c r="B251" s="18" t="str">
        <f>_xlfn.TEXTJOIN(" - ", FALSE, VLOOKUP(Table2[[#This Row],[Song Number]], Table1[[Order]:[SHD]], 4, FALSE), _xlfn.IFS(MID(B250, LEN(B250) - 2, 3) = " EZ", "NM", MID(B250, LEN(B250) - 2, 3) = " NM", "HD", MID(B250, LEN(B250) - 2, 3) = " HD", "SHD", TRUE, "EZ"))</f>
        <v>Red Ocean - NM</v>
      </c>
      <c r="C251" s="18" t="str">
        <f>_xlfn.TEXTJOIN(" ", FALSE, VLOOKUP(Table2[[#This Row],[Song Number]], Table1[[Order]:[SHD]], 2, FALSE), "Pack")</f>
        <v>2ND Pack</v>
      </c>
      <c r="D251" s="18" t="str" cm="1">
        <f t="array" ref="D251">_xlfn.IFS(MID(B250, LEN(B250) - 2, 3) = " EZ", "NM", MID(B250, LEN(B250) - 2, 3) = " NM", "HD", MID(B250, LEN(B250) - 2, 3) = " HD", "SHD", TRUE, "EZ")</f>
        <v>NM</v>
      </c>
      <c r="E251" s="18" t="str">
        <f>VLOOKUP(Table2[[#This Row],[Song Number]], Table1[[Order]:[SHD]], 5, FALSE)</f>
        <v>xxdbxx</v>
      </c>
      <c r="F251" s="18" t="str">
        <f>_xlfn.TEXTJOIN("", FALSE, "BPM_", VLOOKUP(Table2[[#This Row],[Song Number]], Table1[[Order]:[SHD]], 6, FALSE))</f>
        <v>BPM_106</v>
      </c>
      <c r="G251" s="18" t="str" cm="1">
        <f t="array" ref="G251">_xlfn.TEXTJOIN("", FALSE, "DIF_", VLOOKUP(Table2[[#This Row],[Song Number]], Table1[[Order]:[SHD]], _xlfn.IFS(MID(B250, LEN(B250) - 2, 3) = " EZ", 8, MID(B250, LEN(B250) - 2, 3) = " NM", 9, MID(B250, LEN(B250) - 2, 3) = " HD", 10, TRUE, 7), FALSE))</f>
        <v>DIF_5</v>
      </c>
      <c r="H25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"DIF_5" ],</v>
      </c>
      <c r="I25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"Red Ocean - NM",
  "region": "2ND Pack",
  "category": [ "2ND Pack", "NM", "DIF_5" ],
  "requires": []
  },
</v>
      </c>
    </row>
    <row r="252" spans="1:9" ht="105" x14ac:dyDescent="0.25">
      <c r="A252" s="18">
        <f t="shared" si="3"/>
        <v>63</v>
      </c>
      <c r="B252" s="18" t="str">
        <f>_xlfn.TEXTJOIN(" - ", FALSE, VLOOKUP(Table2[[#This Row],[Song Number]], Table1[[Order]:[SHD]], 4, FALSE), _xlfn.IFS(MID(B251, LEN(B251) - 2, 3) = " EZ", "NM", MID(B251, LEN(B251) - 2, 3) = " NM", "HD", MID(B251, LEN(B251) - 2, 3) = " HD", "SHD", TRUE, "EZ"))</f>
        <v>Red Ocean - HD</v>
      </c>
      <c r="C252" s="18" t="str">
        <f>_xlfn.TEXTJOIN(" ", FALSE, VLOOKUP(Table2[[#This Row],[Song Number]], Table1[[Order]:[SHD]], 2, FALSE), "Pack")</f>
        <v>2ND Pack</v>
      </c>
      <c r="D252" s="18" t="str" cm="1">
        <f t="array" ref="D252">_xlfn.IFS(MID(B251, LEN(B251) - 2, 3) = " EZ", "NM", MID(B251, LEN(B251) - 2, 3) = " NM", "HD", MID(B251, LEN(B251) - 2, 3) = " HD", "SHD", TRUE, "EZ")</f>
        <v>HD</v>
      </c>
      <c r="E252" s="18" t="str">
        <f>VLOOKUP(Table2[[#This Row],[Song Number]], Table1[[Order]:[SHD]], 5, FALSE)</f>
        <v>xxdbxx</v>
      </c>
      <c r="F252" s="18" t="str">
        <f>_xlfn.TEXTJOIN("", FALSE, "BPM_", VLOOKUP(Table2[[#This Row],[Song Number]], Table1[[Order]:[SHD]], 6, FALSE))</f>
        <v>BPM_106</v>
      </c>
      <c r="G252" s="18" t="str" cm="1">
        <f t="array" ref="G252">_xlfn.TEXTJOIN("", FALSE, "DIF_", VLOOKUP(Table2[[#This Row],[Song Number]], Table1[[Order]:[SHD]], _xlfn.IFS(MID(B251, LEN(B251) - 2, 3) = " EZ", 8, MID(B251, LEN(B251) - 2, 3) = " NM", 9, MID(B251, LEN(B251) - 2, 3) = " HD", 10, TRUE, 7), FALSE))</f>
        <v>DIF_9</v>
      </c>
      <c r="H25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"DIF_9" ],</v>
      </c>
      <c r="I25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"Red Ocean - HD",
  "region": "2ND Pack",
  "category": [ "2ND Pack", "HD", "DIF_9" ],
  "requires": []
  },
</v>
      </c>
    </row>
    <row r="253" spans="1:9" ht="105" x14ac:dyDescent="0.25">
      <c r="A253" s="18">
        <f t="shared" si="3"/>
        <v>63</v>
      </c>
      <c r="B253" s="18" t="str">
        <f>_xlfn.TEXTJOIN(" - ", FALSE, VLOOKUP(Table2[[#This Row],[Song Number]], Table1[[Order]:[SHD]], 4, FALSE), _xlfn.IFS(MID(B252, LEN(B252) - 2, 3) = " EZ", "NM", MID(B252, LEN(B252) - 2, 3) = " NM", "HD", MID(B252, LEN(B252) - 2, 3) = " HD", "SHD", TRUE, "EZ"))</f>
        <v>Red Ocean - SHD</v>
      </c>
      <c r="C253" s="18" t="str">
        <f>_xlfn.TEXTJOIN(" ", FALSE, VLOOKUP(Table2[[#This Row],[Song Number]], Table1[[Order]:[SHD]], 2, FALSE), "Pack")</f>
        <v>2ND Pack</v>
      </c>
      <c r="D253" s="18" t="str" cm="1">
        <f t="array" ref="D253">_xlfn.IFS(MID(B252, LEN(B252) - 2, 3) = " EZ", "NM", MID(B252, LEN(B252) - 2, 3) = " NM", "HD", MID(B252, LEN(B252) - 2, 3) = " HD", "SHD", TRUE, "EZ")</f>
        <v>SHD</v>
      </c>
      <c r="E253" s="18" t="str">
        <f>VLOOKUP(Table2[[#This Row],[Song Number]], Table1[[Order]:[SHD]], 5, FALSE)</f>
        <v>xxdbxx</v>
      </c>
      <c r="F253" s="18" t="str">
        <f>_xlfn.TEXTJOIN("", FALSE, "BPM_", VLOOKUP(Table2[[#This Row],[Song Number]], Table1[[Order]:[SHD]], 6, FALSE))</f>
        <v>BPM_106</v>
      </c>
      <c r="G253" s="18" t="str" cm="1">
        <f t="array" ref="G253">_xlfn.TEXTJOIN("", FALSE, "DIF_", VLOOKUP(Table2[[#This Row],[Song Number]], Table1[[Order]:[SHD]], _xlfn.IFS(MID(B252, LEN(B252) - 2, 3) = " EZ", 8, MID(B252, LEN(B252) - 2, 3) = " NM", 9, MID(B252, LEN(B252) - 2, 3) = " HD", 10, TRUE, 7), FALSE))</f>
        <v>DIF_11</v>
      </c>
      <c r="H25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"DIF_11" ],</v>
      </c>
      <c r="I25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"Red Ocean - SHD",
  "region": "2ND Pack",
  "category": [ "2ND Pack", "SHD", "DIF_11" ],
  "requires": []
  },
</v>
      </c>
    </row>
    <row r="254" spans="1:9" ht="105" x14ac:dyDescent="0.25">
      <c r="A254" s="18">
        <f t="shared" si="3"/>
        <v>64</v>
      </c>
      <c r="B254" s="18" t="str">
        <f>_xlfn.TEXTJOIN(" - ", FALSE, VLOOKUP(Table2[[#This Row],[Song Number]], Table1[[Order]:[SHD]], 4, FALSE), _xlfn.IFS(MID(B253, LEN(B253) - 2, 3) = " EZ", "NM", MID(B253, LEN(B253) - 2, 3) = " NM", "HD", MID(B253, LEN(B253) - 2, 3) = " HD", "SHD", TRUE, "EZ"))</f>
        <v>Say That U - EZ</v>
      </c>
      <c r="C254" s="18" t="str">
        <f>_xlfn.TEXTJOIN(" ", FALSE, VLOOKUP(Table2[[#This Row],[Song Number]], Table1[[Order]:[SHD]], 2, FALSE), "Pack")</f>
        <v>2ND Pack</v>
      </c>
      <c r="D254" s="18" t="str" cm="1">
        <f t="array" ref="D254">_xlfn.IFS(MID(B253, LEN(B253) - 2, 3) = " EZ", "NM", MID(B253, LEN(B253) - 2, 3) = " NM", "HD", MID(B253, LEN(B253) - 2, 3) = " HD", "SHD", TRUE, "EZ")</f>
        <v>EZ</v>
      </c>
      <c r="E254" s="18" t="str">
        <f>VLOOKUP(Table2[[#This Row],[Song Number]], Table1[[Order]:[SHD]], 5, FALSE)</f>
        <v>Ruby Tuesday</v>
      </c>
      <c r="F254" s="18" t="str">
        <f>_xlfn.TEXTJOIN("", FALSE, "BPM_", VLOOKUP(Table2[[#This Row],[Song Number]], Table1[[Order]:[SHD]], 6, FALSE))</f>
        <v>BPM_146</v>
      </c>
      <c r="G254" s="18" t="str" cm="1">
        <f t="array" ref="G254">_xlfn.TEXTJOIN("", FALSE, "DIF_", VLOOKUP(Table2[[#This Row],[Song Number]], Table1[[Order]:[SHD]], _xlfn.IFS(MID(B253, LEN(B253) - 2, 3) = " EZ", 8, MID(B253, LEN(B253) - 2, 3) = " NM", 9, MID(B253, LEN(B253) - 2, 3) = " HD", 10, TRUE, 7), FALSE))</f>
        <v>DIF_1</v>
      </c>
      <c r="H25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"DIF_1" ],</v>
      </c>
      <c r="I25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"Say That U - EZ",
  "region": "2ND Pack",
  "category": [ "2ND Pack", "EZ", "DIF_1" ],
  "requires": []
  },
</v>
      </c>
    </row>
    <row r="255" spans="1:9" ht="105" x14ac:dyDescent="0.25">
      <c r="A255" s="18">
        <f t="shared" si="3"/>
        <v>64</v>
      </c>
      <c r="B255" s="18" t="str">
        <f>_xlfn.TEXTJOIN(" - ", FALSE, VLOOKUP(Table2[[#This Row],[Song Number]], Table1[[Order]:[SHD]], 4, FALSE), _xlfn.IFS(MID(B254, LEN(B254) - 2, 3) = " EZ", "NM", MID(B254, LEN(B254) - 2, 3) = " NM", "HD", MID(B254, LEN(B254) - 2, 3) = " HD", "SHD", TRUE, "EZ"))</f>
        <v>Say That U - NM</v>
      </c>
      <c r="C255" s="18" t="str">
        <f>_xlfn.TEXTJOIN(" ", FALSE, VLOOKUP(Table2[[#This Row],[Song Number]], Table1[[Order]:[SHD]], 2, FALSE), "Pack")</f>
        <v>2ND Pack</v>
      </c>
      <c r="D255" s="18" t="str" cm="1">
        <f t="array" ref="D255">_xlfn.IFS(MID(B254, LEN(B254) - 2, 3) = " EZ", "NM", MID(B254, LEN(B254) - 2, 3) = " NM", "HD", MID(B254, LEN(B254) - 2, 3) = " HD", "SHD", TRUE, "EZ")</f>
        <v>NM</v>
      </c>
      <c r="E255" s="18" t="str">
        <f>VLOOKUP(Table2[[#This Row],[Song Number]], Table1[[Order]:[SHD]], 5, FALSE)</f>
        <v>Ruby Tuesday</v>
      </c>
      <c r="F255" s="18" t="str">
        <f>_xlfn.TEXTJOIN("", FALSE, "BPM_", VLOOKUP(Table2[[#This Row],[Song Number]], Table1[[Order]:[SHD]], 6, FALSE))</f>
        <v>BPM_146</v>
      </c>
      <c r="G255" s="18" t="str" cm="1">
        <f t="array" ref="G255">_xlfn.TEXTJOIN("", FALSE, "DIF_", VLOOKUP(Table2[[#This Row],[Song Number]], Table1[[Order]:[SHD]], _xlfn.IFS(MID(B254, LEN(B254) - 2, 3) = " EZ", 8, MID(B254, LEN(B254) - 2, 3) = " NM", 9, MID(B254, LEN(B254) - 2, 3) = " HD", 10, TRUE, 7), FALSE))</f>
        <v>DIF_3</v>
      </c>
      <c r="H25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"DIF_3" ],</v>
      </c>
      <c r="I25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"Say That U - NM",
  "region": "2ND Pack",
  "category": [ "2ND Pack", "NM", "DIF_3" ],
  "requires": []
  },
</v>
      </c>
    </row>
    <row r="256" spans="1:9" ht="105" x14ac:dyDescent="0.25">
      <c r="A256" s="18">
        <f t="shared" si="3"/>
        <v>64</v>
      </c>
      <c r="B256" s="18" t="str">
        <f>_xlfn.TEXTJOIN(" - ", FALSE, VLOOKUP(Table2[[#This Row],[Song Number]], Table1[[Order]:[SHD]], 4, FALSE), _xlfn.IFS(MID(B255, LEN(B255) - 2, 3) = " EZ", "NM", MID(B255, LEN(B255) - 2, 3) = " NM", "HD", MID(B255, LEN(B255) - 2, 3) = " HD", "SHD", TRUE, "EZ"))</f>
        <v>Say That U - HD</v>
      </c>
      <c r="C256" s="18" t="str">
        <f>_xlfn.TEXTJOIN(" ", FALSE, VLOOKUP(Table2[[#This Row],[Song Number]], Table1[[Order]:[SHD]], 2, FALSE), "Pack")</f>
        <v>2ND Pack</v>
      </c>
      <c r="D256" s="18" t="str" cm="1">
        <f t="array" ref="D256">_xlfn.IFS(MID(B255, LEN(B255) - 2, 3) = " EZ", "NM", MID(B255, LEN(B255) - 2, 3) = " NM", "HD", MID(B255, LEN(B255) - 2, 3) = " HD", "SHD", TRUE, "EZ")</f>
        <v>HD</v>
      </c>
      <c r="E256" s="18" t="str">
        <f>VLOOKUP(Table2[[#This Row],[Song Number]], Table1[[Order]:[SHD]], 5, FALSE)</f>
        <v>Ruby Tuesday</v>
      </c>
      <c r="F256" s="18" t="str">
        <f>_xlfn.TEXTJOIN("", FALSE, "BPM_", VLOOKUP(Table2[[#This Row],[Song Number]], Table1[[Order]:[SHD]], 6, FALSE))</f>
        <v>BPM_146</v>
      </c>
      <c r="G256" s="18" t="str" cm="1">
        <f t="array" ref="G256">_xlfn.TEXTJOIN("", FALSE, "DIF_", VLOOKUP(Table2[[#This Row],[Song Number]], Table1[[Order]:[SHD]], _xlfn.IFS(MID(B255, LEN(B255) - 2, 3) = " EZ", 8, MID(B255, LEN(B255) - 2, 3) = " NM", 9, MID(B255, LEN(B255) - 2, 3) = " HD", 10, TRUE, 7), FALSE))</f>
        <v>DIF_5</v>
      </c>
      <c r="H25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"DIF_5" ],</v>
      </c>
      <c r="I25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"Say That U - HD",
  "region": "2ND Pack",
  "category": [ "2ND Pack", "HD", "DIF_5" ],
  "requires": []
  },
</v>
      </c>
    </row>
    <row r="257" spans="1:9" ht="105" x14ac:dyDescent="0.25">
      <c r="A257" s="18">
        <f t="shared" si="3"/>
        <v>64</v>
      </c>
      <c r="B257" s="18" t="str">
        <f>_xlfn.TEXTJOIN(" - ", FALSE, VLOOKUP(Table2[[#This Row],[Song Number]], Table1[[Order]:[SHD]], 4, FALSE), _xlfn.IFS(MID(B256, LEN(B256) - 2, 3) = " EZ", "NM", MID(B256, LEN(B256) - 2, 3) = " NM", "HD", MID(B256, LEN(B256) - 2, 3) = " HD", "SHD", TRUE, "EZ"))</f>
        <v>Say That U - SHD</v>
      </c>
      <c r="C257" s="18" t="str">
        <f>_xlfn.TEXTJOIN(" ", FALSE, VLOOKUP(Table2[[#This Row],[Song Number]], Table1[[Order]:[SHD]], 2, FALSE), "Pack")</f>
        <v>2ND Pack</v>
      </c>
      <c r="D257" s="18" t="str" cm="1">
        <f t="array" ref="D257">_xlfn.IFS(MID(B256, LEN(B256) - 2, 3) = " EZ", "NM", MID(B256, LEN(B256) - 2, 3) = " NM", "HD", MID(B256, LEN(B256) - 2, 3) = " HD", "SHD", TRUE, "EZ")</f>
        <v>SHD</v>
      </c>
      <c r="E257" s="18" t="str">
        <f>VLOOKUP(Table2[[#This Row],[Song Number]], Table1[[Order]:[SHD]], 5, FALSE)</f>
        <v>Ruby Tuesday</v>
      </c>
      <c r="F257" s="18" t="str">
        <f>_xlfn.TEXTJOIN("", FALSE, "BPM_", VLOOKUP(Table2[[#This Row],[Song Number]], Table1[[Order]:[SHD]], 6, FALSE))</f>
        <v>BPM_146</v>
      </c>
      <c r="G257" s="18" t="str" cm="1">
        <f t="array" ref="G257">_xlfn.TEXTJOIN("", FALSE, "DIF_", VLOOKUP(Table2[[#This Row],[Song Number]], Table1[[Order]:[SHD]], _xlfn.IFS(MID(B256, LEN(B256) - 2, 3) = " EZ", 8, MID(B256, LEN(B256) - 2, 3) = " NM", 9, MID(B256, LEN(B256) - 2, 3) = " HD", 10, TRUE, 7), FALSE))</f>
        <v>DIF_10</v>
      </c>
      <c r="H25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"DIF_10" ],</v>
      </c>
      <c r="I25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"Say That U - SHD",
  "region": "2ND Pack",
  "category": [ "2ND Pack", "SHD", "DIF_10" ],
  "requires": []
  },
</v>
      </c>
    </row>
    <row r="258" spans="1:9" ht="105" x14ac:dyDescent="0.25">
      <c r="A258" s="18">
        <f t="shared" ref="A258:A321" si="4">IF(MOD(ROW() - 2, 4) = 0, IF(ISNUMBER(A257), A257 + 1, 1), IF(ISNUMBER(A257), A257, 1))</f>
        <v>65</v>
      </c>
      <c r="B258" s="18" t="str">
        <f>_xlfn.TEXTJOIN(" - ", FALSE, VLOOKUP(Table2[[#This Row],[Song Number]], Table1[[Order]:[SHD]], 4, FALSE), _xlfn.IFS(MID(B257, LEN(B257) - 2, 3) = " EZ", "NM", MID(B257, LEN(B257) - 2, 3) = " NM", "HD", MID(B257, LEN(B257) - 2, 3) = " HD", "SHD", TRUE, "EZ"))</f>
        <v>Seize The Day - EZ</v>
      </c>
      <c r="C258" s="18" t="str">
        <f>_xlfn.TEXTJOIN(" ", FALSE, VLOOKUP(Table2[[#This Row],[Song Number]], Table1[[Order]:[SHD]], 2, FALSE), "Pack")</f>
        <v>2ND Pack</v>
      </c>
      <c r="D258" s="18" t="str" cm="1">
        <f t="array" ref="D258">_xlfn.IFS(MID(B257, LEN(B257) - 2, 3) = " EZ", "NM", MID(B257, LEN(B257) - 2, 3) = " NM", "HD", MID(B257, LEN(B257) - 2, 3) = " HD", "SHD", TRUE, "EZ")</f>
        <v>EZ</v>
      </c>
      <c r="E258" s="18" t="str">
        <f>VLOOKUP(Table2[[#This Row],[Song Number]], Table1[[Order]:[SHD]], 5, FALSE)</f>
        <v>Ruby Tuesday</v>
      </c>
      <c r="F258" s="18" t="str">
        <f>_xlfn.TEXTJOIN("", FALSE, "BPM_", VLOOKUP(Table2[[#This Row],[Song Number]], Table1[[Order]:[SHD]], 6, FALSE))</f>
        <v>BPM_120</v>
      </c>
      <c r="G258" s="18" t="str" cm="1">
        <f t="array" ref="G258">_xlfn.TEXTJOIN("", FALSE, "DIF_", VLOOKUP(Table2[[#This Row],[Song Number]], Table1[[Order]:[SHD]], _xlfn.IFS(MID(B257, LEN(B257) - 2, 3) = " EZ", 8, MID(B257, LEN(B257) - 2, 3) = " NM", 9, MID(B257, LEN(B257) - 2, 3) = " HD", 10, TRUE, 7), FALSE))</f>
        <v>DIF_2</v>
      </c>
      <c r="H25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"DIF_2" ],</v>
      </c>
      <c r="I25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"Seize The Day - EZ",
  "region": "2ND Pack",
  "category": [ "2ND Pack", "EZ", "DIF_2" ],
  "requires": []
  },
</v>
      </c>
    </row>
    <row r="259" spans="1:9" ht="105" x14ac:dyDescent="0.25">
      <c r="A259" s="18">
        <f t="shared" si="4"/>
        <v>65</v>
      </c>
      <c r="B259" s="18" t="str">
        <f>_xlfn.TEXTJOIN(" - ", FALSE, VLOOKUP(Table2[[#This Row],[Song Number]], Table1[[Order]:[SHD]], 4, FALSE), _xlfn.IFS(MID(B258, LEN(B258) - 2, 3) = " EZ", "NM", MID(B258, LEN(B258) - 2, 3) = " NM", "HD", MID(B258, LEN(B258) - 2, 3) = " HD", "SHD", TRUE, "EZ"))</f>
        <v>Seize The Day - NM</v>
      </c>
      <c r="C259" s="18" t="str">
        <f>_xlfn.TEXTJOIN(" ", FALSE, VLOOKUP(Table2[[#This Row],[Song Number]], Table1[[Order]:[SHD]], 2, FALSE), "Pack")</f>
        <v>2ND Pack</v>
      </c>
      <c r="D259" s="18" t="str" cm="1">
        <f t="array" ref="D259">_xlfn.IFS(MID(B258, LEN(B258) - 2, 3) = " EZ", "NM", MID(B258, LEN(B258) - 2, 3) = " NM", "HD", MID(B258, LEN(B258) - 2, 3) = " HD", "SHD", TRUE, "EZ")</f>
        <v>NM</v>
      </c>
      <c r="E259" s="18" t="str">
        <f>VLOOKUP(Table2[[#This Row],[Song Number]], Table1[[Order]:[SHD]], 5, FALSE)</f>
        <v>Ruby Tuesday</v>
      </c>
      <c r="F259" s="18" t="str">
        <f>_xlfn.TEXTJOIN("", FALSE, "BPM_", VLOOKUP(Table2[[#This Row],[Song Number]], Table1[[Order]:[SHD]], 6, FALSE))</f>
        <v>BPM_120</v>
      </c>
      <c r="G259" s="18" t="str" cm="1">
        <f t="array" ref="G259">_xlfn.TEXTJOIN("", FALSE, "DIF_", VLOOKUP(Table2[[#This Row],[Song Number]], Table1[[Order]:[SHD]], _xlfn.IFS(MID(B258, LEN(B258) - 2, 3) = " EZ", 8, MID(B258, LEN(B258) - 2, 3) = " NM", 9, MID(B258, LEN(B258) - 2, 3) = " HD", 10, TRUE, 7), FALSE))</f>
        <v>DIF_6</v>
      </c>
      <c r="H25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"DIF_6" ],</v>
      </c>
      <c r="I25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"Seize The Day - NM",
  "region": "2ND Pack",
  "category": [ "2ND Pack", "NM", "DIF_6" ],
  "requires": []
  },
</v>
      </c>
    </row>
    <row r="260" spans="1:9" ht="105" x14ac:dyDescent="0.25">
      <c r="A260" s="18">
        <f t="shared" si="4"/>
        <v>65</v>
      </c>
      <c r="B260" s="18" t="str">
        <f>_xlfn.TEXTJOIN(" - ", FALSE, VLOOKUP(Table2[[#This Row],[Song Number]], Table1[[Order]:[SHD]], 4, FALSE), _xlfn.IFS(MID(B259, LEN(B259) - 2, 3) = " EZ", "NM", MID(B259, LEN(B259) - 2, 3) = " NM", "HD", MID(B259, LEN(B259) - 2, 3) = " HD", "SHD", TRUE, "EZ"))</f>
        <v>Seize The Day - HD</v>
      </c>
      <c r="C260" s="18" t="str">
        <f>_xlfn.TEXTJOIN(" ", FALSE, VLOOKUP(Table2[[#This Row],[Song Number]], Table1[[Order]:[SHD]], 2, FALSE), "Pack")</f>
        <v>2ND Pack</v>
      </c>
      <c r="D260" s="18" t="str" cm="1">
        <f t="array" ref="D260">_xlfn.IFS(MID(B259, LEN(B259) - 2, 3) = " EZ", "NM", MID(B259, LEN(B259) - 2, 3) = " NM", "HD", MID(B259, LEN(B259) - 2, 3) = " HD", "SHD", TRUE, "EZ")</f>
        <v>HD</v>
      </c>
      <c r="E260" s="18" t="str">
        <f>VLOOKUP(Table2[[#This Row],[Song Number]], Table1[[Order]:[SHD]], 5, FALSE)</f>
        <v>Ruby Tuesday</v>
      </c>
      <c r="F260" s="18" t="str">
        <f>_xlfn.TEXTJOIN("", FALSE, "BPM_", VLOOKUP(Table2[[#This Row],[Song Number]], Table1[[Order]:[SHD]], 6, FALSE))</f>
        <v>BPM_120</v>
      </c>
      <c r="G260" s="18" t="str" cm="1">
        <f t="array" ref="G260">_xlfn.TEXTJOIN("", FALSE, "DIF_", VLOOKUP(Table2[[#This Row],[Song Number]], Table1[[Order]:[SHD]], _xlfn.IFS(MID(B259, LEN(B259) - 2, 3) = " EZ", 8, MID(B259, LEN(B259) - 2, 3) = " NM", 9, MID(B259, LEN(B259) - 2, 3) = " HD", 10, TRUE, 7), FALSE))</f>
        <v>DIF_9</v>
      </c>
      <c r="H26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"DIF_9" ],</v>
      </c>
      <c r="I26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"Seize The Day - HD",
  "region": "2ND Pack",
  "category": [ "2ND Pack", "HD", "DIF_9" ],
  "requires": []
  },
</v>
      </c>
    </row>
    <row r="261" spans="1:9" ht="105" x14ac:dyDescent="0.25">
      <c r="A261" s="18">
        <f t="shared" si="4"/>
        <v>65</v>
      </c>
      <c r="B261" s="18" t="str">
        <f>_xlfn.TEXTJOIN(" - ", FALSE, VLOOKUP(Table2[[#This Row],[Song Number]], Table1[[Order]:[SHD]], 4, FALSE), _xlfn.IFS(MID(B260, LEN(B260) - 2, 3) = " EZ", "NM", MID(B260, LEN(B260) - 2, 3) = " NM", "HD", MID(B260, LEN(B260) - 2, 3) = " HD", "SHD", TRUE, "EZ"))</f>
        <v>Seize The Day - SHD</v>
      </c>
      <c r="C261" s="18" t="str">
        <f>_xlfn.TEXTJOIN(" ", FALSE, VLOOKUP(Table2[[#This Row],[Song Number]], Table1[[Order]:[SHD]], 2, FALSE), "Pack")</f>
        <v>2ND Pack</v>
      </c>
      <c r="D261" s="18" t="str" cm="1">
        <f t="array" ref="D261">_xlfn.IFS(MID(B260, LEN(B260) - 2, 3) = " EZ", "NM", MID(B260, LEN(B260) - 2, 3) = " NM", "HD", MID(B260, LEN(B260) - 2, 3) = " HD", "SHD", TRUE, "EZ")</f>
        <v>SHD</v>
      </c>
      <c r="E261" s="18" t="str">
        <f>VLOOKUP(Table2[[#This Row],[Song Number]], Table1[[Order]:[SHD]], 5, FALSE)</f>
        <v>Ruby Tuesday</v>
      </c>
      <c r="F261" s="18" t="str">
        <f>_xlfn.TEXTJOIN("", FALSE, "BPM_", VLOOKUP(Table2[[#This Row],[Song Number]], Table1[[Order]:[SHD]], 6, FALSE))</f>
        <v>BPM_120</v>
      </c>
      <c r="G261" s="18" t="str" cm="1">
        <f t="array" ref="G261">_xlfn.TEXTJOIN("", FALSE, "DIF_", VLOOKUP(Table2[[#This Row],[Song Number]], Table1[[Order]:[SHD]], _xlfn.IFS(MID(B260, LEN(B260) - 2, 3) = " EZ", 8, MID(B260, LEN(B260) - 2, 3) = " NM", 9, MID(B260, LEN(B260) - 2, 3) = " HD", 10, TRUE, 7), FALSE))</f>
        <v>DIF_12</v>
      </c>
      <c r="H26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"DIF_12" ],</v>
      </c>
      <c r="I26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"Seize The Day - SHD",
  "region": "2ND Pack",
  "category": [ "2ND Pack", "SHD", "DIF_12" ],
  "requires": []
  },
</v>
      </c>
    </row>
    <row r="262" spans="1:9" ht="105" x14ac:dyDescent="0.25">
      <c r="A262" s="18">
        <f t="shared" si="4"/>
        <v>66</v>
      </c>
      <c r="B262" s="18" t="str">
        <f>_xlfn.TEXTJOIN(" - ", FALSE, VLOOKUP(Table2[[#This Row],[Song Number]], Table1[[Order]:[SHD]], 4, FALSE), _xlfn.IFS(MID(B261, LEN(B261) - 2, 3) = " EZ", "NM", MID(B261, LEN(B261) - 2, 3) = " NM", "HD", MID(B261, LEN(B261) - 2, 3) = " HD", "SHD", TRUE, "EZ"))</f>
        <v>Sentimental No! No! - EZ</v>
      </c>
      <c r="C262" s="18" t="str">
        <f>_xlfn.TEXTJOIN(" ", FALSE, VLOOKUP(Table2[[#This Row],[Song Number]], Table1[[Order]:[SHD]], 2, FALSE), "Pack")</f>
        <v>2ND Pack</v>
      </c>
      <c r="D262" s="18" t="str" cm="1">
        <f t="array" ref="D262">_xlfn.IFS(MID(B261, LEN(B261) - 2, 3) = " EZ", "NM", MID(B261, LEN(B261) - 2, 3) = " NM", "HD", MID(B261, LEN(B261) - 2, 3) = " HD", "SHD", TRUE, "EZ")</f>
        <v>EZ</v>
      </c>
      <c r="E262" s="18" t="str">
        <f>VLOOKUP(Table2[[#This Row],[Song Number]], Table1[[Order]:[SHD]], 5, FALSE)</f>
        <v>Ruby Tuesday</v>
      </c>
      <c r="F262" s="18" t="str">
        <f>_xlfn.TEXTJOIN("", FALSE, "BPM_", VLOOKUP(Table2[[#This Row],[Song Number]], Table1[[Order]:[SHD]], 6, FALSE))</f>
        <v>BPM_108</v>
      </c>
      <c r="G262" s="18" t="str" cm="1">
        <f t="array" ref="G262">_xlfn.TEXTJOIN("", FALSE, "DIF_", VLOOKUP(Table2[[#This Row],[Song Number]], Table1[[Order]:[SHD]], _xlfn.IFS(MID(B261, LEN(B261) - 2, 3) = " EZ", 8, MID(B261, LEN(B261) - 2, 3) = " NM", 9, MID(B261, LEN(B261) - 2, 3) = " HD", 10, TRUE, 7), FALSE))</f>
        <v>DIF_2</v>
      </c>
      <c r="H26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"DIF_2" ],</v>
      </c>
      <c r="I26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"Sentimental No! No! - EZ",
  "region": "2ND Pack",
  "category": [ "2ND Pack", "EZ", "DIF_2" ],
  "requires": []
  },
</v>
      </c>
    </row>
    <row r="263" spans="1:9" ht="105" x14ac:dyDescent="0.25">
      <c r="A263" s="18">
        <f t="shared" si="4"/>
        <v>66</v>
      </c>
      <c r="B263" s="18" t="str">
        <f>_xlfn.TEXTJOIN(" - ", FALSE, VLOOKUP(Table2[[#This Row],[Song Number]], Table1[[Order]:[SHD]], 4, FALSE), _xlfn.IFS(MID(B262, LEN(B262) - 2, 3) = " EZ", "NM", MID(B262, LEN(B262) - 2, 3) = " NM", "HD", MID(B262, LEN(B262) - 2, 3) = " HD", "SHD", TRUE, "EZ"))</f>
        <v>Sentimental No! No! - NM</v>
      </c>
      <c r="C263" s="18" t="str">
        <f>_xlfn.TEXTJOIN(" ", FALSE, VLOOKUP(Table2[[#This Row],[Song Number]], Table1[[Order]:[SHD]], 2, FALSE), "Pack")</f>
        <v>2ND Pack</v>
      </c>
      <c r="D263" s="18" t="str" cm="1">
        <f t="array" ref="D263">_xlfn.IFS(MID(B262, LEN(B262) - 2, 3) = " EZ", "NM", MID(B262, LEN(B262) - 2, 3) = " NM", "HD", MID(B262, LEN(B262) - 2, 3) = " HD", "SHD", TRUE, "EZ")</f>
        <v>NM</v>
      </c>
      <c r="E263" s="18" t="str">
        <f>VLOOKUP(Table2[[#This Row],[Song Number]], Table1[[Order]:[SHD]], 5, FALSE)</f>
        <v>Ruby Tuesday</v>
      </c>
      <c r="F263" s="18" t="str">
        <f>_xlfn.TEXTJOIN("", FALSE, "BPM_", VLOOKUP(Table2[[#This Row],[Song Number]], Table1[[Order]:[SHD]], 6, FALSE))</f>
        <v>BPM_108</v>
      </c>
      <c r="G263" s="18" t="str" cm="1">
        <f t="array" ref="G263">_xlfn.TEXTJOIN("", FALSE, "DIF_", VLOOKUP(Table2[[#This Row],[Song Number]], Table1[[Order]:[SHD]], _xlfn.IFS(MID(B262, LEN(B262) - 2, 3) = " EZ", 8, MID(B262, LEN(B262) - 2, 3) = " NM", 9, MID(B262, LEN(B262) - 2, 3) = " HD", 10, TRUE, 7), FALSE))</f>
        <v>DIF_4</v>
      </c>
      <c r="H26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"DIF_4" ],</v>
      </c>
      <c r="I26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"Sentimental No! No! - NM",
  "region": "2ND Pack",
  "category": [ "2ND Pack", "NM", "DIF_4" ],
  "requires": []
  },
</v>
      </c>
    </row>
    <row r="264" spans="1:9" ht="105" x14ac:dyDescent="0.25">
      <c r="A264" s="18">
        <f t="shared" si="4"/>
        <v>66</v>
      </c>
      <c r="B264" s="18" t="str">
        <f>_xlfn.TEXTJOIN(" - ", FALSE, VLOOKUP(Table2[[#This Row],[Song Number]], Table1[[Order]:[SHD]], 4, FALSE), _xlfn.IFS(MID(B263, LEN(B263) - 2, 3) = " EZ", "NM", MID(B263, LEN(B263) - 2, 3) = " NM", "HD", MID(B263, LEN(B263) - 2, 3) = " HD", "SHD", TRUE, "EZ"))</f>
        <v>Sentimental No! No! - HD</v>
      </c>
      <c r="C264" s="18" t="str">
        <f>_xlfn.TEXTJOIN(" ", FALSE, VLOOKUP(Table2[[#This Row],[Song Number]], Table1[[Order]:[SHD]], 2, FALSE), "Pack")</f>
        <v>2ND Pack</v>
      </c>
      <c r="D264" s="18" t="str" cm="1">
        <f t="array" ref="D264">_xlfn.IFS(MID(B263, LEN(B263) - 2, 3) = " EZ", "NM", MID(B263, LEN(B263) - 2, 3) = " NM", "HD", MID(B263, LEN(B263) - 2, 3) = " HD", "SHD", TRUE, "EZ")</f>
        <v>HD</v>
      </c>
      <c r="E264" s="18" t="str">
        <f>VLOOKUP(Table2[[#This Row],[Song Number]], Table1[[Order]:[SHD]], 5, FALSE)</f>
        <v>Ruby Tuesday</v>
      </c>
      <c r="F264" s="18" t="str">
        <f>_xlfn.TEXTJOIN("", FALSE, "BPM_", VLOOKUP(Table2[[#This Row],[Song Number]], Table1[[Order]:[SHD]], 6, FALSE))</f>
        <v>BPM_108</v>
      </c>
      <c r="G264" s="18" t="str" cm="1">
        <f t="array" ref="G264">_xlfn.TEXTJOIN("", FALSE, "DIF_", VLOOKUP(Table2[[#This Row],[Song Number]], Table1[[Order]:[SHD]], _xlfn.IFS(MID(B263, LEN(B263) - 2, 3) = " EZ", 8, MID(B263, LEN(B263) - 2, 3) = " NM", 9, MID(B263, LEN(B263) - 2, 3) = " HD", 10, TRUE, 7), FALSE))</f>
        <v>DIF_6</v>
      </c>
      <c r="H26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"DIF_6" ],</v>
      </c>
      <c r="I26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"Sentimental No! No! - HD",
  "region": "2ND Pack",
  "category": [ "2ND Pack", "HD", "DIF_6" ],
  "requires": []
  },
</v>
      </c>
    </row>
    <row r="265" spans="1:9" ht="105" x14ac:dyDescent="0.25">
      <c r="A265" s="18">
        <f t="shared" si="4"/>
        <v>66</v>
      </c>
      <c r="B265" s="18" t="str">
        <f>_xlfn.TEXTJOIN(" - ", FALSE, VLOOKUP(Table2[[#This Row],[Song Number]], Table1[[Order]:[SHD]], 4, FALSE), _xlfn.IFS(MID(B264, LEN(B264) - 2, 3) = " EZ", "NM", MID(B264, LEN(B264) - 2, 3) = " NM", "HD", MID(B264, LEN(B264) - 2, 3) = " HD", "SHD", TRUE, "EZ"))</f>
        <v>Sentimental No! No! - SHD</v>
      </c>
      <c r="C265" s="18" t="str">
        <f>_xlfn.TEXTJOIN(" ", FALSE, VLOOKUP(Table2[[#This Row],[Song Number]], Table1[[Order]:[SHD]], 2, FALSE), "Pack")</f>
        <v>2ND Pack</v>
      </c>
      <c r="D265" s="18" t="str" cm="1">
        <f t="array" ref="D265">_xlfn.IFS(MID(B264, LEN(B264) - 2, 3) = " EZ", "NM", MID(B264, LEN(B264) - 2, 3) = " NM", "HD", MID(B264, LEN(B264) - 2, 3) = " HD", "SHD", TRUE, "EZ")</f>
        <v>SHD</v>
      </c>
      <c r="E265" s="18" t="str">
        <f>VLOOKUP(Table2[[#This Row],[Song Number]], Table1[[Order]:[SHD]], 5, FALSE)</f>
        <v>Ruby Tuesday</v>
      </c>
      <c r="F265" s="18" t="str">
        <f>_xlfn.TEXTJOIN("", FALSE, "BPM_", VLOOKUP(Table2[[#This Row],[Song Number]], Table1[[Order]:[SHD]], 6, FALSE))</f>
        <v>BPM_108</v>
      </c>
      <c r="G265" s="18" t="str" cm="1">
        <f t="array" ref="G265">_xlfn.TEXTJOIN("", FALSE, "DIF_", VLOOKUP(Table2[[#This Row],[Song Number]], Table1[[Order]:[SHD]], _xlfn.IFS(MID(B264, LEN(B264) - 2, 3) = " EZ", 8, MID(B264, LEN(B264) - 2, 3) = " NM", 9, MID(B264, LEN(B264) - 2, 3) = " HD", 10, TRUE, 7), FALSE))</f>
        <v>DIF_10</v>
      </c>
      <c r="H26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"DIF_10" ],</v>
      </c>
      <c r="I26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"Sentimental No! No! - SHD",
  "region": "2ND Pack",
  "category": [ "2ND Pack", "SHD", "DIF_10" ],
  "requires": []
  },
</v>
      </c>
    </row>
    <row r="266" spans="1:9" ht="105" x14ac:dyDescent="0.25">
      <c r="A266" s="18">
        <f t="shared" si="4"/>
        <v>67</v>
      </c>
      <c r="B266" s="18" t="str">
        <f>_xlfn.TEXTJOIN(" - ", FALSE, VLOOKUP(Table2[[#This Row],[Song Number]], Table1[[Order]:[SHD]], 4, FALSE), _xlfn.IFS(MID(B265, LEN(B265) - 2, 3) = " EZ", "NM", MID(B265, LEN(B265) - 2, 3) = " NM", "HD", MID(B265, LEN(B265) - 2, 3) = " HD", "SHD", TRUE, "EZ"))</f>
        <v>Showdown - EZ</v>
      </c>
      <c r="C266" s="18" t="str">
        <f>_xlfn.TEXTJOIN(" ", FALSE, VLOOKUP(Table2[[#This Row],[Song Number]], Table1[[Order]:[SHD]], 2, FALSE), "Pack")</f>
        <v>2ND Pack</v>
      </c>
      <c r="D266" s="18" t="str" cm="1">
        <f t="array" ref="D266">_xlfn.IFS(MID(B265, LEN(B265) - 2, 3) = " EZ", "NM", MID(B265, LEN(B265) - 2, 3) = " NM", "HD", MID(B265, LEN(B265) - 2, 3) = " HD", "SHD", TRUE, "EZ")</f>
        <v>EZ</v>
      </c>
      <c r="E266" s="18" t="str">
        <f>VLOOKUP(Table2[[#This Row],[Song Number]], Table1[[Order]:[SHD]], 5, FALSE)</f>
        <v>Andy Lee</v>
      </c>
      <c r="F266" s="18" t="str">
        <f>_xlfn.TEXTJOIN("", FALSE, "BPM_", VLOOKUP(Table2[[#This Row],[Song Number]], Table1[[Order]:[SHD]], 6, FALSE))</f>
        <v>BPM_130</v>
      </c>
      <c r="G266" s="18" t="str" cm="1">
        <f t="array" ref="G266">_xlfn.TEXTJOIN("", FALSE, "DIF_", VLOOKUP(Table2[[#This Row],[Song Number]], Table1[[Order]:[SHD]], _xlfn.IFS(MID(B265, LEN(B265) - 2, 3) = " EZ", 8, MID(B265, LEN(B265) - 2, 3) = " NM", 9, MID(B265, LEN(B265) - 2, 3) = " HD", 10, TRUE, 7), FALSE))</f>
        <v>DIF_5</v>
      </c>
      <c r="H26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"DIF_5" ],</v>
      </c>
      <c r="I26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"Showdown - EZ",
  "region": "2ND Pack",
  "category": [ "2ND Pack", "EZ", "DIF_5" ],
  "requires": []
  },
</v>
      </c>
    </row>
    <row r="267" spans="1:9" ht="105" x14ac:dyDescent="0.25">
      <c r="A267" s="18">
        <f t="shared" si="4"/>
        <v>67</v>
      </c>
      <c r="B267" s="18" t="str">
        <f>_xlfn.TEXTJOIN(" - ", FALSE, VLOOKUP(Table2[[#This Row],[Song Number]], Table1[[Order]:[SHD]], 4, FALSE), _xlfn.IFS(MID(B266, LEN(B266) - 2, 3) = " EZ", "NM", MID(B266, LEN(B266) - 2, 3) = " NM", "HD", MID(B266, LEN(B266) - 2, 3) = " HD", "SHD", TRUE, "EZ"))</f>
        <v>Showdown - NM</v>
      </c>
      <c r="C267" s="18" t="str">
        <f>_xlfn.TEXTJOIN(" ", FALSE, VLOOKUP(Table2[[#This Row],[Song Number]], Table1[[Order]:[SHD]], 2, FALSE), "Pack")</f>
        <v>2ND Pack</v>
      </c>
      <c r="D267" s="18" t="str" cm="1">
        <f t="array" ref="D267">_xlfn.IFS(MID(B266, LEN(B266) - 2, 3) = " EZ", "NM", MID(B266, LEN(B266) - 2, 3) = " NM", "HD", MID(B266, LEN(B266) - 2, 3) = " HD", "SHD", TRUE, "EZ")</f>
        <v>NM</v>
      </c>
      <c r="E267" s="18" t="str">
        <f>VLOOKUP(Table2[[#This Row],[Song Number]], Table1[[Order]:[SHD]], 5, FALSE)</f>
        <v>Andy Lee</v>
      </c>
      <c r="F267" s="18" t="str">
        <f>_xlfn.TEXTJOIN("", FALSE, "BPM_", VLOOKUP(Table2[[#This Row],[Song Number]], Table1[[Order]:[SHD]], 6, FALSE))</f>
        <v>BPM_130</v>
      </c>
      <c r="G267" s="18" t="str" cm="1">
        <f t="array" ref="G267">_xlfn.TEXTJOIN("", FALSE, "DIF_", VLOOKUP(Table2[[#This Row],[Song Number]], Table1[[Order]:[SHD]], _xlfn.IFS(MID(B266, LEN(B266) - 2, 3) = " EZ", 8, MID(B266, LEN(B266) - 2, 3) = " NM", 9, MID(B266, LEN(B266) - 2, 3) = " HD", 10, TRUE, 7), FALSE))</f>
        <v>DIF_8</v>
      </c>
      <c r="H26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"DIF_8" ],</v>
      </c>
      <c r="I26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"Showdown - NM",
  "region": "2ND Pack",
  "category": [ "2ND Pack", "NM", "DIF_8" ],
  "requires": []
  },
</v>
      </c>
    </row>
    <row r="268" spans="1:9" ht="105" x14ac:dyDescent="0.25">
      <c r="A268" s="18">
        <f t="shared" si="4"/>
        <v>67</v>
      </c>
      <c r="B268" s="18" t="str">
        <f>_xlfn.TEXTJOIN(" - ", FALSE, VLOOKUP(Table2[[#This Row],[Song Number]], Table1[[Order]:[SHD]], 4, FALSE), _xlfn.IFS(MID(B267, LEN(B267) - 2, 3) = " EZ", "NM", MID(B267, LEN(B267) - 2, 3) = " NM", "HD", MID(B267, LEN(B267) - 2, 3) = " HD", "SHD", TRUE, "EZ"))</f>
        <v>Showdown - HD</v>
      </c>
      <c r="C268" s="18" t="str">
        <f>_xlfn.TEXTJOIN(" ", FALSE, VLOOKUP(Table2[[#This Row],[Song Number]], Table1[[Order]:[SHD]], 2, FALSE), "Pack")</f>
        <v>2ND Pack</v>
      </c>
      <c r="D268" s="18" t="str" cm="1">
        <f t="array" ref="D268">_xlfn.IFS(MID(B267, LEN(B267) - 2, 3) = " EZ", "NM", MID(B267, LEN(B267) - 2, 3) = " NM", "HD", MID(B267, LEN(B267) - 2, 3) = " HD", "SHD", TRUE, "EZ")</f>
        <v>HD</v>
      </c>
      <c r="E268" s="18" t="str">
        <f>VLOOKUP(Table2[[#This Row],[Song Number]], Table1[[Order]:[SHD]], 5, FALSE)</f>
        <v>Andy Lee</v>
      </c>
      <c r="F268" s="18" t="str">
        <f>_xlfn.TEXTJOIN("", FALSE, "BPM_", VLOOKUP(Table2[[#This Row],[Song Number]], Table1[[Order]:[SHD]], 6, FALSE))</f>
        <v>BPM_130</v>
      </c>
      <c r="G268" s="18" t="str" cm="1">
        <f t="array" ref="G268">_xlfn.TEXTJOIN("", FALSE, "DIF_", VLOOKUP(Table2[[#This Row],[Song Number]], Table1[[Order]:[SHD]], _xlfn.IFS(MID(B267, LEN(B267) - 2, 3) = " EZ", 8, MID(B267, LEN(B267) - 2, 3) = " NM", 9, MID(B267, LEN(B267) - 2, 3) = " HD", 10, TRUE, 7), FALSE))</f>
        <v>DIF_12</v>
      </c>
      <c r="H26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"DIF_12" ],</v>
      </c>
      <c r="I26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"Showdown - HD",
  "region": "2ND Pack",
  "category": [ "2ND Pack", "HD", "DIF_12" ],
  "requires": []
  },
</v>
      </c>
    </row>
    <row r="269" spans="1:9" ht="105" x14ac:dyDescent="0.25">
      <c r="A269" s="18">
        <f t="shared" si="4"/>
        <v>67</v>
      </c>
      <c r="B269" s="18" t="str">
        <f>_xlfn.TEXTJOIN(" - ", FALSE, VLOOKUP(Table2[[#This Row],[Song Number]], Table1[[Order]:[SHD]], 4, FALSE), _xlfn.IFS(MID(B268, LEN(B268) - 2, 3) = " EZ", "NM", MID(B268, LEN(B268) - 2, 3) = " NM", "HD", MID(B268, LEN(B268) - 2, 3) = " HD", "SHD", TRUE, "EZ"))</f>
        <v>Showdown - SHD</v>
      </c>
      <c r="C269" s="18" t="str">
        <f>_xlfn.TEXTJOIN(" ", FALSE, VLOOKUP(Table2[[#This Row],[Song Number]], Table1[[Order]:[SHD]], 2, FALSE), "Pack")</f>
        <v>2ND Pack</v>
      </c>
      <c r="D269" s="18" t="str" cm="1">
        <f t="array" ref="D269">_xlfn.IFS(MID(B268, LEN(B268) - 2, 3) = " EZ", "NM", MID(B268, LEN(B268) - 2, 3) = " NM", "HD", MID(B268, LEN(B268) - 2, 3) = " HD", "SHD", TRUE, "EZ")</f>
        <v>SHD</v>
      </c>
      <c r="E269" s="18" t="str">
        <f>VLOOKUP(Table2[[#This Row],[Song Number]], Table1[[Order]:[SHD]], 5, FALSE)</f>
        <v>Andy Lee</v>
      </c>
      <c r="F269" s="18" t="str">
        <f>_xlfn.TEXTJOIN("", FALSE, "BPM_", VLOOKUP(Table2[[#This Row],[Song Number]], Table1[[Order]:[SHD]], 6, FALSE))</f>
        <v>BPM_130</v>
      </c>
      <c r="G269" s="18" t="str" cm="1">
        <f t="array" ref="G269">_xlfn.TEXTJOIN("", FALSE, "DIF_", VLOOKUP(Table2[[#This Row],[Song Number]], Table1[[Order]:[SHD]], _xlfn.IFS(MID(B268, LEN(B268) - 2, 3) = " EZ", 8, MID(B268, LEN(B268) - 2, 3) = " NM", 9, MID(B268, LEN(B268) - 2, 3) = " HD", 10, TRUE, 7), FALSE))</f>
        <v>DIF_15</v>
      </c>
      <c r="H26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"DIF_15" ],</v>
      </c>
      <c r="I26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"Showdown - SHD",
  "region": "2ND Pack",
  "category": [ "2ND Pack", "SHD", "DIF_15" ],
  "requires": []
  },
</v>
      </c>
    </row>
    <row r="270" spans="1:9" ht="105" x14ac:dyDescent="0.25">
      <c r="A270" s="18">
        <f t="shared" si="4"/>
        <v>68</v>
      </c>
      <c r="B270" s="18" t="str">
        <f>_xlfn.TEXTJOIN(" - ", FALSE, VLOOKUP(Table2[[#This Row],[Song Number]], Table1[[Order]:[SHD]], 4, FALSE), _xlfn.IFS(MID(B269, LEN(B269) - 2, 3) = " EZ", "NM", MID(B269, LEN(B269) - 2, 3) = " NM", "HD", MID(B269, LEN(B269) - 2, 3) = " HD", "SHD", TRUE, "EZ"))</f>
        <v>We Luv Music - EZ</v>
      </c>
      <c r="C270" s="18" t="str">
        <f>_xlfn.TEXTJOIN(" ", FALSE, VLOOKUP(Table2[[#This Row],[Song Number]], Table1[[Order]:[SHD]], 2, FALSE), "Pack")</f>
        <v>2ND Pack</v>
      </c>
      <c r="D270" s="18" t="str" cm="1">
        <f t="array" ref="D270">_xlfn.IFS(MID(B269, LEN(B269) - 2, 3) = " EZ", "NM", MID(B269, LEN(B269) - 2, 3) = " NM", "HD", MID(B269, LEN(B269) - 2, 3) = " HD", "SHD", TRUE, "EZ")</f>
        <v>EZ</v>
      </c>
      <c r="E270" s="18" t="str">
        <f>VLOOKUP(Table2[[#This Row],[Song Number]], Table1[[Order]:[SHD]], 5, FALSE)</f>
        <v>Jeon Jun-kyu</v>
      </c>
      <c r="F270" s="18" t="str">
        <f>_xlfn.TEXTJOIN("", FALSE, "BPM_", VLOOKUP(Table2[[#This Row],[Song Number]], Table1[[Order]:[SHD]], 6, FALSE))</f>
        <v>BPM_139</v>
      </c>
      <c r="G270" s="18" t="str" cm="1">
        <f t="array" ref="G270">_xlfn.TEXTJOIN("", FALSE, "DIF_", VLOOKUP(Table2[[#This Row],[Song Number]], Table1[[Order]:[SHD]], _xlfn.IFS(MID(B269, LEN(B269) - 2, 3) = " EZ", 8, MID(B269, LEN(B269) - 2, 3) = " NM", 9, MID(B269, LEN(B269) - 2, 3) = " HD", 10, TRUE, 7), FALSE))</f>
        <v>DIF_2</v>
      </c>
      <c r="H27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"DIF_2" ],</v>
      </c>
      <c r="I27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"We Luv Music - EZ",
  "region": "2ND Pack",
  "category": [ "2ND Pack", "EZ", "DIF_2" ],
  "requires": []
  },
</v>
      </c>
    </row>
    <row r="271" spans="1:9" ht="105" x14ac:dyDescent="0.25">
      <c r="A271" s="18">
        <f t="shared" si="4"/>
        <v>68</v>
      </c>
      <c r="B271" s="18" t="str">
        <f>_xlfn.TEXTJOIN(" - ", FALSE, VLOOKUP(Table2[[#This Row],[Song Number]], Table1[[Order]:[SHD]], 4, FALSE), _xlfn.IFS(MID(B270, LEN(B270) - 2, 3) = " EZ", "NM", MID(B270, LEN(B270) - 2, 3) = " NM", "HD", MID(B270, LEN(B270) - 2, 3) = " HD", "SHD", TRUE, "EZ"))</f>
        <v>We Luv Music - NM</v>
      </c>
      <c r="C271" s="18" t="str">
        <f>_xlfn.TEXTJOIN(" ", FALSE, VLOOKUP(Table2[[#This Row],[Song Number]], Table1[[Order]:[SHD]], 2, FALSE), "Pack")</f>
        <v>2ND Pack</v>
      </c>
      <c r="D271" s="18" t="str" cm="1">
        <f t="array" ref="D271">_xlfn.IFS(MID(B270, LEN(B270) - 2, 3) = " EZ", "NM", MID(B270, LEN(B270) - 2, 3) = " NM", "HD", MID(B270, LEN(B270) - 2, 3) = " HD", "SHD", TRUE, "EZ")</f>
        <v>NM</v>
      </c>
      <c r="E271" s="18" t="str">
        <f>VLOOKUP(Table2[[#This Row],[Song Number]], Table1[[Order]:[SHD]], 5, FALSE)</f>
        <v>Jeon Jun-kyu</v>
      </c>
      <c r="F271" s="18" t="str">
        <f>_xlfn.TEXTJOIN("", FALSE, "BPM_", VLOOKUP(Table2[[#This Row],[Song Number]], Table1[[Order]:[SHD]], 6, FALSE))</f>
        <v>BPM_139</v>
      </c>
      <c r="G271" s="18" t="str" cm="1">
        <f t="array" ref="G271">_xlfn.TEXTJOIN("", FALSE, "DIF_", VLOOKUP(Table2[[#This Row],[Song Number]], Table1[[Order]:[SHD]], _xlfn.IFS(MID(B270, LEN(B270) - 2, 3) = " EZ", 8, MID(B270, LEN(B270) - 2, 3) = " NM", 9, MID(B270, LEN(B270) - 2, 3) = " HD", 10, TRUE, 7), FALSE))</f>
        <v>DIF_5</v>
      </c>
      <c r="H27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"DIF_5" ],</v>
      </c>
      <c r="I27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"We Luv Music - NM",
  "region": "2ND Pack",
  "category": [ "2ND Pack", "NM", "DIF_5" ],
  "requires": []
  },
</v>
      </c>
    </row>
    <row r="272" spans="1:9" ht="105" x14ac:dyDescent="0.25">
      <c r="A272" s="18">
        <f t="shared" si="4"/>
        <v>68</v>
      </c>
      <c r="B272" s="18" t="str">
        <f>_xlfn.TEXTJOIN(" - ", FALSE, VLOOKUP(Table2[[#This Row],[Song Number]], Table1[[Order]:[SHD]], 4, FALSE), _xlfn.IFS(MID(B271, LEN(B271) - 2, 3) = " EZ", "NM", MID(B271, LEN(B271) - 2, 3) = " NM", "HD", MID(B271, LEN(B271) - 2, 3) = " HD", "SHD", TRUE, "EZ"))</f>
        <v>We Luv Music - HD</v>
      </c>
      <c r="C272" s="18" t="str">
        <f>_xlfn.TEXTJOIN(" ", FALSE, VLOOKUP(Table2[[#This Row],[Song Number]], Table1[[Order]:[SHD]], 2, FALSE), "Pack")</f>
        <v>2ND Pack</v>
      </c>
      <c r="D272" s="18" t="str" cm="1">
        <f t="array" ref="D272">_xlfn.IFS(MID(B271, LEN(B271) - 2, 3) = " EZ", "NM", MID(B271, LEN(B271) - 2, 3) = " NM", "HD", MID(B271, LEN(B271) - 2, 3) = " HD", "SHD", TRUE, "EZ")</f>
        <v>HD</v>
      </c>
      <c r="E272" s="18" t="str">
        <f>VLOOKUP(Table2[[#This Row],[Song Number]], Table1[[Order]:[SHD]], 5, FALSE)</f>
        <v>Jeon Jun-kyu</v>
      </c>
      <c r="F272" s="18" t="str">
        <f>_xlfn.TEXTJOIN("", FALSE, "BPM_", VLOOKUP(Table2[[#This Row],[Song Number]], Table1[[Order]:[SHD]], 6, FALSE))</f>
        <v>BPM_139</v>
      </c>
      <c r="G272" s="18" t="str" cm="1">
        <f t="array" ref="G272">_xlfn.TEXTJOIN("", FALSE, "DIF_", VLOOKUP(Table2[[#This Row],[Song Number]], Table1[[Order]:[SHD]], _xlfn.IFS(MID(B271, LEN(B271) - 2, 3) = " EZ", 8, MID(B271, LEN(B271) - 2, 3) = " NM", 9, MID(B271, LEN(B271) - 2, 3) = " HD", 10, TRUE, 7), FALSE))</f>
        <v>DIF_9</v>
      </c>
      <c r="H27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"DIF_9" ],</v>
      </c>
      <c r="I27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"We Luv Music - HD",
  "region": "2ND Pack",
  "category": [ "2ND Pack", "HD", "DIF_9" ],
  "requires": []
  },
</v>
      </c>
    </row>
    <row r="273" spans="1:9" ht="105" x14ac:dyDescent="0.25">
      <c r="A273" s="18">
        <f t="shared" si="4"/>
        <v>68</v>
      </c>
      <c r="B273" s="18" t="str">
        <f>_xlfn.TEXTJOIN(" - ", FALSE, VLOOKUP(Table2[[#This Row],[Song Number]], Table1[[Order]:[SHD]], 4, FALSE), _xlfn.IFS(MID(B272, LEN(B272) - 2, 3) = " EZ", "NM", MID(B272, LEN(B272) - 2, 3) = " NM", "HD", MID(B272, LEN(B272) - 2, 3) = " HD", "SHD", TRUE, "EZ"))</f>
        <v>We Luv Music - SHD</v>
      </c>
      <c r="C273" s="18" t="str">
        <f>_xlfn.TEXTJOIN(" ", FALSE, VLOOKUP(Table2[[#This Row],[Song Number]], Table1[[Order]:[SHD]], 2, FALSE), "Pack")</f>
        <v>2ND Pack</v>
      </c>
      <c r="D273" s="18" t="str" cm="1">
        <f t="array" ref="D273">_xlfn.IFS(MID(B272, LEN(B272) - 2, 3) = " EZ", "NM", MID(B272, LEN(B272) - 2, 3) = " NM", "HD", MID(B272, LEN(B272) - 2, 3) = " HD", "SHD", TRUE, "EZ")</f>
        <v>SHD</v>
      </c>
      <c r="E273" s="18" t="str">
        <f>VLOOKUP(Table2[[#This Row],[Song Number]], Table1[[Order]:[SHD]], 5, FALSE)</f>
        <v>Jeon Jun-kyu</v>
      </c>
      <c r="F273" s="18" t="str">
        <f>_xlfn.TEXTJOIN("", FALSE, "BPM_", VLOOKUP(Table2[[#This Row],[Song Number]], Table1[[Order]:[SHD]], 6, FALSE))</f>
        <v>BPM_139</v>
      </c>
      <c r="G273" s="18" t="str" cm="1">
        <f t="array" ref="G273">_xlfn.TEXTJOIN("", FALSE, "DIF_", VLOOKUP(Table2[[#This Row],[Song Number]], Table1[[Order]:[SHD]], _xlfn.IFS(MID(B272, LEN(B272) - 2, 3) = " EZ", 8, MID(B272, LEN(B272) - 2, 3) = " NM", 9, MID(B272, LEN(B272) - 2, 3) = " HD", 10, TRUE, 7), FALSE))</f>
        <v>DIF_12</v>
      </c>
      <c r="H27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"DIF_12" ],</v>
      </c>
      <c r="I27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"We Luv Music - SHD",
  "region": "2ND Pack",
  "category": [ "2ND Pack", "SHD", "DIF_12" ],
  "requires": []
  },
</v>
      </c>
    </row>
    <row r="274" spans="1:9" ht="105" x14ac:dyDescent="0.25">
      <c r="A274" s="18">
        <f t="shared" si="4"/>
        <v>69</v>
      </c>
      <c r="B274" s="18" t="str">
        <f>_xlfn.TEXTJOIN(" - ", FALSE, VLOOKUP(Table2[[#This Row],[Song Number]], Table1[[Order]:[SHD]], 4, FALSE), _xlfn.IFS(MID(B273, LEN(B273) - 2, 3) = " EZ", "NM", MID(B273, LEN(B273) - 2, 3) = " NM", "HD", MID(B273, LEN(B273) - 2, 3) = " HD", "SHD", TRUE, "EZ"))</f>
        <v>Where's My Girl - EZ</v>
      </c>
      <c r="C274" s="18" t="str">
        <f>_xlfn.TEXTJOIN(" ", FALSE, VLOOKUP(Table2[[#This Row],[Song Number]], Table1[[Order]:[SHD]], 2, FALSE), "Pack")</f>
        <v>2ND Pack</v>
      </c>
      <c r="D274" s="18" t="str" cm="1">
        <f t="array" ref="D274">_xlfn.IFS(MID(B273, LEN(B273) - 2, 3) = " EZ", "NM", MID(B273, LEN(B273) - 2, 3) = " NM", "HD", MID(B273, LEN(B273) - 2, 3) = " HD", "SHD", TRUE, "EZ")</f>
        <v>EZ</v>
      </c>
      <c r="E274" s="18" t="str">
        <f>VLOOKUP(Table2[[#This Row],[Song Number]], Table1[[Order]:[SHD]], 5, FALSE)</f>
        <v>Ruby Tuesday</v>
      </c>
      <c r="F274" s="18" t="str">
        <f>_xlfn.TEXTJOIN("", FALSE, "BPM_", VLOOKUP(Table2[[#This Row],[Song Number]], Table1[[Order]:[SHD]], 6, FALSE))</f>
        <v>BPM_180</v>
      </c>
      <c r="G274" s="18" t="str" cm="1">
        <f t="array" ref="G274">_xlfn.TEXTJOIN("", FALSE, "DIF_", VLOOKUP(Table2[[#This Row],[Song Number]], Table1[[Order]:[SHD]], _xlfn.IFS(MID(B273, LEN(B273) - 2, 3) = " EZ", 8, MID(B273, LEN(B273) - 2, 3) = " NM", 9, MID(B273, LEN(B273) - 2, 3) = " HD", 10, TRUE, 7), FALSE))</f>
        <v>DIF_2</v>
      </c>
      <c r="H27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"DIF_2" ],</v>
      </c>
      <c r="I27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"Where's My Girl - EZ",
  "region": "2ND Pack",
  "category": [ "2ND Pack", "EZ", "DIF_2" ],
  "requires": []
  },
</v>
      </c>
    </row>
    <row r="275" spans="1:9" ht="105" x14ac:dyDescent="0.25">
      <c r="A275" s="18">
        <f t="shared" si="4"/>
        <v>69</v>
      </c>
      <c r="B275" s="18" t="str">
        <f>_xlfn.TEXTJOIN(" - ", FALSE, VLOOKUP(Table2[[#This Row],[Song Number]], Table1[[Order]:[SHD]], 4, FALSE), _xlfn.IFS(MID(B274, LEN(B274) - 2, 3) = " EZ", "NM", MID(B274, LEN(B274) - 2, 3) = " NM", "HD", MID(B274, LEN(B274) - 2, 3) = " HD", "SHD", TRUE, "EZ"))</f>
        <v>Where's My Girl - NM</v>
      </c>
      <c r="C275" s="18" t="str">
        <f>_xlfn.TEXTJOIN(" ", FALSE, VLOOKUP(Table2[[#This Row],[Song Number]], Table1[[Order]:[SHD]], 2, FALSE), "Pack")</f>
        <v>2ND Pack</v>
      </c>
      <c r="D275" s="18" t="str" cm="1">
        <f t="array" ref="D275">_xlfn.IFS(MID(B274, LEN(B274) - 2, 3) = " EZ", "NM", MID(B274, LEN(B274) - 2, 3) = " NM", "HD", MID(B274, LEN(B274) - 2, 3) = " HD", "SHD", TRUE, "EZ")</f>
        <v>NM</v>
      </c>
      <c r="E275" s="18" t="str">
        <f>VLOOKUP(Table2[[#This Row],[Song Number]], Table1[[Order]:[SHD]], 5, FALSE)</f>
        <v>Ruby Tuesday</v>
      </c>
      <c r="F275" s="18" t="str">
        <f>_xlfn.TEXTJOIN("", FALSE, "BPM_", VLOOKUP(Table2[[#This Row],[Song Number]], Table1[[Order]:[SHD]], 6, FALSE))</f>
        <v>BPM_180</v>
      </c>
      <c r="G275" s="18" t="str" cm="1">
        <f t="array" ref="G275">_xlfn.TEXTJOIN("", FALSE, "DIF_", VLOOKUP(Table2[[#This Row],[Song Number]], Table1[[Order]:[SHD]], _xlfn.IFS(MID(B274, LEN(B274) - 2, 3) = " EZ", 8, MID(B274, LEN(B274) - 2, 3) = " NM", 9, MID(B274, LEN(B274) - 2, 3) = " HD", 10, TRUE, 7), FALSE))</f>
        <v>DIF_4</v>
      </c>
      <c r="H27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"DIF_4" ],</v>
      </c>
      <c r="I27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"Where's My Girl - NM",
  "region": "2ND Pack",
  "category": [ "2ND Pack", "NM", "DIF_4" ],
  "requires": []
  },
</v>
      </c>
    </row>
    <row r="276" spans="1:9" ht="105" x14ac:dyDescent="0.25">
      <c r="A276" s="18">
        <f t="shared" si="4"/>
        <v>69</v>
      </c>
      <c r="B276" s="18" t="str">
        <f>_xlfn.TEXTJOIN(" - ", FALSE, VLOOKUP(Table2[[#This Row],[Song Number]], Table1[[Order]:[SHD]], 4, FALSE), _xlfn.IFS(MID(B275, LEN(B275) - 2, 3) = " EZ", "NM", MID(B275, LEN(B275) - 2, 3) = " NM", "HD", MID(B275, LEN(B275) - 2, 3) = " HD", "SHD", TRUE, "EZ"))</f>
        <v>Where's My Girl - HD</v>
      </c>
      <c r="C276" s="18" t="str">
        <f>_xlfn.TEXTJOIN(" ", FALSE, VLOOKUP(Table2[[#This Row],[Song Number]], Table1[[Order]:[SHD]], 2, FALSE), "Pack")</f>
        <v>2ND Pack</v>
      </c>
      <c r="D276" s="18" t="str" cm="1">
        <f t="array" ref="D276">_xlfn.IFS(MID(B275, LEN(B275) - 2, 3) = " EZ", "NM", MID(B275, LEN(B275) - 2, 3) = " NM", "HD", MID(B275, LEN(B275) - 2, 3) = " HD", "SHD", TRUE, "EZ")</f>
        <v>HD</v>
      </c>
      <c r="E276" s="18" t="str">
        <f>VLOOKUP(Table2[[#This Row],[Song Number]], Table1[[Order]:[SHD]], 5, FALSE)</f>
        <v>Ruby Tuesday</v>
      </c>
      <c r="F276" s="18" t="str">
        <f>_xlfn.TEXTJOIN("", FALSE, "BPM_", VLOOKUP(Table2[[#This Row],[Song Number]], Table1[[Order]:[SHD]], 6, FALSE))</f>
        <v>BPM_180</v>
      </c>
      <c r="G276" s="18" t="str" cm="1">
        <f t="array" ref="G276">_xlfn.TEXTJOIN("", FALSE, "DIF_", VLOOKUP(Table2[[#This Row],[Song Number]], Table1[[Order]:[SHD]], _xlfn.IFS(MID(B275, LEN(B275) - 2, 3) = " EZ", 8, MID(B275, LEN(B275) - 2, 3) = " NM", 9, MID(B275, LEN(B275) - 2, 3) = " HD", 10, TRUE, 7), FALSE))</f>
        <v>DIF_6</v>
      </c>
      <c r="H27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"DIF_6" ],</v>
      </c>
      <c r="I27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"Where's My Girl - HD",
  "region": "2ND Pack",
  "category": [ "2ND Pack", "HD", "DIF_6" ],
  "requires": []
  },
</v>
      </c>
    </row>
    <row r="277" spans="1:9" ht="105" x14ac:dyDescent="0.25">
      <c r="A277" s="18">
        <f t="shared" si="4"/>
        <v>69</v>
      </c>
      <c r="B277" s="18" t="str">
        <f>_xlfn.TEXTJOIN(" - ", FALSE, VLOOKUP(Table2[[#This Row],[Song Number]], Table1[[Order]:[SHD]], 4, FALSE), _xlfn.IFS(MID(B276, LEN(B276) - 2, 3) = " EZ", "NM", MID(B276, LEN(B276) - 2, 3) = " NM", "HD", MID(B276, LEN(B276) - 2, 3) = " HD", "SHD", TRUE, "EZ"))</f>
        <v>Where's My Girl - SHD</v>
      </c>
      <c r="C277" s="18" t="str">
        <f>_xlfn.TEXTJOIN(" ", FALSE, VLOOKUP(Table2[[#This Row],[Song Number]], Table1[[Order]:[SHD]], 2, FALSE), "Pack")</f>
        <v>2ND Pack</v>
      </c>
      <c r="D277" s="18" t="str" cm="1">
        <f t="array" ref="D277">_xlfn.IFS(MID(B276, LEN(B276) - 2, 3) = " EZ", "NM", MID(B276, LEN(B276) - 2, 3) = " NM", "HD", MID(B276, LEN(B276) - 2, 3) = " HD", "SHD", TRUE, "EZ")</f>
        <v>SHD</v>
      </c>
      <c r="E277" s="18" t="str">
        <f>VLOOKUP(Table2[[#This Row],[Song Number]], Table1[[Order]:[SHD]], 5, FALSE)</f>
        <v>Ruby Tuesday</v>
      </c>
      <c r="F277" s="18" t="str">
        <f>_xlfn.TEXTJOIN("", FALSE, "BPM_", VLOOKUP(Table2[[#This Row],[Song Number]], Table1[[Order]:[SHD]], 6, FALSE))</f>
        <v>BPM_180</v>
      </c>
      <c r="G277" s="18" t="str" cm="1">
        <f t="array" ref="G277">_xlfn.TEXTJOIN("", FALSE, "DIF_", VLOOKUP(Table2[[#This Row],[Song Number]], Table1[[Order]:[SHD]], _xlfn.IFS(MID(B276, LEN(B276) - 2, 3) = " EZ", 8, MID(B276, LEN(B276) - 2, 3) = " NM", 9, MID(B276, LEN(B276) - 2, 3) = " HD", 10, TRUE, 7), FALSE))</f>
        <v>DIF_9</v>
      </c>
      <c r="H27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"DIF_9" ],</v>
      </c>
      <c r="I27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"Where's My Girl - SHD",
  "region": "2ND Pack",
  "category": [ "2ND Pack", "SHD", "DIF_9" ],
  "requires": []
  },
</v>
      </c>
    </row>
    <row r="278" spans="1:9" ht="105" x14ac:dyDescent="0.25">
      <c r="A278" s="18">
        <f t="shared" si="4"/>
        <v>70</v>
      </c>
      <c r="B278" s="18" t="str">
        <f>_xlfn.TEXTJOIN(" - ", FALSE, VLOOKUP(Table2[[#This Row],[Song Number]], Table1[[Order]:[SHD]], 4, FALSE), _xlfn.IFS(MID(B277, LEN(B277) - 2, 3) = " EZ", "NM", MID(B277, LEN(B277) - 2, 3) = " NM", "HD", MID(B277, LEN(B277) - 2, 3) = " HD", "SHD", TRUE, "EZ"))</f>
        <v>With U Girl - EZ</v>
      </c>
      <c r="C278" s="18" t="str">
        <f>_xlfn.TEXTJOIN(" ", FALSE, VLOOKUP(Table2[[#This Row],[Song Number]], Table1[[Order]:[SHD]], 2, FALSE), "Pack")</f>
        <v>2ND Pack</v>
      </c>
      <c r="D278" s="18" t="str" cm="1">
        <f t="array" ref="D278">_xlfn.IFS(MID(B277, LEN(B277) - 2, 3) = " EZ", "NM", MID(B277, LEN(B277) - 2, 3) = " NM", "HD", MID(B277, LEN(B277) - 2, 3) = " HD", "SHD", TRUE, "EZ")</f>
        <v>EZ</v>
      </c>
      <c r="E278" s="18" t="str">
        <f>VLOOKUP(Table2[[#This Row],[Song Number]], Table1[[Order]:[SHD]], 5, FALSE)</f>
        <v>Yang Joon-young</v>
      </c>
      <c r="F278" s="18" t="str">
        <f>_xlfn.TEXTJOIN("", FALSE, "BPM_", VLOOKUP(Table2[[#This Row],[Song Number]], Table1[[Order]:[SHD]], 6, FALSE))</f>
        <v>BPM_143</v>
      </c>
      <c r="G278" s="18" t="str" cm="1">
        <f t="array" ref="G278">_xlfn.TEXTJOIN("", FALSE, "DIF_", VLOOKUP(Table2[[#This Row],[Song Number]], Table1[[Order]:[SHD]], _xlfn.IFS(MID(B277, LEN(B277) - 2, 3) = " EZ", 8, MID(B277, LEN(B277) - 2, 3) = " NM", 9, MID(B277, LEN(B277) - 2, 3) = " HD", 10, TRUE, 7), FALSE))</f>
        <v>DIF_3</v>
      </c>
      <c r="H27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"DIF_3" ],</v>
      </c>
      <c r="I27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"With U Girl - EZ",
  "region": "2ND Pack",
  "category": [ "2ND Pack", "EZ", "DIF_3" ],
  "requires": []
  },
</v>
      </c>
    </row>
    <row r="279" spans="1:9" ht="105" x14ac:dyDescent="0.25">
      <c r="A279" s="18">
        <f t="shared" si="4"/>
        <v>70</v>
      </c>
      <c r="B279" s="18" t="str">
        <f>_xlfn.TEXTJOIN(" - ", FALSE, VLOOKUP(Table2[[#This Row],[Song Number]], Table1[[Order]:[SHD]], 4, FALSE), _xlfn.IFS(MID(B278, LEN(B278) - 2, 3) = " EZ", "NM", MID(B278, LEN(B278) - 2, 3) = " NM", "HD", MID(B278, LEN(B278) - 2, 3) = " HD", "SHD", TRUE, "EZ"))</f>
        <v>With U Girl - NM</v>
      </c>
      <c r="C279" s="18" t="str">
        <f>_xlfn.TEXTJOIN(" ", FALSE, VLOOKUP(Table2[[#This Row],[Song Number]], Table1[[Order]:[SHD]], 2, FALSE), "Pack")</f>
        <v>2ND Pack</v>
      </c>
      <c r="D279" s="18" t="str" cm="1">
        <f t="array" ref="D279">_xlfn.IFS(MID(B278, LEN(B278) - 2, 3) = " EZ", "NM", MID(B278, LEN(B278) - 2, 3) = " NM", "HD", MID(B278, LEN(B278) - 2, 3) = " HD", "SHD", TRUE, "EZ")</f>
        <v>NM</v>
      </c>
      <c r="E279" s="18" t="str">
        <f>VLOOKUP(Table2[[#This Row],[Song Number]], Table1[[Order]:[SHD]], 5, FALSE)</f>
        <v>Yang Joon-young</v>
      </c>
      <c r="F279" s="18" t="str">
        <f>_xlfn.TEXTJOIN("", FALSE, "BPM_", VLOOKUP(Table2[[#This Row],[Song Number]], Table1[[Order]:[SHD]], 6, FALSE))</f>
        <v>BPM_143</v>
      </c>
      <c r="G279" s="18" t="str" cm="1">
        <f t="array" ref="G279">_xlfn.TEXTJOIN("", FALSE, "DIF_", VLOOKUP(Table2[[#This Row],[Song Number]], Table1[[Order]:[SHD]], _xlfn.IFS(MID(B278, LEN(B278) - 2, 3) = " EZ", 8, MID(B278, LEN(B278) - 2, 3) = " NM", 9, MID(B278, LEN(B278) - 2, 3) = " HD", 10, TRUE, 7), FALSE))</f>
        <v>DIF_4</v>
      </c>
      <c r="H27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"DIF_4" ],</v>
      </c>
      <c r="I27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"With U Girl - NM",
  "region": "2ND Pack",
  "category": [ "2ND Pack", "NM", "DIF_4" ],
  "requires": []
  },
</v>
      </c>
    </row>
    <row r="280" spans="1:9" ht="105" x14ac:dyDescent="0.25">
      <c r="A280" s="18">
        <f t="shared" si="4"/>
        <v>70</v>
      </c>
      <c r="B280" s="18" t="str">
        <f>_xlfn.TEXTJOIN(" - ", FALSE, VLOOKUP(Table2[[#This Row],[Song Number]], Table1[[Order]:[SHD]], 4, FALSE), _xlfn.IFS(MID(B279, LEN(B279) - 2, 3) = " EZ", "NM", MID(B279, LEN(B279) - 2, 3) = " NM", "HD", MID(B279, LEN(B279) - 2, 3) = " HD", "SHD", TRUE, "EZ"))</f>
        <v>With U Girl - HD</v>
      </c>
      <c r="C280" s="18" t="str">
        <f>_xlfn.TEXTJOIN(" ", FALSE, VLOOKUP(Table2[[#This Row],[Song Number]], Table1[[Order]:[SHD]], 2, FALSE), "Pack")</f>
        <v>2ND Pack</v>
      </c>
      <c r="D280" s="18" t="str" cm="1">
        <f t="array" ref="D280">_xlfn.IFS(MID(B279, LEN(B279) - 2, 3) = " EZ", "NM", MID(B279, LEN(B279) - 2, 3) = " NM", "HD", MID(B279, LEN(B279) - 2, 3) = " HD", "SHD", TRUE, "EZ")</f>
        <v>HD</v>
      </c>
      <c r="E280" s="18" t="str">
        <f>VLOOKUP(Table2[[#This Row],[Song Number]], Table1[[Order]:[SHD]], 5, FALSE)</f>
        <v>Yang Joon-young</v>
      </c>
      <c r="F280" s="18" t="str">
        <f>_xlfn.TEXTJOIN("", FALSE, "BPM_", VLOOKUP(Table2[[#This Row],[Song Number]], Table1[[Order]:[SHD]], 6, FALSE))</f>
        <v>BPM_143</v>
      </c>
      <c r="G280" s="18" t="str" cm="1">
        <f t="array" ref="G280">_xlfn.TEXTJOIN("", FALSE, "DIF_", VLOOKUP(Table2[[#This Row],[Song Number]], Table1[[Order]:[SHD]], _xlfn.IFS(MID(B279, LEN(B279) - 2, 3) = " EZ", 8, MID(B279, LEN(B279) - 2, 3) = " NM", 9, MID(B279, LEN(B279) - 2, 3) = " HD", 10, TRUE, 7), FALSE))</f>
        <v>DIF_6</v>
      </c>
      <c r="H28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"DIF_6" ],</v>
      </c>
      <c r="I28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"With U Girl - HD",
  "region": "2ND Pack",
  "category": [ "2ND Pack", "HD", "DIF_6" ],
  "requires": []
  },
</v>
      </c>
    </row>
    <row r="281" spans="1:9" ht="105" x14ac:dyDescent="0.25">
      <c r="A281" s="18">
        <f t="shared" si="4"/>
        <v>70</v>
      </c>
      <c r="B281" s="18" t="str">
        <f>_xlfn.TEXTJOIN(" - ", FALSE, VLOOKUP(Table2[[#This Row],[Song Number]], Table1[[Order]:[SHD]], 4, FALSE), _xlfn.IFS(MID(B280, LEN(B280) - 2, 3) = " EZ", "NM", MID(B280, LEN(B280) - 2, 3) = " NM", "HD", MID(B280, LEN(B280) - 2, 3) = " HD", "SHD", TRUE, "EZ"))</f>
        <v>With U Girl - SHD</v>
      </c>
      <c r="C281" s="18" t="str">
        <f>_xlfn.TEXTJOIN(" ", FALSE, VLOOKUP(Table2[[#This Row],[Song Number]], Table1[[Order]:[SHD]], 2, FALSE), "Pack")</f>
        <v>2ND Pack</v>
      </c>
      <c r="D281" s="18" t="str" cm="1">
        <f t="array" ref="D281">_xlfn.IFS(MID(B280, LEN(B280) - 2, 3) = " EZ", "NM", MID(B280, LEN(B280) - 2, 3) = " NM", "HD", MID(B280, LEN(B280) - 2, 3) = " HD", "SHD", TRUE, "EZ")</f>
        <v>SHD</v>
      </c>
      <c r="E281" s="18" t="str">
        <f>VLOOKUP(Table2[[#This Row],[Song Number]], Table1[[Order]:[SHD]], 5, FALSE)</f>
        <v>Yang Joon-young</v>
      </c>
      <c r="F281" s="18" t="str">
        <f>_xlfn.TEXTJOIN("", FALSE, "BPM_", VLOOKUP(Table2[[#This Row],[Song Number]], Table1[[Order]:[SHD]], 6, FALSE))</f>
        <v>BPM_143</v>
      </c>
      <c r="G281" s="18" t="str" cm="1">
        <f t="array" ref="G281">_xlfn.TEXTJOIN("", FALSE, "DIF_", VLOOKUP(Table2[[#This Row],[Song Number]], Table1[[Order]:[SHD]], _xlfn.IFS(MID(B280, LEN(B280) - 2, 3) = " EZ", 8, MID(B280, LEN(B280) - 2, 3) = " NM", 9, MID(B280, LEN(B280) - 2, 3) = " HD", 10, TRUE, 7), FALSE))</f>
        <v>DIF_8</v>
      </c>
      <c r="H28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"DIF_8" ],</v>
      </c>
      <c r="I28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"With U Girl - SHD",
  "region": "2ND Pack",
  "category": [ "2ND Pack", "SHD", "DIF_8" ],
  "requires": []
  },
</v>
      </c>
    </row>
    <row r="282" spans="1:9" ht="105" x14ac:dyDescent="0.25">
      <c r="A282" s="18">
        <f t="shared" si="4"/>
        <v>71</v>
      </c>
      <c r="B282" s="18" t="str">
        <f>_xlfn.TEXTJOIN(" - ", FALSE, VLOOKUP(Table2[[#This Row],[Song Number]], Table1[[Order]:[SHD]], 4, FALSE), _xlfn.IFS(MID(B281, LEN(B281) - 2, 3) = " EZ", "NM", MID(B281, LEN(B281) - 2, 3) = " NM", "HD", MID(B281, LEN(B281) - 2, 3) = " HD", "SHD", TRUE, "EZ"))</f>
        <v>You Are The One For Me (Remaster) - EZ</v>
      </c>
      <c r="C282" s="18" t="str">
        <f>_xlfn.TEXTJOIN(" ", FALSE, VLOOKUP(Table2[[#This Row],[Song Number]], Table1[[Order]:[SHD]], 2, FALSE), "Pack")</f>
        <v>2ND Pack</v>
      </c>
      <c r="D282" s="18" t="str" cm="1">
        <f t="array" ref="D282">_xlfn.IFS(MID(B281, LEN(B281) - 2, 3) = " EZ", "NM", MID(B281, LEN(B281) - 2, 3) = " NM", "HD", MID(B281, LEN(B281) - 2, 3) = " HD", "SHD", TRUE, "EZ")</f>
        <v>EZ</v>
      </c>
      <c r="E282" s="18" t="str">
        <f>VLOOKUP(Table2[[#This Row],[Song Number]], Table1[[Order]:[SHD]], 5, FALSE)</f>
        <v>Jeon Jun-kyu, Mario Bolden</v>
      </c>
      <c r="F282" s="18" t="str">
        <f>_xlfn.TEXTJOIN("", FALSE, "BPM_", VLOOKUP(Table2[[#This Row],[Song Number]], Table1[[Order]:[SHD]], 6, FALSE))</f>
        <v>BPM_116</v>
      </c>
      <c r="G282" s="18" t="str" cm="1">
        <f t="array" ref="G282">_xlfn.TEXTJOIN("", FALSE, "DIF_", VLOOKUP(Table2[[#This Row],[Song Number]], Table1[[Order]:[SHD]], _xlfn.IFS(MID(B281, LEN(B281) - 2, 3) = " EZ", 8, MID(B281, LEN(B281) - 2, 3) = " NM", 9, MID(B281, LEN(B281) - 2, 3) = " HD", 10, TRUE, 7), FALSE))</f>
        <v>DIF_2</v>
      </c>
      <c r="H28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"EZ", "DIF_2" ],</v>
      </c>
      <c r="I28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 Are The One For Me (Remaster) - EZ",
  "region": "2ND Pack",
  "category": [ "2ND Pack", "EZ", "DIF_2" ],
  "requires": []
  },
</v>
      </c>
    </row>
    <row r="283" spans="1:9" ht="105" x14ac:dyDescent="0.25">
      <c r="A283" s="18">
        <f t="shared" si="4"/>
        <v>71</v>
      </c>
      <c r="B283" s="18" t="str">
        <f>_xlfn.TEXTJOIN(" - ", FALSE, VLOOKUP(Table2[[#This Row],[Song Number]], Table1[[Order]:[SHD]], 4, FALSE), _xlfn.IFS(MID(B282, LEN(B282) - 2, 3) = " EZ", "NM", MID(B282, LEN(B282) - 2, 3) = " NM", "HD", MID(B282, LEN(B282) - 2, 3) = " HD", "SHD", TRUE, "EZ"))</f>
        <v>You Are The One For Me (Remaster) - NM</v>
      </c>
      <c r="C283" s="18" t="str">
        <f>_xlfn.TEXTJOIN(" ", FALSE, VLOOKUP(Table2[[#This Row],[Song Number]], Table1[[Order]:[SHD]], 2, FALSE), "Pack")</f>
        <v>2ND Pack</v>
      </c>
      <c r="D283" s="18" t="str" cm="1">
        <f t="array" ref="D283">_xlfn.IFS(MID(B282, LEN(B282) - 2, 3) = " EZ", "NM", MID(B282, LEN(B282) - 2, 3) = " NM", "HD", MID(B282, LEN(B282) - 2, 3) = " HD", "SHD", TRUE, "EZ")</f>
        <v>NM</v>
      </c>
      <c r="E283" s="18" t="str">
        <f>VLOOKUP(Table2[[#This Row],[Song Number]], Table1[[Order]:[SHD]], 5, FALSE)</f>
        <v>Jeon Jun-kyu, Mario Bolden</v>
      </c>
      <c r="F283" s="18" t="str">
        <f>_xlfn.TEXTJOIN("", FALSE, "BPM_", VLOOKUP(Table2[[#This Row],[Song Number]], Table1[[Order]:[SHD]], 6, FALSE))</f>
        <v>BPM_116</v>
      </c>
      <c r="G283" s="18" t="str" cm="1">
        <f t="array" ref="G283">_xlfn.TEXTJOIN("", FALSE, "DIF_", VLOOKUP(Table2[[#This Row],[Song Number]], Table1[[Order]:[SHD]], _xlfn.IFS(MID(B282, LEN(B282) - 2, 3) = " EZ", 8, MID(B282, LEN(B282) - 2, 3) = " NM", 9, MID(B282, LEN(B282) - 2, 3) = " HD", 10, TRUE, 7), FALSE))</f>
        <v>DIF_6</v>
      </c>
      <c r="H28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"NM", "DIF_6" ],</v>
      </c>
      <c r="I28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 Are The One For Me (Remaster) - NM",
  "region": "2ND Pack",
  "category": [ "2ND Pack", "NM", "DIF_6" ],
  "requires": []
  },
</v>
      </c>
    </row>
    <row r="284" spans="1:9" ht="105" x14ac:dyDescent="0.25">
      <c r="A284" s="18">
        <f t="shared" si="4"/>
        <v>71</v>
      </c>
      <c r="B284" s="18" t="str">
        <f>_xlfn.TEXTJOIN(" - ", FALSE, VLOOKUP(Table2[[#This Row],[Song Number]], Table1[[Order]:[SHD]], 4, FALSE), _xlfn.IFS(MID(B283, LEN(B283) - 2, 3) = " EZ", "NM", MID(B283, LEN(B283) - 2, 3) = " NM", "HD", MID(B283, LEN(B283) - 2, 3) = " HD", "SHD", TRUE, "EZ"))</f>
        <v>You Are The One For Me (Remaster) - HD</v>
      </c>
      <c r="C284" s="18" t="str">
        <f>_xlfn.TEXTJOIN(" ", FALSE, VLOOKUP(Table2[[#This Row],[Song Number]], Table1[[Order]:[SHD]], 2, FALSE), "Pack")</f>
        <v>2ND Pack</v>
      </c>
      <c r="D284" s="18" t="str" cm="1">
        <f t="array" ref="D284">_xlfn.IFS(MID(B283, LEN(B283) - 2, 3) = " EZ", "NM", MID(B283, LEN(B283) - 2, 3) = " NM", "HD", MID(B283, LEN(B283) - 2, 3) = " HD", "SHD", TRUE, "EZ")</f>
        <v>HD</v>
      </c>
      <c r="E284" s="18" t="str">
        <f>VLOOKUP(Table2[[#This Row],[Song Number]], Table1[[Order]:[SHD]], 5, FALSE)</f>
        <v>Jeon Jun-kyu, Mario Bolden</v>
      </c>
      <c r="F284" s="18" t="str">
        <f>_xlfn.TEXTJOIN("", FALSE, "BPM_", VLOOKUP(Table2[[#This Row],[Song Number]], Table1[[Order]:[SHD]], 6, FALSE))</f>
        <v>BPM_116</v>
      </c>
      <c r="G284" s="18" t="str" cm="1">
        <f t="array" ref="G284">_xlfn.TEXTJOIN("", FALSE, "DIF_", VLOOKUP(Table2[[#This Row],[Song Number]], Table1[[Order]:[SHD]], _xlfn.IFS(MID(B283, LEN(B283) - 2, 3) = " EZ", 8, MID(B283, LEN(B283) - 2, 3) = " NM", 9, MID(B283, LEN(B283) - 2, 3) = " HD", 10, TRUE, 7), FALSE))</f>
        <v>DIF_10</v>
      </c>
      <c r="H28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"HD", "DIF_10" ],</v>
      </c>
      <c r="I28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 Are The One For Me (Remaster) - HD",
  "region": "2ND Pack",
  "category": [ "2ND Pack", "HD", "DIF_10" ],
  "requires": []
  },
</v>
      </c>
    </row>
    <row r="285" spans="1:9" ht="105" x14ac:dyDescent="0.25">
      <c r="A285" s="18">
        <f t="shared" si="4"/>
        <v>71</v>
      </c>
      <c r="B285" s="18" t="str">
        <f>_xlfn.TEXTJOIN(" - ", FALSE, VLOOKUP(Table2[[#This Row],[Song Number]], Table1[[Order]:[SHD]], 4, FALSE), _xlfn.IFS(MID(B284, LEN(B284) - 2, 3) = " EZ", "NM", MID(B284, LEN(B284) - 2, 3) = " NM", "HD", MID(B284, LEN(B284) - 2, 3) = " HD", "SHD", TRUE, "EZ"))</f>
        <v>You Are The One For Me (Remaster) - SHD</v>
      </c>
      <c r="C285" s="18" t="str">
        <f>_xlfn.TEXTJOIN(" ", FALSE, VLOOKUP(Table2[[#This Row],[Song Number]], Table1[[Order]:[SHD]], 2, FALSE), "Pack")</f>
        <v>2ND Pack</v>
      </c>
      <c r="D285" s="18" t="str" cm="1">
        <f t="array" ref="D285">_xlfn.IFS(MID(B284, LEN(B284) - 2, 3) = " EZ", "NM", MID(B284, LEN(B284) - 2, 3) = " NM", "HD", MID(B284, LEN(B284) - 2, 3) = " HD", "SHD", TRUE, "EZ")</f>
        <v>SHD</v>
      </c>
      <c r="E285" s="18" t="str">
        <f>VLOOKUP(Table2[[#This Row],[Song Number]], Table1[[Order]:[SHD]], 5, FALSE)</f>
        <v>Jeon Jun-kyu, Mario Bolden</v>
      </c>
      <c r="F285" s="18" t="str">
        <f>_xlfn.TEXTJOIN("", FALSE, "BPM_", VLOOKUP(Table2[[#This Row],[Song Number]], Table1[[Order]:[SHD]], 6, FALSE))</f>
        <v>BPM_116</v>
      </c>
      <c r="G285" s="18" t="str" cm="1">
        <f t="array" ref="G285">_xlfn.TEXTJOIN("", FALSE, "DIF_", VLOOKUP(Table2[[#This Row],[Song Number]], Table1[[Order]:[SHD]], _xlfn.IFS(MID(B284, LEN(B284) - 2, 3) = " EZ", 8, MID(B284, LEN(B284) - 2, 3) = " NM", 9, MID(B284, LEN(B284) - 2, 3) = " HD", 10, TRUE, 7), FALSE))</f>
        <v>DIF_14</v>
      </c>
      <c r="H28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"2ND Pack", "SHD", "DIF_14" ],</v>
      </c>
      <c r="I28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 Are The One For Me (Remaster) - SHD",
  "region": "2ND Pack",
  "category": [ "2ND Pack", "SHD", "DIF_14" ],
  "requires": []
  },
</v>
      </c>
    </row>
    <row r="286" spans="1:9" ht="105" x14ac:dyDescent="0.25">
      <c r="A286" s="18">
        <f t="shared" si="4"/>
        <v>72</v>
      </c>
      <c r="B286" s="18" t="str">
        <f>_xlfn.TEXTJOIN(" - ", FALSE, VLOOKUP(Table2[[#This Row],[Song Number]], Table1[[Order]:[SHD]], 4, FALSE), _xlfn.IFS(MID(B285, LEN(B285) - 2, 3) = " EZ", "NM", MID(B285, LEN(B285) - 2, 3) = " NM", "HD", MID(B285, LEN(B285) - 2, 3) = " HD", "SHD", TRUE, "EZ"))</f>
        <v>Anemia - EZ</v>
      </c>
      <c r="C286" s="18" t="str">
        <f>_xlfn.TEXTJOIN(" ", FALSE, VLOOKUP(Table2[[#This Row],[Song Number]], Table1[[Order]:[SHD]], 2, FALSE), "Pack")</f>
        <v>3RD Pack</v>
      </c>
      <c r="D286" s="18" t="str" cm="1">
        <f t="array" ref="D286">_xlfn.IFS(MID(B285, LEN(B285) - 2, 3) = " EZ", "NM", MID(B285, LEN(B285) - 2, 3) = " NM", "HD", MID(B285, LEN(B285) - 2, 3) = " HD", "SHD", TRUE, "EZ")</f>
        <v>EZ</v>
      </c>
      <c r="E286" s="18" t="str">
        <f>VLOOKUP(Table2[[#This Row],[Song Number]], Table1[[Order]:[SHD]], 5, FALSE)</f>
        <v>Andy Lee</v>
      </c>
      <c r="F286" s="18" t="str">
        <f>_xlfn.TEXTJOIN("", FALSE, "BPM_", VLOOKUP(Table2[[#This Row],[Song Number]], Table1[[Order]:[SHD]], 6, FALSE))</f>
        <v>BPM_100</v>
      </c>
      <c r="G286" s="18" t="str" cm="1">
        <f t="array" ref="G286">_xlfn.TEXTJOIN("", FALSE, "DIF_", VLOOKUP(Table2[[#This Row],[Song Number]], Table1[[Order]:[SHD]], _xlfn.IFS(MID(B285, LEN(B285) - 2, 3) = " EZ", 8, MID(B285, LEN(B285) - 2, 3) = " NM", 9, MID(B285, LEN(B285) - 2, 3) = " HD", 10, TRUE, 7), FALSE))</f>
        <v>DIF_2</v>
      </c>
      <c r="H28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"EZ", "DIF_2" ],</v>
      </c>
      <c r="I28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"Anemia - EZ",
  "region": "3RD Pack",
  "category": [ "3RD Pack", "EZ", "DIF_2" ],
  "requires": []
  },
</v>
      </c>
    </row>
    <row r="287" spans="1:9" ht="105" x14ac:dyDescent="0.25">
      <c r="A287" s="18">
        <f t="shared" si="4"/>
        <v>72</v>
      </c>
      <c r="B287" s="18" t="str">
        <f>_xlfn.TEXTJOIN(" - ", FALSE, VLOOKUP(Table2[[#This Row],[Song Number]], Table1[[Order]:[SHD]], 4, FALSE), _xlfn.IFS(MID(B286, LEN(B286) - 2, 3) = " EZ", "NM", MID(B286, LEN(B286) - 2, 3) = " NM", "HD", MID(B286, LEN(B286) - 2, 3) = " HD", "SHD", TRUE, "EZ"))</f>
        <v>Anemia - NM</v>
      </c>
      <c r="C287" s="18" t="str">
        <f>_xlfn.TEXTJOIN(" ", FALSE, VLOOKUP(Table2[[#This Row],[Song Number]], Table1[[Order]:[SHD]], 2, FALSE), "Pack")</f>
        <v>3RD Pack</v>
      </c>
      <c r="D287" s="18" t="str" cm="1">
        <f t="array" ref="D287">_xlfn.IFS(MID(B286, LEN(B286) - 2, 3) = " EZ", "NM", MID(B286, LEN(B286) - 2, 3) = " NM", "HD", MID(B286, LEN(B286) - 2, 3) = " HD", "SHD", TRUE, "EZ")</f>
        <v>NM</v>
      </c>
      <c r="E287" s="18" t="str">
        <f>VLOOKUP(Table2[[#This Row],[Song Number]], Table1[[Order]:[SHD]], 5, FALSE)</f>
        <v>Andy Lee</v>
      </c>
      <c r="F287" s="18" t="str">
        <f>_xlfn.TEXTJOIN("", FALSE, "BPM_", VLOOKUP(Table2[[#This Row],[Song Number]], Table1[[Order]:[SHD]], 6, FALSE))</f>
        <v>BPM_100</v>
      </c>
      <c r="G287" s="18" t="str" cm="1">
        <f t="array" ref="G287">_xlfn.TEXTJOIN("", FALSE, "DIF_", VLOOKUP(Table2[[#This Row],[Song Number]], Table1[[Order]:[SHD]], _xlfn.IFS(MID(B286, LEN(B286) - 2, 3) = " EZ", 8, MID(B286, LEN(B286) - 2, 3) = " NM", 9, MID(B286, LEN(B286) - 2, 3) = " HD", 10, TRUE, 7), FALSE))</f>
        <v>DIF_6</v>
      </c>
      <c r="H28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"NM", "DIF_6" ],</v>
      </c>
      <c r="I28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"Anemia - NM",
  "region": "3RD Pack",
  "category": [ "3RD Pack", "NM", "DIF_6" ],
  "requires": []
  },
</v>
      </c>
    </row>
    <row r="288" spans="1:9" ht="105" x14ac:dyDescent="0.25">
      <c r="A288" s="18">
        <f t="shared" si="4"/>
        <v>72</v>
      </c>
      <c r="B288" s="18" t="str">
        <f>_xlfn.TEXTJOIN(" - ", FALSE, VLOOKUP(Table2[[#This Row],[Song Number]], Table1[[Order]:[SHD]], 4, FALSE), _xlfn.IFS(MID(B287, LEN(B287) - 2, 3) = " EZ", "NM", MID(B287, LEN(B287) - 2, 3) = " NM", "HD", MID(B287, LEN(B287) - 2, 3) = " HD", "SHD", TRUE, "EZ"))</f>
        <v>Anemia - HD</v>
      </c>
      <c r="C288" s="18" t="str">
        <f>_xlfn.TEXTJOIN(" ", FALSE, VLOOKUP(Table2[[#This Row],[Song Number]], Table1[[Order]:[SHD]], 2, FALSE), "Pack")</f>
        <v>3RD Pack</v>
      </c>
      <c r="D288" s="18" t="str" cm="1">
        <f t="array" ref="D288">_xlfn.IFS(MID(B287, LEN(B287) - 2, 3) = " EZ", "NM", MID(B287, LEN(B287) - 2, 3) = " NM", "HD", MID(B287, LEN(B287) - 2, 3) = " HD", "SHD", TRUE, "EZ")</f>
        <v>HD</v>
      </c>
      <c r="E288" s="18" t="str">
        <f>VLOOKUP(Table2[[#This Row],[Song Number]], Table1[[Order]:[SHD]], 5, FALSE)</f>
        <v>Andy Lee</v>
      </c>
      <c r="F288" s="18" t="str">
        <f>_xlfn.TEXTJOIN("", FALSE, "BPM_", VLOOKUP(Table2[[#This Row],[Song Number]], Table1[[Order]:[SHD]], 6, FALSE))</f>
        <v>BPM_100</v>
      </c>
      <c r="G288" s="18" t="str" cm="1">
        <f t="array" ref="G288">_xlfn.TEXTJOIN("", FALSE, "DIF_", VLOOKUP(Table2[[#This Row],[Song Number]], Table1[[Order]:[SHD]], _xlfn.IFS(MID(B287, LEN(B287) - 2, 3) = " EZ", 8, MID(B287, LEN(B287) - 2, 3) = " NM", 9, MID(B287, LEN(B287) - 2, 3) = " HD", 10, TRUE, 7), FALSE))</f>
        <v>DIF_8</v>
      </c>
      <c r="H28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"HD", "DIF_8" ],</v>
      </c>
      <c r="I28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"Anemia - HD",
  "region": "3RD Pack",
  "category": [ "3RD Pack", "HD", "DIF_8" ],
  "requires": []
  },
</v>
      </c>
    </row>
    <row r="289" spans="1:9" ht="105" x14ac:dyDescent="0.25">
      <c r="A289" s="18">
        <f t="shared" si="4"/>
        <v>72</v>
      </c>
      <c r="B289" s="18" t="str">
        <f>_xlfn.TEXTJOIN(" - ", FALSE, VLOOKUP(Table2[[#This Row],[Song Number]], Table1[[Order]:[SHD]], 4, FALSE), _xlfn.IFS(MID(B288, LEN(B288) - 2, 3) = " EZ", "NM", MID(B288, LEN(B288) - 2, 3) = " NM", "HD", MID(B288, LEN(B288) - 2, 3) = " HD", "SHD", TRUE, "EZ"))</f>
        <v>Anemia - SHD</v>
      </c>
      <c r="C289" s="18" t="str">
        <f>_xlfn.TEXTJOIN(" ", FALSE, VLOOKUP(Table2[[#This Row],[Song Number]], Table1[[Order]:[SHD]], 2, FALSE), "Pack")</f>
        <v>3RD Pack</v>
      </c>
      <c r="D289" s="18" t="str" cm="1">
        <f t="array" ref="D289">_xlfn.IFS(MID(B288, LEN(B288) - 2, 3) = " EZ", "NM", MID(B288, LEN(B288) - 2, 3) = " NM", "HD", MID(B288, LEN(B288) - 2, 3) = " HD", "SHD", TRUE, "EZ")</f>
        <v>SHD</v>
      </c>
      <c r="E289" s="18" t="str">
        <f>VLOOKUP(Table2[[#This Row],[Song Number]], Table1[[Order]:[SHD]], 5, FALSE)</f>
        <v>Andy Lee</v>
      </c>
      <c r="F289" s="18" t="str">
        <f>_xlfn.TEXTJOIN("", FALSE, "BPM_", VLOOKUP(Table2[[#This Row],[Song Number]], Table1[[Order]:[SHD]], 6, FALSE))</f>
        <v>BPM_100</v>
      </c>
      <c r="G289" s="18" t="str" cm="1">
        <f t="array" ref="G289">_xlfn.TEXTJOIN("", FALSE, "DIF_", VLOOKUP(Table2[[#This Row],[Song Number]], Table1[[Order]:[SHD]], _xlfn.IFS(MID(B288, LEN(B288) - 2, 3) = " EZ", 8, MID(B288, LEN(B288) - 2, 3) = " NM", 9, MID(B288, LEN(B288) - 2, 3) = " HD", 10, TRUE, 7), FALSE))</f>
        <v>DIF_10</v>
      </c>
      <c r="H28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"SHD", "DIF_10" ],</v>
      </c>
      <c r="I28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"Anemia - SHD",
  "region": "3RD Pack",
  "category": [ "3RD Pack", "SHD", "DIF_10" ],
  "requires": []
  },
</v>
      </c>
    </row>
    <row r="290" spans="1:9" ht="105" x14ac:dyDescent="0.25">
      <c r="A290" s="18">
        <f t="shared" si="4"/>
        <v>73</v>
      </c>
      <c r="B290" s="18" t="str">
        <f>_xlfn.TEXTJOIN(" - ", FALSE, VLOOKUP(Table2[[#This Row],[Song Number]], Table1[[Order]:[SHD]], 4, FALSE), _xlfn.IFS(MID(B289, LEN(B289) - 2, 3) = " EZ", "NM", MID(B289, LEN(B289) - 2, 3) = " NM", "HD", MID(B289, LEN(B289) - 2, 3) = " HD", "SHD", TRUE, "EZ"))</f>
        <v>Black Market - EZ</v>
      </c>
      <c r="C290" s="18" t="str">
        <f>_xlfn.TEXTJOIN(" ", FALSE, VLOOKUP(Table2[[#This Row],[Song Number]], Table1[[Order]:[SHD]], 2, FALSE), "Pack")</f>
        <v>3RD Pack</v>
      </c>
      <c r="D290" s="18" t="str" cm="1">
        <f t="array" ref="D290">_xlfn.IFS(MID(B289, LEN(B289) - 2, 3) = " EZ", "NM", MID(B289, LEN(B289) - 2, 3) = " NM", "HD", MID(B289, LEN(B289) - 2, 3) = " HD", "SHD", TRUE, "EZ")</f>
        <v>EZ</v>
      </c>
      <c r="E290" s="18" t="str">
        <f>VLOOKUP(Table2[[#This Row],[Song Number]], Table1[[Order]:[SHD]], 5, FALSE)</f>
        <v>CROOVE</v>
      </c>
      <c r="F290" s="18" t="str">
        <f>_xlfn.TEXTJOIN("", FALSE, "BPM_", VLOOKUP(Table2[[#This Row],[Song Number]], Table1[[Order]:[SHD]], 6, FALSE))</f>
        <v>BPM_116</v>
      </c>
      <c r="G290" s="18" t="str" cm="1">
        <f t="array" ref="G290">_xlfn.TEXTJOIN("", FALSE, "DIF_", VLOOKUP(Table2[[#This Row],[Song Number]], Table1[[Order]:[SHD]], _xlfn.IFS(MID(B289, LEN(B289) - 2, 3) = " EZ", 8, MID(B289, LEN(B289) - 2, 3) = " NM", 9, MID(B289, LEN(B289) - 2, 3) = " HD", 10, TRUE, 7), FALSE))</f>
        <v>DIF_4</v>
      </c>
      <c r="H29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"EZ", "DIF_4" ],</v>
      </c>
      <c r="I29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Market - EZ",
  "region": "3RD Pack",
  "category": [ "3RD Pack", "EZ", "DIF_4" ],
  "requires": []
  },
</v>
      </c>
    </row>
    <row r="291" spans="1:9" ht="105" x14ac:dyDescent="0.25">
      <c r="A291" s="18">
        <f t="shared" si="4"/>
        <v>73</v>
      </c>
      <c r="B291" s="18" t="str">
        <f>_xlfn.TEXTJOIN(" - ", FALSE, VLOOKUP(Table2[[#This Row],[Song Number]], Table1[[Order]:[SHD]], 4, FALSE), _xlfn.IFS(MID(B290, LEN(B290) - 2, 3) = " EZ", "NM", MID(B290, LEN(B290) - 2, 3) = " NM", "HD", MID(B290, LEN(B290) - 2, 3) = " HD", "SHD", TRUE, "EZ"))</f>
        <v>Black Market - NM</v>
      </c>
      <c r="C291" s="18" t="str">
        <f>_xlfn.TEXTJOIN(" ", FALSE, VLOOKUP(Table2[[#This Row],[Song Number]], Table1[[Order]:[SHD]], 2, FALSE), "Pack")</f>
        <v>3RD Pack</v>
      </c>
      <c r="D291" s="18" t="str" cm="1">
        <f t="array" ref="D291">_xlfn.IFS(MID(B290, LEN(B290) - 2, 3) = " EZ", "NM", MID(B290, LEN(B290) - 2, 3) = " NM", "HD", MID(B290, LEN(B290) - 2, 3) = " HD", "SHD", TRUE, "EZ")</f>
        <v>NM</v>
      </c>
      <c r="E291" s="18" t="str">
        <f>VLOOKUP(Table2[[#This Row],[Song Number]], Table1[[Order]:[SHD]], 5, FALSE)</f>
        <v>CROOVE</v>
      </c>
      <c r="F291" s="18" t="str">
        <f>_xlfn.TEXTJOIN("", FALSE, "BPM_", VLOOKUP(Table2[[#This Row],[Song Number]], Table1[[Order]:[SHD]], 6, FALSE))</f>
        <v>BPM_116</v>
      </c>
      <c r="G291" s="18" t="str" cm="1">
        <f t="array" ref="G291">_xlfn.TEXTJOIN("", FALSE, "DIF_", VLOOKUP(Table2[[#This Row],[Song Number]], Table1[[Order]:[SHD]], _xlfn.IFS(MID(B290, LEN(B290) - 2, 3) = " EZ", 8, MID(B290, LEN(B290) - 2, 3) = " NM", 9, MID(B290, LEN(B290) - 2, 3) = " HD", 10, TRUE, 7), FALSE))</f>
        <v>DIF_7</v>
      </c>
      <c r="H29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"NM", "DIF_7" ],</v>
      </c>
      <c r="I29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Market - NM",
  "region": "3RD Pack",
  "category": [ "3RD Pack", "NM", "DIF_7" ],
  "requires": []
  },
</v>
      </c>
    </row>
    <row r="292" spans="1:9" ht="105" x14ac:dyDescent="0.25">
      <c r="A292" s="18">
        <f t="shared" si="4"/>
        <v>73</v>
      </c>
      <c r="B292" s="18" t="str">
        <f>_xlfn.TEXTJOIN(" - ", FALSE, VLOOKUP(Table2[[#This Row],[Song Number]], Table1[[Order]:[SHD]], 4, FALSE), _xlfn.IFS(MID(B291, LEN(B291) - 2, 3) = " EZ", "NM", MID(B291, LEN(B291) - 2, 3) = " NM", "HD", MID(B291, LEN(B291) - 2, 3) = " HD", "SHD", TRUE, "EZ"))</f>
        <v>Black Market - HD</v>
      </c>
      <c r="C292" s="18" t="str">
        <f>_xlfn.TEXTJOIN(" ", FALSE, VLOOKUP(Table2[[#This Row],[Song Number]], Table1[[Order]:[SHD]], 2, FALSE), "Pack")</f>
        <v>3RD Pack</v>
      </c>
      <c r="D292" s="18" t="str" cm="1">
        <f t="array" ref="D292">_xlfn.IFS(MID(B291, LEN(B291) - 2, 3) = " EZ", "NM", MID(B291, LEN(B291) - 2, 3) = " NM", "HD", MID(B291, LEN(B291) - 2, 3) = " HD", "SHD", TRUE, "EZ")</f>
        <v>HD</v>
      </c>
      <c r="E292" s="18" t="str">
        <f>VLOOKUP(Table2[[#This Row],[Song Number]], Table1[[Order]:[SHD]], 5, FALSE)</f>
        <v>CROOVE</v>
      </c>
      <c r="F292" s="18" t="str">
        <f>_xlfn.TEXTJOIN("", FALSE, "BPM_", VLOOKUP(Table2[[#This Row],[Song Number]], Table1[[Order]:[SHD]], 6, FALSE))</f>
        <v>BPM_116</v>
      </c>
      <c r="G292" s="18" t="str" cm="1">
        <f t="array" ref="G292">_xlfn.TEXTJOIN("", FALSE, "DIF_", VLOOKUP(Table2[[#This Row],[Song Number]], Table1[[Order]:[SHD]], _xlfn.IFS(MID(B291, LEN(B291) - 2, 3) = " EZ", 8, MID(B291, LEN(B291) - 2, 3) = " NM", 9, MID(B291, LEN(B291) - 2, 3) = " HD", 10, TRUE, 7), FALSE))</f>
        <v>DIF_12</v>
      </c>
      <c r="H29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"HD", "DIF_12" ],</v>
      </c>
      <c r="I29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Market - HD",
  "region": "3RD Pack",
  "category": [ "3RD Pack", "HD", "DIF_12" ],
  "requires": []
  },
</v>
      </c>
    </row>
    <row r="293" spans="1:9" ht="105" x14ac:dyDescent="0.25">
      <c r="A293" s="18">
        <f t="shared" si="4"/>
        <v>73</v>
      </c>
      <c r="B293" s="18" t="str">
        <f>_xlfn.TEXTJOIN(" - ", FALSE, VLOOKUP(Table2[[#This Row],[Song Number]], Table1[[Order]:[SHD]], 4, FALSE), _xlfn.IFS(MID(B292, LEN(B292) - 2, 3) = " EZ", "NM", MID(B292, LEN(B292) - 2, 3) = " NM", "HD", MID(B292, LEN(B292) - 2, 3) = " HD", "SHD", TRUE, "EZ"))</f>
        <v>Black Market - SHD</v>
      </c>
      <c r="C293" s="18" t="str">
        <f>_xlfn.TEXTJOIN(" ", FALSE, VLOOKUP(Table2[[#This Row],[Song Number]], Table1[[Order]:[SHD]], 2, FALSE), "Pack")</f>
        <v>3RD Pack</v>
      </c>
      <c r="D293" s="18" t="str" cm="1">
        <f t="array" ref="D293">_xlfn.IFS(MID(B292, LEN(B292) - 2, 3) = " EZ", "NM", MID(B292, LEN(B292) - 2, 3) = " NM", "HD", MID(B292, LEN(B292) - 2, 3) = " HD", "SHD", TRUE, "EZ")</f>
        <v>SHD</v>
      </c>
      <c r="E293" s="18" t="str">
        <f>VLOOKUP(Table2[[#This Row],[Song Number]], Table1[[Order]:[SHD]], 5, FALSE)</f>
        <v>CROOVE</v>
      </c>
      <c r="F293" s="18" t="str">
        <f>_xlfn.TEXTJOIN("", FALSE, "BPM_", VLOOKUP(Table2[[#This Row],[Song Number]], Table1[[Order]:[SHD]], 6, FALSE))</f>
        <v>BPM_116</v>
      </c>
      <c r="G293" s="18" t="str" cm="1">
        <f t="array" ref="G293">_xlfn.TEXTJOIN("", FALSE, "DIF_", VLOOKUP(Table2[[#This Row],[Song Number]], Table1[[Order]:[SHD]], _xlfn.IFS(MID(B292, LEN(B292) - 2, 3) = " EZ", 8, MID(B292, LEN(B292) - 2, 3) = " NM", 9, MID(B292, LEN(B292) - 2, 3) = " HD", 10, TRUE, 7), FALSE))</f>
        <v>DIF_14</v>
      </c>
      <c r="H29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"SHD", "DIF_14" ],</v>
      </c>
      <c r="I29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Market - SHD",
  "region": "3RD Pack",
  "category": [ "3RD Pack", "SHD", "DIF_14" ],
  "requires": []
  },
</v>
      </c>
    </row>
    <row r="294" spans="1:9" ht="105" x14ac:dyDescent="0.25">
      <c r="A294" s="18">
        <f t="shared" si="4"/>
        <v>74</v>
      </c>
      <c r="B294" s="18" t="str">
        <f>_xlfn.TEXTJOIN(" - ", FALSE, VLOOKUP(Table2[[#This Row],[Song Number]], Table1[[Order]:[SHD]], 4, FALSE), _xlfn.IFS(MID(B293, LEN(B293) - 2, 3) = " EZ", "NM", MID(B293, LEN(B293) - 2, 3) = " NM", "HD", MID(B293, LEN(B293) - 2, 3) = " HD", "SHD", TRUE, "EZ"))</f>
        <v>Cosmic Bird - EZ</v>
      </c>
      <c r="C294" s="18" t="str">
        <f>_xlfn.TEXTJOIN(" ", FALSE, VLOOKUP(Table2[[#This Row],[Song Number]], Table1[[Order]:[SHD]], 2, FALSE), "Pack")</f>
        <v>3RD Pack</v>
      </c>
      <c r="D294" s="18" t="str" cm="1">
        <f t="array" ref="D294">_xlfn.IFS(MID(B293, LEN(B293) - 2, 3) = " EZ", "NM", MID(B293, LEN(B293) - 2, 3) = " NM", "HD", MID(B293, LEN(B293) - 2, 3) = " HD", "SHD", TRUE, "EZ")</f>
        <v>EZ</v>
      </c>
      <c r="E294" s="18" t="str">
        <f>VLOOKUP(Table2[[#This Row],[Song Number]], Table1[[Order]:[SHD]], 5, FALSE)</f>
        <v>FE, CROOVE</v>
      </c>
      <c r="F294" s="18" t="str">
        <f>_xlfn.TEXTJOIN("", FALSE, "BPM_", VLOOKUP(Table2[[#This Row],[Song Number]], Table1[[Order]:[SHD]], 6, FALSE))</f>
        <v>BPM_150</v>
      </c>
      <c r="G294" s="18" t="str" cm="1">
        <f t="array" ref="G294">_xlfn.TEXTJOIN("", FALSE, "DIF_", VLOOKUP(Table2[[#This Row],[Song Number]], Table1[[Order]:[SHD]], _xlfn.IFS(MID(B293, LEN(B293) - 2, 3) = " EZ", 8, MID(B293, LEN(B293) - 2, 3) = " NM", 9, MID(B293, LEN(B293) - 2, 3) = " HD", 10, TRUE, 7), FALSE))</f>
        <v>DIF_4</v>
      </c>
      <c r="H29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"EZ", "DIF_4" ],</v>
      </c>
      <c r="I29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"Cosmic Bird - EZ",
  "region": "3RD Pack",
  "category": [ "3RD Pack", "EZ", "DIF_4" ],
  "requires": []
  },
</v>
      </c>
    </row>
    <row r="295" spans="1:9" ht="105" x14ac:dyDescent="0.25">
      <c r="A295" s="18">
        <f t="shared" si="4"/>
        <v>74</v>
      </c>
      <c r="B295" s="18" t="str">
        <f>_xlfn.TEXTJOIN(" - ", FALSE, VLOOKUP(Table2[[#This Row],[Song Number]], Table1[[Order]:[SHD]], 4, FALSE), _xlfn.IFS(MID(B294, LEN(B294) - 2, 3) = " EZ", "NM", MID(B294, LEN(B294) - 2, 3) = " NM", "HD", MID(B294, LEN(B294) - 2, 3) = " HD", "SHD", TRUE, "EZ"))</f>
        <v>Cosmic Bird - NM</v>
      </c>
      <c r="C295" s="18" t="str">
        <f>_xlfn.TEXTJOIN(" ", FALSE, VLOOKUP(Table2[[#This Row],[Song Number]], Table1[[Order]:[SHD]], 2, FALSE), "Pack")</f>
        <v>3RD Pack</v>
      </c>
      <c r="D295" s="18" t="str" cm="1">
        <f t="array" ref="D295">_xlfn.IFS(MID(B294, LEN(B294) - 2, 3) = " EZ", "NM", MID(B294, LEN(B294) - 2, 3) = " NM", "HD", MID(B294, LEN(B294) - 2, 3) = " HD", "SHD", TRUE, "EZ")</f>
        <v>NM</v>
      </c>
      <c r="E295" s="18" t="str">
        <f>VLOOKUP(Table2[[#This Row],[Song Number]], Table1[[Order]:[SHD]], 5, FALSE)</f>
        <v>FE, CROOVE</v>
      </c>
      <c r="F295" s="18" t="str">
        <f>_xlfn.TEXTJOIN("", FALSE, "BPM_", VLOOKUP(Table2[[#This Row],[Song Number]], Table1[[Order]:[SHD]], 6, FALSE))</f>
        <v>BPM_150</v>
      </c>
      <c r="G295" s="18" t="str" cm="1">
        <f t="array" ref="G295">_xlfn.TEXTJOIN("", FALSE, "DIF_", VLOOKUP(Table2[[#This Row],[Song Number]], Table1[[Order]:[SHD]], _xlfn.IFS(MID(B294, LEN(B294) - 2, 3) = " EZ", 8, MID(B294, LEN(B294) - 2, 3) = " NM", 9, MID(B294, LEN(B294) - 2, 3) = " HD", 10, TRUE, 7), FALSE))</f>
        <v>DIF_9</v>
      </c>
      <c r="H29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"NM", "DIF_9" ],</v>
      </c>
      <c r="I29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"Cosmic Bird - NM",
  "region": "3RD Pack",
  "category": [ "3RD Pack", "NM", "DIF_9" ],
  "requires": []
  },
</v>
      </c>
    </row>
    <row r="296" spans="1:9" ht="105" x14ac:dyDescent="0.25">
      <c r="A296" s="18">
        <f t="shared" si="4"/>
        <v>74</v>
      </c>
      <c r="B296" s="18" t="str">
        <f>_xlfn.TEXTJOIN(" - ", FALSE, VLOOKUP(Table2[[#This Row],[Song Number]], Table1[[Order]:[SHD]], 4, FALSE), _xlfn.IFS(MID(B295, LEN(B295) - 2, 3) = " EZ", "NM", MID(B295, LEN(B295) - 2, 3) = " NM", "HD", MID(B295, LEN(B295) - 2, 3) = " HD", "SHD", TRUE, "EZ"))</f>
        <v>Cosmic Bird - HD</v>
      </c>
      <c r="C296" s="18" t="str">
        <f>_xlfn.TEXTJOIN(" ", FALSE, VLOOKUP(Table2[[#This Row],[Song Number]], Table1[[Order]:[SHD]], 2, FALSE), "Pack")</f>
        <v>3RD Pack</v>
      </c>
      <c r="D296" s="18" t="str" cm="1">
        <f t="array" ref="D296">_xlfn.IFS(MID(B295, LEN(B295) - 2, 3) = " EZ", "NM", MID(B295, LEN(B295) - 2, 3) = " NM", "HD", MID(B295, LEN(B295) - 2, 3) = " HD", "SHD", TRUE, "EZ")</f>
        <v>HD</v>
      </c>
      <c r="E296" s="18" t="str">
        <f>VLOOKUP(Table2[[#This Row],[Song Number]], Table1[[Order]:[SHD]], 5, FALSE)</f>
        <v>FE, CROOVE</v>
      </c>
      <c r="F296" s="18" t="str">
        <f>_xlfn.TEXTJOIN("", FALSE, "BPM_", VLOOKUP(Table2[[#This Row],[Song Number]], Table1[[Order]:[SHD]], 6, FALSE))</f>
        <v>BPM_150</v>
      </c>
      <c r="G296" s="18" t="str" cm="1">
        <f t="array" ref="G296">_xlfn.TEXTJOIN("", FALSE, "DIF_", VLOOKUP(Table2[[#This Row],[Song Number]], Table1[[Order]:[SHD]], _xlfn.IFS(MID(B295, LEN(B295) - 2, 3) = " EZ", 8, MID(B295, LEN(B295) - 2, 3) = " NM", 9, MID(B295, LEN(B295) - 2, 3) = " HD", 10, TRUE, 7), FALSE))</f>
        <v>DIF_13</v>
      </c>
      <c r="H29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"HD", "DIF_13" ],</v>
      </c>
      <c r="I29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"Cosmic Bird - HD",
  "region": "3RD Pack",
  "category": [ "3RD Pack", "HD", "DIF_13" ],
  "requires": []
  },
</v>
      </c>
    </row>
    <row r="297" spans="1:9" ht="105" x14ac:dyDescent="0.25">
      <c r="A297" s="18">
        <f t="shared" si="4"/>
        <v>74</v>
      </c>
      <c r="B297" s="18" t="str">
        <f>_xlfn.TEXTJOIN(" - ", FALSE, VLOOKUP(Table2[[#This Row],[Song Number]], Table1[[Order]:[SHD]], 4, FALSE), _xlfn.IFS(MID(B296, LEN(B296) - 2, 3) = " EZ", "NM", MID(B296, LEN(B296) - 2, 3) = " NM", "HD", MID(B296, LEN(B296) - 2, 3) = " HD", "SHD", TRUE, "EZ"))</f>
        <v>Cosmic Bird - SHD</v>
      </c>
      <c r="C297" s="18" t="str">
        <f>_xlfn.TEXTJOIN(" ", FALSE, VLOOKUP(Table2[[#This Row],[Song Number]], Table1[[Order]:[SHD]], 2, FALSE), "Pack")</f>
        <v>3RD Pack</v>
      </c>
      <c r="D297" s="18" t="str" cm="1">
        <f t="array" ref="D297">_xlfn.IFS(MID(B296, LEN(B296) - 2, 3) = " EZ", "NM", MID(B296, LEN(B296) - 2, 3) = " NM", "HD", MID(B296, LEN(B296) - 2, 3) = " HD", "SHD", TRUE, "EZ")</f>
        <v>SHD</v>
      </c>
      <c r="E297" s="18" t="str">
        <f>VLOOKUP(Table2[[#This Row],[Song Number]], Table1[[Order]:[SHD]], 5, FALSE)</f>
        <v>FE, CROOVE</v>
      </c>
      <c r="F297" s="18" t="str">
        <f>_xlfn.TEXTJOIN("", FALSE, "BPM_", VLOOKUP(Table2[[#This Row],[Song Number]], Table1[[Order]:[SHD]], 6, FALSE))</f>
        <v>BPM_150</v>
      </c>
      <c r="G297" s="18" t="str" cm="1">
        <f t="array" ref="G297">_xlfn.TEXTJOIN("", FALSE, "DIF_", VLOOKUP(Table2[[#This Row],[Song Number]], Table1[[Order]:[SHD]], _xlfn.IFS(MID(B296, LEN(B296) - 2, 3) = " EZ", 8, MID(B296, LEN(B296) - 2, 3) = " NM", 9, MID(B296, LEN(B296) - 2, 3) = " HD", 10, TRUE, 7), FALSE))</f>
        <v>DIF_16</v>
      </c>
      <c r="H29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"SHD", "DIF_16" ],</v>
      </c>
      <c r="I29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"Cosmic Bird - SHD",
  "region": "3RD Pack",
  "category": [ "3RD Pack", "SHD", "DIF_16" ],
  "requires": []
  },
</v>
      </c>
    </row>
    <row r="298" spans="1:9" ht="105" x14ac:dyDescent="0.25">
      <c r="A298" s="18">
        <f t="shared" si="4"/>
        <v>75</v>
      </c>
      <c r="B298" s="18" t="str">
        <f>_xlfn.TEXTJOIN(" - ", FALSE, VLOOKUP(Table2[[#This Row],[Song Number]], Table1[[Order]:[SHD]], 4, FALSE), _xlfn.IFS(MID(B297, LEN(B297) - 2, 3) = " EZ", "NM", MID(B297, LEN(B297) - 2, 3) = " NM", "HD", MID(B297, LEN(B297) - 2, 3) = " HD", "SHD", TRUE, "EZ"))</f>
        <v>Give it 2 Me - EZ</v>
      </c>
      <c r="C298" s="18" t="str">
        <f>_xlfn.TEXTJOIN(" ", FALSE, VLOOKUP(Table2[[#This Row],[Song Number]], Table1[[Order]:[SHD]], 2, FALSE), "Pack")</f>
        <v>3RD Pack</v>
      </c>
      <c r="D298" s="18" t="str" cm="1">
        <f t="array" ref="D298">_xlfn.IFS(MID(B297, LEN(B297) - 2, 3) = " EZ", "NM", MID(B297, LEN(B297) - 2, 3) = " NM", "HD", MID(B297, LEN(B297) - 2, 3) = " HD", "SHD", TRUE, "EZ")</f>
        <v>EZ</v>
      </c>
      <c r="E298" s="18" t="str">
        <f>VLOOKUP(Table2[[#This Row],[Song Number]], Table1[[Order]:[SHD]], 5, FALSE)</f>
        <v>FE, CROOVE</v>
      </c>
      <c r="F298" s="18" t="str">
        <f>_xlfn.TEXTJOIN("", FALSE, "BPM_", VLOOKUP(Table2[[#This Row],[Song Number]], Table1[[Order]:[SHD]], 6, FALSE))</f>
        <v>BPM_133</v>
      </c>
      <c r="G298" s="18" t="str" cm="1">
        <f t="array" ref="G298">_xlfn.TEXTJOIN("", FALSE, "DIF_", VLOOKUP(Table2[[#This Row],[Song Number]], Table1[[Order]:[SHD]], _xlfn.IFS(MID(B297, LEN(B297) - 2, 3) = " EZ", 8, MID(B297, LEN(B297) - 2, 3) = " NM", 9, MID(B297, LEN(B297) - 2, 3) = " HD", 10, TRUE, 7), FALSE))</f>
        <v>DIF_6</v>
      </c>
      <c r="H29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"EZ", "DIF_6" ],</v>
      </c>
      <c r="I29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"Give it 2 Me - EZ",
  "region": "3RD Pack",
  "category": [ "3RD Pack", "EZ", "DIF_6" ],
  "requires": []
  },
</v>
      </c>
    </row>
    <row r="299" spans="1:9" ht="105" x14ac:dyDescent="0.25">
      <c r="A299" s="18">
        <f t="shared" si="4"/>
        <v>75</v>
      </c>
      <c r="B299" s="18" t="str">
        <f>_xlfn.TEXTJOIN(" - ", FALSE, VLOOKUP(Table2[[#This Row],[Song Number]], Table1[[Order]:[SHD]], 4, FALSE), _xlfn.IFS(MID(B298, LEN(B298) - 2, 3) = " EZ", "NM", MID(B298, LEN(B298) - 2, 3) = " NM", "HD", MID(B298, LEN(B298) - 2, 3) = " HD", "SHD", TRUE, "EZ"))</f>
        <v>Give it 2 Me - NM</v>
      </c>
      <c r="C299" s="18" t="str">
        <f>_xlfn.TEXTJOIN(" ", FALSE, VLOOKUP(Table2[[#This Row],[Song Number]], Table1[[Order]:[SHD]], 2, FALSE), "Pack")</f>
        <v>3RD Pack</v>
      </c>
      <c r="D299" s="18" t="str" cm="1">
        <f t="array" ref="D299">_xlfn.IFS(MID(B298, LEN(B298) - 2, 3) = " EZ", "NM", MID(B298, LEN(B298) - 2, 3) = " NM", "HD", MID(B298, LEN(B298) - 2, 3) = " HD", "SHD", TRUE, "EZ")</f>
        <v>NM</v>
      </c>
      <c r="E299" s="18" t="str">
        <f>VLOOKUP(Table2[[#This Row],[Song Number]], Table1[[Order]:[SHD]], 5, FALSE)</f>
        <v>FE, CROOVE</v>
      </c>
      <c r="F299" s="18" t="str">
        <f>_xlfn.TEXTJOIN("", FALSE, "BPM_", VLOOKUP(Table2[[#This Row],[Song Number]], Table1[[Order]:[SHD]], 6, FALSE))</f>
        <v>BPM_133</v>
      </c>
      <c r="G299" s="18" t="str" cm="1">
        <f t="array" ref="G299">_xlfn.TEXTJOIN("", FALSE, "DIF_", VLOOKUP(Table2[[#This Row],[Song Number]], Table1[[Order]:[SHD]], _xlfn.IFS(MID(B298, LEN(B298) - 2, 3) = " EZ", 8, MID(B298, LEN(B298) - 2, 3) = " NM", 9, MID(B298, LEN(B298) - 2, 3) = " HD", 10, TRUE, 7), FALSE))</f>
        <v>DIF_10</v>
      </c>
      <c r="H29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"NM", "DIF_10" ],</v>
      </c>
      <c r="I29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"Give it 2 Me - NM",
  "region": "3RD Pack",
  "category": [ "3RD Pack", "NM", "DIF_10" ],
  "requires": []
  },
</v>
      </c>
    </row>
    <row r="300" spans="1:9" ht="105" x14ac:dyDescent="0.25">
      <c r="A300" s="18">
        <f t="shared" si="4"/>
        <v>75</v>
      </c>
      <c r="B300" s="18" t="str">
        <f>_xlfn.TEXTJOIN(" - ", FALSE, VLOOKUP(Table2[[#This Row],[Song Number]], Table1[[Order]:[SHD]], 4, FALSE), _xlfn.IFS(MID(B299, LEN(B299) - 2, 3) = " EZ", "NM", MID(B299, LEN(B299) - 2, 3) = " NM", "HD", MID(B299, LEN(B299) - 2, 3) = " HD", "SHD", TRUE, "EZ"))</f>
        <v>Give it 2 Me - HD</v>
      </c>
      <c r="C300" s="18" t="str">
        <f>_xlfn.TEXTJOIN(" ", FALSE, VLOOKUP(Table2[[#This Row],[Song Number]], Table1[[Order]:[SHD]], 2, FALSE), "Pack")</f>
        <v>3RD Pack</v>
      </c>
      <c r="D300" s="18" t="str" cm="1">
        <f t="array" ref="D300">_xlfn.IFS(MID(B299, LEN(B299) - 2, 3) = " EZ", "NM", MID(B299, LEN(B299) - 2, 3) = " NM", "HD", MID(B299, LEN(B299) - 2, 3) = " HD", "SHD", TRUE, "EZ")</f>
        <v>HD</v>
      </c>
      <c r="E300" s="18" t="str">
        <f>VLOOKUP(Table2[[#This Row],[Song Number]], Table1[[Order]:[SHD]], 5, FALSE)</f>
        <v>FE, CROOVE</v>
      </c>
      <c r="F300" s="18" t="str">
        <f>_xlfn.TEXTJOIN("", FALSE, "BPM_", VLOOKUP(Table2[[#This Row],[Song Number]], Table1[[Order]:[SHD]], 6, FALSE))</f>
        <v>BPM_133</v>
      </c>
      <c r="G300" s="18" t="str" cm="1">
        <f t="array" ref="G300">_xlfn.TEXTJOIN("", FALSE, "DIF_", VLOOKUP(Table2[[#This Row],[Song Number]], Table1[[Order]:[SHD]], _xlfn.IFS(MID(B299, LEN(B299) - 2, 3) = " EZ", 8, MID(B299, LEN(B299) - 2, 3) = " NM", 9, MID(B299, LEN(B299) - 2, 3) = " HD", 10, TRUE, 7), FALSE))</f>
        <v>DIF_12</v>
      </c>
      <c r="H30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"HD", "DIF_12" ],</v>
      </c>
      <c r="I30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"Give it 2 Me - HD",
  "region": "3RD Pack",
  "category": [ "3RD Pack", "HD", "DIF_12" ],
  "requires": []
  },
</v>
      </c>
    </row>
    <row r="301" spans="1:9" ht="105" x14ac:dyDescent="0.25">
      <c r="A301" s="18">
        <f t="shared" si="4"/>
        <v>75</v>
      </c>
      <c r="B301" s="18" t="str">
        <f>_xlfn.TEXTJOIN(" - ", FALSE, VLOOKUP(Table2[[#This Row],[Song Number]], Table1[[Order]:[SHD]], 4, FALSE), _xlfn.IFS(MID(B300, LEN(B300) - 2, 3) = " EZ", "NM", MID(B300, LEN(B300) - 2, 3) = " NM", "HD", MID(B300, LEN(B300) - 2, 3) = " HD", "SHD", TRUE, "EZ"))</f>
        <v>Give it 2 Me - SHD</v>
      </c>
      <c r="C301" s="18" t="str">
        <f>_xlfn.TEXTJOIN(" ", FALSE, VLOOKUP(Table2[[#This Row],[Song Number]], Table1[[Order]:[SHD]], 2, FALSE), "Pack")</f>
        <v>3RD Pack</v>
      </c>
      <c r="D301" s="18" t="str" cm="1">
        <f t="array" ref="D301">_xlfn.IFS(MID(B300, LEN(B300) - 2, 3) = " EZ", "NM", MID(B300, LEN(B300) - 2, 3) = " NM", "HD", MID(B300, LEN(B300) - 2, 3) = " HD", "SHD", TRUE, "EZ")</f>
        <v>SHD</v>
      </c>
      <c r="E301" s="18" t="str">
        <f>VLOOKUP(Table2[[#This Row],[Song Number]], Table1[[Order]:[SHD]], 5, FALSE)</f>
        <v>FE, CROOVE</v>
      </c>
      <c r="F301" s="18" t="str">
        <f>_xlfn.TEXTJOIN("", FALSE, "BPM_", VLOOKUP(Table2[[#This Row],[Song Number]], Table1[[Order]:[SHD]], 6, FALSE))</f>
        <v>BPM_133</v>
      </c>
      <c r="G301" s="18" t="str" cm="1">
        <f t="array" ref="G301">_xlfn.TEXTJOIN("", FALSE, "DIF_", VLOOKUP(Table2[[#This Row],[Song Number]], Table1[[Order]:[SHD]], _xlfn.IFS(MID(B300, LEN(B300) - 2, 3) = " EZ", 8, MID(B300, LEN(B300) - 2, 3) = " NM", 9, MID(B300, LEN(B300) - 2, 3) = " HD", 10, TRUE, 7), FALSE))</f>
        <v>DIF_14</v>
      </c>
      <c r="H30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"SHD", "DIF_14" ],</v>
      </c>
      <c r="I30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"Give it 2 Me - SHD",
  "region": "3RD Pack",
  "category": [ "3RD Pack", "SHD", "DIF_14" ],
  "requires": []
  },
</v>
      </c>
    </row>
    <row r="302" spans="1:9" ht="105" x14ac:dyDescent="0.25">
      <c r="A302" s="18">
        <f t="shared" si="4"/>
        <v>76</v>
      </c>
      <c r="B302" s="18" t="str">
        <f>_xlfn.TEXTJOIN(" - ", FALSE, VLOOKUP(Table2[[#This Row],[Song Number]], Table1[[Order]:[SHD]], 4, FALSE), _xlfn.IFS(MID(B301, LEN(B301) - 2, 3) = " EZ", "NM", MID(B301, LEN(B301) - 2, 3) = " NM", "HD", MID(B301, LEN(B301) - 2, 3) = " HD", "SHD", TRUE, "EZ"))</f>
        <v>In a Nutshell - EZ</v>
      </c>
      <c r="C302" s="18" t="str">
        <f>_xlfn.TEXTJOIN(" ", FALSE, VLOOKUP(Table2[[#This Row],[Song Number]], Table1[[Order]:[SHD]], 2, FALSE), "Pack")</f>
        <v>3RD Pack</v>
      </c>
      <c r="D302" s="18" t="str" cm="1">
        <f t="array" ref="D302">_xlfn.IFS(MID(B301, LEN(B301) - 2, 3) = " EZ", "NM", MID(B301, LEN(B301) - 2, 3) = " NM", "HD", MID(B301, LEN(B301) - 2, 3) = " HD", "SHD", TRUE, "EZ")</f>
        <v>EZ</v>
      </c>
      <c r="E302" s="18" t="str">
        <f>VLOOKUP(Table2[[#This Row],[Song Number]], Table1[[Order]:[SHD]], 5, FALSE)</f>
        <v>Ruby Tuesday</v>
      </c>
      <c r="F302" s="18" t="str">
        <f>_xlfn.TEXTJOIN("", FALSE, "BPM_", VLOOKUP(Table2[[#This Row],[Song Number]], Table1[[Order]:[SHD]], 6, FALSE))</f>
        <v>BPM_137</v>
      </c>
      <c r="G302" s="18" t="str" cm="1">
        <f t="array" ref="G302">_xlfn.TEXTJOIN("", FALSE, "DIF_", VLOOKUP(Table2[[#This Row],[Song Number]], Table1[[Order]:[SHD]], _xlfn.IFS(MID(B301, LEN(B301) - 2, 3) = " EZ", 8, MID(B301, LEN(B301) - 2, 3) = " NM", 9, MID(B301, LEN(B301) - 2, 3) = " HD", 10, TRUE, 7), FALSE))</f>
        <v>DIF_3</v>
      </c>
      <c r="H30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"EZ", "DIF_3" ],</v>
      </c>
      <c r="I30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"In a Nutshell - EZ",
  "region": "3RD Pack",
  "category": [ "3RD Pack", "EZ", "DIF_3" ],
  "requires": []
  },
</v>
      </c>
    </row>
    <row r="303" spans="1:9" ht="105" x14ac:dyDescent="0.25">
      <c r="A303" s="18">
        <f t="shared" si="4"/>
        <v>76</v>
      </c>
      <c r="B303" s="18" t="str">
        <f>_xlfn.TEXTJOIN(" - ", FALSE, VLOOKUP(Table2[[#This Row],[Song Number]], Table1[[Order]:[SHD]], 4, FALSE), _xlfn.IFS(MID(B302, LEN(B302) - 2, 3) = " EZ", "NM", MID(B302, LEN(B302) - 2, 3) = " NM", "HD", MID(B302, LEN(B302) - 2, 3) = " HD", "SHD", TRUE, "EZ"))</f>
        <v>In a Nutshell - NM</v>
      </c>
      <c r="C303" s="18" t="str">
        <f>_xlfn.TEXTJOIN(" ", FALSE, VLOOKUP(Table2[[#This Row],[Song Number]], Table1[[Order]:[SHD]], 2, FALSE), "Pack")</f>
        <v>3RD Pack</v>
      </c>
      <c r="D303" s="18" t="str" cm="1">
        <f t="array" ref="D303">_xlfn.IFS(MID(B302, LEN(B302) - 2, 3) = " EZ", "NM", MID(B302, LEN(B302) - 2, 3) = " NM", "HD", MID(B302, LEN(B302) - 2, 3) = " HD", "SHD", TRUE, "EZ")</f>
        <v>NM</v>
      </c>
      <c r="E303" s="18" t="str">
        <f>VLOOKUP(Table2[[#This Row],[Song Number]], Table1[[Order]:[SHD]], 5, FALSE)</f>
        <v>Ruby Tuesday</v>
      </c>
      <c r="F303" s="18" t="str">
        <f>_xlfn.TEXTJOIN("", FALSE, "BPM_", VLOOKUP(Table2[[#This Row],[Song Number]], Table1[[Order]:[SHD]], 6, FALSE))</f>
        <v>BPM_137</v>
      </c>
      <c r="G303" s="18" t="str" cm="1">
        <f t="array" ref="G303">_xlfn.TEXTJOIN("", FALSE, "DIF_", VLOOKUP(Table2[[#This Row],[Song Number]], Table1[[Order]:[SHD]], _xlfn.IFS(MID(B302, LEN(B302) - 2, 3) = " EZ", 8, MID(B302, LEN(B302) - 2, 3) = " NM", 9, MID(B302, LEN(B302) - 2, 3) = " HD", 10, TRUE, 7), FALSE))</f>
        <v>DIF_5</v>
      </c>
      <c r="H30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"NM", "DIF_5" ],</v>
      </c>
      <c r="I30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"In a Nutshell - NM",
  "region": "3RD Pack",
  "category": [ "3RD Pack", "NM", "DIF_5" ],
  "requires": []
  },
</v>
      </c>
    </row>
    <row r="304" spans="1:9" ht="105" x14ac:dyDescent="0.25">
      <c r="A304" s="18">
        <f t="shared" si="4"/>
        <v>76</v>
      </c>
      <c r="B304" s="18" t="str">
        <f>_xlfn.TEXTJOIN(" - ", FALSE, VLOOKUP(Table2[[#This Row],[Song Number]], Table1[[Order]:[SHD]], 4, FALSE), _xlfn.IFS(MID(B303, LEN(B303) - 2, 3) = " EZ", "NM", MID(B303, LEN(B303) - 2, 3) = " NM", "HD", MID(B303, LEN(B303) - 2, 3) = " HD", "SHD", TRUE, "EZ"))</f>
        <v>In a Nutshell - HD</v>
      </c>
      <c r="C304" s="18" t="str">
        <f>_xlfn.TEXTJOIN(" ", FALSE, VLOOKUP(Table2[[#This Row],[Song Number]], Table1[[Order]:[SHD]], 2, FALSE), "Pack")</f>
        <v>3RD Pack</v>
      </c>
      <c r="D304" s="18" t="str" cm="1">
        <f t="array" ref="D304">_xlfn.IFS(MID(B303, LEN(B303) - 2, 3) = " EZ", "NM", MID(B303, LEN(B303) - 2, 3) = " NM", "HD", MID(B303, LEN(B303) - 2, 3) = " HD", "SHD", TRUE, "EZ")</f>
        <v>HD</v>
      </c>
      <c r="E304" s="18" t="str">
        <f>VLOOKUP(Table2[[#This Row],[Song Number]], Table1[[Order]:[SHD]], 5, FALSE)</f>
        <v>Ruby Tuesday</v>
      </c>
      <c r="F304" s="18" t="str">
        <f>_xlfn.TEXTJOIN("", FALSE, "BPM_", VLOOKUP(Table2[[#This Row],[Song Number]], Table1[[Order]:[SHD]], 6, FALSE))</f>
        <v>BPM_137</v>
      </c>
      <c r="G304" s="18" t="str" cm="1">
        <f t="array" ref="G304">_xlfn.TEXTJOIN("", FALSE, "DIF_", VLOOKUP(Table2[[#This Row],[Song Number]], Table1[[Order]:[SHD]], _xlfn.IFS(MID(B303, LEN(B303) - 2, 3) = " EZ", 8, MID(B303, LEN(B303) - 2, 3) = " NM", 9, MID(B303, LEN(B303) - 2, 3) = " HD", 10, TRUE, 7), FALSE))</f>
        <v>DIF_9</v>
      </c>
      <c r="H30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"HD", "DIF_9" ],</v>
      </c>
      <c r="I30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"In a Nutshell - HD",
  "region": "3RD Pack",
  "category": [ "3RD Pack", "HD", "DIF_9" ],
  "requires": []
  },
</v>
      </c>
    </row>
    <row r="305" spans="1:9" ht="105" x14ac:dyDescent="0.25">
      <c r="A305" s="18">
        <f t="shared" si="4"/>
        <v>76</v>
      </c>
      <c r="B305" s="18" t="str">
        <f>_xlfn.TEXTJOIN(" - ", FALSE, VLOOKUP(Table2[[#This Row],[Song Number]], Table1[[Order]:[SHD]], 4, FALSE), _xlfn.IFS(MID(B304, LEN(B304) - 2, 3) = " EZ", "NM", MID(B304, LEN(B304) - 2, 3) = " NM", "HD", MID(B304, LEN(B304) - 2, 3) = " HD", "SHD", TRUE, "EZ"))</f>
        <v>In a Nutshell - SHD</v>
      </c>
      <c r="C305" s="18" t="str">
        <f>_xlfn.TEXTJOIN(" ", FALSE, VLOOKUP(Table2[[#This Row],[Song Number]], Table1[[Order]:[SHD]], 2, FALSE), "Pack")</f>
        <v>3RD Pack</v>
      </c>
      <c r="D305" s="18" t="str" cm="1">
        <f t="array" ref="D305">_xlfn.IFS(MID(B304, LEN(B304) - 2, 3) = " EZ", "NM", MID(B304, LEN(B304) - 2, 3) = " NM", "HD", MID(B304, LEN(B304) - 2, 3) = " HD", "SHD", TRUE, "EZ")</f>
        <v>SHD</v>
      </c>
      <c r="E305" s="18" t="str">
        <f>VLOOKUP(Table2[[#This Row],[Song Number]], Table1[[Order]:[SHD]], 5, FALSE)</f>
        <v>Ruby Tuesday</v>
      </c>
      <c r="F305" s="18" t="str">
        <f>_xlfn.TEXTJOIN("", FALSE, "BPM_", VLOOKUP(Table2[[#This Row],[Song Number]], Table1[[Order]:[SHD]], 6, FALSE))</f>
        <v>BPM_137</v>
      </c>
      <c r="G305" s="18" t="str" cm="1">
        <f t="array" ref="G305">_xlfn.TEXTJOIN("", FALSE, "DIF_", VLOOKUP(Table2[[#This Row],[Song Number]], Table1[[Order]:[SHD]], _xlfn.IFS(MID(B304, LEN(B304) - 2, 3) = " EZ", 8, MID(B304, LEN(B304) - 2, 3) = " NM", 9, MID(B304, LEN(B304) - 2, 3) = " HD", 10, TRUE, 7), FALSE))</f>
        <v>DIF_11</v>
      </c>
      <c r="H30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"SHD", "DIF_11" ],</v>
      </c>
      <c r="I30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"In a Nutshell - SHD",
  "region": "3RD Pack",
  "category": [ "3RD Pack", "SHD", "DIF_11" ],
  "requires": []
  },
</v>
      </c>
    </row>
    <row r="306" spans="1:9" ht="105" x14ac:dyDescent="0.25">
      <c r="A306" s="18">
        <f t="shared" si="4"/>
        <v>77</v>
      </c>
      <c r="B306" s="18" t="str">
        <f>_xlfn.TEXTJOIN(" - ", FALSE, VLOOKUP(Table2[[#This Row],[Song Number]], Table1[[Order]:[SHD]], 4, FALSE), _xlfn.IFS(MID(B305, LEN(B305) - 2, 3) = " EZ", "NM", MID(B305, LEN(B305) - 2, 3) = " NM", "HD", MID(B305, LEN(B305) - 2, 3) = " HD", "SHD", TRUE, "EZ"))</f>
        <v>Lie Lie - EZ</v>
      </c>
      <c r="C306" s="18" t="str">
        <f>_xlfn.TEXTJOIN(" ", FALSE, VLOOKUP(Table2[[#This Row],[Song Number]], Table1[[Order]:[SHD]], 2, FALSE), "Pack")</f>
        <v>3RD Pack</v>
      </c>
      <c r="D306" s="18" t="str" cm="1">
        <f t="array" ref="D306">_xlfn.IFS(MID(B305, LEN(B305) - 2, 3) = " EZ", "NM", MID(B305, LEN(B305) - 2, 3) = " NM", "HD", MID(B305, LEN(B305) - 2, 3) = " HD", "SHD", TRUE, "EZ")</f>
        <v>EZ</v>
      </c>
      <c r="E306" s="18" t="str">
        <f>VLOOKUP(Table2[[#This Row],[Song Number]], Table1[[Order]:[SHD]], 5, FALSE)</f>
        <v>Andy Lee</v>
      </c>
      <c r="F306" s="18" t="str">
        <f>_xlfn.TEXTJOIN("", FALSE, "BPM_", VLOOKUP(Table2[[#This Row],[Song Number]], Table1[[Order]:[SHD]], 6, FALSE))</f>
        <v>BPM_125</v>
      </c>
      <c r="G306" s="18" t="str" cm="1">
        <f t="array" ref="G306">_xlfn.TEXTJOIN("", FALSE, "DIF_", VLOOKUP(Table2[[#This Row],[Song Number]], Table1[[Order]:[SHD]], _xlfn.IFS(MID(B305, LEN(B305) - 2, 3) = " EZ", 8, MID(B305, LEN(B305) - 2, 3) = " NM", 9, MID(B305, LEN(B305) - 2, 3) = " HD", 10, TRUE, 7), FALSE))</f>
        <v>DIF_3</v>
      </c>
      <c r="H30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"EZ", "DIF_3" ],</v>
      </c>
      <c r="I30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"Lie Lie - EZ",
  "region": "3RD Pack",
  "category": [ "3RD Pack", "EZ", "DIF_3" ],
  "requires": []
  },
</v>
      </c>
    </row>
    <row r="307" spans="1:9" ht="105" x14ac:dyDescent="0.25">
      <c r="A307" s="18">
        <f t="shared" si="4"/>
        <v>77</v>
      </c>
      <c r="B307" s="18" t="str">
        <f>_xlfn.TEXTJOIN(" - ", FALSE, VLOOKUP(Table2[[#This Row],[Song Number]], Table1[[Order]:[SHD]], 4, FALSE), _xlfn.IFS(MID(B306, LEN(B306) - 2, 3) = " EZ", "NM", MID(B306, LEN(B306) - 2, 3) = " NM", "HD", MID(B306, LEN(B306) - 2, 3) = " HD", "SHD", TRUE, "EZ"))</f>
        <v>Lie Lie - NM</v>
      </c>
      <c r="C307" s="18" t="str">
        <f>_xlfn.TEXTJOIN(" ", FALSE, VLOOKUP(Table2[[#This Row],[Song Number]], Table1[[Order]:[SHD]], 2, FALSE), "Pack")</f>
        <v>3RD Pack</v>
      </c>
      <c r="D307" s="18" t="str" cm="1">
        <f t="array" ref="D307">_xlfn.IFS(MID(B306, LEN(B306) - 2, 3) = " EZ", "NM", MID(B306, LEN(B306) - 2, 3) = " NM", "HD", MID(B306, LEN(B306) - 2, 3) = " HD", "SHD", TRUE, "EZ")</f>
        <v>NM</v>
      </c>
      <c r="E307" s="18" t="str">
        <f>VLOOKUP(Table2[[#This Row],[Song Number]], Table1[[Order]:[SHD]], 5, FALSE)</f>
        <v>Andy Lee</v>
      </c>
      <c r="F307" s="18" t="str">
        <f>_xlfn.TEXTJOIN("", FALSE, "BPM_", VLOOKUP(Table2[[#This Row],[Song Number]], Table1[[Order]:[SHD]], 6, FALSE))</f>
        <v>BPM_125</v>
      </c>
      <c r="G307" s="18" t="str" cm="1">
        <f t="array" ref="G307">_xlfn.TEXTJOIN("", FALSE, "DIF_", VLOOKUP(Table2[[#This Row],[Song Number]], Table1[[Order]:[SHD]], _xlfn.IFS(MID(B306, LEN(B306) - 2, 3) = " EZ", 8, MID(B306, LEN(B306) - 2, 3) = " NM", 9, MID(B306, LEN(B306) - 2, 3) = " HD", 10, TRUE, 7), FALSE))</f>
        <v>DIF_8</v>
      </c>
      <c r="H30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"NM", "DIF_8" ],</v>
      </c>
      <c r="I30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"Lie Lie - NM",
  "region": "3RD Pack",
  "category": [ "3RD Pack", "NM", "DIF_8" ],
  "requires": []
  },
</v>
      </c>
    </row>
    <row r="308" spans="1:9" ht="105" x14ac:dyDescent="0.25">
      <c r="A308" s="18">
        <f t="shared" si="4"/>
        <v>77</v>
      </c>
      <c r="B308" s="18" t="str">
        <f>_xlfn.TEXTJOIN(" - ", FALSE, VLOOKUP(Table2[[#This Row],[Song Number]], Table1[[Order]:[SHD]], 4, FALSE), _xlfn.IFS(MID(B307, LEN(B307) - 2, 3) = " EZ", "NM", MID(B307, LEN(B307) - 2, 3) = " NM", "HD", MID(B307, LEN(B307) - 2, 3) = " HD", "SHD", TRUE, "EZ"))</f>
        <v>Lie Lie - HD</v>
      </c>
      <c r="C308" s="18" t="str">
        <f>_xlfn.TEXTJOIN(" ", FALSE, VLOOKUP(Table2[[#This Row],[Song Number]], Table1[[Order]:[SHD]], 2, FALSE), "Pack")</f>
        <v>3RD Pack</v>
      </c>
      <c r="D308" s="18" t="str" cm="1">
        <f t="array" ref="D308">_xlfn.IFS(MID(B307, LEN(B307) - 2, 3) = " EZ", "NM", MID(B307, LEN(B307) - 2, 3) = " NM", "HD", MID(B307, LEN(B307) - 2, 3) = " HD", "SHD", TRUE, "EZ")</f>
        <v>HD</v>
      </c>
      <c r="E308" s="18" t="str">
        <f>VLOOKUP(Table2[[#This Row],[Song Number]], Table1[[Order]:[SHD]], 5, FALSE)</f>
        <v>Andy Lee</v>
      </c>
      <c r="F308" s="18" t="str">
        <f>_xlfn.TEXTJOIN("", FALSE, "BPM_", VLOOKUP(Table2[[#This Row],[Song Number]], Table1[[Order]:[SHD]], 6, FALSE))</f>
        <v>BPM_125</v>
      </c>
      <c r="G308" s="18" t="str" cm="1">
        <f t="array" ref="G308">_xlfn.TEXTJOIN("", FALSE, "DIF_", VLOOKUP(Table2[[#This Row],[Song Number]], Table1[[Order]:[SHD]], _xlfn.IFS(MID(B307, LEN(B307) - 2, 3) = " EZ", 8, MID(B307, LEN(B307) - 2, 3) = " NM", 9, MID(B307, LEN(B307) - 2, 3) = " HD", 10, TRUE, 7), FALSE))</f>
        <v>DIF_11</v>
      </c>
      <c r="H30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"HD", "DIF_11" ],</v>
      </c>
      <c r="I30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"Lie Lie - HD",
  "region": "3RD Pack",
  "category": [ "3RD Pack", "HD", "DIF_11" ],
  "requires": []
  },
</v>
      </c>
    </row>
    <row r="309" spans="1:9" ht="105" x14ac:dyDescent="0.25">
      <c r="A309" s="18">
        <f t="shared" si="4"/>
        <v>77</v>
      </c>
      <c r="B309" s="18" t="str">
        <f>_xlfn.TEXTJOIN(" - ", FALSE, VLOOKUP(Table2[[#This Row],[Song Number]], Table1[[Order]:[SHD]], 4, FALSE), _xlfn.IFS(MID(B308, LEN(B308) - 2, 3) = " EZ", "NM", MID(B308, LEN(B308) - 2, 3) = " NM", "HD", MID(B308, LEN(B308) - 2, 3) = " HD", "SHD", TRUE, "EZ"))</f>
        <v>Lie Lie - SHD</v>
      </c>
      <c r="C309" s="18" t="str">
        <f>_xlfn.TEXTJOIN(" ", FALSE, VLOOKUP(Table2[[#This Row],[Song Number]], Table1[[Order]:[SHD]], 2, FALSE), "Pack")</f>
        <v>3RD Pack</v>
      </c>
      <c r="D309" s="18" t="str" cm="1">
        <f t="array" ref="D309">_xlfn.IFS(MID(B308, LEN(B308) - 2, 3) = " EZ", "NM", MID(B308, LEN(B308) - 2, 3) = " NM", "HD", MID(B308, LEN(B308) - 2, 3) = " HD", "SHD", TRUE, "EZ")</f>
        <v>SHD</v>
      </c>
      <c r="E309" s="18" t="str">
        <f>VLOOKUP(Table2[[#This Row],[Song Number]], Table1[[Order]:[SHD]], 5, FALSE)</f>
        <v>Andy Lee</v>
      </c>
      <c r="F309" s="18" t="str">
        <f>_xlfn.TEXTJOIN("", FALSE, "BPM_", VLOOKUP(Table2[[#This Row],[Song Number]], Table1[[Order]:[SHD]], 6, FALSE))</f>
        <v>BPM_125</v>
      </c>
      <c r="G309" s="18" t="str" cm="1">
        <f t="array" ref="G309">_xlfn.TEXTJOIN("", FALSE, "DIF_", VLOOKUP(Table2[[#This Row],[Song Number]], Table1[[Order]:[SHD]], _xlfn.IFS(MID(B308, LEN(B308) - 2, 3) = " EZ", 8, MID(B308, LEN(B308) - 2, 3) = " NM", 9, MID(B308, LEN(B308) - 2, 3) = " HD", 10, TRUE, 7), FALSE))</f>
        <v>DIF_14</v>
      </c>
      <c r="H30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"SHD", "DIF_14" ],</v>
      </c>
      <c r="I30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"Lie Lie - SHD",
  "region": "3RD Pack",
  "category": [ "3RD Pack", "SHD", "DIF_14" ],
  "requires": []
  },
</v>
      </c>
    </row>
    <row r="310" spans="1:9" ht="105" x14ac:dyDescent="0.25">
      <c r="A310" s="18">
        <f t="shared" si="4"/>
        <v>78</v>
      </c>
      <c r="B310" s="18" t="str">
        <f>_xlfn.TEXTJOIN(" - ", FALSE, VLOOKUP(Table2[[#This Row],[Song Number]], Table1[[Order]:[SHD]], 4, FALSE), _xlfn.IFS(MID(B309, LEN(B309) - 2, 3) = " EZ", "NM", MID(B309, LEN(B309) - 2, 3) = " NM", "HD", MID(B309, LEN(B309) - 2, 3) = " HD", "SHD", TRUE, "EZ"))</f>
        <v>Minus 2 - EZ</v>
      </c>
      <c r="C310" s="18" t="str">
        <f>_xlfn.TEXTJOIN(" ", FALSE, VLOOKUP(Table2[[#This Row],[Song Number]], Table1[[Order]:[SHD]], 2, FALSE), "Pack")</f>
        <v>3RD Pack</v>
      </c>
      <c r="D310" s="18" t="str" cm="1">
        <f t="array" ref="D310">_xlfn.IFS(MID(B309, LEN(B309) - 2, 3) = " EZ", "NM", MID(B309, LEN(B309) - 2, 3) = " NM", "HD", MID(B309, LEN(B309) - 2, 3) = " HD", "SHD", TRUE, "EZ")</f>
        <v>EZ</v>
      </c>
      <c r="E310" s="18" t="str">
        <f>VLOOKUP(Table2[[#This Row],[Song Number]], Table1[[Order]:[SHD]], 5, FALSE)</f>
        <v>CROOVE</v>
      </c>
      <c r="F310" s="18" t="str">
        <f>_xlfn.TEXTJOIN("", FALSE, "BPM_", VLOOKUP(Table2[[#This Row],[Song Number]], Table1[[Order]:[SHD]], 6, FALSE))</f>
        <v>BPM_157</v>
      </c>
      <c r="G310" s="18" t="str" cm="1">
        <f t="array" ref="G310">_xlfn.TEXTJOIN("", FALSE, "DIF_", VLOOKUP(Table2[[#This Row],[Song Number]], Table1[[Order]:[SHD]], _xlfn.IFS(MID(B309, LEN(B309) - 2, 3) = " EZ", 8, MID(B309, LEN(B309) - 2, 3) = " NM", 9, MID(B309, LEN(B309) - 2, 3) = " HD", 10, TRUE, 7), FALSE))</f>
        <v>DIF_5</v>
      </c>
      <c r="H31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"EZ", "DIF_5" ],</v>
      </c>
      <c r="I31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"Minus 2 - EZ",
  "region": "3RD Pack",
  "category": [ "3RD Pack", "EZ", "DIF_5" ],
  "requires": []
  },
</v>
      </c>
    </row>
    <row r="311" spans="1:9" ht="105" x14ac:dyDescent="0.25">
      <c r="A311" s="18">
        <f t="shared" si="4"/>
        <v>78</v>
      </c>
      <c r="B311" s="18" t="str">
        <f>_xlfn.TEXTJOIN(" - ", FALSE, VLOOKUP(Table2[[#This Row],[Song Number]], Table1[[Order]:[SHD]], 4, FALSE), _xlfn.IFS(MID(B310, LEN(B310) - 2, 3) = " EZ", "NM", MID(B310, LEN(B310) - 2, 3) = " NM", "HD", MID(B310, LEN(B310) - 2, 3) = " HD", "SHD", TRUE, "EZ"))</f>
        <v>Minus 2 - NM</v>
      </c>
      <c r="C311" s="18" t="str">
        <f>_xlfn.TEXTJOIN(" ", FALSE, VLOOKUP(Table2[[#This Row],[Song Number]], Table1[[Order]:[SHD]], 2, FALSE), "Pack")</f>
        <v>3RD Pack</v>
      </c>
      <c r="D311" s="18" t="str" cm="1">
        <f t="array" ref="D311">_xlfn.IFS(MID(B310, LEN(B310) - 2, 3) = " EZ", "NM", MID(B310, LEN(B310) - 2, 3) = " NM", "HD", MID(B310, LEN(B310) - 2, 3) = " HD", "SHD", TRUE, "EZ")</f>
        <v>NM</v>
      </c>
      <c r="E311" s="18" t="str">
        <f>VLOOKUP(Table2[[#This Row],[Song Number]], Table1[[Order]:[SHD]], 5, FALSE)</f>
        <v>CROOVE</v>
      </c>
      <c r="F311" s="18" t="str">
        <f>_xlfn.TEXTJOIN("", FALSE, "BPM_", VLOOKUP(Table2[[#This Row],[Song Number]], Table1[[Order]:[SHD]], 6, FALSE))</f>
        <v>BPM_157</v>
      </c>
      <c r="G311" s="18" t="str" cm="1">
        <f t="array" ref="G311">_xlfn.TEXTJOIN("", FALSE, "DIF_", VLOOKUP(Table2[[#This Row],[Song Number]], Table1[[Order]:[SHD]], _xlfn.IFS(MID(B310, LEN(B310) - 2, 3) = " EZ", 8, MID(B310, LEN(B310) - 2, 3) = " NM", 9, MID(B310, LEN(B310) - 2, 3) = " HD", 10, TRUE, 7), FALSE))</f>
        <v>DIF_9</v>
      </c>
      <c r="H31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"NM", "DIF_9" ],</v>
      </c>
      <c r="I31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"Minus 2 - NM",
  "region": "3RD Pack",
  "category": [ "3RD Pack", "NM", "DIF_9" ],
  "requires": []
  },
</v>
      </c>
    </row>
    <row r="312" spans="1:9" ht="105" x14ac:dyDescent="0.25">
      <c r="A312" s="18">
        <f t="shared" si="4"/>
        <v>78</v>
      </c>
      <c r="B312" s="18" t="str">
        <f>_xlfn.TEXTJOIN(" - ", FALSE, VLOOKUP(Table2[[#This Row],[Song Number]], Table1[[Order]:[SHD]], 4, FALSE), _xlfn.IFS(MID(B311, LEN(B311) - 2, 3) = " EZ", "NM", MID(B311, LEN(B311) - 2, 3) = " NM", "HD", MID(B311, LEN(B311) - 2, 3) = " HD", "SHD", TRUE, "EZ"))</f>
        <v>Minus 2 - HD</v>
      </c>
      <c r="C312" s="18" t="str">
        <f>_xlfn.TEXTJOIN(" ", FALSE, VLOOKUP(Table2[[#This Row],[Song Number]], Table1[[Order]:[SHD]], 2, FALSE), "Pack")</f>
        <v>3RD Pack</v>
      </c>
      <c r="D312" s="18" t="str" cm="1">
        <f t="array" ref="D312">_xlfn.IFS(MID(B311, LEN(B311) - 2, 3) = " EZ", "NM", MID(B311, LEN(B311) - 2, 3) = " NM", "HD", MID(B311, LEN(B311) - 2, 3) = " HD", "SHD", TRUE, "EZ")</f>
        <v>HD</v>
      </c>
      <c r="E312" s="18" t="str">
        <f>VLOOKUP(Table2[[#This Row],[Song Number]], Table1[[Order]:[SHD]], 5, FALSE)</f>
        <v>CROOVE</v>
      </c>
      <c r="F312" s="18" t="str">
        <f>_xlfn.TEXTJOIN("", FALSE, "BPM_", VLOOKUP(Table2[[#This Row],[Song Number]], Table1[[Order]:[SHD]], 6, FALSE))</f>
        <v>BPM_157</v>
      </c>
      <c r="G312" s="18" t="str" cm="1">
        <f t="array" ref="G312">_xlfn.TEXTJOIN("", FALSE, "DIF_", VLOOKUP(Table2[[#This Row],[Song Number]], Table1[[Order]:[SHD]], _xlfn.IFS(MID(B311, LEN(B311) - 2, 3) = " EZ", 8, MID(B311, LEN(B311) - 2, 3) = " NM", 9, MID(B311, LEN(B311) - 2, 3) = " HD", 10, TRUE, 7), FALSE))</f>
        <v>DIF_13</v>
      </c>
      <c r="H31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"HD", "DIF_13" ],</v>
      </c>
      <c r="I31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"Minus 2 - HD",
  "region": "3RD Pack",
  "category": [ "3RD Pack", "HD", "DIF_13" ],
  "requires": []
  },
</v>
      </c>
    </row>
    <row r="313" spans="1:9" ht="105" x14ac:dyDescent="0.25">
      <c r="A313" s="18">
        <f t="shared" si="4"/>
        <v>78</v>
      </c>
      <c r="B313" s="18" t="str">
        <f>_xlfn.TEXTJOIN(" - ", FALSE, VLOOKUP(Table2[[#This Row],[Song Number]], Table1[[Order]:[SHD]], 4, FALSE), _xlfn.IFS(MID(B312, LEN(B312) - 2, 3) = " EZ", "NM", MID(B312, LEN(B312) - 2, 3) = " NM", "HD", MID(B312, LEN(B312) - 2, 3) = " HD", "SHD", TRUE, "EZ"))</f>
        <v>Minus 2 - SHD</v>
      </c>
      <c r="C313" s="18" t="str">
        <f>_xlfn.TEXTJOIN(" ", FALSE, VLOOKUP(Table2[[#This Row],[Song Number]], Table1[[Order]:[SHD]], 2, FALSE), "Pack")</f>
        <v>3RD Pack</v>
      </c>
      <c r="D313" s="18" t="str" cm="1">
        <f t="array" ref="D313">_xlfn.IFS(MID(B312, LEN(B312) - 2, 3) = " EZ", "NM", MID(B312, LEN(B312) - 2, 3) = " NM", "HD", MID(B312, LEN(B312) - 2, 3) = " HD", "SHD", TRUE, "EZ")</f>
        <v>SHD</v>
      </c>
      <c r="E313" s="18" t="str">
        <f>VLOOKUP(Table2[[#This Row],[Song Number]], Table1[[Order]:[SHD]], 5, FALSE)</f>
        <v>CROOVE</v>
      </c>
      <c r="F313" s="18" t="str">
        <f>_xlfn.TEXTJOIN("", FALSE, "BPM_", VLOOKUP(Table2[[#This Row],[Song Number]], Table1[[Order]:[SHD]], 6, FALSE))</f>
        <v>BPM_157</v>
      </c>
      <c r="G313" s="18" t="str" cm="1">
        <f t="array" ref="G313">_xlfn.TEXTJOIN("", FALSE, "DIF_", VLOOKUP(Table2[[#This Row],[Song Number]], Table1[[Order]:[SHD]], _xlfn.IFS(MID(B312, LEN(B312) - 2, 3) = " EZ", 8, MID(B312, LEN(B312) - 2, 3) = " NM", 9, MID(B312, LEN(B312) - 2, 3) = " HD", 10, TRUE, 7), FALSE))</f>
        <v>DIF_17</v>
      </c>
      <c r="H31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"SHD", "DIF_17" ],</v>
      </c>
      <c r="I31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"Minus 2 - SHD",
  "region": "3RD Pack",
  "category": [ "3RD Pack", "SHD", "DIF_17" ],
  "requires": []
  },
</v>
      </c>
    </row>
    <row r="314" spans="1:9" ht="105" x14ac:dyDescent="0.25">
      <c r="A314" s="18">
        <f t="shared" si="4"/>
        <v>79</v>
      </c>
      <c r="B314" s="18" t="str">
        <f>_xlfn.TEXTJOIN(" - ", FALSE, VLOOKUP(Table2[[#This Row],[Song Number]], Table1[[Order]:[SHD]], 4, FALSE), _xlfn.IFS(MID(B313, LEN(B313) - 2, 3) = " EZ", "NM", MID(B313, LEN(B313) - 2, 3) = " NM", "HD", MID(B313, LEN(B313) - 2, 3) = " HD", "SHD", TRUE, "EZ"))</f>
        <v>M-Police - EZ</v>
      </c>
      <c r="C314" s="18" t="str">
        <f>_xlfn.TEXTJOIN(" ", FALSE, VLOOKUP(Table2[[#This Row],[Song Number]], Table1[[Order]:[SHD]], 2, FALSE), "Pack")</f>
        <v>3RD Pack</v>
      </c>
      <c r="D314" s="18" t="str" cm="1">
        <f t="array" ref="D314">_xlfn.IFS(MID(B313, LEN(B313) - 2, 3) = " EZ", "NM", MID(B313, LEN(B313) - 2, 3) = " NM", "HD", MID(B313, LEN(B313) - 2, 3) = " HD", "SHD", TRUE, "EZ")</f>
        <v>EZ</v>
      </c>
      <c r="E314" s="18" t="str">
        <f>VLOOKUP(Table2[[#This Row],[Song Number]], Table1[[Order]:[SHD]], 5, FALSE)</f>
        <v>Andy Lee</v>
      </c>
      <c r="F314" s="18" t="str">
        <f>_xlfn.TEXTJOIN("", FALSE, "BPM_", VLOOKUP(Table2[[#This Row],[Song Number]], Table1[[Order]:[SHD]], 6, FALSE))</f>
        <v>BPM_135</v>
      </c>
      <c r="G314" s="18" t="str" cm="1">
        <f t="array" ref="G314">_xlfn.TEXTJOIN("", FALSE, "DIF_", VLOOKUP(Table2[[#This Row],[Song Number]], Table1[[Order]:[SHD]], _xlfn.IFS(MID(B313, LEN(B313) - 2, 3) = " EZ", 8, MID(B313, LEN(B313) - 2, 3) = " NM", 9, MID(B313, LEN(B313) - 2, 3) = " HD", 10, TRUE, 7), FALSE))</f>
        <v>DIF_3</v>
      </c>
      <c r="H31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"EZ", "DIF_3" ],</v>
      </c>
      <c r="I31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"M-Police - EZ",
  "region": "3RD Pack",
  "category": [ "3RD Pack", "EZ", "DIF_3" ],
  "requires": []
  },
</v>
      </c>
    </row>
    <row r="315" spans="1:9" ht="105" x14ac:dyDescent="0.25">
      <c r="A315" s="18">
        <f t="shared" si="4"/>
        <v>79</v>
      </c>
      <c r="B315" s="18" t="str">
        <f>_xlfn.TEXTJOIN(" - ", FALSE, VLOOKUP(Table2[[#This Row],[Song Number]], Table1[[Order]:[SHD]], 4, FALSE), _xlfn.IFS(MID(B314, LEN(B314) - 2, 3) = " EZ", "NM", MID(B314, LEN(B314) - 2, 3) = " NM", "HD", MID(B314, LEN(B314) - 2, 3) = " HD", "SHD", TRUE, "EZ"))</f>
        <v>M-Police - NM</v>
      </c>
      <c r="C315" s="18" t="str">
        <f>_xlfn.TEXTJOIN(" ", FALSE, VLOOKUP(Table2[[#This Row],[Song Number]], Table1[[Order]:[SHD]], 2, FALSE), "Pack")</f>
        <v>3RD Pack</v>
      </c>
      <c r="D315" s="18" t="str" cm="1">
        <f t="array" ref="D315">_xlfn.IFS(MID(B314, LEN(B314) - 2, 3) = " EZ", "NM", MID(B314, LEN(B314) - 2, 3) = " NM", "HD", MID(B314, LEN(B314) - 2, 3) = " HD", "SHD", TRUE, "EZ")</f>
        <v>NM</v>
      </c>
      <c r="E315" s="18" t="str">
        <f>VLOOKUP(Table2[[#This Row],[Song Number]], Table1[[Order]:[SHD]], 5, FALSE)</f>
        <v>Andy Lee</v>
      </c>
      <c r="F315" s="18" t="str">
        <f>_xlfn.TEXTJOIN("", FALSE, "BPM_", VLOOKUP(Table2[[#This Row],[Song Number]], Table1[[Order]:[SHD]], 6, FALSE))</f>
        <v>BPM_135</v>
      </c>
      <c r="G315" s="18" t="str" cm="1">
        <f t="array" ref="G315">_xlfn.TEXTJOIN("", FALSE, "DIF_", VLOOKUP(Table2[[#This Row],[Song Number]], Table1[[Order]:[SHD]], _xlfn.IFS(MID(B314, LEN(B314) - 2, 3) = " EZ", 8, MID(B314, LEN(B314) - 2, 3) = " NM", 9, MID(B314, LEN(B314) - 2, 3) = " HD", 10, TRUE, 7), FALSE))</f>
        <v>DIF_6</v>
      </c>
      <c r="H31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"NM", "DIF_6" ],</v>
      </c>
      <c r="I31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"M-Police - NM",
  "region": "3RD Pack",
  "category": [ "3RD Pack", "NM", "DIF_6" ],
  "requires": []
  },
</v>
      </c>
    </row>
    <row r="316" spans="1:9" ht="105" x14ac:dyDescent="0.25">
      <c r="A316" s="18">
        <f t="shared" si="4"/>
        <v>79</v>
      </c>
      <c r="B316" s="18" t="str">
        <f>_xlfn.TEXTJOIN(" - ", FALSE, VLOOKUP(Table2[[#This Row],[Song Number]], Table1[[Order]:[SHD]], 4, FALSE), _xlfn.IFS(MID(B315, LEN(B315) - 2, 3) = " EZ", "NM", MID(B315, LEN(B315) - 2, 3) = " NM", "HD", MID(B315, LEN(B315) - 2, 3) = " HD", "SHD", TRUE, "EZ"))</f>
        <v>M-Police - HD</v>
      </c>
      <c r="C316" s="18" t="str">
        <f>_xlfn.TEXTJOIN(" ", FALSE, VLOOKUP(Table2[[#This Row],[Song Number]], Table1[[Order]:[SHD]], 2, FALSE), "Pack")</f>
        <v>3RD Pack</v>
      </c>
      <c r="D316" s="18" t="str" cm="1">
        <f t="array" ref="D316">_xlfn.IFS(MID(B315, LEN(B315) - 2, 3) = " EZ", "NM", MID(B315, LEN(B315) - 2, 3) = " NM", "HD", MID(B315, LEN(B315) - 2, 3) = " HD", "SHD", TRUE, "EZ")</f>
        <v>HD</v>
      </c>
      <c r="E316" s="18" t="str">
        <f>VLOOKUP(Table2[[#This Row],[Song Number]], Table1[[Order]:[SHD]], 5, FALSE)</f>
        <v>Andy Lee</v>
      </c>
      <c r="F316" s="18" t="str">
        <f>_xlfn.TEXTJOIN("", FALSE, "BPM_", VLOOKUP(Table2[[#This Row],[Song Number]], Table1[[Order]:[SHD]], 6, FALSE))</f>
        <v>BPM_135</v>
      </c>
      <c r="G316" s="18" t="str" cm="1">
        <f t="array" ref="G316">_xlfn.TEXTJOIN("", FALSE, "DIF_", VLOOKUP(Table2[[#This Row],[Song Number]], Table1[[Order]:[SHD]], _xlfn.IFS(MID(B315, LEN(B315) - 2, 3) = " EZ", 8, MID(B315, LEN(B315) - 2, 3) = " NM", 9, MID(B315, LEN(B315) - 2, 3) = " HD", 10, TRUE, 7), FALSE))</f>
        <v>DIF_9</v>
      </c>
      <c r="H31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"HD", "DIF_9" ],</v>
      </c>
      <c r="I31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"M-Police - HD",
  "region": "3RD Pack",
  "category": [ "3RD Pack", "HD", "DIF_9" ],
  "requires": []
  },
</v>
      </c>
    </row>
    <row r="317" spans="1:9" ht="105" x14ac:dyDescent="0.25">
      <c r="A317" s="18">
        <f t="shared" si="4"/>
        <v>79</v>
      </c>
      <c r="B317" s="18" t="str">
        <f>_xlfn.TEXTJOIN(" - ", FALSE, VLOOKUP(Table2[[#This Row],[Song Number]], Table1[[Order]:[SHD]], 4, FALSE), _xlfn.IFS(MID(B316, LEN(B316) - 2, 3) = " EZ", "NM", MID(B316, LEN(B316) - 2, 3) = " NM", "HD", MID(B316, LEN(B316) - 2, 3) = " HD", "SHD", TRUE, "EZ"))</f>
        <v>M-Police - SHD</v>
      </c>
      <c r="C317" s="18" t="str">
        <f>_xlfn.TEXTJOIN(" ", FALSE, VLOOKUP(Table2[[#This Row],[Song Number]], Table1[[Order]:[SHD]], 2, FALSE), "Pack")</f>
        <v>3RD Pack</v>
      </c>
      <c r="D317" s="18" t="str" cm="1">
        <f t="array" ref="D317">_xlfn.IFS(MID(B316, LEN(B316) - 2, 3) = " EZ", "NM", MID(B316, LEN(B316) - 2, 3) = " NM", "HD", MID(B316, LEN(B316) - 2, 3) = " HD", "SHD", TRUE, "EZ")</f>
        <v>SHD</v>
      </c>
      <c r="E317" s="18" t="str">
        <f>VLOOKUP(Table2[[#This Row],[Song Number]], Table1[[Order]:[SHD]], 5, FALSE)</f>
        <v>Andy Lee</v>
      </c>
      <c r="F317" s="18" t="str">
        <f>_xlfn.TEXTJOIN("", FALSE, "BPM_", VLOOKUP(Table2[[#This Row],[Song Number]], Table1[[Order]:[SHD]], 6, FALSE))</f>
        <v>BPM_135</v>
      </c>
      <c r="G317" s="18" t="str" cm="1">
        <f t="array" ref="G317">_xlfn.TEXTJOIN("", FALSE, "DIF_", VLOOKUP(Table2[[#This Row],[Song Number]], Table1[[Order]:[SHD]], _xlfn.IFS(MID(B316, LEN(B316) - 2, 3) = " EZ", 8, MID(B316, LEN(B316) - 2, 3) = " NM", 9, MID(B316, LEN(B316) - 2, 3) = " HD", 10, TRUE, 7), FALSE))</f>
        <v>DIF_12</v>
      </c>
      <c r="H31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"SHD", "DIF_12" ],</v>
      </c>
      <c r="I31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"M-Police - SHD",
  "region": "3RD Pack",
  "category": [ "3RD Pack", "SHD", "DIF_12" ],
  "requires": []
  },
</v>
      </c>
    </row>
    <row r="318" spans="1:9" ht="105" x14ac:dyDescent="0.25">
      <c r="A318" s="18">
        <f t="shared" si="4"/>
        <v>80</v>
      </c>
      <c r="B318" s="18" t="str">
        <f>_xlfn.TEXTJOIN(" - ", FALSE, VLOOKUP(Table2[[#This Row],[Song Number]], Table1[[Order]:[SHD]], 4, FALSE), _xlfn.IFS(MID(B317, LEN(B317) - 2, 3) = " EZ", "NM", MID(B317, LEN(B317) - 2, 3) = " NM", "HD", MID(B317, LEN(B317) - 2, 3) = " HD", "SHD", TRUE, "EZ"))</f>
        <v>Night Watcher - EZ</v>
      </c>
      <c r="C318" s="18" t="str">
        <f>_xlfn.TEXTJOIN(" ", FALSE, VLOOKUP(Table2[[#This Row],[Song Number]], Table1[[Order]:[SHD]], 2, FALSE), "Pack")</f>
        <v>3RD Pack</v>
      </c>
      <c r="D318" s="18" t="str" cm="1">
        <f t="array" ref="D318">_xlfn.IFS(MID(B317, LEN(B317) - 2, 3) = " EZ", "NM", MID(B317, LEN(B317) - 2, 3) = " NM", "HD", MID(B317, LEN(B317) - 2, 3) = " HD", "SHD", TRUE, "EZ")</f>
        <v>EZ</v>
      </c>
      <c r="E318" s="18" t="str">
        <f>VLOOKUP(Table2[[#This Row],[Song Number]], Table1[[Order]:[SHD]], 5, FALSE)</f>
        <v>xxdbxx</v>
      </c>
      <c r="F318" s="18" t="str">
        <f>_xlfn.TEXTJOIN("", FALSE, "BPM_", VLOOKUP(Table2[[#This Row],[Song Number]], Table1[[Order]:[SHD]], 6, FALSE))</f>
        <v>BPM_165</v>
      </c>
      <c r="G318" s="18" t="str" cm="1">
        <f t="array" ref="G318">_xlfn.TEXTJOIN("", FALSE, "DIF_", VLOOKUP(Table2[[#This Row],[Song Number]], Table1[[Order]:[SHD]], _xlfn.IFS(MID(B317, LEN(B317) - 2, 3) = " EZ", 8, MID(B317, LEN(B317) - 2, 3) = " NM", 9, MID(B317, LEN(B317) - 2, 3) = " HD", 10, TRUE, 7), FALSE))</f>
        <v>DIF_4</v>
      </c>
      <c r="H31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"EZ", "DIF_4" ],</v>
      </c>
      <c r="I31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"Night Watcher - EZ",
  "region": "3RD Pack",
  "category": [ "3RD Pack", "EZ", "DIF_4" ],
  "requires": []
  },
</v>
      </c>
    </row>
    <row r="319" spans="1:9" ht="105" x14ac:dyDescent="0.25">
      <c r="A319" s="18">
        <f t="shared" si="4"/>
        <v>80</v>
      </c>
      <c r="B319" s="18" t="str">
        <f>_xlfn.TEXTJOIN(" - ", FALSE, VLOOKUP(Table2[[#This Row],[Song Number]], Table1[[Order]:[SHD]], 4, FALSE), _xlfn.IFS(MID(B318, LEN(B318) - 2, 3) = " EZ", "NM", MID(B318, LEN(B318) - 2, 3) = " NM", "HD", MID(B318, LEN(B318) - 2, 3) = " HD", "SHD", TRUE, "EZ"))</f>
        <v>Night Watcher - NM</v>
      </c>
      <c r="C319" s="18" t="str">
        <f>_xlfn.TEXTJOIN(" ", FALSE, VLOOKUP(Table2[[#This Row],[Song Number]], Table1[[Order]:[SHD]], 2, FALSE), "Pack")</f>
        <v>3RD Pack</v>
      </c>
      <c r="D319" s="18" t="str" cm="1">
        <f t="array" ref="D319">_xlfn.IFS(MID(B318, LEN(B318) - 2, 3) = " EZ", "NM", MID(B318, LEN(B318) - 2, 3) = " NM", "HD", MID(B318, LEN(B318) - 2, 3) = " HD", "SHD", TRUE, "EZ")</f>
        <v>NM</v>
      </c>
      <c r="E319" s="18" t="str">
        <f>VLOOKUP(Table2[[#This Row],[Song Number]], Table1[[Order]:[SHD]], 5, FALSE)</f>
        <v>xxdbxx</v>
      </c>
      <c r="F319" s="18" t="str">
        <f>_xlfn.TEXTJOIN("", FALSE, "BPM_", VLOOKUP(Table2[[#This Row],[Song Number]], Table1[[Order]:[SHD]], 6, FALSE))</f>
        <v>BPM_165</v>
      </c>
      <c r="G319" s="18" t="str" cm="1">
        <f t="array" ref="G319">_xlfn.TEXTJOIN("", FALSE, "DIF_", VLOOKUP(Table2[[#This Row],[Song Number]], Table1[[Order]:[SHD]], _xlfn.IFS(MID(B318, LEN(B318) - 2, 3) = " EZ", 8, MID(B318, LEN(B318) - 2, 3) = " NM", 9, MID(B318, LEN(B318) - 2, 3) = " HD", 10, TRUE, 7), FALSE))</f>
        <v>DIF_9</v>
      </c>
      <c r="H31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"NM", "DIF_9" ],</v>
      </c>
      <c r="I31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"Night Watcher - NM",
  "region": "3RD Pack",
  "category": [ "3RD Pack", "NM", "DIF_9" ],
  "requires": []
  },
</v>
      </c>
    </row>
    <row r="320" spans="1:9" ht="105" x14ac:dyDescent="0.25">
      <c r="A320" s="18">
        <f t="shared" si="4"/>
        <v>80</v>
      </c>
      <c r="B320" s="18" t="str">
        <f>_xlfn.TEXTJOIN(" - ", FALSE, VLOOKUP(Table2[[#This Row],[Song Number]], Table1[[Order]:[SHD]], 4, FALSE), _xlfn.IFS(MID(B319, LEN(B319) - 2, 3) = " EZ", "NM", MID(B319, LEN(B319) - 2, 3) = " NM", "HD", MID(B319, LEN(B319) - 2, 3) = " HD", "SHD", TRUE, "EZ"))</f>
        <v>Night Watcher - HD</v>
      </c>
      <c r="C320" s="18" t="str">
        <f>_xlfn.TEXTJOIN(" ", FALSE, VLOOKUP(Table2[[#This Row],[Song Number]], Table1[[Order]:[SHD]], 2, FALSE), "Pack")</f>
        <v>3RD Pack</v>
      </c>
      <c r="D320" s="18" t="str" cm="1">
        <f t="array" ref="D320">_xlfn.IFS(MID(B319, LEN(B319) - 2, 3) = " EZ", "NM", MID(B319, LEN(B319) - 2, 3) = " NM", "HD", MID(B319, LEN(B319) - 2, 3) = " HD", "SHD", TRUE, "EZ")</f>
        <v>HD</v>
      </c>
      <c r="E320" s="18" t="str">
        <f>VLOOKUP(Table2[[#This Row],[Song Number]], Table1[[Order]:[SHD]], 5, FALSE)</f>
        <v>xxdbxx</v>
      </c>
      <c r="F320" s="18" t="str">
        <f>_xlfn.TEXTJOIN("", FALSE, "BPM_", VLOOKUP(Table2[[#This Row],[Song Number]], Table1[[Order]:[SHD]], 6, FALSE))</f>
        <v>BPM_165</v>
      </c>
      <c r="G320" s="18" t="str" cm="1">
        <f t="array" ref="G320">_xlfn.TEXTJOIN("", FALSE, "DIF_", VLOOKUP(Table2[[#This Row],[Song Number]], Table1[[Order]:[SHD]], _xlfn.IFS(MID(B319, LEN(B319) - 2, 3) = " EZ", 8, MID(B319, LEN(B319) - 2, 3) = " NM", 9, MID(B319, LEN(B319) - 2, 3) = " HD", 10, TRUE, 7), FALSE))</f>
        <v>DIF_11</v>
      </c>
      <c r="H32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"HD", "DIF_11" ],</v>
      </c>
      <c r="I32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"Night Watcher - HD",
  "region": "3RD Pack",
  "category": [ "3RD Pack", "HD", "DIF_11" ],
  "requires": []
  },
</v>
      </c>
    </row>
    <row r="321" spans="1:9" ht="105" x14ac:dyDescent="0.25">
      <c r="A321" s="18">
        <f t="shared" si="4"/>
        <v>80</v>
      </c>
      <c r="B321" s="18" t="str">
        <f>_xlfn.TEXTJOIN(" - ", FALSE, VLOOKUP(Table2[[#This Row],[Song Number]], Table1[[Order]:[SHD]], 4, FALSE), _xlfn.IFS(MID(B320, LEN(B320) - 2, 3) = " EZ", "NM", MID(B320, LEN(B320) - 2, 3) = " NM", "HD", MID(B320, LEN(B320) - 2, 3) = " HD", "SHD", TRUE, "EZ"))</f>
        <v>Night Watcher - SHD</v>
      </c>
      <c r="C321" s="18" t="str">
        <f>_xlfn.TEXTJOIN(" ", FALSE, VLOOKUP(Table2[[#This Row],[Song Number]], Table1[[Order]:[SHD]], 2, FALSE), "Pack")</f>
        <v>3RD Pack</v>
      </c>
      <c r="D321" s="18" t="str" cm="1">
        <f t="array" ref="D321">_xlfn.IFS(MID(B320, LEN(B320) - 2, 3) = " EZ", "NM", MID(B320, LEN(B320) - 2, 3) = " NM", "HD", MID(B320, LEN(B320) - 2, 3) = " HD", "SHD", TRUE, "EZ")</f>
        <v>SHD</v>
      </c>
      <c r="E321" s="18" t="str">
        <f>VLOOKUP(Table2[[#This Row],[Song Number]], Table1[[Order]:[SHD]], 5, FALSE)</f>
        <v>xxdbxx</v>
      </c>
      <c r="F321" s="18" t="str">
        <f>_xlfn.TEXTJOIN("", FALSE, "BPM_", VLOOKUP(Table2[[#This Row],[Song Number]], Table1[[Order]:[SHD]], 6, FALSE))</f>
        <v>BPM_165</v>
      </c>
      <c r="G321" s="18" t="str" cm="1">
        <f t="array" ref="G321">_xlfn.TEXTJOIN("", FALSE, "DIF_", VLOOKUP(Table2[[#This Row],[Song Number]], Table1[[Order]:[SHD]], _xlfn.IFS(MID(B320, LEN(B320) - 2, 3) = " EZ", 8, MID(B320, LEN(B320) - 2, 3) = " NM", 9, MID(B320, LEN(B320) - 2, 3) = " HD", 10, TRUE, 7), FALSE))</f>
        <v>DIF_14</v>
      </c>
      <c r="H32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"SHD", "DIF_14" ],</v>
      </c>
      <c r="I32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"Night Watcher - SHD",
  "region": "3RD Pack",
  "category": [ "3RD Pack", "SHD", "DIF_14" ],
  "requires": []
  },
</v>
      </c>
    </row>
    <row r="322" spans="1:9" ht="105" x14ac:dyDescent="0.25">
      <c r="A322" s="18">
        <f t="shared" ref="A322:A385" si="5">IF(MOD(ROW() - 2, 4) = 0, IF(ISNUMBER(A321), A321 + 1, 1), IF(ISNUMBER(A321), A321, 1))</f>
        <v>81</v>
      </c>
      <c r="B322" s="18" t="str">
        <f>_xlfn.TEXTJOIN(" - ", FALSE, VLOOKUP(Table2[[#This Row],[Song Number]], Table1[[Order]:[SHD]], 4, FALSE), _xlfn.IFS(MID(B321, LEN(B321) - 2, 3) = " EZ", "NM", MID(B321, LEN(B321) - 2, 3) = " NM", "HD", MID(B321, LEN(B321) - 2, 3) = " HD", "SHD", TRUE, "EZ"))</f>
        <v>R.F.C. - EZ</v>
      </c>
      <c r="C322" s="18" t="str">
        <f>_xlfn.TEXTJOIN(" ", FALSE, VLOOKUP(Table2[[#This Row],[Song Number]], Table1[[Order]:[SHD]], 2, FALSE), "Pack")</f>
        <v>3RD Pack</v>
      </c>
      <c r="D322" s="18" t="str" cm="1">
        <f t="array" ref="D322">_xlfn.IFS(MID(B321, LEN(B321) - 2, 3) = " EZ", "NM", MID(B321, LEN(B321) - 2, 3) = " NM", "HD", MID(B321, LEN(B321) - 2, 3) = " HD", "SHD", TRUE, "EZ")</f>
        <v>EZ</v>
      </c>
      <c r="E322" s="18" t="str">
        <f>VLOOKUP(Table2[[#This Row],[Song Number]], Table1[[Order]:[SHD]], 5, FALSE)</f>
        <v>Andy Lee</v>
      </c>
      <c r="F322" s="18" t="str">
        <f>_xlfn.TEXTJOIN("", FALSE, "BPM_", VLOOKUP(Table2[[#This Row],[Song Number]], Table1[[Order]:[SHD]], 6, FALSE))</f>
        <v>BPM_140</v>
      </c>
      <c r="G322" s="18" t="str" cm="1">
        <f t="array" ref="G322">_xlfn.TEXTJOIN("", FALSE, "DIF_", VLOOKUP(Table2[[#This Row],[Song Number]], Table1[[Order]:[SHD]], _xlfn.IFS(MID(B321, LEN(B321) - 2, 3) = " EZ", 8, MID(B321, LEN(B321) - 2, 3) = " NM", 9, MID(B321, LEN(B321) - 2, 3) = " HD", 10, TRUE, 7), FALSE))</f>
        <v>DIF_5</v>
      </c>
      <c r="H32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"EZ", "DIF_5" ],</v>
      </c>
      <c r="I32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"R.F.C. - EZ",
  "region": "3RD Pack",
  "category": [ "3RD Pack", "EZ", "DIF_5" ],
  "requires": []
  },
</v>
      </c>
    </row>
    <row r="323" spans="1:9" ht="105" x14ac:dyDescent="0.25">
      <c r="A323" s="18">
        <f t="shared" si="5"/>
        <v>81</v>
      </c>
      <c r="B323" s="18" t="str">
        <f>_xlfn.TEXTJOIN(" - ", FALSE, VLOOKUP(Table2[[#This Row],[Song Number]], Table1[[Order]:[SHD]], 4, FALSE), _xlfn.IFS(MID(B322, LEN(B322) - 2, 3) = " EZ", "NM", MID(B322, LEN(B322) - 2, 3) = " NM", "HD", MID(B322, LEN(B322) - 2, 3) = " HD", "SHD", TRUE, "EZ"))</f>
        <v>R.F.C. - NM</v>
      </c>
      <c r="C323" s="18" t="str">
        <f>_xlfn.TEXTJOIN(" ", FALSE, VLOOKUP(Table2[[#This Row],[Song Number]], Table1[[Order]:[SHD]], 2, FALSE), "Pack")</f>
        <v>3RD Pack</v>
      </c>
      <c r="D323" s="18" t="str" cm="1">
        <f t="array" ref="D323">_xlfn.IFS(MID(B322, LEN(B322) - 2, 3) = " EZ", "NM", MID(B322, LEN(B322) - 2, 3) = " NM", "HD", MID(B322, LEN(B322) - 2, 3) = " HD", "SHD", TRUE, "EZ")</f>
        <v>NM</v>
      </c>
      <c r="E323" s="18" t="str">
        <f>VLOOKUP(Table2[[#This Row],[Song Number]], Table1[[Order]:[SHD]], 5, FALSE)</f>
        <v>Andy Lee</v>
      </c>
      <c r="F323" s="18" t="str">
        <f>_xlfn.TEXTJOIN("", FALSE, "BPM_", VLOOKUP(Table2[[#This Row],[Song Number]], Table1[[Order]:[SHD]], 6, FALSE))</f>
        <v>BPM_140</v>
      </c>
      <c r="G323" s="18" t="str" cm="1">
        <f t="array" ref="G323">_xlfn.TEXTJOIN("", FALSE, "DIF_", VLOOKUP(Table2[[#This Row],[Song Number]], Table1[[Order]:[SHD]], _xlfn.IFS(MID(B322, LEN(B322) - 2, 3) = " EZ", 8, MID(B322, LEN(B322) - 2, 3) = " NM", 9, MID(B322, LEN(B322) - 2, 3) = " HD", 10, TRUE, 7), FALSE))</f>
        <v>DIF_11</v>
      </c>
      <c r="H32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"NM", "DIF_11" ],</v>
      </c>
      <c r="I32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"R.F.C. - NM",
  "region": "3RD Pack",
  "category": [ "3RD Pack", "NM", "DIF_11" ],
  "requires": []
  },
</v>
      </c>
    </row>
    <row r="324" spans="1:9" ht="105" x14ac:dyDescent="0.25">
      <c r="A324" s="18">
        <f t="shared" si="5"/>
        <v>81</v>
      </c>
      <c r="B324" s="18" t="str">
        <f>_xlfn.TEXTJOIN(" - ", FALSE, VLOOKUP(Table2[[#This Row],[Song Number]], Table1[[Order]:[SHD]], 4, FALSE), _xlfn.IFS(MID(B323, LEN(B323) - 2, 3) = " EZ", "NM", MID(B323, LEN(B323) - 2, 3) = " NM", "HD", MID(B323, LEN(B323) - 2, 3) = " HD", "SHD", TRUE, "EZ"))</f>
        <v>R.F.C. - HD</v>
      </c>
      <c r="C324" s="18" t="str">
        <f>_xlfn.TEXTJOIN(" ", FALSE, VLOOKUP(Table2[[#This Row],[Song Number]], Table1[[Order]:[SHD]], 2, FALSE), "Pack")</f>
        <v>3RD Pack</v>
      </c>
      <c r="D324" s="18" t="str" cm="1">
        <f t="array" ref="D324">_xlfn.IFS(MID(B323, LEN(B323) - 2, 3) = " EZ", "NM", MID(B323, LEN(B323) - 2, 3) = " NM", "HD", MID(B323, LEN(B323) - 2, 3) = " HD", "SHD", TRUE, "EZ")</f>
        <v>HD</v>
      </c>
      <c r="E324" s="18" t="str">
        <f>VLOOKUP(Table2[[#This Row],[Song Number]], Table1[[Order]:[SHD]], 5, FALSE)</f>
        <v>Andy Lee</v>
      </c>
      <c r="F324" s="18" t="str">
        <f>_xlfn.TEXTJOIN("", FALSE, "BPM_", VLOOKUP(Table2[[#This Row],[Song Number]], Table1[[Order]:[SHD]], 6, FALSE))</f>
        <v>BPM_140</v>
      </c>
      <c r="G324" s="18" t="str" cm="1">
        <f t="array" ref="G324">_xlfn.TEXTJOIN("", FALSE, "DIF_", VLOOKUP(Table2[[#This Row],[Song Number]], Table1[[Order]:[SHD]], _xlfn.IFS(MID(B323, LEN(B323) - 2, 3) = " EZ", 8, MID(B323, LEN(B323) - 2, 3) = " NM", 9, MID(B323, LEN(B323) - 2, 3) = " HD", 10, TRUE, 7), FALSE))</f>
        <v>DIF_14</v>
      </c>
      <c r="H32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"HD", "DIF_14" ],</v>
      </c>
      <c r="I32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"R.F.C. - HD",
  "region": "3RD Pack",
  "category": [ "3RD Pack", "HD", "DIF_14" ],
  "requires": []
  },
</v>
      </c>
    </row>
    <row r="325" spans="1:9" ht="105" x14ac:dyDescent="0.25">
      <c r="A325" s="18">
        <f t="shared" si="5"/>
        <v>81</v>
      </c>
      <c r="B325" s="18" t="str">
        <f>_xlfn.TEXTJOIN(" - ", FALSE, VLOOKUP(Table2[[#This Row],[Song Number]], Table1[[Order]:[SHD]], 4, FALSE), _xlfn.IFS(MID(B324, LEN(B324) - 2, 3) = " EZ", "NM", MID(B324, LEN(B324) - 2, 3) = " NM", "HD", MID(B324, LEN(B324) - 2, 3) = " HD", "SHD", TRUE, "EZ"))</f>
        <v>R.F.C. - SHD</v>
      </c>
      <c r="C325" s="18" t="str">
        <f>_xlfn.TEXTJOIN(" ", FALSE, VLOOKUP(Table2[[#This Row],[Song Number]], Table1[[Order]:[SHD]], 2, FALSE), "Pack")</f>
        <v>3RD Pack</v>
      </c>
      <c r="D325" s="18" t="str" cm="1">
        <f t="array" ref="D325">_xlfn.IFS(MID(B324, LEN(B324) - 2, 3) = " EZ", "NM", MID(B324, LEN(B324) - 2, 3) = " NM", "HD", MID(B324, LEN(B324) - 2, 3) = " HD", "SHD", TRUE, "EZ")</f>
        <v>SHD</v>
      </c>
      <c r="E325" s="18" t="str">
        <f>VLOOKUP(Table2[[#This Row],[Song Number]], Table1[[Order]:[SHD]], 5, FALSE)</f>
        <v>Andy Lee</v>
      </c>
      <c r="F325" s="18" t="str">
        <f>_xlfn.TEXTJOIN("", FALSE, "BPM_", VLOOKUP(Table2[[#This Row],[Song Number]], Table1[[Order]:[SHD]], 6, FALSE))</f>
        <v>BPM_140</v>
      </c>
      <c r="G325" s="18" t="str" cm="1">
        <f t="array" ref="G325">_xlfn.TEXTJOIN("", FALSE, "DIF_", VLOOKUP(Table2[[#This Row],[Song Number]], Table1[[Order]:[SHD]], _xlfn.IFS(MID(B324, LEN(B324) - 2, 3) = " EZ", 8, MID(B324, LEN(B324) - 2, 3) = " NM", 9, MID(B324, LEN(B324) - 2, 3) = " HD", 10, TRUE, 7), FALSE))</f>
        <v>DIF_16</v>
      </c>
      <c r="H32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"SHD", "DIF_16" ],</v>
      </c>
      <c r="I32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"R.F.C. - SHD",
  "region": "3RD Pack",
  "category": [ "3RD Pack", "SHD", "DIF_16" ],
  "requires": []
  },
</v>
      </c>
    </row>
    <row r="326" spans="1:9" ht="105" x14ac:dyDescent="0.25">
      <c r="A326" s="18">
        <f t="shared" si="5"/>
        <v>82</v>
      </c>
      <c r="B326" s="18" t="str">
        <f>_xlfn.TEXTJOIN(" - ", FALSE, VLOOKUP(Table2[[#This Row],[Song Number]], Table1[[Order]:[SHD]], 4, FALSE), _xlfn.IFS(MID(B325, LEN(B325) - 2, 3) = " EZ", "NM", MID(B325, LEN(B325) - 2, 3) = " NM", "HD", MID(B325, LEN(B325) - 2, 3) = " HD", "SHD", TRUE, "EZ"))</f>
        <v>Sand Storm - EZ</v>
      </c>
      <c r="C326" s="18" t="str">
        <f>_xlfn.TEXTJOIN(" ", FALSE, VLOOKUP(Table2[[#This Row],[Song Number]], Table1[[Order]:[SHD]], 2, FALSE), "Pack")</f>
        <v>3RD Pack</v>
      </c>
      <c r="D326" s="18" t="str" cm="1">
        <f t="array" ref="D326">_xlfn.IFS(MID(B325, LEN(B325) - 2, 3) = " EZ", "NM", MID(B325, LEN(B325) - 2, 3) = " NM", "HD", MID(B325, LEN(B325) - 2, 3) = " HD", "SHD", TRUE, "EZ")</f>
        <v>EZ</v>
      </c>
      <c r="E326" s="18" t="str">
        <f>VLOOKUP(Table2[[#This Row],[Song Number]], Table1[[Order]:[SHD]], 5, FALSE)</f>
        <v>CROOVE</v>
      </c>
      <c r="F326" s="18" t="str">
        <f>_xlfn.TEXTJOIN("", FALSE, "BPM_", VLOOKUP(Table2[[#This Row],[Song Number]], Table1[[Order]:[SHD]], 6, FALSE))</f>
        <v>BPM_164</v>
      </c>
      <c r="G326" s="18" t="str" cm="1">
        <f t="array" ref="G326">_xlfn.TEXTJOIN("", FALSE, "DIF_", VLOOKUP(Table2[[#This Row],[Song Number]], Table1[[Order]:[SHD]], _xlfn.IFS(MID(B325, LEN(B325) - 2, 3) = " EZ", 8, MID(B325, LEN(B325) - 2, 3) = " NM", 9, MID(B325, LEN(B325) - 2, 3) = " HD", 10, TRUE, 7), FALSE))</f>
        <v>DIF_3</v>
      </c>
      <c r="H32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"EZ", "DIF_3" ],</v>
      </c>
      <c r="I32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"Sand Storm - EZ",
  "region": "3RD Pack",
  "category": [ "3RD Pack", "EZ", "DIF_3" ],
  "requires": []
  },
</v>
      </c>
    </row>
    <row r="327" spans="1:9" ht="105" x14ac:dyDescent="0.25">
      <c r="A327" s="18">
        <f t="shared" si="5"/>
        <v>82</v>
      </c>
      <c r="B327" s="18" t="str">
        <f>_xlfn.TEXTJOIN(" - ", FALSE, VLOOKUP(Table2[[#This Row],[Song Number]], Table1[[Order]:[SHD]], 4, FALSE), _xlfn.IFS(MID(B326, LEN(B326) - 2, 3) = " EZ", "NM", MID(B326, LEN(B326) - 2, 3) = " NM", "HD", MID(B326, LEN(B326) - 2, 3) = " HD", "SHD", TRUE, "EZ"))</f>
        <v>Sand Storm - NM</v>
      </c>
      <c r="C327" s="18" t="str">
        <f>_xlfn.TEXTJOIN(" ", FALSE, VLOOKUP(Table2[[#This Row],[Song Number]], Table1[[Order]:[SHD]], 2, FALSE), "Pack")</f>
        <v>3RD Pack</v>
      </c>
      <c r="D327" s="18" t="str" cm="1">
        <f t="array" ref="D327">_xlfn.IFS(MID(B326, LEN(B326) - 2, 3) = " EZ", "NM", MID(B326, LEN(B326) - 2, 3) = " NM", "HD", MID(B326, LEN(B326) - 2, 3) = " HD", "SHD", TRUE, "EZ")</f>
        <v>NM</v>
      </c>
      <c r="E327" s="18" t="str">
        <f>VLOOKUP(Table2[[#This Row],[Song Number]], Table1[[Order]:[SHD]], 5, FALSE)</f>
        <v>CROOVE</v>
      </c>
      <c r="F327" s="18" t="str">
        <f>_xlfn.TEXTJOIN("", FALSE, "BPM_", VLOOKUP(Table2[[#This Row],[Song Number]], Table1[[Order]:[SHD]], 6, FALSE))</f>
        <v>BPM_164</v>
      </c>
      <c r="G327" s="18" t="str" cm="1">
        <f t="array" ref="G327">_xlfn.TEXTJOIN("", FALSE, "DIF_", VLOOKUP(Table2[[#This Row],[Song Number]], Table1[[Order]:[SHD]], _xlfn.IFS(MID(B326, LEN(B326) - 2, 3) = " EZ", 8, MID(B326, LEN(B326) - 2, 3) = " NM", 9, MID(B326, LEN(B326) - 2, 3) = " HD", 10, TRUE, 7), FALSE))</f>
        <v>DIF_11</v>
      </c>
      <c r="H32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"NM", "DIF_11" ],</v>
      </c>
      <c r="I32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"Sand Storm - NM",
  "region": "3RD Pack",
  "category": [ "3RD Pack", "NM", "DIF_11" ],
  "requires": []
  },
</v>
      </c>
    </row>
    <row r="328" spans="1:9" ht="105" x14ac:dyDescent="0.25">
      <c r="A328" s="18">
        <f t="shared" si="5"/>
        <v>82</v>
      </c>
      <c r="B328" s="18" t="str">
        <f>_xlfn.TEXTJOIN(" - ", FALSE, VLOOKUP(Table2[[#This Row],[Song Number]], Table1[[Order]:[SHD]], 4, FALSE), _xlfn.IFS(MID(B327, LEN(B327) - 2, 3) = " EZ", "NM", MID(B327, LEN(B327) - 2, 3) = " NM", "HD", MID(B327, LEN(B327) - 2, 3) = " HD", "SHD", TRUE, "EZ"))</f>
        <v>Sand Storm - HD</v>
      </c>
      <c r="C328" s="18" t="str">
        <f>_xlfn.TEXTJOIN(" ", FALSE, VLOOKUP(Table2[[#This Row],[Song Number]], Table1[[Order]:[SHD]], 2, FALSE), "Pack")</f>
        <v>3RD Pack</v>
      </c>
      <c r="D328" s="18" t="str" cm="1">
        <f t="array" ref="D328">_xlfn.IFS(MID(B327, LEN(B327) - 2, 3) = " EZ", "NM", MID(B327, LEN(B327) - 2, 3) = " NM", "HD", MID(B327, LEN(B327) - 2, 3) = " HD", "SHD", TRUE, "EZ")</f>
        <v>HD</v>
      </c>
      <c r="E328" s="18" t="str">
        <f>VLOOKUP(Table2[[#This Row],[Song Number]], Table1[[Order]:[SHD]], 5, FALSE)</f>
        <v>CROOVE</v>
      </c>
      <c r="F328" s="18" t="str">
        <f>_xlfn.TEXTJOIN("", FALSE, "BPM_", VLOOKUP(Table2[[#This Row],[Song Number]], Table1[[Order]:[SHD]], 6, FALSE))</f>
        <v>BPM_164</v>
      </c>
      <c r="G328" s="18" t="str" cm="1">
        <f t="array" ref="G328">_xlfn.TEXTJOIN("", FALSE, "DIF_", VLOOKUP(Table2[[#This Row],[Song Number]], Table1[[Order]:[SHD]], _xlfn.IFS(MID(B327, LEN(B327) - 2, 3) = " EZ", 8, MID(B327, LEN(B327) - 2, 3) = " NM", 9, MID(B327, LEN(B327) - 2, 3) = " HD", 10, TRUE, 7), FALSE))</f>
        <v>DIF_13</v>
      </c>
      <c r="H32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"HD", "DIF_13" ],</v>
      </c>
      <c r="I32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"Sand Storm - HD",
  "region": "3RD Pack",
  "category": [ "3RD Pack", "HD", "DIF_13" ],
  "requires": []
  },
</v>
      </c>
    </row>
    <row r="329" spans="1:9" ht="105" x14ac:dyDescent="0.25">
      <c r="A329" s="18">
        <f t="shared" si="5"/>
        <v>82</v>
      </c>
      <c r="B329" s="18" t="str">
        <f>_xlfn.TEXTJOIN(" - ", FALSE, VLOOKUP(Table2[[#This Row],[Song Number]], Table1[[Order]:[SHD]], 4, FALSE), _xlfn.IFS(MID(B328, LEN(B328) - 2, 3) = " EZ", "NM", MID(B328, LEN(B328) - 2, 3) = " NM", "HD", MID(B328, LEN(B328) - 2, 3) = " HD", "SHD", TRUE, "EZ"))</f>
        <v>Sand Storm - SHD</v>
      </c>
      <c r="C329" s="18" t="str">
        <f>_xlfn.TEXTJOIN(" ", FALSE, VLOOKUP(Table2[[#This Row],[Song Number]], Table1[[Order]:[SHD]], 2, FALSE), "Pack")</f>
        <v>3RD Pack</v>
      </c>
      <c r="D329" s="18" t="str" cm="1">
        <f t="array" ref="D329">_xlfn.IFS(MID(B328, LEN(B328) - 2, 3) = " EZ", "NM", MID(B328, LEN(B328) - 2, 3) = " NM", "HD", MID(B328, LEN(B328) - 2, 3) = " HD", "SHD", TRUE, "EZ")</f>
        <v>SHD</v>
      </c>
      <c r="E329" s="18" t="str">
        <f>VLOOKUP(Table2[[#This Row],[Song Number]], Table1[[Order]:[SHD]], 5, FALSE)</f>
        <v>CROOVE</v>
      </c>
      <c r="F329" s="18" t="str">
        <f>_xlfn.TEXTJOIN("", FALSE, "BPM_", VLOOKUP(Table2[[#This Row],[Song Number]], Table1[[Order]:[SHD]], 6, FALSE))</f>
        <v>BPM_164</v>
      </c>
      <c r="G329" s="18" t="str" cm="1">
        <f t="array" ref="G329">_xlfn.TEXTJOIN("", FALSE, "DIF_", VLOOKUP(Table2[[#This Row],[Song Number]], Table1[[Order]:[SHD]], _xlfn.IFS(MID(B328, LEN(B328) - 2, 3) = " EZ", 8, MID(B328, LEN(B328) - 2, 3) = " NM", 9, MID(B328, LEN(B328) - 2, 3) = " HD", 10, TRUE, 7), FALSE))</f>
        <v>DIF_16</v>
      </c>
      <c r="H32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"SHD", "DIF_16" ],</v>
      </c>
      <c r="I32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"Sand Storm - SHD",
  "region": "3RD Pack",
  "category": [ "3RD Pack", "SHD", "DIF_16" ],
  "requires": []
  },
</v>
      </c>
    </row>
    <row r="330" spans="1:9" ht="105" x14ac:dyDescent="0.25">
      <c r="A330" s="18">
        <f t="shared" si="5"/>
        <v>83</v>
      </c>
      <c r="B330" s="18" t="str">
        <f>_xlfn.TEXTJOIN(" - ", FALSE, VLOOKUP(Table2[[#This Row],[Song Number]], Table1[[Order]:[SHD]], 4, FALSE), _xlfn.IFS(MID(B329, LEN(B329) - 2, 3) = " EZ", "NM", MID(B329, LEN(B329) - 2, 3) = " NM", "HD", MID(B329, LEN(B329) - 2, 3) = " HD", "SHD", TRUE, "EZ"))</f>
        <v>Shake - EZ</v>
      </c>
      <c r="C330" s="18" t="str">
        <f>_xlfn.TEXTJOIN(" ", FALSE, VLOOKUP(Table2[[#This Row],[Song Number]], Table1[[Order]:[SHD]], 2, FALSE), "Pack")</f>
        <v>3RD Pack</v>
      </c>
      <c r="D330" s="18" t="str" cm="1">
        <f t="array" ref="D330">_xlfn.IFS(MID(B329, LEN(B329) - 2, 3) = " EZ", "NM", MID(B329, LEN(B329) - 2, 3) = " NM", "HD", MID(B329, LEN(B329) - 2, 3) = " HD", "SHD", TRUE, "EZ")</f>
        <v>EZ</v>
      </c>
      <c r="E330" s="18" t="str">
        <f>VLOOKUP(Table2[[#This Row],[Song Number]], Table1[[Order]:[SHD]], 5, FALSE)</f>
        <v>Andy Lee</v>
      </c>
      <c r="F330" s="18" t="str">
        <f>_xlfn.TEXTJOIN("", FALSE, "BPM_", VLOOKUP(Table2[[#This Row],[Song Number]], Table1[[Order]:[SHD]], 6, FALSE))</f>
        <v>BPM_120</v>
      </c>
      <c r="G330" s="18" t="str" cm="1">
        <f t="array" ref="G330">_xlfn.TEXTJOIN("", FALSE, "DIF_", VLOOKUP(Table2[[#This Row],[Song Number]], Table1[[Order]:[SHD]], _xlfn.IFS(MID(B329, LEN(B329) - 2, 3) = " EZ", 8, MID(B329, LEN(B329) - 2, 3) = " NM", 9, MID(B329, LEN(B329) - 2, 3) = " HD", 10, TRUE, 7), FALSE))</f>
        <v>DIF_4</v>
      </c>
      <c r="H33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"EZ", "DIF_4" ],</v>
      </c>
      <c r="I33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"Shake - EZ",
  "region": "3RD Pack",
  "category": [ "3RD Pack", "EZ", "DIF_4" ],
  "requires": []
  },
</v>
      </c>
    </row>
    <row r="331" spans="1:9" ht="105" x14ac:dyDescent="0.25">
      <c r="A331" s="18">
        <f t="shared" si="5"/>
        <v>83</v>
      </c>
      <c r="B331" s="18" t="str">
        <f>_xlfn.TEXTJOIN(" - ", FALSE, VLOOKUP(Table2[[#This Row],[Song Number]], Table1[[Order]:[SHD]], 4, FALSE), _xlfn.IFS(MID(B330, LEN(B330) - 2, 3) = " EZ", "NM", MID(B330, LEN(B330) - 2, 3) = " NM", "HD", MID(B330, LEN(B330) - 2, 3) = " HD", "SHD", TRUE, "EZ"))</f>
        <v>Shake - NM</v>
      </c>
      <c r="C331" s="18" t="str">
        <f>_xlfn.TEXTJOIN(" ", FALSE, VLOOKUP(Table2[[#This Row],[Song Number]], Table1[[Order]:[SHD]], 2, FALSE), "Pack")</f>
        <v>3RD Pack</v>
      </c>
      <c r="D331" s="18" t="str" cm="1">
        <f t="array" ref="D331">_xlfn.IFS(MID(B330, LEN(B330) - 2, 3) = " EZ", "NM", MID(B330, LEN(B330) - 2, 3) = " NM", "HD", MID(B330, LEN(B330) - 2, 3) = " HD", "SHD", TRUE, "EZ")</f>
        <v>NM</v>
      </c>
      <c r="E331" s="18" t="str">
        <f>VLOOKUP(Table2[[#This Row],[Song Number]], Table1[[Order]:[SHD]], 5, FALSE)</f>
        <v>Andy Lee</v>
      </c>
      <c r="F331" s="18" t="str">
        <f>_xlfn.TEXTJOIN("", FALSE, "BPM_", VLOOKUP(Table2[[#This Row],[Song Number]], Table1[[Order]:[SHD]], 6, FALSE))</f>
        <v>BPM_120</v>
      </c>
      <c r="G331" s="18" t="str" cm="1">
        <f t="array" ref="G331">_xlfn.TEXTJOIN("", FALSE, "DIF_", VLOOKUP(Table2[[#This Row],[Song Number]], Table1[[Order]:[SHD]], _xlfn.IFS(MID(B330, LEN(B330) - 2, 3) = " EZ", 8, MID(B330, LEN(B330) - 2, 3) = " NM", 9, MID(B330, LEN(B330) - 2, 3) = " HD", 10, TRUE, 7), FALSE))</f>
        <v>DIF_7</v>
      </c>
      <c r="H33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"NM", "DIF_7" ],</v>
      </c>
      <c r="I33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"Shake - NM",
  "region": "3RD Pack",
  "category": [ "3RD Pack", "NM", "DIF_7" ],
  "requires": []
  },
</v>
      </c>
    </row>
    <row r="332" spans="1:9" ht="105" x14ac:dyDescent="0.25">
      <c r="A332" s="18">
        <f t="shared" si="5"/>
        <v>83</v>
      </c>
      <c r="B332" s="18" t="str">
        <f>_xlfn.TEXTJOIN(" - ", FALSE, VLOOKUP(Table2[[#This Row],[Song Number]], Table1[[Order]:[SHD]], 4, FALSE), _xlfn.IFS(MID(B331, LEN(B331) - 2, 3) = " EZ", "NM", MID(B331, LEN(B331) - 2, 3) = " NM", "HD", MID(B331, LEN(B331) - 2, 3) = " HD", "SHD", TRUE, "EZ"))</f>
        <v>Shake - HD</v>
      </c>
      <c r="C332" s="18" t="str">
        <f>_xlfn.TEXTJOIN(" ", FALSE, VLOOKUP(Table2[[#This Row],[Song Number]], Table1[[Order]:[SHD]], 2, FALSE), "Pack")</f>
        <v>3RD Pack</v>
      </c>
      <c r="D332" s="18" t="str" cm="1">
        <f t="array" ref="D332">_xlfn.IFS(MID(B331, LEN(B331) - 2, 3) = " EZ", "NM", MID(B331, LEN(B331) - 2, 3) = " NM", "HD", MID(B331, LEN(B331) - 2, 3) = " HD", "SHD", TRUE, "EZ")</f>
        <v>HD</v>
      </c>
      <c r="E332" s="18" t="str">
        <f>VLOOKUP(Table2[[#This Row],[Song Number]], Table1[[Order]:[SHD]], 5, FALSE)</f>
        <v>Andy Lee</v>
      </c>
      <c r="F332" s="18" t="str">
        <f>_xlfn.TEXTJOIN("", FALSE, "BPM_", VLOOKUP(Table2[[#This Row],[Song Number]], Table1[[Order]:[SHD]], 6, FALSE))</f>
        <v>BPM_120</v>
      </c>
      <c r="G332" s="18" t="str" cm="1">
        <f t="array" ref="G332">_xlfn.TEXTJOIN("", FALSE, "DIF_", VLOOKUP(Table2[[#This Row],[Song Number]], Table1[[Order]:[SHD]], _xlfn.IFS(MID(B331, LEN(B331) - 2, 3) = " EZ", 8, MID(B331, LEN(B331) - 2, 3) = " NM", 9, MID(B331, LEN(B331) - 2, 3) = " HD", 10, TRUE, 7), FALSE))</f>
        <v>DIF_13</v>
      </c>
      <c r="H33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"HD", "DIF_13" ],</v>
      </c>
      <c r="I33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"Shake - HD",
  "region": "3RD Pack",
  "category": [ "3RD Pack", "HD", "DIF_13" ],
  "requires": []
  },
</v>
      </c>
    </row>
    <row r="333" spans="1:9" ht="105" x14ac:dyDescent="0.25">
      <c r="A333" s="18">
        <f t="shared" si="5"/>
        <v>83</v>
      </c>
      <c r="B333" s="18" t="str">
        <f>_xlfn.TEXTJOIN(" - ", FALSE, VLOOKUP(Table2[[#This Row],[Song Number]], Table1[[Order]:[SHD]], 4, FALSE), _xlfn.IFS(MID(B332, LEN(B332) - 2, 3) = " EZ", "NM", MID(B332, LEN(B332) - 2, 3) = " NM", "HD", MID(B332, LEN(B332) - 2, 3) = " HD", "SHD", TRUE, "EZ"))</f>
        <v>Shake - SHD</v>
      </c>
      <c r="C333" s="18" t="str">
        <f>_xlfn.TEXTJOIN(" ", FALSE, VLOOKUP(Table2[[#This Row],[Song Number]], Table1[[Order]:[SHD]], 2, FALSE), "Pack")</f>
        <v>3RD Pack</v>
      </c>
      <c r="D333" s="18" t="str" cm="1">
        <f t="array" ref="D333">_xlfn.IFS(MID(B332, LEN(B332) - 2, 3) = " EZ", "NM", MID(B332, LEN(B332) - 2, 3) = " NM", "HD", MID(B332, LEN(B332) - 2, 3) = " HD", "SHD", TRUE, "EZ")</f>
        <v>SHD</v>
      </c>
      <c r="E333" s="18" t="str">
        <f>VLOOKUP(Table2[[#This Row],[Song Number]], Table1[[Order]:[SHD]], 5, FALSE)</f>
        <v>Andy Lee</v>
      </c>
      <c r="F333" s="18" t="str">
        <f>_xlfn.TEXTJOIN("", FALSE, "BPM_", VLOOKUP(Table2[[#This Row],[Song Number]], Table1[[Order]:[SHD]], 6, FALSE))</f>
        <v>BPM_120</v>
      </c>
      <c r="G333" s="18" t="str" cm="1">
        <f t="array" ref="G333">_xlfn.TEXTJOIN("", FALSE, "DIF_", VLOOKUP(Table2[[#This Row],[Song Number]], Table1[[Order]:[SHD]], _xlfn.IFS(MID(B332, LEN(B332) - 2, 3) = " EZ", 8, MID(B332, LEN(B332) - 2, 3) = " NM", 9, MID(B332, LEN(B332) - 2, 3) = " HD", 10, TRUE, 7), FALSE))</f>
        <v>DIF_14</v>
      </c>
      <c r="H33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"SHD", "DIF_14" ],</v>
      </c>
      <c r="I33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"Shake - SHD",
  "region": "3RD Pack",
  "category": [ "3RD Pack", "SHD", "DIF_14" ],
  "requires": []
  },
</v>
      </c>
    </row>
    <row r="334" spans="1:9" ht="105" x14ac:dyDescent="0.25">
      <c r="A334" s="18">
        <f t="shared" si="5"/>
        <v>84</v>
      </c>
      <c r="B334" s="18" t="str">
        <f>_xlfn.TEXTJOIN(" - ", FALSE, VLOOKUP(Table2[[#This Row],[Song Number]], Table1[[Order]:[SHD]], 4, FALSE), _xlfn.IFS(MID(B333, LEN(B333) - 2, 3) = " EZ", "NM", MID(B333, LEN(B333) - 2, 3) = " NM", "HD", MID(B333, LEN(B333) - 2, 3) = " HD", "SHD", TRUE, "EZ"))</f>
        <v>Smash - EZ</v>
      </c>
      <c r="C334" s="18" t="str">
        <f>_xlfn.TEXTJOIN(" ", FALSE, VLOOKUP(Table2[[#This Row],[Song Number]], Table1[[Order]:[SHD]], 2, FALSE), "Pack")</f>
        <v>3RD Pack</v>
      </c>
      <c r="D334" s="18" t="str" cm="1">
        <f t="array" ref="D334">_xlfn.IFS(MID(B333, LEN(B333) - 2, 3) = " EZ", "NM", MID(B333, LEN(B333) - 2, 3) = " NM", "HD", MID(B333, LEN(B333) - 2, 3) = " HD", "SHD", TRUE, "EZ")</f>
        <v>EZ</v>
      </c>
      <c r="E334" s="18" t="str">
        <f>VLOOKUP(Table2[[#This Row],[Song Number]], Table1[[Order]:[SHD]], 5, FALSE)</f>
        <v>Andy Lee</v>
      </c>
      <c r="F334" s="18" t="str">
        <f>_xlfn.TEXTJOIN("", FALSE, "BPM_", VLOOKUP(Table2[[#This Row],[Song Number]], Table1[[Order]:[SHD]], 6, FALSE))</f>
        <v>BPM_100</v>
      </c>
      <c r="G334" s="18" t="str" cm="1">
        <f t="array" ref="G334">_xlfn.TEXTJOIN("", FALSE, "DIF_", VLOOKUP(Table2[[#This Row],[Song Number]], Table1[[Order]:[SHD]], _xlfn.IFS(MID(B333, LEN(B333) - 2, 3) = " EZ", 8, MID(B333, LEN(B333) - 2, 3) = " NM", 9, MID(B333, LEN(B333) - 2, 3) = " HD", 10, TRUE, 7), FALSE))</f>
        <v>DIF_4</v>
      </c>
      <c r="H33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"EZ", "DIF_4" ],</v>
      </c>
      <c r="I33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"Smash - EZ",
  "region": "3RD Pack",
  "category": [ "3RD Pack", "EZ", "DIF_4" ],
  "requires": []
  },
</v>
      </c>
    </row>
    <row r="335" spans="1:9" ht="105" x14ac:dyDescent="0.25">
      <c r="A335" s="18">
        <f t="shared" si="5"/>
        <v>84</v>
      </c>
      <c r="B335" s="18" t="str">
        <f>_xlfn.TEXTJOIN(" - ", FALSE, VLOOKUP(Table2[[#This Row],[Song Number]], Table1[[Order]:[SHD]], 4, FALSE), _xlfn.IFS(MID(B334, LEN(B334) - 2, 3) = " EZ", "NM", MID(B334, LEN(B334) - 2, 3) = " NM", "HD", MID(B334, LEN(B334) - 2, 3) = " HD", "SHD", TRUE, "EZ"))</f>
        <v>Smash - NM</v>
      </c>
      <c r="C335" s="18" t="str">
        <f>_xlfn.TEXTJOIN(" ", FALSE, VLOOKUP(Table2[[#This Row],[Song Number]], Table1[[Order]:[SHD]], 2, FALSE), "Pack")</f>
        <v>3RD Pack</v>
      </c>
      <c r="D335" s="18" t="str" cm="1">
        <f t="array" ref="D335">_xlfn.IFS(MID(B334, LEN(B334) - 2, 3) = " EZ", "NM", MID(B334, LEN(B334) - 2, 3) = " NM", "HD", MID(B334, LEN(B334) - 2, 3) = " HD", "SHD", TRUE, "EZ")</f>
        <v>NM</v>
      </c>
      <c r="E335" s="18" t="str">
        <f>VLOOKUP(Table2[[#This Row],[Song Number]], Table1[[Order]:[SHD]], 5, FALSE)</f>
        <v>Andy Lee</v>
      </c>
      <c r="F335" s="18" t="str">
        <f>_xlfn.TEXTJOIN("", FALSE, "BPM_", VLOOKUP(Table2[[#This Row],[Song Number]], Table1[[Order]:[SHD]], 6, FALSE))</f>
        <v>BPM_100</v>
      </c>
      <c r="G335" s="18" t="str" cm="1">
        <f t="array" ref="G335">_xlfn.TEXTJOIN("", FALSE, "DIF_", VLOOKUP(Table2[[#This Row],[Song Number]], Table1[[Order]:[SHD]], _xlfn.IFS(MID(B334, LEN(B334) - 2, 3) = " EZ", 8, MID(B334, LEN(B334) - 2, 3) = " NM", 9, MID(B334, LEN(B334) - 2, 3) = " HD", 10, TRUE, 7), FALSE))</f>
        <v>DIF_9</v>
      </c>
      <c r="H33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"NM", "DIF_9" ],</v>
      </c>
      <c r="I33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"Smash - NM",
  "region": "3RD Pack",
  "category": [ "3RD Pack", "NM", "DIF_9" ],
  "requires": []
  },
</v>
      </c>
    </row>
    <row r="336" spans="1:9" ht="105" x14ac:dyDescent="0.25">
      <c r="A336" s="18">
        <f t="shared" si="5"/>
        <v>84</v>
      </c>
      <c r="B336" s="18" t="str">
        <f>_xlfn.TEXTJOIN(" - ", FALSE, VLOOKUP(Table2[[#This Row],[Song Number]], Table1[[Order]:[SHD]], 4, FALSE), _xlfn.IFS(MID(B335, LEN(B335) - 2, 3) = " EZ", "NM", MID(B335, LEN(B335) - 2, 3) = " NM", "HD", MID(B335, LEN(B335) - 2, 3) = " HD", "SHD", TRUE, "EZ"))</f>
        <v>Smash - HD</v>
      </c>
      <c r="C336" s="18" t="str">
        <f>_xlfn.TEXTJOIN(" ", FALSE, VLOOKUP(Table2[[#This Row],[Song Number]], Table1[[Order]:[SHD]], 2, FALSE), "Pack")</f>
        <v>3RD Pack</v>
      </c>
      <c r="D336" s="18" t="str" cm="1">
        <f t="array" ref="D336">_xlfn.IFS(MID(B335, LEN(B335) - 2, 3) = " EZ", "NM", MID(B335, LEN(B335) - 2, 3) = " NM", "HD", MID(B335, LEN(B335) - 2, 3) = " HD", "SHD", TRUE, "EZ")</f>
        <v>HD</v>
      </c>
      <c r="E336" s="18" t="str">
        <f>VLOOKUP(Table2[[#This Row],[Song Number]], Table1[[Order]:[SHD]], 5, FALSE)</f>
        <v>Andy Lee</v>
      </c>
      <c r="F336" s="18" t="str">
        <f>_xlfn.TEXTJOIN("", FALSE, "BPM_", VLOOKUP(Table2[[#This Row],[Song Number]], Table1[[Order]:[SHD]], 6, FALSE))</f>
        <v>BPM_100</v>
      </c>
      <c r="G336" s="18" t="str" cm="1">
        <f t="array" ref="G336">_xlfn.TEXTJOIN("", FALSE, "DIF_", VLOOKUP(Table2[[#This Row],[Song Number]], Table1[[Order]:[SHD]], _xlfn.IFS(MID(B335, LEN(B335) - 2, 3) = " EZ", 8, MID(B335, LEN(B335) - 2, 3) = " NM", 9, MID(B335, LEN(B335) - 2, 3) = " HD", 10, TRUE, 7), FALSE))</f>
        <v>DIF_12</v>
      </c>
      <c r="H33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"HD", "DIF_12" ],</v>
      </c>
      <c r="I33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"Smash - HD",
  "region": "3RD Pack",
  "category": [ "3RD Pack", "HD", "DIF_12" ],
  "requires": []
  },
</v>
      </c>
    </row>
    <row r="337" spans="1:9" ht="105" x14ac:dyDescent="0.25">
      <c r="A337" s="18">
        <f t="shared" si="5"/>
        <v>84</v>
      </c>
      <c r="B337" s="18" t="str">
        <f>_xlfn.TEXTJOIN(" - ", FALSE, VLOOKUP(Table2[[#This Row],[Song Number]], Table1[[Order]:[SHD]], 4, FALSE), _xlfn.IFS(MID(B336, LEN(B336) - 2, 3) = " EZ", "NM", MID(B336, LEN(B336) - 2, 3) = " NM", "HD", MID(B336, LEN(B336) - 2, 3) = " HD", "SHD", TRUE, "EZ"))</f>
        <v>Smash - SHD</v>
      </c>
      <c r="C337" s="18" t="str">
        <f>_xlfn.TEXTJOIN(" ", FALSE, VLOOKUP(Table2[[#This Row],[Song Number]], Table1[[Order]:[SHD]], 2, FALSE), "Pack")</f>
        <v>3RD Pack</v>
      </c>
      <c r="D337" s="18" t="str" cm="1">
        <f t="array" ref="D337">_xlfn.IFS(MID(B336, LEN(B336) - 2, 3) = " EZ", "NM", MID(B336, LEN(B336) - 2, 3) = " NM", "HD", MID(B336, LEN(B336) - 2, 3) = " HD", "SHD", TRUE, "EZ")</f>
        <v>SHD</v>
      </c>
      <c r="E337" s="18" t="str">
        <f>VLOOKUP(Table2[[#This Row],[Song Number]], Table1[[Order]:[SHD]], 5, FALSE)</f>
        <v>Andy Lee</v>
      </c>
      <c r="F337" s="18" t="str">
        <f>_xlfn.TEXTJOIN("", FALSE, "BPM_", VLOOKUP(Table2[[#This Row],[Song Number]], Table1[[Order]:[SHD]], 6, FALSE))</f>
        <v>BPM_100</v>
      </c>
      <c r="G337" s="18" t="str" cm="1">
        <f t="array" ref="G337">_xlfn.TEXTJOIN("", FALSE, "DIF_", VLOOKUP(Table2[[#This Row],[Song Number]], Table1[[Order]:[SHD]], _xlfn.IFS(MID(B336, LEN(B336) - 2, 3) = " EZ", 8, MID(B336, LEN(B336) - 2, 3) = " NM", 9, MID(B336, LEN(B336) - 2, 3) = " HD", 10, TRUE, 7), FALSE))</f>
        <v>DIF_14</v>
      </c>
      <c r="H33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"SHD", "DIF_14" ],</v>
      </c>
      <c r="I33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"Smash - SHD",
  "region": "3RD Pack",
  "category": [ "3RD Pack", "SHD", "DIF_14" ],
  "requires": []
  },
</v>
      </c>
    </row>
    <row r="338" spans="1:9" ht="105" x14ac:dyDescent="0.25">
      <c r="A338" s="18">
        <f t="shared" si="5"/>
        <v>85</v>
      </c>
      <c r="B338" s="18" t="str">
        <f>_xlfn.TEXTJOIN(" - ", FALSE, VLOOKUP(Table2[[#This Row],[Song Number]], Table1[[Order]:[SHD]], 4, FALSE), _xlfn.IFS(MID(B337, LEN(B337) - 2, 3) = " EZ", "NM", MID(B337, LEN(B337) - 2, 3) = " NM", "HD", MID(B337, LEN(B337) - 2, 3) = " HD", "SHD", TRUE, "EZ"))</f>
        <v>Sparrow - EZ</v>
      </c>
      <c r="C338" s="18" t="str">
        <f>_xlfn.TEXTJOIN(" ", FALSE, VLOOKUP(Table2[[#This Row],[Song Number]], Table1[[Order]:[SHD]], 2, FALSE), "Pack")</f>
        <v>3RD Pack</v>
      </c>
      <c r="D338" s="18" t="str" cm="1">
        <f t="array" ref="D338">_xlfn.IFS(MID(B337, LEN(B337) - 2, 3) = " EZ", "NM", MID(B337, LEN(B337) - 2, 3) = " NM", "HD", MID(B337, LEN(B337) - 2, 3) = " HD", "SHD", TRUE, "EZ")</f>
        <v>EZ</v>
      </c>
      <c r="E338" s="18" t="str">
        <f>VLOOKUP(Table2[[#This Row],[Song Number]], Table1[[Order]:[SHD]], 5, FALSE)</f>
        <v>xxdbxx, CROOVE</v>
      </c>
      <c r="F338" s="18" t="str">
        <f>_xlfn.TEXTJOIN("", FALSE, "BPM_", VLOOKUP(Table2[[#This Row],[Song Number]], Table1[[Order]:[SHD]], 6, FALSE))</f>
        <v>BPM_132</v>
      </c>
      <c r="G338" s="18" t="str" cm="1">
        <f t="array" ref="G338">_xlfn.TEXTJOIN("", FALSE, "DIF_", VLOOKUP(Table2[[#This Row],[Song Number]], Table1[[Order]:[SHD]], _xlfn.IFS(MID(B337, LEN(B337) - 2, 3) = " EZ", 8, MID(B337, LEN(B337) - 2, 3) = " NM", 9, MID(B337, LEN(B337) - 2, 3) = " HD", 10, TRUE, 7), FALSE))</f>
        <v>DIF_4</v>
      </c>
      <c r="H33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"EZ", "DIF_4" ],</v>
      </c>
      <c r="I33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"Sparrow - EZ",
  "region": "3RD Pack",
  "category": [ "3RD Pack", "EZ", "DIF_4" ],
  "requires": []
  },
</v>
      </c>
    </row>
    <row r="339" spans="1:9" ht="105" x14ac:dyDescent="0.25">
      <c r="A339" s="18">
        <f t="shared" si="5"/>
        <v>85</v>
      </c>
      <c r="B339" s="18" t="str">
        <f>_xlfn.TEXTJOIN(" - ", FALSE, VLOOKUP(Table2[[#This Row],[Song Number]], Table1[[Order]:[SHD]], 4, FALSE), _xlfn.IFS(MID(B338, LEN(B338) - 2, 3) = " EZ", "NM", MID(B338, LEN(B338) - 2, 3) = " NM", "HD", MID(B338, LEN(B338) - 2, 3) = " HD", "SHD", TRUE, "EZ"))</f>
        <v>Sparrow - NM</v>
      </c>
      <c r="C339" s="18" t="str">
        <f>_xlfn.TEXTJOIN(" ", FALSE, VLOOKUP(Table2[[#This Row],[Song Number]], Table1[[Order]:[SHD]], 2, FALSE), "Pack")</f>
        <v>3RD Pack</v>
      </c>
      <c r="D339" s="18" t="str" cm="1">
        <f t="array" ref="D339">_xlfn.IFS(MID(B338, LEN(B338) - 2, 3) = " EZ", "NM", MID(B338, LEN(B338) - 2, 3) = " NM", "HD", MID(B338, LEN(B338) - 2, 3) = " HD", "SHD", TRUE, "EZ")</f>
        <v>NM</v>
      </c>
      <c r="E339" s="18" t="str">
        <f>VLOOKUP(Table2[[#This Row],[Song Number]], Table1[[Order]:[SHD]], 5, FALSE)</f>
        <v>xxdbxx, CROOVE</v>
      </c>
      <c r="F339" s="18" t="str">
        <f>_xlfn.TEXTJOIN("", FALSE, "BPM_", VLOOKUP(Table2[[#This Row],[Song Number]], Table1[[Order]:[SHD]], 6, FALSE))</f>
        <v>BPM_132</v>
      </c>
      <c r="G339" s="18" t="str" cm="1">
        <f t="array" ref="G339">_xlfn.TEXTJOIN("", FALSE, "DIF_", VLOOKUP(Table2[[#This Row],[Song Number]], Table1[[Order]:[SHD]], _xlfn.IFS(MID(B338, LEN(B338) - 2, 3) = " EZ", 8, MID(B338, LEN(B338) - 2, 3) = " NM", 9, MID(B338, LEN(B338) - 2, 3) = " HD", 10, TRUE, 7), FALSE))</f>
        <v>DIF_5</v>
      </c>
      <c r="H33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"NM", "DIF_5" ],</v>
      </c>
      <c r="I33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"Sparrow - NM",
  "region": "3RD Pack",
  "category": [ "3RD Pack", "NM", "DIF_5" ],
  "requires": []
  },
</v>
      </c>
    </row>
    <row r="340" spans="1:9" ht="105" x14ac:dyDescent="0.25">
      <c r="A340" s="18">
        <f t="shared" si="5"/>
        <v>85</v>
      </c>
      <c r="B340" s="18" t="str">
        <f>_xlfn.TEXTJOIN(" - ", FALSE, VLOOKUP(Table2[[#This Row],[Song Number]], Table1[[Order]:[SHD]], 4, FALSE), _xlfn.IFS(MID(B339, LEN(B339) - 2, 3) = " EZ", "NM", MID(B339, LEN(B339) - 2, 3) = " NM", "HD", MID(B339, LEN(B339) - 2, 3) = " HD", "SHD", TRUE, "EZ"))</f>
        <v>Sparrow - HD</v>
      </c>
      <c r="C340" s="18" t="str">
        <f>_xlfn.TEXTJOIN(" ", FALSE, VLOOKUP(Table2[[#This Row],[Song Number]], Table1[[Order]:[SHD]], 2, FALSE), "Pack")</f>
        <v>3RD Pack</v>
      </c>
      <c r="D340" s="18" t="str" cm="1">
        <f t="array" ref="D340">_xlfn.IFS(MID(B339, LEN(B339) - 2, 3) = " EZ", "NM", MID(B339, LEN(B339) - 2, 3) = " NM", "HD", MID(B339, LEN(B339) - 2, 3) = " HD", "SHD", TRUE, "EZ")</f>
        <v>HD</v>
      </c>
      <c r="E340" s="18" t="str">
        <f>VLOOKUP(Table2[[#This Row],[Song Number]], Table1[[Order]:[SHD]], 5, FALSE)</f>
        <v>xxdbxx, CROOVE</v>
      </c>
      <c r="F340" s="18" t="str">
        <f>_xlfn.TEXTJOIN("", FALSE, "BPM_", VLOOKUP(Table2[[#This Row],[Song Number]], Table1[[Order]:[SHD]], 6, FALSE))</f>
        <v>BPM_132</v>
      </c>
      <c r="G340" s="18" t="str" cm="1">
        <f t="array" ref="G340">_xlfn.TEXTJOIN("", FALSE, "DIF_", VLOOKUP(Table2[[#This Row],[Song Number]], Table1[[Order]:[SHD]], _xlfn.IFS(MID(B339, LEN(B339) - 2, 3) = " EZ", 8, MID(B339, LEN(B339) - 2, 3) = " NM", 9, MID(B339, LEN(B339) - 2, 3) = " HD", 10, TRUE, 7), FALSE))</f>
        <v>DIF_10</v>
      </c>
      <c r="H34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"HD", "DIF_10" ],</v>
      </c>
      <c r="I34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"Sparrow - HD",
  "region": "3RD Pack",
  "category": [ "3RD Pack", "HD", "DIF_10" ],
  "requires": []
  },
</v>
      </c>
    </row>
    <row r="341" spans="1:9" ht="105" x14ac:dyDescent="0.25">
      <c r="A341" s="18">
        <f t="shared" si="5"/>
        <v>85</v>
      </c>
      <c r="B341" s="18" t="str">
        <f>_xlfn.TEXTJOIN(" - ", FALSE, VLOOKUP(Table2[[#This Row],[Song Number]], Table1[[Order]:[SHD]], 4, FALSE), _xlfn.IFS(MID(B340, LEN(B340) - 2, 3) = " EZ", "NM", MID(B340, LEN(B340) - 2, 3) = " NM", "HD", MID(B340, LEN(B340) - 2, 3) = " HD", "SHD", TRUE, "EZ"))</f>
        <v>Sparrow - SHD</v>
      </c>
      <c r="C341" s="18" t="str">
        <f>_xlfn.TEXTJOIN(" ", FALSE, VLOOKUP(Table2[[#This Row],[Song Number]], Table1[[Order]:[SHD]], 2, FALSE), "Pack")</f>
        <v>3RD Pack</v>
      </c>
      <c r="D341" s="18" t="str" cm="1">
        <f t="array" ref="D341">_xlfn.IFS(MID(B340, LEN(B340) - 2, 3) = " EZ", "NM", MID(B340, LEN(B340) - 2, 3) = " NM", "HD", MID(B340, LEN(B340) - 2, 3) = " HD", "SHD", TRUE, "EZ")</f>
        <v>SHD</v>
      </c>
      <c r="E341" s="18" t="str">
        <f>VLOOKUP(Table2[[#This Row],[Song Number]], Table1[[Order]:[SHD]], 5, FALSE)</f>
        <v>xxdbxx, CROOVE</v>
      </c>
      <c r="F341" s="18" t="str">
        <f>_xlfn.TEXTJOIN("", FALSE, "BPM_", VLOOKUP(Table2[[#This Row],[Song Number]], Table1[[Order]:[SHD]], 6, FALSE))</f>
        <v>BPM_132</v>
      </c>
      <c r="G341" s="18" t="str" cm="1">
        <f t="array" ref="G341">_xlfn.TEXTJOIN("", FALSE, "DIF_", VLOOKUP(Table2[[#This Row],[Song Number]], Table1[[Order]:[SHD]], _xlfn.IFS(MID(B340, LEN(B340) - 2, 3) = " EZ", 8, MID(B340, LEN(B340) - 2, 3) = " NM", 9, MID(B340, LEN(B340) - 2, 3) = " HD", 10, TRUE, 7), FALSE))</f>
        <v>DIF_14</v>
      </c>
      <c r="H34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"SHD", "DIF_14" ],</v>
      </c>
      <c r="I34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"Sparrow - SHD",
  "region": "3RD Pack",
  "category": [ "3RD Pack", "SHD", "DIF_14" ],
  "requires": []
  },
</v>
      </c>
    </row>
    <row r="342" spans="1:9" ht="105" x14ac:dyDescent="0.25">
      <c r="A342" s="18">
        <f t="shared" si="5"/>
        <v>86</v>
      </c>
      <c r="B342" s="18" t="str">
        <f>_xlfn.TEXTJOIN(" - ", FALSE, VLOOKUP(Table2[[#This Row],[Song Number]], Table1[[Order]:[SHD]], 4, FALSE), _xlfn.IFS(MID(B341, LEN(B341) - 2, 3) = " EZ", "NM", MID(B341, LEN(B341) - 2, 3) = " NM", "HD", MID(B341, LEN(B341) - 2, 3) = " HD", "SHD", TRUE, "EZ"))</f>
        <v>Substance - EZ</v>
      </c>
      <c r="C342" s="18" t="str">
        <f>_xlfn.TEXTJOIN(" ", FALSE, VLOOKUP(Table2[[#This Row],[Song Number]], Table1[[Order]:[SHD]], 2, FALSE), "Pack")</f>
        <v>3RD Pack</v>
      </c>
      <c r="D342" s="18" t="str" cm="1">
        <f t="array" ref="D342">_xlfn.IFS(MID(B341, LEN(B341) - 2, 3) = " EZ", "NM", MID(B341, LEN(B341) - 2, 3) = " NM", "HD", MID(B341, LEN(B341) - 2, 3) = " HD", "SHD", TRUE, "EZ")</f>
        <v>EZ</v>
      </c>
      <c r="E342" s="18" t="str">
        <f>VLOOKUP(Table2[[#This Row],[Song Number]], Table1[[Order]:[SHD]], 5, FALSE)</f>
        <v>xxdbxx</v>
      </c>
      <c r="F342" s="18" t="str">
        <f>_xlfn.TEXTJOIN("", FALSE, "BPM_", VLOOKUP(Table2[[#This Row],[Song Number]], Table1[[Order]:[SHD]], 6, FALSE))</f>
        <v>BPM_142</v>
      </c>
      <c r="G342" s="18" t="str" cm="1">
        <f t="array" ref="G342">_xlfn.TEXTJOIN("", FALSE, "DIF_", VLOOKUP(Table2[[#This Row],[Song Number]], Table1[[Order]:[SHD]], _xlfn.IFS(MID(B341, LEN(B341) - 2, 3) = " EZ", 8, MID(B341, LEN(B341) - 2, 3) = " NM", 9, MID(B341, LEN(B341) - 2, 3) = " HD", 10, TRUE, 7), FALSE))</f>
        <v>DIF_5</v>
      </c>
      <c r="H34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"EZ", "DIF_5" ],</v>
      </c>
      <c r="I34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"Substance - EZ",
  "region": "3RD Pack",
  "category": [ "3RD Pack", "EZ", "DIF_5" ],
  "requires": []
  },
</v>
      </c>
    </row>
    <row r="343" spans="1:9" ht="105" x14ac:dyDescent="0.25">
      <c r="A343" s="18">
        <f t="shared" si="5"/>
        <v>86</v>
      </c>
      <c r="B343" s="18" t="str">
        <f>_xlfn.TEXTJOIN(" - ", FALSE, VLOOKUP(Table2[[#This Row],[Song Number]], Table1[[Order]:[SHD]], 4, FALSE), _xlfn.IFS(MID(B342, LEN(B342) - 2, 3) = " EZ", "NM", MID(B342, LEN(B342) - 2, 3) = " NM", "HD", MID(B342, LEN(B342) - 2, 3) = " HD", "SHD", TRUE, "EZ"))</f>
        <v>Substance - NM</v>
      </c>
      <c r="C343" s="18" t="str">
        <f>_xlfn.TEXTJOIN(" ", FALSE, VLOOKUP(Table2[[#This Row],[Song Number]], Table1[[Order]:[SHD]], 2, FALSE), "Pack")</f>
        <v>3RD Pack</v>
      </c>
      <c r="D343" s="18" t="str" cm="1">
        <f t="array" ref="D343">_xlfn.IFS(MID(B342, LEN(B342) - 2, 3) = " EZ", "NM", MID(B342, LEN(B342) - 2, 3) = " NM", "HD", MID(B342, LEN(B342) - 2, 3) = " HD", "SHD", TRUE, "EZ")</f>
        <v>NM</v>
      </c>
      <c r="E343" s="18" t="str">
        <f>VLOOKUP(Table2[[#This Row],[Song Number]], Table1[[Order]:[SHD]], 5, FALSE)</f>
        <v>xxdbxx</v>
      </c>
      <c r="F343" s="18" t="str">
        <f>_xlfn.TEXTJOIN("", FALSE, "BPM_", VLOOKUP(Table2[[#This Row],[Song Number]], Table1[[Order]:[SHD]], 6, FALSE))</f>
        <v>BPM_142</v>
      </c>
      <c r="G343" s="18" t="str" cm="1">
        <f t="array" ref="G343">_xlfn.TEXTJOIN("", FALSE, "DIF_", VLOOKUP(Table2[[#This Row],[Song Number]], Table1[[Order]:[SHD]], _xlfn.IFS(MID(B342, LEN(B342) - 2, 3) = " EZ", 8, MID(B342, LEN(B342) - 2, 3) = " NM", 9, MID(B342, LEN(B342) - 2, 3) = " HD", 10, TRUE, 7), FALSE))</f>
        <v>DIF_9</v>
      </c>
      <c r="H34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"NM", "DIF_9" ],</v>
      </c>
      <c r="I34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"Substance - NM",
  "region": "3RD Pack",
  "category": [ "3RD Pack", "NM", "DIF_9" ],
  "requires": []
  },
</v>
      </c>
    </row>
    <row r="344" spans="1:9" ht="105" x14ac:dyDescent="0.25">
      <c r="A344" s="18">
        <f t="shared" si="5"/>
        <v>86</v>
      </c>
      <c r="B344" s="18" t="str">
        <f>_xlfn.TEXTJOIN(" - ", FALSE, VLOOKUP(Table2[[#This Row],[Song Number]], Table1[[Order]:[SHD]], 4, FALSE), _xlfn.IFS(MID(B343, LEN(B343) - 2, 3) = " EZ", "NM", MID(B343, LEN(B343) - 2, 3) = " NM", "HD", MID(B343, LEN(B343) - 2, 3) = " HD", "SHD", TRUE, "EZ"))</f>
        <v>Substance - HD</v>
      </c>
      <c r="C344" s="18" t="str">
        <f>_xlfn.TEXTJOIN(" ", FALSE, VLOOKUP(Table2[[#This Row],[Song Number]], Table1[[Order]:[SHD]], 2, FALSE), "Pack")</f>
        <v>3RD Pack</v>
      </c>
      <c r="D344" s="18" t="str" cm="1">
        <f t="array" ref="D344">_xlfn.IFS(MID(B343, LEN(B343) - 2, 3) = " EZ", "NM", MID(B343, LEN(B343) - 2, 3) = " NM", "HD", MID(B343, LEN(B343) - 2, 3) = " HD", "SHD", TRUE, "EZ")</f>
        <v>HD</v>
      </c>
      <c r="E344" s="18" t="str">
        <f>VLOOKUP(Table2[[#This Row],[Song Number]], Table1[[Order]:[SHD]], 5, FALSE)</f>
        <v>xxdbxx</v>
      </c>
      <c r="F344" s="18" t="str">
        <f>_xlfn.TEXTJOIN("", FALSE, "BPM_", VLOOKUP(Table2[[#This Row],[Song Number]], Table1[[Order]:[SHD]], 6, FALSE))</f>
        <v>BPM_142</v>
      </c>
      <c r="G344" s="18" t="str" cm="1">
        <f t="array" ref="G344">_xlfn.TEXTJOIN("", FALSE, "DIF_", VLOOKUP(Table2[[#This Row],[Song Number]], Table1[[Order]:[SHD]], _xlfn.IFS(MID(B343, LEN(B343) - 2, 3) = " EZ", 8, MID(B343, LEN(B343) - 2, 3) = " NM", 9, MID(B343, LEN(B343) - 2, 3) = " HD", 10, TRUE, 7), FALSE))</f>
        <v>DIF_10</v>
      </c>
      <c r="H34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"HD", "DIF_10" ],</v>
      </c>
      <c r="I34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"Substance - HD",
  "region": "3RD Pack",
  "category": [ "3RD Pack", "HD", "DIF_10" ],
  "requires": []
  },
</v>
      </c>
    </row>
    <row r="345" spans="1:9" ht="105" x14ac:dyDescent="0.25">
      <c r="A345" s="18">
        <f t="shared" si="5"/>
        <v>86</v>
      </c>
      <c r="B345" s="18" t="str">
        <f>_xlfn.TEXTJOIN(" - ", FALSE, VLOOKUP(Table2[[#This Row],[Song Number]], Table1[[Order]:[SHD]], 4, FALSE), _xlfn.IFS(MID(B344, LEN(B344) - 2, 3) = " EZ", "NM", MID(B344, LEN(B344) - 2, 3) = " NM", "HD", MID(B344, LEN(B344) - 2, 3) = " HD", "SHD", TRUE, "EZ"))</f>
        <v>Substance - SHD</v>
      </c>
      <c r="C345" s="18" t="str">
        <f>_xlfn.TEXTJOIN(" ", FALSE, VLOOKUP(Table2[[#This Row],[Song Number]], Table1[[Order]:[SHD]], 2, FALSE), "Pack")</f>
        <v>3RD Pack</v>
      </c>
      <c r="D345" s="18" t="str" cm="1">
        <f t="array" ref="D345">_xlfn.IFS(MID(B344, LEN(B344) - 2, 3) = " EZ", "NM", MID(B344, LEN(B344) - 2, 3) = " NM", "HD", MID(B344, LEN(B344) - 2, 3) = " HD", "SHD", TRUE, "EZ")</f>
        <v>SHD</v>
      </c>
      <c r="E345" s="18" t="str">
        <f>VLOOKUP(Table2[[#This Row],[Song Number]], Table1[[Order]:[SHD]], 5, FALSE)</f>
        <v>xxdbxx</v>
      </c>
      <c r="F345" s="18" t="str">
        <f>_xlfn.TEXTJOIN("", FALSE, "BPM_", VLOOKUP(Table2[[#This Row],[Song Number]], Table1[[Order]:[SHD]], 6, FALSE))</f>
        <v>BPM_142</v>
      </c>
      <c r="G345" s="18" t="str" cm="1">
        <f t="array" ref="G345">_xlfn.TEXTJOIN("", FALSE, "DIF_", VLOOKUP(Table2[[#This Row],[Song Number]], Table1[[Order]:[SHD]], _xlfn.IFS(MID(B344, LEN(B344) - 2, 3) = " EZ", 8, MID(B344, LEN(B344) - 2, 3) = " NM", 9, MID(B344, LEN(B344) - 2, 3) = " HD", 10, TRUE, 7), FALSE))</f>
        <v>DIF_12</v>
      </c>
      <c r="H34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"SHD", "DIF_12" ],</v>
      </c>
      <c r="I34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"Substance - SHD",
  "region": "3RD Pack",
  "category": [ "3RD Pack", "SHD", "DIF_12" ],
  "requires": []
  },
</v>
      </c>
    </row>
    <row r="346" spans="1:9" ht="105" x14ac:dyDescent="0.25">
      <c r="A346" s="18">
        <f t="shared" si="5"/>
        <v>87</v>
      </c>
      <c r="B346" s="18" t="str">
        <f>_xlfn.TEXTJOIN(" - ", FALSE, VLOOKUP(Table2[[#This Row],[Song Number]], Table1[[Order]:[SHD]], 4, FALSE), _xlfn.IFS(MID(B345, LEN(B345) - 2, 3) = " EZ", "NM", MID(B345, LEN(B345) - 2, 3) = " NM", "HD", MID(B345, LEN(B345) - 2, 3) = " HD", "SHD", TRUE, "EZ"))</f>
        <v>Y-Gate - EZ</v>
      </c>
      <c r="C346" s="18" t="str">
        <f>_xlfn.TEXTJOIN(" ", FALSE, VLOOKUP(Table2[[#This Row],[Song Number]], Table1[[Order]:[SHD]], 2, FALSE), "Pack")</f>
        <v>3RD Pack</v>
      </c>
      <c r="D346" s="18" t="str" cm="1">
        <f t="array" ref="D346">_xlfn.IFS(MID(B345, LEN(B345) - 2, 3) = " EZ", "NM", MID(B345, LEN(B345) - 2, 3) = " NM", "HD", MID(B345, LEN(B345) - 2, 3) = " HD", "SHD", TRUE, "EZ")</f>
        <v>EZ</v>
      </c>
      <c r="E346" s="18" t="str">
        <f>VLOOKUP(Table2[[#This Row],[Song Number]], Table1[[Order]:[SHD]], 5, FALSE)</f>
        <v>Lee Jong-phil</v>
      </c>
      <c r="F346" s="18" t="str">
        <f>_xlfn.TEXTJOIN("", FALSE, "BPM_", VLOOKUP(Table2[[#This Row],[Song Number]], Table1[[Order]:[SHD]], 6, FALSE))</f>
        <v>BPM_144</v>
      </c>
      <c r="G346" s="18" t="str" cm="1">
        <f t="array" ref="G346">_xlfn.TEXTJOIN("", FALSE, "DIF_", VLOOKUP(Table2[[#This Row],[Song Number]], Table1[[Order]:[SHD]], _xlfn.IFS(MID(B345, LEN(B345) - 2, 3) = " EZ", 8, MID(B345, LEN(B345) - 2, 3) = " NM", 9, MID(B345, LEN(B345) - 2, 3) = " HD", 10, TRUE, 7), FALSE))</f>
        <v>DIF_4</v>
      </c>
      <c r="H34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"EZ", "DIF_4" ],</v>
      </c>
      <c r="I34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"Y-Gate - EZ",
  "region": "3RD Pack",
  "category": [ "3RD Pack", "EZ", "DIF_4" ],
  "requires": []
  },
</v>
      </c>
    </row>
    <row r="347" spans="1:9" ht="105" x14ac:dyDescent="0.25">
      <c r="A347" s="18">
        <f t="shared" si="5"/>
        <v>87</v>
      </c>
      <c r="B347" s="18" t="str">
        <f>_xlfn.TEXTJOIN(" - ", FALSE, VLOOKUP(Table2[[#This Row],[Song Number]], Table1[[Order]:[SHD]], 4, FALSE), _xlfn.IFS(MID(B346, LEN(B346) - 2, 3) = " EZ", "NM", MID(B346, LEN(B346) - 2, 3) = " NM", "HD", MID(B346, LEN(B346) - 2, 3) = " HD", "SHD", TRUE, "EZ"))</f>
        <v>Y-Gate - NM</v>
      </c>
      <c r="C347" s="18" t="str">
        <f>_xlfn.TEXTJOIN(" ", FALSE, VLOOKUP(Table2[[#This Row],[Song Number]], Table1[[Order]:[SHD]], 2, FALSE), "Pack")</f>
        <v>3RD Pack</v>
      </c>
      <c r="D347" s="18" t="str" cm="1">
        <f t="array" ref="D347">_xlfn.IFS(MID(B346, LEN(B346) - 2, 3) = " EZ", "NM", MID(B346, LEN(B346) - 2, 3) = " NM", "HD", MID(B346, LEN(B346) - 2, 3) = " HD", "SHD", TRUE, "EZ")</f>
        <v>NM</v>
      </c>
      <c r="E347" s="18" t="str">
        <f>VLOOKUP(Table2[[#This Row],[Song Number]], Table1[[Order]:[SHD]], 5, FALSE)</f>
        <v>Lee Jong-phil</v>
      </c>
      <c r="F347" s="18" t="str">
        <f>_xlfn.TEXTJOIN("", FALSE, "BPM_", VLOOKUP(Table2[[#This Row],[Song Number]], Table1[[Order]:[SHD]], 6, FALSE))</f>
        <v>BPM_144</v>
      </c>
      <c r="G347" s="18" t="str" cm="1">
        <f t="array" ref="G347">_xlfn.TEXTJOIN("", FALSE, "DIF_", VLOOKUP(Table2[[#This Row],[Song Number]], Table1[[Order]:[SHD]], _xlfn.IFS(MID(B346, LEN(B346) - 2, 3) = " EZ", 8, MID(B346, LEN(B346) - 2, 3) = " NM", 9, MID(B346, LEN(B346) - 2, 3) = " HD", 10, TRUE, 7), FALSE))</f>
        <v>DIF_9</v>
      </c>
      <c r="H34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"NM", "DIF_9" ],</v>
      </c>
      <c r="I34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"Y-Gate - NM",
  "region": "3RD Pack",
  "category": [ "3RD Pack", "NM", "DIF_9" ],
  "requires": []
  },
</v>
      </c>
    </row>
    <row r="348" spans="1:9" ht="105" x14ac:dyDescent="0.25">
      <c r="A348" s="18">
        <f t="shared" si="5"/>
        <v>87</v>
      </c>
      <c r="B348" s="18" t="str">
        <f>_xlfn.TEXTJOIN(" - ", FALSE, VLOOKUP(Table2[[#This Row],[Song Number]], Table1[[Order]:[SHD]], 4, FALSE), _xlfn.IFS(MID(B347, LEN(B347) - 2, 3) = " EZ", "NM", MID(B347, LEN(B347) - 2, 3) = " NM", "HD", MID(B347, LEN(B347) - 2, 3) = " HD", "SHD", TRUE, "EZ"))</f>
        <v>Y-Gate - HD</v>
      </c>
      <c r="C348" s="18" t="str">
        <f>_xlfn.TEXTJOIN(" ", FALSE, VLOOKUP(Table2[[#This Row],[Song Number]], Table1[[Order]:[SHD]], 2, FALSE), "Pack")</f>
        <v>3RD Pack</v>
      </c>
      <c r="D348" s="18" t="str" cm="1">
        <f t="array" ref="D348">_xlfn.IFS(MID(B347, LEN(B347) - 2, 3) = " EZ", "NM", MID(B347, LEN(B347) - 2, 3) = " NM", "HD", MID(B347, LEN(B347) - 2, 3) = " HD", "SHD", TRUE, "EZ")</f>
        <v>HD</v>
      </c>
      <c r="E348" s="18" t="str">
        <f>VLOOKUP(Table2[[#This Row],[Song Number]], Table1[[Order]:[SHD]], 5, FALSE)</f>
        <v>Lee Jong-phil</v>
      </c>
      <c r="F348" s="18" t="str">
        <f>_xlfn.TEXTJOIN("", FALSE, "BPM_", VLOOKUP(Table2[[#This Row],[Song Number]], Table1[[Order]:[SHD]], 6, FALSE))</f>
        <v>BPM_144</v>
      </c>
      <c r="G348" s="18" t="str" cm="1">
        <f t="array" ref="G348">_xlfn.TEXTJOIN("", FALSE, "DIF_", VLOOKUP(Table2[[#This Row],[Song Number]], Table1[[Order]:[SHD]], _xlfn.IFS(MID(B347, LEN(B347) - 2, 3) = " EZ", 8, MID(B347, LEN(B347) - 2, 3) = " NM", 9, MID(B347, LEN(B347) - 2, 3) = " HD", 10, TRUE, 7), FALSE))</f>
        <v>DIF_12</v>
      </c>
      <c r="H34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"HD", "DIF_12" ],</v>
      </c>
      <c r="I34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"Y-Gate - HD",
  "region": "3RD Pack",
  "category": [ "3RD Pack", "HD", "DIF_12" ],
  "requires": []
  },
</v>
      </c>
    </row>
    <row r="349" spans="1:9" ht="105" x14ac:dyDescent="0.25">
      <c r="A349" s="18">
        <f t="shared" si="5"/>
        <v>87</v>
      </c>
      <c r="B349" s="18" t="str">
        <f>_xlfn.TEXTJOIN(" - ", FALSE, VLOOKUP(Table2[[#This Row],[Song Number]], Table1[[Order]:[SHD]], 4, FALSE), _xlfn.IFS(MID(B348, LEN(B348) - 2, 3) = " EZ", "NM", MID(B348, LEN(B348) - 2, 3) = " NM", "HD", MID(B348, LEN(B348) - 2, 3) = " HD", "SHD", TRUE, "EZ"))</f>
        <v>Y-Gate - SHD</v>
      </c>
      <c r="C349" s="18" t="str">
        <f>_xlfn.TEXTJOIN(" ", FALSE, VLOOKUP(Table2[[#This Row],[Song Number]], Table1[[Order]:[SHD]], 2, FALSE), "Pack")</f>
        <v>3RD Pack</v>
      </c>
      <c r="D349" s="18" t="str" cm="1">
        <f t="array" ref="D349">_xlfn.IFS(MID(B348, LEN(B348) - 2, 3) = " EZ", "NM", MID(B348, LEN(B348) - 2, 3) = " NM", "HD", MID(B348, LEN(B348) - 2, 3) = " HD", "SHD", TRUE, "EZ")</f>
        <v>SHD</v>
      </c>
      <c r="E349" s="18" t="str">
        <f>VLOOKUP(Table2[[#This Row],[Song Number]], Table1[[Order]:[SHD]], 5, FALSE)</f>
        <v>Lee Jong-phil</v>
      </c>
      <c r="F349" s="18" t="str">
        <f>_xlfn.TEXTJOIN("", FALSE, "BPM_", VLOOKUP(Table2[[#This Row],[Song Number]], Table1[[Order]:[SHD]], 6, FALSE))</f>
        <v>BPM_144</v>
      </c>
      <c r="G349" s="18" t="str" cm="1">
        <f t="array" ref="G349">_xlfn.TEXTJOIN("", FALSE, "DIF_", VLOOKUP(Table2[[#This Row],[Song Number]], Table1[[Order]:[SHD]], _xlfn.IFS(MID(B348, LEN(B348) - 2, 3) = " EZ", 8, MID(B348, LEN(B348) - 2, 3) = " NM", 9, MID(B348, LEN(B348) - 2, 3) = " HD", 10, TRUE, 7), FALSE))</f>
        <v>DIF_15</v>
      </c>
      <c r="H34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"SHD", "DIF_15" ],</v>
      </c>
      <c r="I34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"Y-Gate - SHD",
  "region": "3RD Pack",
  "category": [ "3RD Pack", "SHD", "DIF_15" ],
  "requires": []
  },
</v>
      </c>
    </row>
    <row r="350" spans="1:9" ht="105" x14ac:dyDescent="0.25">
      <c r="A350" s="18">
        <f t="shared" si="5"/>
        <v>88</v>
      </c>
      <c r="B350" s="18" t="str">
        <f>_xlfn.TEXTJOIN(" - ", FALSE, VLOOKUP(Table2[[#This Row],[Song Number]], Table1[[Order]:[SHD]], 4, FALSE), _xlfn.IFS(MID(B349, LEN(B349) - 2, 3) = " EZ", "NM", MID(B349, LEN(B349) - 2, 3) = " NM", "HD", MID(B349, LEN(B349) - 2, 3) = " HD", "SHD", TRUE, "EZ"))</f>
        <v>2.14 - EZ</v>
      </c>
      <c r="C350" s="18" t="str">
        <f>_xlfn.TEXTJOIN(" ", FALSE, VLOOKUP(Table2[[#This Row],[Song Number]], Table1[[Order]:[SHD]], 2, FALSE), "Pack")</f>
        <v>3RD Pack</v>
      </c>
      <c r="D350" s="18" t="str" cm="1">
        <f t="array" ref="D350">_xlfn.IFS(MID(B349, LEN(B349) - 2, 3) = " EZ", "NM", MID(B349, LEN(B349) - 2, 3) = " NM", "HD", MID(B349, LEN(B349) - 2, 3) = " HD", "SHD", TRUE, "EZ")</f>
        <v>EZ</v>
      </c>
      <c r="E350" s="18" t="str">
        <f>VLOOKUP(Table2[[#This Row],[Song Number]], Table1[[Order]:[SHD]], 5, FALSE)</f>
        <v>FE</v>
      </c>
      <c r="F350" s="18" t="str">
        <f>_xlfn.TEXTJOIN("", FALSE, "BPM_", VLOOKUP(Table2[[#This Row],[Song Number]], Table1[[Order]:[SHD]], 6, FALSE))</f>
        <v>BPM_113</v>
      </c>
      <c r="G350" s="18" t="str" cm="1">
        <f t="array" ref="G350">_xlfn.TEXTJOIN("", FALSE, "DIF_", VLOOKUP(Table2[[#This Row],[Song Number]], Table1[[Order]:[SHD]], _xlfn.IFS(MID(B349, LEN(B349) - 2, 3) = " EZ", 8, MID(B349, LEN(B349) - 2, 3) = " NM", 9, MID(B349, LEN(B349) - 2, 3) = " HD", 10, TRUE, 7), FALSE))</f>
        <v>DIF_3</v>
      </c>
      <c r="H35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"EZ", "DIF_3" ],</v>
      </c>
      <c r="I35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"2.14 - EZ",
  "region": "3RD Pack",
  "category": [ "3RD Pack", "EZ", "DIF_3" ],
  "requires": []
  },
</v>
      </c>
    </row>
    <row r="351" spans="1:9" ht="105" x14ac:dyDescent="0.25">
      <c r="A351" s="18">
        <f t="shared" si="5"/>
        <v>88</v>
      </c>
      <c r="B351" s="18" t="str">
        <f>_xlfn.TEXTJOIN(" - ", FALSE, VLOOKUP(Table2[[#This Row],[Song Number]], Table1[[Order]:[SHD]], 4, FALSE), _xlfn.IFS(MID(B350, LEN(B350) - 2, 3) = " EZ", "NM", MID(B350, LEN(B350) - 2, 3) = " NM", "HD", MID(B350, LEN(B350) - 2, 3) = " HD", "SHD", TRUE, "EZ"))</f>
        <v>2.14 - NM</v>
      </c>
      <c r="C351" s="18" t="str">
        <f>_xlfn.TEXTJOIN(" ", FALSE, VLOOKUP(Table2[[#This Row],[Song Number]], Table1[[Order]:[SHD]], 2, FALSE), "Pack")</f>
        <v>3RD Pack</v>
      </c>
      <c r="D351" s="18" t="str" cm="1">
        <f t="array" ref="D351">_xlfn.IFS(MID(B350, LEN(B350) - 2, 3) = " EZ", "NM", MID(B350, LEN(B350) - 2, 3) = " NM", "HD", MID(B350, LEN(B350) - 2, 3) = " HD", "SHD", TRUE, "EZ")</f>
        <v>NM</v>
      </c>
      <c r="E351" s="18" t="str">
        <f>VLOOKUP(Table2[[#This Row],[Song Number]], Table1[[Order]:[SHD]], 5, FALSE)</f>
        <v>FE</v>
      </c>
      <c r="F351" s="18" t="str">
        <f>_xlfn.TEXTJOIN("", FALSE, "BPM_", VLOOKUP(Table2[[#This Row],[Song Number]], Table1[[Order]:[SHD]], 6, FALSE))</f>
        <v>BPM_113</v>
      </c>
      <c r="G351" s="18" t="str" cm="1">
        <f t="array" ref="G351">_xlfn.TEXTJOIN("", FALSE, "DIF_", VLOOKUP(Table2[[#This Row],[Song Number]], Table1[[Order]:[SHD]], _xlfn.IFS(MID(B350, LEN(B350) - 2, 3) = " EZ", 8, MID(B350, LEN(B350) - 2, 3) = " NM", 9, MID(B350, LEN(B350) - 2, 3) = " HD", 10, TRUE, 7), FALSE))</f>
        <v>DIF_5</v>
      </c>
      <c r="H35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"NM", "DIF_5" ],</v>
      </c>
      <c r="I35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"2.14 - NM",
  "region": "3RD Pack",
  "category": [ "3RD Pack", "NM", "DIF_5" ],
  "requires": []
  },
</v>
      </c>
    </row>
    <row r="352" spans="1:9" ht="105" x14ac:dyDescent="0.25">
      <c r="A352" s="18">
        <f t="shared" si="5"/>
        <v>88</v>
      </c>
      <c r="B352" s="18" t="str">
        <f>_xlfn.TEXTJOIN(" - ", FALSE, VLOOKUP(Table2[[#This Row],[Song Number]], Table1[[Order]:[SHD]], 4, FALSE), _xlfn.IFS(MID(B351, LEN(B351) - 2, 3) = " EZ", "NM", MID(B351, LEN(B351) - 2, 3) = " NM", "HD", MID(B351, LEN(B351) - 2, 3) = " HD", "SHD", TRUE, "EZ"))</f>
        <v>2.14 - HD</v>
      </c>
      <c r="C352" s="18" t="str">
        <f>_xlfn.TEXTJOIN(" ", FALSE, VLOOKUP(Table2[[#This Row],[Song Number]], Table1[[Order]:[SHD]], 2, FALSE), "Pack")</f>
        <v>3RD Pack</v>
      </c>
      <c r="D352" s="18" t="str" cm="1">
        <f t="array" ref="D352">_xlfn.IFS(MID(B351, LEN(B351) - 2, 3) = " EZ", "NM", MID(B351, LEN(B351) - 2, 3) = " NM", "HD", MID(B351, LEN(B351) - 2, 3) = " HD", "SHD", TRUE, "EZ")</f>
        <v>HD</v>
      </c>
      <c r="E352" s="18" t="str">
        <f>VLOOKUP(Table2[[#This Row],[Song Number]], Table1[[Order]:[SHD]], 5, FALSE)</f>
        <v>FE</v>
      </c>
      <c r="F352" s="18" t="str">
        <f>_xlfn.TEXTJOIN("", FALSE, "BPM_", VLOOKUP(Table2[[#This Row],[Song Number]], Table1[[Order]:[SHD]], 6, FALSE))</f>
        <v>BPM_113</v>
      </c>
      <c r="G352" s="18" t="str" cm="1">
        <f t="array" ref="G352">_xlfn.TEXTJOIN("", FALSE, "DIF_", VLOOKUP(Table2[[#This Row],[Song Number]], Table1[[Order]:[SHD]], _xlfn.IFS(MID(B351, LEN(B351) - 2, 3) = " EZ", 8, MID(B351, LEN(B351) - 2, 3) = " NM", 9, MID(B351, LEN(B351) - 2, 3) = " HD", 10, TRUE, 7), FALSE))</f>
        <v>DIF_8</v>
      </c>
      <c r="H35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"HD", "DIF_8" ],</v>
      </c>
      <c r="I35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"2.14 - HD",
  "region": "3RD Pack",
  "category": [ "3RD Pack", "HD", "DIF_8" ],
  "requires": []
  },
</v>
      </c>
    </row>
    <row r="353" spans="1:9" ht="105" x14ac:dyDescent="0.25">
      <c r="A353" s="18">
        <f t="shared" si="5"/>
        <v>88</v>
      </c>
      <c r="B353" s="18" t="str">
        <f>_xlfn.TEXTJOIN(" - ", FALSE, VLOOKUP(Table2[[#This Row],[Song Number]], Table1[[Order]:[SHD]], 4, FALSE), _xlfn.IFS(MID(B352, LEN(B352) - 2, 3) = " EZ", "NM", MID(B352, LEN(B352) - 2, 3) = " NM", "HD", MID(B352, LEN(B352) - 2, 3) = " HD", "SHD", TRUE, "EZ"))</f>
        <v>2.14 - SHD</v>
      </c>
      <c r="C353" s="18" t="str">
        <f>_xlfn.TEXTJOIN(" ", FALSE, VLOOKUP(Table2[[#This Row],[Song Number]], Table1[[Order]:[SHD]], 2, FALSE), "Pack")</f>
        <v>3RD Pack</v>
      </c>
      <c r="D353" s="18" t="str" cm="1">
        <f t="array" ref="D353">_xlfn.IFS(MID(B352, LEN(B352) - 2, 3) = " EZ", "NM", MID(B352, LEN(B352) - 2, 3) = " NM", "HD", MID(B352, LEN(B352) - 2, 3) = " HD", "SHD", TRUE, "EZ")</f>
        <v>SHD</v>
      </c>
      <c r="E353" s="18" t="str">
        <f>VLOOKUP(Table2[[#This Row],[Song Number]], Table1[[Order]:[SHD]], 5, FALSE)</f>
        <v>FE</v>
      </c>
      <c r="F353" s="18" t="str">
        <f>_xlfn.TEXTJOIN("", FALSE, "BPM_", VLOOKUP(Table2[[#This Row],[Song Number]], Table1[[Order]:[SHD]], 6, FALSE))</f>
        <v>BPM_113</v>
      </c>
      <c r="G353" s="18" t="str" cm="1">
        <f t="array" ref="G353">_xlfn.TEXTJOIN("", FALSE, "DIF_", VLOOKUP(Table2[[#This Row],[Song Number]], Table1[[Order]:[SHD]], _xlfn.IFS(MID(B352, LEN(B352) - 2, 3) = " EZ", 8, MID(B352, LEN(B352) - 2, 3) = " NM", 9, MID(B352, LEN(B352) - 2, 3) = " HD", 10, TRUE, 7), FALSE))</f>
        <v>DIF_11</v>
      </c>
      <c r="H35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"SHD", "DIF_11" ],</v>
      </c>
      <c r="I35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"2.14 - SHD",
  "region": "3RD Pack",
  "category": [ "3RD Pack", "SHD", "DIF_11" ],
  "requires": []
  },
</v>
      </c>
    </row>
    <row r="354" spans="1:9" ht="105" x14ac:dyDescent="0.25">
      <c r="A354" s="18">
        <f t="shared" si="5"/>
        <v>89</v>
      </c>
      <c r="B354" s="18" t="str">
        <f>_xlfn.TEXTJOIN(" - ", FALSE, VLOOKUP(Table2[[#This Row],[Song Number]], Table1[[Order]:[SHD]], 4, FALSE), _xlfn.IFS(MID(B353, LEN(B353) - 2, 3) = " EZ", "NM", MID(B353, LEN(B353) - 2, 3) = " NM", "HD", MID(B353, LEN(B353) - 2, 3) = " HD", "SHD", TRUE, "EZ"))</f>
        <v>20000000000 - EZ</v>
      </c>
      <c r="C354" s="18" t="str">
        <f>_xlfn.TEXTJOIN(" ", FALSE, VLOOKUP(Table2[[#This Row],[Song Number]], Table1[[Order]:[SHD]], 2, FALSE), "Pack")</f>
        <v>3RD Pack</v>
      </c>
      <c r="D354" s="18" t="str" cm="1">
        <f t="array" ref="D354">_xlfn.IFS(MID(B353, LEN(B353) - 2, 3) = " EZ", "NM", MID(B353, LEN(B353) - 2, 3) = " NM", "HD", MID(B353, LEN(B353) - 2, 3) = " HD", "SHD", TRUE, "EZ")</f>
        <v>EZ</v>
      </c>
      <c r="E354" s="18" t="str">
        <f>VLOOKUP(Table2[[#This Row],[Song Number]], Table1[[Order]:[SHD]], 5, FALSE)</f>
        <v>CROOVE</v>
      </c>
      <c r="F354" s="18" t="str">
        <f>_xlfn.TEXTJOIN("", FALSE, "BPM_", VLOOKUP(Table2[[#This Row],[Song Number]], Table1[[Order]:[SHD]], 6, FALSE))</f>
        <v>BPM_174</v>
      </c>
      <c r="G354" s="18" t="str" cm="1">
        <f t="array" ref="G354">_xlfn.TEXTJOIN("", FALSE, "DIF_", VLOOKUP(Table2[[#This Row],[Song Number]], Table1[[Order]:[SHD]], _xlfn.IFS(MID(B353, LEN(B353) - 2, 3) = " EZ", 8, MID(B353, LEN(B353) - 2, 3) = " NM", 9, MID(B353, LEN(B353) - 2, 3) = " HD", 10, TRUE, 7), FALSE))</f>
        <v>DIF_4</v>
      </c>
      <c r="H35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"EZ", "DIF_4" ],</v>
      </c>
      <c r="I35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"20000000000 - EZ",
  "region": "3RD Pack",
  "category": [ "3RD Pack", "EZ", "DIF_4" ],
  "requires": []
  },
</v>
      </c>
    </row>
    <row r="355" spans="1:9" ht="105" x14ac:dyDescent="0.25">
      <c r="A355" s="18">
        <f t="shared" si="5"/>
        <v>89</v>
      </c>
      <c r="B355" s="18" t="str">
        <f>_xlfn.TEXTJOIN(" - ", FALSE, VLOOKUP(Table2[[#This Row],[Song Number]], Table1[[Order]:[SHD]], 4, FALSE), _xlfn.IFS(MID(B354, LEN(B354) - 2, 3) = " EZ", "NM", MID(B354, LEN(B354) - 2, 3) = " NM", "HD", MID(B354, LEN(B354) - 2, 3) = " HD", "SHD", TRUE, "EZ"))</f>
        <v>20000000000 - NM</v>
      </c>
      <c r="C355" s="18" t="str">
        <f>_xlfn.TEXTJOIN(" ", FALSE, VLOOKUP(Table2[[#This Row],[Song Number]], Table1[[Order]:[SHD]], 2, FALSE), "Pack")</f>
        <v>3RD Pack</v>
      </c>
      <c r="D355" s="18" t="str" cm="1">
        <f t="array" ref="D355">_xlfn.IFS(MID(B354, LEN(B354) - 2, 3) = " EZ", "NM", MID(B354, LEN(B354) - 2, 3) = " NM", "HD", MID(B354, LEN(B354) - 2, 3) = " HD", "SHD", TRUE, "EZ")</f>
        <v>NM</v>
      </c>
      <c r="E355" s="18" t="str">
        <f>VLOOKUP(Table2[[#This Row],[Song Number]], Table1[[Order]:[SHD]], 5, FALSE)</f>
        <v>CROOVE</v>
      </c>
      <c r="F355" s="18" t="str">
        <f>_xlfn.TEXTJOIN("", FALSE, "BPM_", VLOOKUP(Table2[[#This Row],[Song Number]], Table1[[Order]:[SHD]], 6, FALSE))</f>
        <v>BPM_174</v>
      </c>
      <c r="G355" s="18" t="str" cm="1">
        <f t="array" ref="G355">_xlfn.TEXTJOIN("", FALSE, "DIF_", VLOOKUP(Table2[[#This Row],[Song Number]], Table1[[Order]:[SHD]], _xlfn.IFS(MID(B354, LEN(B354) - 2, 3) = " EZ", 8, MID(B354, LEN(B354) - 2, 3) = " NM", 9, MID(B354, LEN(B354) - 2, 3) = " HD", 10, TRUE, 7), FALSE))</f>
        <v>DIF_10</v>
      </c>
      <c r="H35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"NM", "DIF_10" ],</v>
      </c>
      <c r="I35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"20000000000 - NM",
  "region": "3RD Pack",
  "category": [ "3RD Pack", "NM", "DIF_10" ],
  "requires": []
  },
</v>
      </c>
    </row>
    <row r="356" spans="1:9" ht="105" x14ac:dyDescent="0.25">
      <c r="A356" s="18">
        <f t="shared" si="5"/>
        <v>89</v>
      </c>
      <c r="B356" s="18" t="str">
        <f>_xlfn.TEXTJOIN(" - ", FALSE, VLOOKUP(Table2[[#This Row],[Song Number]], Table1[[Order]:[SHD]], 4, FALSE), _xlfn.IFS(MID(B355, LEN(B355) - 2, 3) = " EZ", "NM", MID(B355, LEN(B355) - 2, 3) = " NM", "HD", MID(B355, LEN(B355) - 2, 3) = " HD", "SHD", TRUE, "EZ"))</f>
        <v>20000000000 - HD</v>
      </c>
      <c r="C356" s="18" t="str">
        <f>_xlfn.TEXTJOIN(" ", FALSE, VLOOKUP(Table2[[#This Row],[Song Number]], Table1[[Order]:[SHD]], 2, FALSE), "Pack")</f>
        <v>3RD Pack</v>
      </c>
      <c r="D356" s="18" t="str" cm="1">
        <f t="array" ref="D356">_xlfn.IFS(MID(B355, LEN(B355) - 2, 3) = " EZ", "NM", MID(B355, LEN(B355) - 2, 3) = " NM", "HD", MID(B355, LEN(B355) - 2, 3) = " HD", "SHD", TRUE, "EZ")</f>
        <v>HD</v>
      </c>
      <c r="E356" s="18" t="str">
        <f>VLOOKUP(Table2[[#This Row],[Song Number]], Table1[[Order]:[SHD]], 5, FALSE)</f>
        <v>CROOVE</v>
      </c>
      <c r="F356" s="18" t="str">
        <f>_xlfn.TEXTJOIN("", FALSE, "BPM_", VLOOKUP(Table2[[#This Row],[Song Number]], Table1[[Order]:[SHD]], 6, FALSE))</f>
        <v>BPM_174</v>
      </c>
      <c r="G356" s="18" t="str" cm="1">
        <f t="array" ref="G356">_xlfn.TEXTJOIN("", FALSE, "DIF_", VLOOKUP(Table2[[#This Row],[Song Number]], Table1[[Order]:[SHD]], _xlfn.IFS(MID(B355, LEN(B355) - 2, 3) = " EZ", 8, MID(B355, LEN(B355) - 2, 3) = " NM", 9, MID(B355, LEN(B355) - 2, 3) = " HD", 10, TRUE, 7), FALSE))</f>
        <v>DIF_15</v>
      </c>
      <c r="H35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"HD", "DIF_15" ],</v>
      </c>
      <c r="I35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"20000000000 - HD",
  "region": "3RD Pack",
  "category": [ "3RD Pack", "HD", "DIF_15" ],
  "requires": []
  },
</v>
      </c>
    </row>
    <row r="357" spans="1:9" ht="105" x14ac:dyDescent="0.25">
      <c r="A357" s="18">
        <f t="shared" si="5"/>
        <v>89</v>
      </c>
      <c r="B357" s="18" t="str">
        <f>_xlfn.TEXTJOIN(" - ", FALSE, VLOOKUP(Table2[[#This Row],[Song Number]], Table1[[Order]:[SHD]], 4, FALSE), _xlfn.IFS(MID(B356, LEN(B356) - 2, 3) = " EZ", "NM", MID(B356, LEN(B356) - 2, 3) = " NM", "HD", MID(B356, LEN(B356) - 2, 3) = " HD", "SHD", TRUE, "EZ"))</f>
        <v>20000000000 - SHD</v>
      </c>
      <c r="C357" s="18" t="str">
        <f>_xlfn.TEXTJOIN(" ", FALSE, VLOOKUP(Table2[[#This Row],[Song Number]], Table1[[Order]:[SHD]], 2, FALSE), "Pack")</f>
        <v>3RD Pack</v>
      </c>
      <c r="D357" s="18" t="str" cm="1">
        <f t="array" ref="D357">_xlfn.IFS(MID(B356, LEN(B356) - 2, 3) = " EZ", "NM", MID(B356, LEN(B356) - 2, 3) = " NM", "HD", MID(B356, LEN(B356) - 2, 3) = " HD", "SHD", TRUE, "EZ")</f>
        <v>SHD</v>
      </c>
      <c r="E357" s="18" t="str">
        <f>VLOOKUP(Table2[[#This Row],[Song Number]], Table1[[Order]:[SHD]], 5, FALSE)</f>
        <v>CROOVE</v>
      </c>
      <c r="F357" s="18" t="str">
        <f>_xlfn.TEXTJOIN("", FALSE, "BPM_", VLOOKUP(Table2[[#This Row],[Song Number]], Table1[[Order]:[SHD]], 6, FALSE))</f>
        <v>BPM_174</v>
      </c>
      <c r="G357" s="18" t="str" cm="1">
        <f t="array" ref="G357">_xlfn.TEXTJOIN("", FALSE, "DIF_", VLOOKUP(Table2[[#This Row],[Song Number]], Table1[[Order]:[SHD]], _xlfn.IFS(MID(B356, LEN(B356) - 2, 3) = " EZ", 8, MID(B356, LEN(B356) - 2, 3) = " NM", 9, MID(B356, LEN(B356) - 2, 3) = " HD", 10, TRUE, 7), FALSE))</f>
        <v>DIF_18</v>
      </c>
      <c r="H35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"SHD", "DIF_18" ],</v>
      </c>
      <c r="I35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"20000000000 - SHD",
  "region": "3RD Pack",
  "category": [ "3RD Pack", "SHD", "DIF_18" ],
  "requires": []
  },
</v>
      </c>
    </row>
    <row r="358" spans="1:9" ht="105" x14ac:dyDescent="0.25">
      <c r="A358" s="18">
        <f t="shared" si="5"/>
        <v>90</v>
      </c>
      <c r="B358" s="18" t="str">
        <f>_xlfn.TEXTJOIN(" - ", FALSE, VLOOKUP(Table2[[#This Row],[Song Number]], Table1[[Order]:[SHD]], 4, FALSE), _xlfn.IFS(MID(B357, LEN(B357) - 2, 3) = " EZ", "NM", MID(B357, LEN(B357) - 2, 3) = " NM", "HD", MID(B357, LEN(B357) - 2, 3) = " HD", "SHD", TRUE, "EZ"))</f>
        <v>2nd Jewel - EZ</v>
      </c>
      <c r="C358" s="18" t="str">
        <f>_xlfn.TEXTJOIN(" ", FALSE, VLOOKUP(Table2[[#This Row],[Song Number]], Table1[[Order]:[SHD]], 2, FALSE), "Pack")</f>
        <v>3RD Pack</v>
      </c>
      <c r="D358" s="18" t="str" cm="1">
        <f t="array" ref="D358">_xlfn.IFS(MID(B357, LEN(B357) - 2, 3) = " EZ", "NM", MID(B357, LEN(B357) - 2, 3) = " NM", "HD", MID(B357, LEN(B357) - 2, 3) = " HD", "SHD", TRUE, "EZ")</f>
        <v>EZ</v>
      </c>
      <c r="E358" s="18" t="str">
        <f>VLOOKUP(Table2[[#This Row],[Song Number]], Table1[[Order]:[SHD]], 5, FALSE)</f>
        <v>Andy Lee</v>
      </c>
      <c r="F358" s="18" t="str">
        <f>_xlfn.TEXTJOIN("", FALSE, "BPM_", VLOOKUP(Table2[[#This Row],[Song Number]], Table1[[Order]:[SHD]], 6, FALSE))</f>
        <v>BPM_120</v>
      </c>
      <c r="G358" s="18" t="str" cm="1">
        <f t="array" ref="G358">_xlfn.TEXTJOIN("", FALSE, "DIF_", VLOOKUP(Table2[[#This Row],[Song Number]], Table1[[Order]:[SHD]], _xlfn.IFS(MID(B357, LEN(B357) - 2, 3) = " EZ", 8, MID(B357, LEN(B357) - 2, 3) = " NM", 9, MID(B357, LEN(B357) - 2, 3) = " HD", 10, TRUE, 7), FALSE))</f>
        <v>DIF_2</v>
      </c>
      <c r="H35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"EZ", "DIF_2" ],</v>
      </c>
      <c r="I35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"2nd Jewel - EZ",
  "region": "3RD Pack",
  "category": [ "3RD Pack", "EZ", "DIF_2" ],
  "requires": []
  },
</v>
      </c>
    </row>
    <row r="359" spans="1:9" ht="105" x14ac:dyDescent="0.25">
      <c r="A359" s="18">
        <f t="shared" si="5"/>
        <v>90</v>
      </c>
      <c r="B359" s="18" t="str">
        <f>_xlfn.TEXTJOIN(" - ", FALSE, VLOOKUP(Table2[[#This Row],[Song Number]], Table1[[Order]:[SHD]], 4, FALSE), _xlfn.IFS(MID(B358, LEN(B358) - 2, 3) = " EZ", "NM", MID(B358, LEN(B358) - 2, 3) = " NM", "HD", MID(B358, LEN(B358) - 2, 3) = " HD", "SHD", TRUE, "EZ"))</f>
        <v>2nd Jewel - NM</v>
      </c>
      <c r="C359" s="18" t="str">
        <f>_xlfn.TEXTJOIN(" ", FALSE, VLOOKUP(Table2[[#This Row],[Song Number]], Table1[[Order]:[SHD]], 2, FALSE), "Pack")</f>
        <v>3RD Pack</v>
      </c>
      <c r="D359" s="18" t="str" cm="1">
        <f t="array" ref="D359">_xlfn.IFS(MID(B358, LEN(B358) - 2, 3) = " EZ", "NM", MID(B358, LEN(B358) - 2, 3) = " NM", "HD", MID(B358, LEN(B358) - 2, 3) = " HD", "SHD", TRUE, "EZ")</f>
        <v>NM</v>
      </c>
      <c r="E359" s="18" t="str">
        <f>VLOOKUP(Table2[[#This Row],[Song Number]], Table1[[Order]:[SHD]], 5, FALSE)</f>
        <v>Andy Lee</v>
      </c>
      <c r="F359" s="18" t="str">
        <f>_xlfn.TEXTJOIN("", FALSE, "BPM_", VLOOKUP(Table2[[#This Row],[Song Number]], Table1[[Order]:[SHD]], 6, FALSE))</f>
        <v>BPM_120</v>
      </c>
      <c r="G359" s="18" t="str" cm="1">
        <f t="array" ref="G359">_xlfn.TEXTJOIN("", FALSE, "DIF_", VLOOKUP(Table2[[#This Row],[Song Number]], Table1[[Order]:[SHD]], _xlfn.IFS(MID(B358, LEN(B358) - 2, 3) = " EZ", 8, MID(B358, LEN(B358) - 2, 3) = " NM", 9, MID(B358, LEN(B358) - 2, 3) = " HD", 10, TRUE, 7), FALSE))</f>
        <v>DIF_4</v>
      </c>
      <c r="H35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"NM", "DIF_4" ],</v>
      </c>
      <c r="I35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"2nd Jewel - NM",
  "region": "3RD Pack",
  "category": [ "3RD Pack", "NM", "DIF_4" ],
  "requires": []
  },
</v>
      </c>
    </row>
    <row r="360" spans="1:9" ht="105" x14ac:dyDescent="0.25">
      <c r="A360" s="18">
        <f t="shared" si="5"/>
        <v>90</v>
      </c>
      <c r="B360" s="18" t="str">
        <f>_xlfn.TEXTJOIN(" - ", FALSE, VLOOKUP(Table2[[#This Row],[Song Number]], Table1[[Order]:[SHD]], 4, FALSE), _xlfn.IFS(MID(B359, LEN(B359) - 2, 3) = " EZ", "NM", MID(B359, LEN(B359) - 2, 3) = " NM", "HD", MID(B359, LEN(B359) - 2, 3) = " HD", "SHD", TRUE, "EZ"))</f>
        <v>2nd Jewel - HD</v>
      </c>
      <c r="C360" s="18" t="str">
        <f>_xlfn.TEXTJOIN(" ", FALSE, VLOOKUP(Table2[[#This Row],[Song Number]], Table1[[Order]:[SHD]], 2, FALSE), "Pack")</f>
        <v>3RD Pack</v>
      </c>
      <c r="D360" s="18" t="str" cm="1">
        <f t="array" ref="D360">_xlfn.IFS(MID(B359, LEN(B359) - 2, 3) = " EZ", "NM", MID(B359, LEN(B359) - 2, 3) = " NM", "HD", MID(B359, LEN(B359) - 2, 3) = " HD", "SHD", TRUE, "EZ")</f>
        <v>HD</v>
      </c>
      <c r="E360" s="18" t="str">
        <f>VLOOKUP(Table2[[#This Row],[Song Number]], Table1[[Order]:[SHD]], 5, FALSE)</f>
        <v>Andy Lee</v>
      </c>
      <c r="F360" s="18" t="str">
        <f>_xlfn.TEXTJOIN("", FALSE, "BPM_", VLOOKUP(Table2[[#This Row],[Song Number]], Table1[[Order]:[SHD]], 6, FALSE))</f>
        <v>BPM_120</v>
      </c>
      <c r="G360" s="18" t="str" cm="1">
        <f t="array" ref="G360">_xlfn.TEXTJOIN("", FALSE, "DIF_", VLOOKUP(Table2[[#This Row],[Song Number]], Table1[[Order]:[SHD]], _xlfn.IFS(MID(B359, LEN(B359) - 2, 3) = " EZ", 8, MID(B359, LEN(B359) - 2, 3) = " NM", 9, MID(B359, LEN(B359) - 2, 3) = " HD", 10, TRUE, 7), FALSE))</f>
        <v>DIF_8</v>
      </c>
      <c r="H36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"HD", "DIF_8" ],</v>
      </c>
      <c r="I36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"2nd Jewel - HD",
  "region": "3RD Pack",
  "category": [ "3RD Pack", "HD", "DIF_8" ],
  "requires": []
  },
</v>
      </c>
    </row>
    <row r="361" spans="1:9" ht="105" x14ac:dyDescent="0.25">
      <c r="A361" s="18">
        <f t="shared" si="5"/>
        <v>90</v>
      </c>
      <c r="B361" s="18" t="str">
        <f>_xlfn.TEXTJOIN(" - ", FALSE, VLOOKUP(Table2[[#This Row],[Song Number]], Table1[[Order]:[SHD]], 4, FALSE), _xlfn.IFS(MID(B360, LEN(B360) - 2, 3) = " EZ", "NM", MID(B360, LEN(B360) - 2, 3) = " NM", "HD", MID(B360, LEN(B360) - 2, 3) = " HD", "SHD", TRUE, "EZ"))</f>
        <v>2nd Jewel - SHD</v>
      </c>
      <c r="C361" s="18" t="str">
        <f>_xlfn.TEXTJOIN(" ", FALSE, VLOOKUP(Table2[[#This Row],[Song Number]], Table1[[Order]:[SHD]], 2, FALSE), "Pack")</f>
        <v>3RD Pack</v>
      </c>
      <c r="D361" s="18" t="str" cm="1">
        <f t="array" ref="D361">_xlfn.IFS(MID(B360, LEN(B360) - 2, 3) = " EZ", "NM", MID(B360, LEN(B360) - 2, 3) = " NM", "HD", MID(B360, LEN(B360) - 2, 3) = " HD", "SHD", TRUE, "EZ")</f>
        <v>SHD</v>
      </c>
      <c r="E361" s="18" t="str">
        <f>VLOOKUP(Table2[[#This Row],[Song Number]], Table1[[Order]:[SHD]], 5, FALSE)</f>
        <v>Andy Lee</v>
      </c>
      <c r="F361" s="18" t="str">
        <f>_xlfn.TEXTJOIN("", FALSE, "BPM_", VLOOKUP(Table2[[#This Row],[Song Number]], Table1[[Order]:[SHD]], 6, FALSE))</f>
        <v>BPM_120</v>
      </c>
      <c r="G361" s="18" t="str" cm="1">
        <f t="array" ref="G361">_xlfn.TEXTJOIN("", FALSE, "DIF_", VLOOKUP(Table2[[#This Row],[Song Number]], Table1[[Order]:[SHD]], _xlfn.IFS(MID(B360, LEN(B360) - 2, 3) = " EZ", 8, MID(B360, LEN(B360) - 2, 3) = " NM", 9, MID(B360, LEN(B360) - 2, 3) = " HD", 10, TRUE, 7), FALSE))</f>
        <v>DIF_13</v>
      </c>
      <c r="H36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"SHD", "DIF_13" ],</v>
      </c>
      <c r="I36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"2nd Jewel - SHD",
  "region": "3RD Pack",
  "category": [ "3RD Pack", "SHD", "DIF_13" ],
  "requires": []
  },
</v>
      </c>
    </row>
    <row r="362" spans="1:9" ht="105" x14ac:dyDescent="0.25">
      <c r="A362" s="18">
        <f t="shared" si="5"/>
        <v>91</v>
      </c>
      <c r="B362" s="18" t="str">
        <f>_xlfn.TEXTJOIN(" - ", FALSE, VLOOKUP(Table2[[#This Row],[Song Number]], Table1[[Order]:[SHD]], 4, FALSE), _xlfn.IFS(MID(B361, LEN(B361) - 2, 3) = " EZ", "NM", MID(B361, LEN(B361) - 2, 3) = " NM", "HD", MID(B361, LEN(B361) - 2, 3) = " HD", "SHD", TRUE, "EZ"))</f>
        <v>The 3rd Place - EZ</v>
      </c>
      <c r="C362" s="18" t="str">
        <f>_xlfn.TEXTJOIN(" ", FALSE, VLOOKUP(Table2[[#This Row],[Song Number]], Table1[[Order]:[SHD]], 2, FALSE), "Pack")</f>
        <v>3RD Pack</v>
      </c>
      <c r="D362" s="18" t="str" cm="1">
        <f t="array" ref="D362">_xlfn.IFS(MID(B361, LEN(B361) - 2, 3) = " EZ", "NM", MID(B361, LEN(B361) - 2, 3) = " NM", "HD", MID(B361, LEN(B361) - 2, 3) = " HD", "SHD", TRUE, "EZ")</f>
        <v>EZ</v>
      </c>
      <c r="E362" s="18" t="str">
        <f>VLOOKUP(Table2[[#This Row],[Song Number]], Table1[[Order]:[SHD]], 5, FALSE)</f>
        <v>xxdbxx</v>
      </c>
      <c r="F362" s="18" t="str">
        <f>_xlfn.TEXTJOIN("", FALSE, "BPM_", VLOOKUP(Table2[[#This Row],[Song Number]], Table1[[Order]:[SHD]], 6, FALSE))</f>
        <v>BPM_130</v>
      </c>
      <c r="G362" s="18" t="str" cm="1">
        <f t="array" ref="G362">_xlfn.TEXTJOIN("", FALSE, "DIF_", VLOOKUP(Table2[[#This Row],[Song Number]], Table1[[Order]:[SHD]], _xlfn.IFS(MID(B361, LEN(B361) - 2, 3) = " EZ", 8, MID(B361, LEN(B361) - 2, 3) = " NM", 9, MID(B361, LEN(B361) - 2, 3) = " HD", 10, TRUE, 7), FALSE))</f>
        <v>DIF_4</v>
      </c>
      <c r="H36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"EZ", "DIF_4" ],</v>
      </c>
      <c r="I36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3rd Place - EZ",
  "region": "3RD Pack",
  "category": [ "3RD Pack", "EZ", "DIF_4" ],
  "requires": []
  },
</v>
      </c>
    </row>
    <row r="363" spans="1:9" ht="105" x14ac:dyDescent="0.25">
      <c r="A363" s="18">
        <f t="shared" si="5"/>
        <v>91</v>
      </c>
      <c r="B363" s="18" t="str">
        <f>_xlfn.TEXTJOIN(" - ", FALSE, VLOOKUP(Table2[[#This Row],[Song Number]], Table1[[Order]:[SHD]], 4, FALSE), _xlfn.IFS(MID(B362, LEN(B362) - 2, 3) = " EZ", "NM", MID(B362, LEN(B362) - 2, 3) = " NM", "HD", MID(B362, LEN(B362) - 2, 3) = " HD", "SHD", TRUE, "EZ"))</f>
        <v>The 3rd Place - NM</v>
      </c>
      <c r="C363" s="18" t="str">
        <f>_xlfn.TEXTJOIN(" ", FALSE, VLOOKUP(Table2[[#This Row],[Song Number]], Table1[[Order]:[SHD]], 2, FALSE), "Pack")</f>
        <v>3RD Pack</v>
      </c>
      <c r="D363" s="18" t="str" cm="1">
        <f t="array" ref="D363">_xlfn.IFS(MID(B362, LEN(B362) - 2, 3) = " EZ", "NM", MID(B362, LEN(B362) - 2, 3) = " NM", "HD", MID(B362, LEN(B362) - 2, 3) = " HD", "SHD", TRUE, "EZ")</f>
        <v>NM</v>
      </c>
      <c r="E363" s="18" t="str">
        <f>VLOOKUP(Table2[[#This Row],[Song Number]], Table1[[Order]:[SHD]], 5, FALSE)</f>
        <v>xxdbxx</v>
      </c>
      <c r="F363" s="18" t="str">
        <f>_xlfn.TEXTJOIN("", FALSE, "BPM_", VLOOKUP(Table2[[#This Row],[Song Number]], Table1[[Order]:[SHD]], 6, FALSE))</f>
        <v>BPM_130</v>
      </c>
      <c r="G363" s="18" t="str" cm="1">
        <f t="array" ref="G363">_xlfn.TEXTJOIN("", FALSE, "DIF_", VLOOKUP(Table2[[#This Row],[Song Number]], Table1[[Order]:[SHD]], _xlfn.IFS(MID(B362, LEN(B362) - 2, 3) = " EZ", 8, MID(B362, LEN(B362) - 2, 3) = " NM", 9, MID(B362, LEN(B362) - 2, 3) = " HD", 10, TRUE, 7), FALSE))</f>
        <v>DIF_7</v>
      </c>
      <c r="H36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"NM", "DIF_7" ],</v>
      </c>
      <c r="I36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3rd Place - NM",
  "region": "3RD Pack",
  "category": [ "3RD Pack", "NM", "DIF_7" ],
  "requires": []
  },
</v>
      </c>
    </row>
    <row r="364" spans="1:9" ht="105" x14ac:dyDescent="0.25">
      <c r="A364" s="18">
        <f t="shared" si="5"/>
        <v>91</v>
      </c>
      <c r="B364" s="18" t="str">
        <f>_xlfn.TEXTJOIN(" - ", FALSE, VLOOKUP(Table2[[#This Row],[Song Number]], Table1[[Order]:[SHD]], 4, FALSE), _xlfn.IFS(MID(B363, LEN(B363) - 2, 3) = " EZ", "NM", MID(B363, LEN(B363) - 2, 3) = " NM", "HD", MID(B363, LEN(B363) - 2, 3) = " HD", "SHD", TRUE, "EZ"))</f>
        <v>The 3rd Place - HD</v>
      </c>
      <c r="C364" s="18" t="str">
        <f>_xlfn.TEXTJOIN(" ", FALSE, VLOOKUP(Table2[[#This Row],[Song Number]], Table1[[Order]:[SHD]], 2, FALSE), "Pack")</f>
        <v>3RD Pack</v>
      </c>
      <c r="D364" s="18" t="str" cm="1">
        <f t="array" ref="D364">_xlfn.IFS(MID(B363, LEN(B363) - 2, 3) = " EZ", "NM", MID(B363, LEN(B363) - 2, 3) = " NM", "HD", MID(B363, LEN(B363) - 2, 3) = " HD", "SHD", TRUE, "EZ")</f>
        <v>HD</v>
      </c>
      <c r="E364" s="18" t="str">
        <f>VLOOKUP(Table2[[#This Row],[Song Number]], Table1[[Order]:[SHD]], 5, FALSE)</f>
        <v>xxdbxx</v>
      </c>
      <c r="F364" s="18" t="str">
        <f>_xlfn.TEXTJOIN("", FALSE, "BPM_", VLOOKUP(Table2[[#This Row],[Song Number]], Table1[[Order]:[SHD]], 6, FALSE))</f>
        <v>BPM_130</v>
      </c>
      <c r="G364" s="18" t="str" cm="1">
        <f t="array" ref="G364">_xlfn.TEXTJOIN("", FALSE, "DIF_", VLOOKUP(Table2[[#This Row],[Song Number]], Table1[[Order]:[SHD]], _xlfn.IFS(MID(B363, LEN(B363) - 2, 3) = " EZ", 8, MID(B363, LEN(B363) - 2, 3) = " NM", 9, MID(B363, LEN(B363) - 2, 3) = " HD", 10, TRUE, 7), FALSE))</f>
        <v>DIF_12</v>
      </c>
      <c r="H36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"HD", "DIF_12" ],</v>
      </c>
      <c r="I36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3rd Place - HD",
  "region": "3RD Pack",
  "category": [ "3RD Pack", "HD", "DIF_12" ],
  "requires": []
  },
</v>
      </c>
    </row>
    <row r="365" spans="1:9" ht="105" x14ac:dyDescent="0.25">
      <c r="A365" s="18">
        <f t="shared" si="5"/>
        <v>91</v>
      </c>
      <c r="B365" s="18" t="str">
        <f>_xlfn.TEXTJOIN(" - ", FALSE, VLOOKUP(Table2[[#This Row],[Song Number]], Table1[[Order]:[SHD]], 4, FALSE), _xlfn.IFS(MID(B364, LEN(B364) - 2, 3) = " EZ", "NM", MID(B364, LEN(B364) - 2, 3) = " NM", "HD", MID(B364, LEN(B364) - 2, 3) = " HD", "SHD", TRUE, "EZ"))</f>
        <v>The 3rd Place - SHD</v>
      </c>
      <c r="C365" s="18" t="str">
        <f>_xlfn.TEXTJOIN(" ", FALSE, VLOOKUP(Table2[[#This Row],[Song Number]], Table1[[Order]:[SHD]], 2, FALSE), "Pack")</f>
        <v>3RD Pack</v>
      </c>
      <c r="D365" s="18" t="str" cm="1">
        <f t="array" ref="D365">_xlfn.IFS(MID(B364, LEN(B364) - 2, 3) = " EZ", "NM", MID(B364, LEN(B364) - 2, 3) = " NM", "HD", MID(B364, LEN(B364) - 2, 3) = " HD", "SHD", TRUE, "EZ")</f>
        <v>SHD</v>
      </c>
      <c r="E365" s="18" t="str">
        <f>VLOOKUP(Table2[[#This Row],[Song Number]], Table1[[Order]:[SHD]], 5, FALSE)</f>
        <v>xxdbxx</v>
      </c>
      <c r="F365" s="18" t="str">
        <f>_xlfn.TEXTJOIN("", FALSE, "BPM_", VLOOKUP(Table2[[#This Row],[Song Number]], Table1[[Order]:[SHD]], 6, FALSE))</f>
        <v>BPM_130</v>
      </c>
      <c r="G365" s="18" t="str" cm="1">
        <f t="array" ref="G365">_xlfn.TEXTJOIN("", FALSE, "DIF_", VLOOKUP(Table2[[#This Row],[Song Number]], Table1[[Order]:[SHD]], _xlfn.IFS(MID(B364, LEN(B364) - 2, 3) = " EZ", 8, MID(B364, LEN(B364) - 2, 3) = " NM", 9, MID(B364, LEN(B364) - 2, 3) = " HD", 10, TRUE, 7), FALSE))</f>
        <v>DIF_14</v>
      </c>
      <c r="H36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"3RD Pack", "SHD", "DIF_14" ],</v>
      </c>
      <c r="I36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3rd Place - SHD",
  "region": "3RD Pack",
  "category": [ "3RD Pack", "SHD", "DIF_14" ],
  "requires": []
  },
</v>
      </c>
    </row>
    <row r="366" spans="1:9" ht="105" x14ac:dyDescent="0.25">
      <c r="A366" s="18">
        <f t="shared" si="5"/>
        <v>92</v>
      </c>
      <c r="B366" s="18" t="str">
        <f>_xlfn.TEXTJOIN(" - ", FALSE, VLOOKUP(Table2[[#This Row],[Song Number]], Table1[[Order]:[SHD]], 4, FALSE), _xlfn.IFS(MID(B365, LEN(B365) - 2, 3) = " EZ", "NM", MID(B365, LEN(B365) - 2, 3) = " NM", "HD", MID(B365, LEN(B365) - 2, 3) = " HD", "SHD", TRUE, "EZ"))</f>
        <v>Aquaris - EZ</v>
      </c>
      <c r="C366" s="18" t="str">
        <f>_xlfn.TEXTJOIN(" ", FALSE, VLOOKUP(Table2[[#This Row],[Song Number]], Table1[[Order]:[SHD]], 2, FALSE), "Pack")</f>
        <v>4TH Pack</v>
      </c>
      <c r="D366" s="18" t="str" cm="1">
        <f t="array" ref="D366">_xlfn.IFS(MID(B365, LEN(B365) - 2, 3) = " EZ", "NM", MID(B365, LEN(B365) - 2, 3) = " NM", "HD", MID(B365, LEN(B365) - 2, 3) = " HD", "SHD", TRUE, "EZ")</f>
        <v>EZ</v>
      </c>
      <c r="E366" s="18" t="str">
        <f>VLOOKUP(Table2[[#This Row],[Song Number]], Table1[[Order]:[SHD]], 5, FALSE)</f>
        <v>CROOVE</v>
      </c>
      <c r="F366" s="18" t="str">
        <f>_xlfn.TEXTJOIN("", FALSE, "BPM_", VLOOKUP(Table2[[#This Row],[Song Number]], Table1[[Order]:[SHD]], 6, FALSE))</f>
        <v>BPM_140</v>
      </c>
      <c r="G366" s="18" t="str" cm="1">
        <f t="array" ref="G366">_xlfn.TEXTJOIN("", FALSE, "DIF_", VLOOKUP(Table2[[#This Row],[Song Number]], Table1[[Order]:[SHD]], _xlfn.IFS(MID(B365, LEN(B365) - 2, 3) = " EZ", 8, MID(B365, LEN(B365) - 2, 3) = " NM", 9, MID(B365, LEN(B365) - 2, 3) = " HD", 10, TRUE, 7), FALSE))</f>
        <v>DIF_2</v>
      </c>
      <c r="H36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"EZ", "DIF_2" ],</v>
      </c>
      <c r="I36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"Aquaris - EZ",
  "region": "4TH Pack",
  "category": [ "4TH Pack", "EZ", "DIF_2" ],
  "requires": []
  },
</v>
      </c>
    </row>
    <row r="367" spans="1:9" ht="105" x14ac:dyDescent="0.25">
      <c r="A367" s="18">
        <f t="shared" si="5"/>
        <v>92</v>
      </c>
      <c r="B367" s="18" t="str">
        <f>_xlfn.TEXTJOIN(" - ", FALSE, VLOOKUP(Table2[[#This Row],[Song Number]], Table1[[Order]:[SHD]], 4, FALSE), _xlfn.IFS(MID(B366, LEN(B366) - 2, 3) = " EZ", "NM", MID(B366, LEN(B366) - 2, 3) = " NM", "HD", MID(B366, LEN(B366) - 2, 3) = " HD", "SHD", TRUE, "EZ"))</f>
        <v>Aquaris - NM</v>
      </c>
      <c r="C367" s="18" t="str">
        <f>_xlfn.TEXTJOIN(" ", FALSE, VLOOKUP(Table2[[#This Row],[Song Number]], Table1[[Order]:[SHD]], 2, FALSE), "Pack")</f>
        <v>4TH Pack</v>
      </c>
      <c r="D367" s="18" t="str" cm="1">
        <f t="array" ref="D367">_xlfn.IFS(MID(B366, LEN(B366) - 2, 3) = " EZ", "NM", MID(B366, LEN(B366) - 2, 3) = " NM", "HD", MID(B366, LEN(B366) - 2, 3) = " HD", "SHD", TRUE, "EZ")</f>
        <v>NM</v>
      </c>
      <c r="E367" s="18" t="str">
        <f>VLOOKUP(Table2[[#This Row],[Song Number]], Table1[[Order]:[SHD]], 5, FALSE)</f>
        <v>CROOVE</v>
      </c>
      <c r="F367" s="18" t="str">
        <f>_xlfn.TEXTJOIN("", FALSE, "BPM_", VLOOKUP(Table2[[#This Row],[Song Number]], Table1[[Order]:[SHD]], 6, FALSE))</f>
        <v>BPM_140</v>
      </c>
      <c r="G367" s="18" t="str" cm="1">
        <f t="array" ref="G367">_xlfn.TEXTJOIN("", FALSE, "DIF_", VLOOKUP(Table2[[#This Row],[Song Number]], Table1[[Order]:[SHD]], _xlfn.IFS(MID(B366, LEN(B366) - 2, 3) = " EZ", 8, MID(B366, LEN(B366) - 2, 3) = " NM", 9, MID(B366, LEN(B366) - 2, 3) = " HD", 10, TRUE, 7), FALSE))</f>
        <v>DIF_6</v>
      </c>
      <c r="H36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"NM", "DIF_6" ],</v>
      </c>
      <c r="I36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"Aquaris - NM",
  "region": "4TH Pack",
  "category": [ "4TH Pack", "NM", "DIF_6" ],
  "requires": []
  },
</v>
      </c>
    </row>
    <row r="368" spans="1:9" ht="105" x14ac:dyDescent="0.25">
      <c r="A368" s="18">
        <f t="shared" si="5"/>
        <v>92</v>
      </c>
      <c r="B368" s="18" t="str">
        <f>_xlfn.TEXTJOIN(" - ", FALSE, VLOOKUP(Table2[[#This Row],[Song Number]], Table1[[Order]:[SHD]], 4, FALSE), _xlfn.IFS(MID(B367, LEN(B367) - 2, 3) = " EZ", "NM", MID(B367, LEN(B367) - 2, 3) = " NM", "HD", MID(B367, LEN(B367) - 2, 3) = " HD", "SHD", TRUE, "EZ"))</f>
        <v>Aquaris - HD</v>
      </c>
      <c r="C368" s="18" t="str">
        <f>_xlfn.TEXTJOIN(" ", FALSE, VLOOKUP(Table2[[#This Row],[Song Number]], Table1[[Order]:[SHD]], 2, FALSE), "Pack")</f>
        <v>4TH Pack</v>
      </c>
      <c r="D368" s="18" t="str" cm="1">
        <f t="array" ref="D368">_xlfn.IFS(MID(B367, LEN(B367) - 2, 3) = " EZ", "NM", MID(B367, LEN(B367) - 2, 3) = " NM", "HD", MID(B367, LEN(B367) - 2, 3) = " HD", "SHD", TRUE, "EZ")</f>
        <v>HD</v>
      </c>
      <c r="E368" s="18" t="str">
        <f>VLOOKUP(Table2[[#This Row],[Song Number]], Table1[[Order]:[SHD]], 5, FALSE)</f>
        <v>CROOVE</v>
      </c>
      <c r="F368" s="18" t="str">
        <f>_xlfn.TEXTJOIN("", FALSE, "BPM_", VLOOKUP(Table2[[#This Row],[Song Number]], Table1[[Order]:[SHD]], 6, FALSE))</f>
        <v>BPM_140</v>
      </c>
      <c r="G368" s="18" t="str" cm="1">
        <f t="array" ref="G368">_xlfn.TEXTJOIN("", FALSE, "DIF_", VLOOKUP(Table2[[#This Row],[Song Number]], Table1[[Order]:[SHD]], _xlfn.IFS(MID(B367, LEN(B367) - 2, 3) = " EZ", 8, MID(B367, LEN(B367) - 2, 3) = " NM", 9, MID(B367, LEN(B367) - 2, 3) = " HD", 10, TRUE, 7), FALSE))</f>
        <v>DIF_12</v>
      </c>
      <c r="H36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"HD", "DIF_12" ],</v>
      </c>
      <c r="I36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"Aquaris - HD",
  "region": "4TH Pack",
  "category": [ "4TH Pack", "HD", "DIF_12" ],
  "requires": []
  },
</v>
      </c>
    </row>
    <row r="369" spans="1:9" ht="105" x14ac:dyDescent="0.25">
      <c r="A369" s="18">
        <f t="shared" si="5"/>
        <v>92</v>
      </c>
      <c r="B369" s="18" t="str">
        <f>_xlfn.TEXTJOIN(" - ", FALSE, VLOOKUP(Table2[[#This Row],[Song Number]], Table1[[Order]:[SHD]], 4, FALSE), _xlfn.IFS(MID(B368, LEN(B368) - 2, 3) = " EZ", "NM", MID(B368, LEN(B368) - 2, 3) = " NM", "HD", MID(B368, LEN(B368) - 2, 3) = " HD", "SHD", TRUE, "EZ"))</f>
        <v>Aquaris - SHD</v>
      </c>
      <c r="C369" s="18" t="str">
        <f>_xlfn.TEXTJOIN(" ", FALSE, VLOOKUP(Table2[[#This Row],[Song Number]], Table1[[Order]:[SHD]], 2, FALSE), "Pack")</f>
        <v>4TH Pack</v>
      </c>
      <c r="D369" s="18" t="str" cm="1">
        <f t="array" ref="D369">_xlfn.IFS(MID(B368, LEN(B368) - 2, 3) = " EZ", "NM", MID(B368, LEN(B368) - 2, 3) = " NM", "HD", MID(B368, LEN(B368) - 2, 3) = " HD", "SHD", TRUE, "EZ")</f>
        <v>SHD</v>
      </c>
      <c r="E369" s="18" t="str">
        <f>VLOOKUP(Table2[[#This Row],[Song Number]], Table1[[Order]:[SHD]], 5, FALSE)</f>
        <v>CROOVE</v>
      </c>
      <c r="F369" s="18" t="str">
        <f>_xlfn.TEXTJOIN("", FALSE, "BPM_", VLOOKUP(Table2[[#This Row],[Song Number]], Table1[[Order]:[SHD]], 6, FALSE))</f>
        <v>BPM_140</v>
      </c>
      <c r="G369" s="18" t="str" cm="1">
        <f t="array" ref="G369">_xlfn.TEXTJOIN("", FALSE, "DIF_", VLOOKUP(Table2[[#This Row],[Song Number]], Table1[[Order]:[SHD]], _xlfn.IFS(MID(B368, LEN(B368) - 2, 3) = " EZ", 8, MID(B368, LEN(B368) - 2, 3) = " NM", 9, MID(B368, LEN(B368) - 2, 3) = " HD", 10, TRUE, 7), FALSE))</f>
        <v>DIF_14</v>
      </c>
      <c r="H36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"SHD", "DIF_14" ],</v>
      </c>
      <c r="I36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"Aquaris - SHD",
  "region": "4TH Pack",
  "category": [ "4TH Pack", "SHD", "DIF_14" ],
  "requires": []
  },
</v>
      </c>
    </row>
    <row r="370" spans="1:9" ht="105" x14ac:dyDescent="0.25">
      <c r="A370" s="18">
        <f t="shared" si="5"/>
        <v>93</v>
      </c>
      <c r="B370" s="18" t="str">
        <f>_xlfn.TEXTJOIN(" - ", FALSE, VLOOKUP(Table2[[#This Row],[Song Number]], Table1[[Order]:[SHD]], 4, FALSE), _xlfn.IFS(MID(B369, LEN(B369) - 2, 3) = " EZ", "NM", MID(B369, LEN(B369) - 2, 3) = " NM", "HD", MID(B369, LEN(B369) - 2, 3) = " HD", "SHD", TRUE, "EZ"))</f>
        <v>B.O.W - EZ</v>
      </c>
      <c r="C370" s="18" t="str">
        <f>_xlfn.TEXTJOIN(" ", FALSE, VLOOKUP(Table2[[#This Row],[Song Number]], Table1[[Order]:[SHD]], 2, FALSE), "Pack")</f>
        <v>4TH Pack</v>
      </c>
      <c r="D370" s="18" t="str" cm="1">
        <f t="array" ref="D370">_xlfn.IFS(MID(B369, LEN(B369) - 2, 3) = " EZ", "NM", MID(B369, LEN(B369) - 2, 3) = " NM", "HD", MID(B369, LEN(B369) - 2, 3) = " HD", "SHD", TRUE, "EZ")</f>
        <v>EZ</v>
      </c>
      <c r="E370" s="18" t="str">
        <f>VLOOKUP(Table2[[#This Row],[Song Number]], Table1[[Order]:[SHD]], 5, FALSE)</f>
        <v>CROOVE</v>
      </c>
      <c r="F370" s="18" t="str">
        <f>_xlfn.TEXTJOIN("", FALSE, "BPM_", VLOOKUP(Table2[[#This Row],[Song Number]], Table1[[Order]:[SHD]], 6, FALSE))</f>
        <v>BPM_150</v>
      </c>
      <c r="G370" s="18" t="str" cm="1">
        <f t="array" ref="G370">_xlfn.TEXTJOIN("", FALSE, "DIF_", VLOOKUP(Table2[[#This Row],[Song Number]], Table1[[Order]:[SHD]], _xlfn.IFS(MID(B369, LEN(B369) - 2, 3) = " EZ", 8, MID(B369, LEN(B369) - 2, 3) = " NM", 9, MID(B369, LEN(B369) - 2, 3) = " HD", 10, TRUE, 7), FALSE))</f>
        <v>DIF_4</v>
      </c>
      <c r="H37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"EZ", "DIF_4" ],</v>
      </c>
      <c r="I37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"B.O.W - EZ",
  "region": "4TH Pack",
  "category": [ "4TH Pack", "EZ", "DIF_4" ],
  "requires": []
  },
</v>
      </c>
    </row>
    <row r="371" spans="1:9" ht="105" x14ac:dyDescent="0.25">
      <c r="A371" s="18">
        <f t="shared" si="5"/>
        <v>93</v>
      </c>
      <c r="B371" s="18" t="str">
        <f>_xlfn.TEXTJOIN(" - ", FALSE, VLOOKUP(Table2[[#This Row],[Song Number]], Table1[[Order]:[SHD]], 4, FALSE), _xlfn.IFS(MID(B370, LEN(B370) - 2, 3) = " EZ", "NM", MID(B370, LEN(B370) - 2, 3) = " NM", "HD", MID(B370, LEN(B370) - 2, 3) = " HD", "SHD", TRUE, "EZ"))</f>
        <v>B.O.W - NM</v>
      </c>
      <c r="C371" s="18" t="str">
        <f>_xlfn.TEXTJOIN(" ", FALSE, VLOOKUP(Table2[[#This Row],[Song Number]], Table1[[Order]:[SHD]], 2, FALSE), "Pack")</f>
        <v>4TH Pack</v>
      </c>
      <c r="D371" s="18" t="str" cm="1">
        <f t="array" ref="D371">_xlfn.IFS(MID(B370, LEN(B370) - 2, 3) = " EZ", "NM", MID(B370, LEN(B370) - 2, 3) = " NM", "HD", MID(B370, LEN(B370) - 2, 3) = " HD", "SHD", TRUE, "EZ")</f>
        <v>NM</v>
      </c>
      <c r="E371" s="18" t="str">
        <f>VLOOKUP(Table2[[#This Row],[Song Number]], Table1[[Order]:[SHD]], 5, FALSE)</f>
        <v>CROOVE</v>
      </c>
      <c r="F371" s="18" t="str">
        <f>_xlfn.TEXTJOIN("", FALSE, "BPM_", VLOOKUP(Table2[[#This Row],[Song Number]], Table1[[Order]:[SHD]], 6, FALSE))</f>
        <v>BPM_150</v>
      </c>
      <c r="G371" s="18" t="str" cm="1">
        <f t="array" ref="G371">_xlfn.TEXTJOIN("", FALSE, "DIF_", VLOOKUP(Table2[[#This Row],[Song Number]], Table1[[Order]:[SHD]], _xlfn.IFS(MID(B370, LEN(B370) - 2, 3) = " EZ", 8, MID(B370, LEN(B370) - 2, 3) = " NM", 9, MID(B370, LEN(B370) - 2, 3) = " HD", 10, TRUE, 7), FALSE))</f>
        <v>DIF_9</v>
      </c>
      <c r="H37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"NM", "DIF_9" ],</v>
      </c>
      <c r="I37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"B.O.W - NM",
  "region": "4TH Pack",
  "category": [ "4TH Pack", "NM", "DIF_9" ],
  "requires": []
  },
</v>
      </c>
    </row>
    <row r="372" spans="1:9" ht="105" x14ac:dyDescent="0.25">
      <c r="A372" s="18">
        <f t="shared" si="5"/>
        <v>93</v>
      </c>
      <c r="B372" s="18" t="str">
        <f>_xlfn.TEXTJOIN(" - ", FALSE, VLOOKUP(Table2[[#This Row],[Song Number]], Table1[[Order]:[SHD]], 4, FALSE), _xlfn.IFS(MID(B371, LEN(B371) - 2, 3) = " EZ", "NM", MID(B371, LEN(B371) - 2, 3) = " NM", "HD", MID(B371, LEN(B371) - 2, 3) = " HD", "SHD", TRUE, "EZ"))</f>
        <v>B.O.W - HD</v>
      </c>
      <c r="C372" s="18" t="str">
        <f>_xlfn.TEXTJOIN(" ", FALSE, VLOOKUP(Table2[[#This Row],[Song Number]], Table1[[Order]:[SHD]], 2, FALSE), "Pack")</f>
        <v>4TH Pack</v>
      </c>
      <c r="D372" s="18" t="str" cm="1">
        <f t="array" ref="D372">_xlfn.IFS(MID(B371, LEN(B371) - 2, 3) = " EZ", "NM", MID(B371, LEN(B371) - 2, 3) = " NM", "HD", MID(B371, LEN(B371) - 2, 3) = " HD", "SHD", TRUE, "EZ")</f>
        <v>HD</v>
      </c>
      <c r="E372" s="18" t="str">
        <f>VLOOKUP(Table2[[#This Row],[Song Number]], Table1[[Order]:[SHD]], 5, FALSE)</f>
        <v>CROOVE</v>
      </c>
      <c r="F372" s="18" t="str">
        <f>_xlfn.TEXTJOIN("", FALSE, "BPM_", VLOOKUP(Table2[[#This Row],[Song Number]], Table1[[Order]:[SHD]], 6, FALSE))</f>
        <v>BPM_150</v>
      </c>
      <c r="G372" s="18" t="str" cm="1">
        <f t="array" ref="G372">_xlfn.TEXTJOIN("", FALSE, "DIF_", VLOOKUP(Table2[[#This Row],[Song Number]], Table1[[Order]:[SHD]], _xlfn.IFS(MID(B371, LEN(B371) - 2, 3) = " EZ", 8, MID(B371, LEN(B371) - 2, 3) = " NM", 9, MID(B371, LEN(B371) - 2, 3) = " HD", 10, TRUE, 7), FALSE))</f>
        <v>DIF_14</v>
      </c>
      <c r="H37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"HD", "DIF_14" ],</v>
      </c>
      <c r="I37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"B.O.W - HD",
  "region": "4TH Pack",
  "category": [ "4TH Pack", "HD", "DIF_14" ],
  "requires": []
  },
</v>
      </c>
    </row>
    <row r="373" spans="1:9" ht="105" x14ac:dyDescent="0.25">
      <c r="A373" s="18">
        <f t="shared" si="5"/>
        <v>93</v>
      </c>
      <c r="B373" s="18" t="str">
        <f>_xlfn.TEXTJOIN(" - ", FALSE, VLOOKUP(Table2[[#This Row],[Song Number]], Table1[[Order]:[SHD]], 4, FALSE), _xlfn.IFS(MID(B372, LEN(B372) - 2, 3) = " EZ", "NM", MID(B372, LEN(B372) - 2, 3) = " NM", "HD", MID(B372, LEN(B372) - 2, 3) = " HD", "SHD", TRUE, "EZ"))</f>
        <v>B.O.W - SHD</v>
      </c>
      <c r="C373" s="18" t="str">
        <f>_xlfn.TEXTJOIN(" ", FALSE, VLOOKUP(Table2[[#This Row],[Song Number]], Table1[[Order]:[SHD]], 2, FALSE), "Pack")</f>
        <v>4TH Pack</v>
      </c>
      <c r="D373" s="18" t="str" cm="1">
        <f t="array" ref="D373">_xlfn.IFS(MID(B372, LEN(B372) - 2, 3) = " EZ", "NM", MID(B372, LEN(B372) - 2, 3) = " NM", "HD", MID(B372, LEN(B372) - 2, 3) = " HD", "SHD", TRUE, "EZ")</f>
        <v>SHD</v>
      </c>
      <c r="E373" s="18" t="str">
        <f>VLOOKUP(Table2[[#This Row],[Song Number]], Table1[[Order]:[SHD]], 5, FALSE)</f>
        <v>CROOVE</v>
      </c>
      <c r="F373" s="18" t="str">
        <f>_xlfn.TEXTJOIN("", FALSE, "BPM_", VLOOKUP(Table2[[#This Row],[Song Number]], Table1[[Order]:[SHD]], 6, FALSE))</f>
        <v>BPM_150</v>
      </c>
      <c r="G373" s="18" t="str" cm="1">
        <f t="array" ref="G373">_xlfn.TEXTJOIN("", FALSE, "DIF_", VLOOKUP(Table2[[#This Row],[Song Number]], Table1[[Order]:[SHD]], _xlfn.IFS(MID(B372, LEN(B372) - 2, 3) = " EZ", 8, MID(B372, LEN(B372) - 2, 3) = " NM", 9, MID(B372, LEN(B372) - 2, 3) = " HD", 10, TRUE, 7), FALSE))</f>
        <v>DIF_16</v>
      </c>
      <c r="H37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"SHD", "DIF_16" ],</v>
      </c>
      <c r="I37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"B.O.W - SHD",
  "region": "4TH Pack",
  "category": [ "4TH Pack", "SHD", "DIF_16" ],
  "requires": []
  },
</v>
      </c>
    </row>
    <row r="374" spans="1:9" ht="105" x14ac:dyDescent="0.25">
      <c r="A374" s="18">
        <f t="shared" si="5"/>
        <v>94</v>
      </c>
      <c r="B374" s="18" t="str">
        <f>_xlfn.TEXTJOIN(" - ", FALSE, VLOOKUP(Table2[[#This Row],[Song Number]], Table1[[Order]:[SHD]], 4, FALSE), _xlfn.IFS(MID(B373, LEN(B373) - 2, 3) = " EZ", "NM", MID(B373, LEN(B373) - 2, 3) = " NM", "HD", MID(B373, LEN(B373) - 2, 3) = " HD", "SHD", TRUE, "EZ"))</f>
        <v>Blue - EZ</v>
      </c>
      <c r="C374" s="18" t="str">
        <f>_xlfn.TEXTJOIN(" ", FALSE, VLOOKUP(Table2[[#This Row],[Song Number]], Table1[[Order]:[SHD]], 2, FALSE), "Pack")</f>
        <v>4TH Pack</v>
      </c>
      <c r="D374" s="18" t="str" cm="1">
        <f t="array" ref="D374">_xlfn.IFS(MID(B373, LEN(B373) - 2, 3) = " EZ", "NM", MID(B373, LEN(B373) - 2, 3) = " NM", "HD", MID(B373, LEN(B373) - 2, 3) = " HD", "SHD", TRUE, "EZ")</f>
        <v>EZ</v>
      </c>
      <c r="E374" s="18" t="str">
        <f>VLOOKUP(Table2[[#This Row],[Song Number]], Table1[[Order]:[SHD]], 5, FALSE)</f>
        <v>xxdbxx</v>
      </c>
      <c r="F374" s="18" t="str">
        <f>_xlfn.TEXTJOIN("", FALSE, "BPM_", VLOOKUP(Table2[[#This Row],[Song Number]], Table1[[Order]:[SHD]], 6, FALSE))</f>
        <v>BPM_153</v>
      </c>
      <c r="G374" s="18" t="str" cm="1">
        <f t="array" ref="G374">_xlfn.TEXTJOIN("", FALSE, "DIF_", VLOOKUP(Table2[[#This Row],[Song Number]], Table1[[Order]:[SHD]], _xlfn.IFS(MID(B373, LEN(B373) - 2, 3) = " EZ", 8, MID(B373, LEN(B373) - 2, 3) = " NM", 9, MID(B373, LEN(B373) - 2, 3) = " HD", 10, TRUE, 7), FALSE))</f>
        <v>DIF_3</v>
      </c>
      <c r="H37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"EZ", "DIF_3" ],</v>
      </c>
      <c r="I37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"Blue - EZ",
  "region": "4TH Pack",
  "category": [ "4TH Pack", "EZ", "DIF_3" ],
  "requires": []
  },
</v>
      </c>
    </row>
    <row r="375" spans="1:9" ht="105" x14ac:dyDescent="0.25">
      <c r="A375" s="18">
        <f t="shared" si="5"/>
        <v>94</v>
      </c>
      <c r="B375" s="18" t="str">
        <f>_xlfn.TEXTJOIN(" - ", FALSE, VLOOKUP(Table2[[#This Row],[Song Number]], Table1[[Order]:[SHD]], 4, FALSE), _xlfn.IFS(MID(B374, LEN(B374) - 2, 3) = " EZ", "NM", MID(B374, LEN(B374) - 2, 3) = " NM", "HD", MID(B374, LEN(B374) - 2, 3) = " HD", "SHD", TRUE, "EZ"))</f>
        <v>Blue - NM</v>
      </c>
      <c r="C375" s="18" t="str">
        <f>_xlfn.TEXTJOIN(" ", FALSE, VLOOKUP(Table2[[#This Row],[Song Number]], Table1[[Order]:[SHD]], 2, FALSE), "Pack")</f>
        <v>4TH Pack</v>
      </c>
      <c r="D375" s="18" t="str" cm="1">
        <f t="array" ref="D375">_xlfn.IFS(MID(B374, LEN(B374) - 2, 3) = " EZ", "NM", MID(B374, LEN(B374) - 2, 3) = " NM", "HD", MID(B374, LEN(B374) - 2, 3) = " HD", "SHD", TRUE, "EZ")</f>
        <v>NM</v>
      </c>
      <c r="E375" s="18" t="str">
        <f>VLOOKUP(Table2[[#This Row],[Song Number]], Table1[[Order]:[SHD]], 5, FALSE)</f>
        <v>xxdbxx</v>
      </c>
      <c r="F375" s="18" t="str">
        <f>_xlfn.TEXTJOIN("", FALSE, "BPM_", VLOOKUP(Table2[[#This Row],[Song Number]], Table1[[Order]:[SHD]], 6, FALSE))</f>
        <v>BPM_153</v>
      </c>
      <c r="G375" s="18" t="str" cm="1">
        <f t="array" ref="G375">_xlfn.TEXTJOIN("", FALSE, "DIF_", VLOOKUP(Table2[[#This Row],[Song Number]], Table1[[Order]:[SHD]], _xlfn.IFS(MID(B374, LEN(B374) - 2, 3) = " EZ", 8, MID(B374, LEN(B374) - 2, 3) = " NM", 9, MID(B374, LEN(B374) - 2, 3) = " HD", 10, TRUE, 7), FALSE))</f>
        <v>DIF_7</v>
      </c>
      <c r="H37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"NM", "DIF_7" ],</v>
      </c>
      <c r="I37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"Blue - NM",
  "region": "4TH Pack",
  "category": [ "4TH Pack", "NM", "DIF_7" ],
  "requires": []
  },
</v>
      </c>
    </row>
    <row r="376" spans="1:9" ht="105" x14ac:dyDescent="0.25">
      <c r="A376" s="18">
        <f t="shared" si="5"/>
        <v>94</v>
      </c>
      <c r="B376" s="18" t="str">
        <f>_xlfn.TEXTJOIN(" - ", FALSE, VLOOKUP(Table2[[#This Row],[Song Number]], Table1[[Order]:[SHD]], 4, FALSE), _xlfn.IFS(MID(B375, LEN(B375) - 2, 3) = " EZ", "NM", MID(B375, LEN(B375) - 2, 3) = " NM", "HD", MID(B375, LEN(B375) - 2, 3) = " HD", "SHD", TRUE, "EZ"))</f>
        <v>Blue - HD</v>
      </c>
      <c r="C376" s="18" t="str">
        <f>_xlfn.TEXTJOIN(" ", FALSE, VLOOKUP(Table2[[#This Row],[Song Number]], Table1[[Order]:[SHD]], 2, FALSE), "Pack")</f>
        <v>4TH Pack</v>
      </c>
      <c r="D376" s="18" t="str" cm="1">
        <f t="array" ref="D376">_xlfn.IFS(MID(B375, LEN(B375) - 2, 3) = " EZ", "NM", MID(B375, LEN(B375) - 2, 3) = " NM", "HD", MID(B375, LEN(B375) - 2, 3) = " HD", "SHD", TRUE, "EZ")</f>
        <v>HD</v>
      </c>
      <c r="E376" s="18" t="str">
        <f>VLOOKUP(Table2[[#This Row],[Song Number]], Table1[[Order]:[SHD]], 5, FALSE)</f>
        <v>xxdbxx</v>
      </c>
      <c r="F376" s="18" t="str">
        <f>_xlfn.TEXTJOIN("", FALSE, "BPM_", VLOOKUP(Table2[[#This Row],[Song Number]], Table1[[Order]:[SHD]], 6, FALSE))</f>
        <v>BPM_153</v>
      </c>
      <c r="G376" s="18" t="str" cm="1">
        <f t="array" ref="G376">_xlfn.TEXTJOIN("", FALSE, "DIF_", VLOOKUP(Table2[[#This Row],[Song Number]], Table1[[Order]:[SHD]], _xlfn.IFS(MID(B375, LEN(B375) - 2, 3) = " EZ", 8, MID(B375, LEN(B375) - 2, 3) = " NM", 9, MID(B375, LEN(B375) - 2, 3) = " HD", 10, TRUE, 7), FALSE))</f>
        <v>DIF_9</v>
      </c>
      <c r="H37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"HD", "DIF_9" ],</v>
      </c>
      <c r="I37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"Blue - HD",
  "region": "4TH Pack",
  "category": [ "4TH Pack", "HD", "DIF_9" ],
  "requires": []
  },
</v>
      </c>
    </row>
    <row r="377" spans="1:9" ht="105" x14ac:dyDescent="0.25">
      <c r="A377" s="18">
        <f t="shared" si="5"/>
        <v>94</v>
      </c>
      <c r="B377" s="18" t="str">
        <f>_xlfn.TEXTJOIN(" - ", FALSE, VLOOKUP(Table2[[#This Row],[Song Number]], Table1[[Order]:[SHD]], 4, FALSE), _xlfn.IFS(MID(B376, LEN(B376) - 2, 3) = " EZ", "NM", MID(B376, LEN(B376) - 2, 3) = " NM", "HD", MID(B376, LEN(B376) - 2, 3) = " HD", "SHD", TRUE, "EZ"))</f>
        <v>Blue - SHD</v>
      </c>
      <c r="C377" s="18" t="str">
        <f>_xlfn.TEXTJOIN(" ", FALSE, VLOOKUP(Table2[[#This Row],[Song Number]], Table1[[Order]:[SHD]], 2, FALSE), "Pack")</f>
        <v>4TH Pack</v>
      </c>
      <c r="D377" s="18" t="str" cm="1">
        <f t="array" ref="D377">_xlfn.IFS(MID(B376, LEN(B376) - 2, 3) = " EZ", "NM", MID(B376, LEN(B376) - 2, 3) = " NM", "HD", MID(B376, LEN(B376) - 2, 3) = " HD", "SHD", TRUE, "EZ")</f>
        <v>SHD</v>
      </c>
      <c r="E377" s="18" t="str">
        <f>VLOOKUP(Table2[[#This Row],[Song Number]], Table1[[Order]:[SHD]], 5, FALSE)</f>
        <v>xxdbxx</v>
      </c>
      <c r="F377" s="18" t="str">
        <f>_xlfn.TEXTJOIN("", FALSE, "BPM_", VLOOKUP(Table2[[#This Row],[Song Number]], Table1[[Order]:[SHD]], 6, FALSE))</f>
        <v>BPM_153</v>
      </c>
      <c r="G377" s="18" t="str" cm="1">
        <f t="array" ref="G377">_xlfn.TEXTJOIN("", FALSE, "DIF_", VLOOKUP(Table2[[#This Row],[Song Number]], Table1[[Order]:[SHD]], _xlfn.IFS(MID(B376, LEN(B376) - 2, 3) = " EZ", 8, MID(B376, LEN(B376) - 2, 3) = " NM", 9, MID(B376, LEN(B376) - 2, 3) = " HD", 10, TRUE, 7), FALSE))</f>
        <v>DIF_11</v>
      </c>
      <c r="H37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"SHD", "DIF_11" ],</v>
      </c>
      <c r="I37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"Blue - SHD",
  "region": "4TH Pack",
  "category": [ "4TH Pack", "SHD", "DIF_11" ],
  "requires": []
  },
</v>
      </c>
    </row>
    <row r="378" spans="1:9" ht="105" x14ac:dyDescent="0.25">
      <c r="A378" s="18">
        <f t="shared" si="5"/>
        <v>95</v>
      </c>
      <c r="B378" s="18" t="str">
        <f>_xlfn.TEXTJOIN(" - ", FALSE, VLOOKUP(Table2[[#This Row],[Song Number]], Table1[[Order]:[SHD]], 4, FALSE), _xlfn.IFS(MID(B377, LEN(B377) - 2, 3) = " EZ", "NM", MID(B377, LEN(B377) - 2, 3) = " NM", "HD", MID(B377, LEN(B377) - 2, 3) = " HD", "SHD", TRUE, "EZ"))</f>
        <v>Calling Me Now - EZ</v>
      </c>
      <c r="C378" s="18" t="str">
        <f>_xlfn.TEXTJOIN(" ", FALSE, VLOOKUP(Table2[[#This Row],[Song Number]], Table1[[Order]:[SHD]], 2, FALSE), "Pack")</f>
        <v>4TH Pack</v>
      </c>
      <c r="D378" s="18" t="str" cm="1">
        <f t="array" ref="D378">_xlfn.IFS(MID(B377, LEN(B377) - 2, 3) = " EZ", "NM", MID(B377, LEN(B377) - 2, 3) = " NM", "HD", MID(B377, LEN(B377) - 2, 3) = " HD", "SHD", TRUE, "EZ")</f>
        <v>EZ</v>
      </c>
      <c r="E378" s="18" t="str">
        <f>VLOOKUP(Table2[[#This Row],[Song Number]], Table1[[Order]:[SHD]], 5, FALSE)</f>
        <v>xxdbxx</v>
      </c>
      <c r="F378" s="18" t="str">
        <f>_xlfn.TEXTJOIN("", FALSE, "BPM_", VLOOKUP(Table2[[#This Row],[Song Number]], Table1[[Order]:[SHD]], 6, FALSE))</f>
        <v>BPM_80</v>
      </c>
      <c r="G378" s="18" t="str" cm="1">
        <f t="array" ref="G378">_xlfn.TEXTJOIN("", FALSE, "DIF_", VLOOKUP(Table2[[#This Row],[Song Number]], Table1[[Order]:[SHD]], _xlfn.IFS(MID(B377, LEN(B377) - 2, 3) = " EZ", 8, MID(B377, LEN(B377) - 2, 3) = " NM", 9, MID(B377, LEN(B377) - 2, 3) = " HD", 10, TRUE, 7), FALSE))</f>
        <v>DIF_3</v>
      </c>
      <c r="H37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"EZ", "DIF_3" ],</v>
      </c>
      <c r="I37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"Calling Me Now - EZ",
  "region": "4TH Pack",
  "category": [ "4TH Pack", "EZ", "DIF_3" ],
  "requires": []
  },
</v>
      </c>
    </row>
    <row r="379" spans="1:9" ht="105" x14ac:dyDescent="0.25">
      <c r="A379" s="18">
        <f t="shared" si="5"/>
        <v>95</v>
      </c>
      <c r="B379" s="18" t="str">
        <f>_xlfn.TEXTJOIN(" - ", FALSE, VLOOKUP(Table2[[#This Row],[Song Number]], Table1[[Order]:[SHD]], 4, FALSE), _xlfn.IFS(MID(B378, LEN(B378) - 2, 3) = " EZ", "NM", MID(B378, LEN(B378) - 2, 3) = " NM", "HD", MID(B378, LEN(B378) - 2, 3) = " HD", "SHD", TRUE, "EZ"))</f>
        <v>Calling Me Now - NM</v>
      </c>
      <c r="C379" s="18" t="str">
        <f>_xlfn.TEXTJOIN(" ", FALSE, VLOOKUP(Table2[[#This Row],[Song Number]], Table1[[Order]:[SHD]], 2, FALSE), "Pack")</f>
        <v>4TH Pack</v>
      </c>
      <c r="D379" s="18" t="str" cm="1">
        <f t="array" ref="D379">_xlfn.IFS(MID(B378, LEN(B378) - 2, 3) = " EZ", "NM", MID(B378, LEN(B378) - 2, 3) = " NM", "HD", MID(B378, LEN(B378) - 2, 3) = " HD", "SHD", TRUE, "EZ")</f>
        <v>NM</v>
      </c>
      <c r="E379" s="18" t="str">
        <f>VLOOKUP(Table2[[#This Row],[Song Number]], Table1[[Order]:[SHD]], 5, FALSE)</f>
        <v>xxdbxx</v>
      </c>
      <c r="F379" s="18" t="str">
        <f>_xlfn.TEXTJOIN("", FALSE, "BPM_", VLOOKUP(Table2[[#This Row],[Song Number]], Table1[[Order]:[SHD]], 6, FALSE))</f>
        <v>BPM_80</v>
      </c>
      <c r="G379" s="18" t="str" cm="1">
        <f t="array" ref="G379">_xlfn.TEXTJOIN("", FALSE, "DIF_", VLOOKUP(Table2[[#This Row],[Song Number]], Table1[[Order]:[SHD]], _xlfn.IFS(MID(B378, LEN(B378) - 2, 3) = " EZ", 8, MID(B378, LEN(B378) - 2, 3) = " NM", 9, MID(B378, LEN(B378) - 2, 3) = " HD", 10, TRUE, 7), FALSE))</f>
        <v>DIF_4</v>
      </c>
      <c r="H37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"NM", "DIF_4" ],</v>
      </c>
      <c r="I37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"Calling Me Now - NM",
  "region": "4TH Pack",
  "category": [ "4TH Pack", "NM", "DIF_4" ],
  "requires": []
  },
</v>
      </c>
    </row>
    <row r="380" spans="1:9" ht="105" x14ac:dyDescent="0.25">
      <c r="A380" s="18">
        <f t="shared" si="5"/>
        <v>95</v>
      </c>
      <c r="B380" s="18" t="str">
        <f>_xlfn.TEXTJOIN(" - ", FALSE, VLOOKUP(Table2[[#This Row],[Song Number]], Table1[[Order]:[SHD]], 4, FALSE), _xlfn.IFS(MID(B379, LEN(B379) - 2, 3) = " EZ", "NM", MID(B379, LEN(B379) - 2, 3) = " NM", "HD", MID(B379, LEN(B379) - 2, 3) = " HD", "SHD", TRUE, "EZ"))</f>
        <v>Calling Me Now - HD</v>
      </c>
      <c r="C380" s="18" t="str">
        <f>_xlfn.TEXTJOIN(" ", FALSE, VLOOKUP(Table2[[#This Row],[Song Number]], Table1[[Order]:[SHD]], 2, FALSE), "Pack")</f>
        <v>4TH Pack</v>
      </c>
      <c r="D380" s="18" t="str" cm="1">
        <f t="array" ref="D380">_xlfn.IFS(MID(B379, LEN(B379) - 2, 3) = " EZ", "NM", MID(B379, LEN(B379) - 2, 3) = " NM", "HD", MID(B379, LEN(B379) - 2, 3) = " HD", "SHD", TRUE, "EZ")</f>
        <v>HD</v>
      </c>
      <c r="E380" s="18" t="str">
        <f>VLOOKUP(Table2[[#This Row],[Song Number]], Table1[[Order]:[SHD]], 5, FALSE)</f>
        <v>xxdbxx</v>
      </c>
      <c r="F380" s="18" t="str">
        <f>_xlfn.TEXTJOIN("", FALSE, "BPM_", VLOOKUP(Table2[[#This Row],[Song Number]], Table1[[Order]:[SHD]], 6, FALSE))</f>
        <v>BPM_80</v>
      </c>
      <c r="G380" s="18" t="str" cm="1">
        <f t="array" ref="G380">_xlfn.TEXTJOIN("", FALSE, "DIF_", VLOOKUP(Table2[[#This Row],[Song Number]], Table1[[Order]:[SHD]], _xlfn.IFS(MID(B379, LEN(B379) - 2, 3) = " EZ", 8, MID(B379, LEN(B379) - 2, 3) = " NM", 9, MID(B379, LEN(B379) - 2, 3) = " HD", 10, TRUE, 7), FALSE))</f>
        <v>DIF_7</v>
      </c>
      <c r="H38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"HD", "DIF_7" ],</v>
      </c>
      <c r="I38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"Calling Me Now - HD",
  "region": "4TH Pack",
  "category": [ "4TH Pack", "HD", "DIF_7" ],
  "requires": []
  },
</v>
      </c>
    </row>
    <row r="381" spans="1:9" ht="105" x14ac:dyDescent="0.25">
      <c r="A381" s="18">
        <f t="shared" si="5"/>
        <v>95</v>
      </c>
      <c r="B381" s="18" t="str">
        <f>_xlfn.TEXTJOIN(" - ", FALSE, VLOOKUP(Table2[[#This Row],[Song Number]], Table1[[Order]:[SHD]], 4, FALSE), _xlfn.IFS(MID(B380, LEN(B380) - 2, 3) = " EZ", "NM", MID(B380, LEN(B380) - 2, 3) = " NM", "HD", MID(B380, LEN(B380) - 2, 3) = " HD", "SHD", TRUE, "EZ"))</f>
        <v>Calling Me Now - SHD</v>
      </c>
      <c r="C381" s="18" t="str">
        <f>_xlfn.TEXTJOIN(" ", FALSE, VLOOKUP(Table2[[#This Row],[Song Number]], Table1[[Order]:[SHD]], 2, FALSE), "Pack")</f>
        <v>4TH Pack</v>
      </c>
      <c r="D381" s="18" t="str" cm="1">
        <f t="array" ref="D381">_xlfn.IFS(MID(B380, LEN(B380) - 2, 3) = " EZ", "NM", MID(B380, LEN(B380) - 2, 3) = " NM", "HD", MID(B380, LEN(B380) - 2, 3) = " HD", "SHD", TRUE, "EZ")</f>
        <v>SHD</v>
      </c>
      <c r="E381" s="18" t="str">
        <f>VLOOKUP(Table2[[#This Row],[Song Number]], Table1[[Order]:[SHD]], 5, FALSE)</f>
        <v>xxdbxx</v>
      </c>
      <c r="F381" s="18" t="str">
        <f>_xlfn.TEXTJOIN("", FALSE, "BPM_", VLOOKUP(Table2[[#This Row],[Song Number]], Table1[[Order]:[SHD]], 6, FALSE))</f>
        <v>BPM_80</v>
      </c>
      <c r="G381" s="18" t="str" cm="1">
        <f t="array" ref="G381">_xlfn.TEXTJOIN("", FALSE, "DIF_", VLOOKUP(Table2[[#This Row],[Song Number]], Table1[[Order]:[SHD]], _xlfn.IFS(MID(B380, LEN(B380) - 2, 3) = " EZ", 8, MID(B380, LEN(B380) - 2, 3) = " NM", 9, MID(B380, LEN(B380) - 2, 3) = " HD", 10, TRUE, 7), FALSE))</f>
        <v>DIF_11</v>
      </c>
      <c r="H38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"SHD", "DIF_11" ],</v>
      </c>
      <c r="I38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"Calling Me Now - SHD",
  "region": "4TH Pack",
  "category": [ "4TH Pack", "SHD", "DIF_11" ],
  "requires": []
  },
</v>
      </c>
    </row>
    <row r="382" spans="1:9" ht="105" x14ac:dyDescent="0.25">
      <c r="A382" s="18">
        <f t="shared" si="5"/>
        <v>96</v>
      </c>
      <c r="B382" s="18" t="str">
        <f>_xlfn.TEXTJOIN(" - ", FALSE, VLOOKUP(Table2[[#This Row],[Song Number]], Table1[[Order]:[SHD]], 4, FALSE), _xlfn.IFS(MID(B381, LEN(B381) - 2, 3) = " EZ", "NM", MID(B381, LEN(B381) - 2, 3) = " NM", "HD", MID(B381, LEN(B381) - 2, 3) = " HD", "SHD", TRUE, "EZ"))</f>
        <v>Climax - EZ</v>
      </c>
      <c r="C382" s="18" t="str">
        <f>_xlfn.TEXTJOIN(" ", FALSE, VLOOKUP(Table2[[#This Row],[Song Number]], Table1[[Order]:[SHD]], 2, FALSE), "Pack")</f>
        <v>4TH Pack</v>
      </c>
      <c r="D382" s="18" t="str" cm="1">
        <f t="array" ref="D382">_xlfn.IFS(MID(B381, LEN(B381) - 2, 3) = " EZ", "NM", MID(B381, LEN(B381) - 2, 3) = " NM", "HD", MID(B381, LEN(B381) - 2, 3) = " HD", "SHD", TRUE, "EZ")</f>
        <v>EZ</v>
      </c>
      <c r="E382" s="18" t="str">
        <f>VLOOKUP(Table2[[#This Row],[Song Number]], Table1[[Order]:[SHD]], 5, FALSE)</f>
        <v>Andy Lee</v>
      </c>
      <c r="F382" s="18" t="str">
        <f>_xlfn.TEXTJOIN("", FALSE, "BPM_", VLOOKUP(Table2[[#This Row],[Song Number]], Table1[[Order]:[SHD]], 6, FALSE))</f>
        <v>BPM_140</v>
      </c>
      <c r="G382" s="18" t="str" cm="1">
        <f t="array" ref="G382">_xlfn.TEXTJOIN("", FALSE, "DIF_", VLOOKUP(Table2[[#This Row],[Song Number]], Table1[[Order]:[SHD]], _xlfn.IFS(MID(B381, LEN(B381) - 2, 3) = " EZ", 8, MID(B381, LEN(B381) - 2, 3) = " NM", 9, MID(B381, LEN(B381) - 2, 3) = " HD", 10, TRUE, 7), FALSE))</f>
        <v>DIF_4</v>
      </c>
      <c r="H38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"EZ", "DIF_4" ],</v>
      </c>
      <c r="I38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"Climax - EZ",
  "region": "4TH Pack",
  "category": [ "4TH Pack", "EZ", "DIF_4" ],
  "requires": []
  },
</v>
      </c>
    </row>
    <row r="383" spans="1:9" ht="105" x14ac:dyDescent="0.25">
      <c r="A383" s="18">
        <f t="shared" si="5"/>
        <v>96</v>
      </c>
      <c r="B383" s="18" t="str">
        <f>_xlfn.TEXTJOIN(" - ", FALSE, VLOOKUP(Table2[[#This Row],[Song Number]], Table1[[Order]:[SHD]], 4, FALSE), _xlfn.IFS(MID(B382, LEN(B382) - 2, 3) = " EZ", "NM", MID(B382, LEN(B382) - 2, 3) = " NM", "HD", MID(B382, LEN(B382) - 2, 3) = " HD", "SHD", TRUE, "EZ"))</f>
        <v>Climax - NM</v>
      </c>
      <c r="C383" s="18" t="str">
        <f>_xlfn.TEXTJOIN(" ", FALSE, VLOOKUP(Table2[[#This Row],[Song Number]], Table1[[Order]:[SHD]], 2, FALSE), "Pack")</f>
        <v>4TH Pack</v>
      </c>
      <c r="D383" s="18" t="str" cm="1">
        <f t="array" ref="D383">_xlfn.IFS(MID(B382, LEN(B382) - 2, 3) = " EZ", "NM", MID(B382, LEN(B382) - 2, 3) = " NM", "HD", MID(B382, LEN(B382) - 2, 3) = " HD", "SHD", TRUE, "EZ")</f>
        <v>NM</v>
      </c>
      <c r="E383" s="18" t="str">
        <f>VLOOKUP(Table2[[#This Row],[Song Number]], Table1[[Order]:[SHD]], 5, FALSE)</f>
        <v>Andy Lee</v>
      </c>
      <c r="F383" s="18" t="str">
        <f>_xlfn.TEXTJOIN("", FALSE, "BPM_", VLOOKUP(Table2[[#This Row],[Song Number]], Table1[[Order]:[SHD]], 6, FALSE))</f>
        <v>BPM_140</v>
      </c>
      <c r="G383" s="18" t="str" cm="1">
        <f t="array" ref="G383">_xlfn.TEXTJOIN("", FALSE, "DIF_", VLOOKUP(Table2[[#This Row],[Song Number]], Table1[[Order]:[SHD]], _xlfn.IFS(MID(B382, LEN(B382) - 2, 3) = " EZ", 8, MID(B382, LEN(B382) - 2, 3) = " NM", 9, MID(B382, LEN(B382) - 2, 3) = " HD", 10, TRUE, 7), FALSE))</f>
        <v>DIF_8</v>
      </c>
      <c r="H38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"NM", "DIF_8" ],</v>
      </c>
      <c r="I38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"Climax - NM",
  "region": "4TH Pack",
  "category": [ "4TH Pack", "NM", "DIF_8" ],
  "requires": []
  },
</v>
      </c>
    </row>
    <row r="384" spans="1:9" ht="105" x14ac:dyDescent="0.25">
      <c r="A384" s="18">
        <f t="shared" si="5"/>
        <v>96</v>
      </c>
      <c r="B384" s="18" t="str">
        <f>_xlfn.TEXTJOIN(" - ", FALSE, VLOOKUP(Table2[[#This Row],[Song Number]], Table1[[Order]:[SHD]], 4, FALSE), _xlfn.IFS(MID(B383, LEN(B383) - 2, 3) = " EZ", "NM", MID(B383, LEN(B383) - 2, 3) = " NM", "HD", MID(B383, LEN(B383) - 2, 3) = " HD", "SHD", TRUE, "EZ"))</f>
        <v>Climax - HD</v>
      </c>
      <c r="C384" s="18" t="str">
        <f>_xlfn.TEXTJOIN(" ", FALSE, VLOOKUP(Table2[[#This Row],[Song Number]], Table1[[Order]:[SHD]], 2, FALSE), "Pack")</f>
        <v>4TH Pack</v>
      </c>
      <c r="D384" s="18" t="str" cm="1">
        <f t="array" ref="D384">_xlfn.IFS(MID(B383, LEN(B383) - 2, 3) = " EZ", "NM", MID(B383, LEN(B383) - 2, 3) = " NM", "HD", MID(B383, LEN(B383) - 2, 3) = " HD", "SHD", TRUE, "EZ")</f>
        <v>HD</v>
      </c>
      <c r="E384" s="18" t="str">
        <f>VLOOKUP(Table2[[#This Row],[Song Number]], Table1[[Order]:[SHD]], 5, FALSE)</f>
        <v>Andy Lee</v>
      </c>
      <c r="F384" s="18" t="str">
        <f>_xlfn.TEXTJOIN("", FALSE, "BPM_", VLOOKUP(Table2[[#This Row],[Song Number]], Table1[[Order]:[SHD]], 6, FALSE))</f>
        <v>BPM_140</v>
      </c>
      <c r="G384" s="18" t="str" cm="1">
        <f t="array" ref="G384">_xlfn.TEXTJOIN("", FALSE, "DIF_", VLOOKUP(Table2[[#This Row],[Song Number]], Table1[[Order]:[SHD]], _xlfn.IFS(MID(B383, LEN(B383) - 2, 3) = " EZ", 8, MID(B383, LEN(B383) - 2, 3) = " NM", 9, MID(B383, LEN(B383) - 2, 3) = " HD", 10, TRUE, 7), FALSE))</f>
        <v>DIF_13</v>
      </c>
      <c r="H38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"HD", "DIF_13" ],</v>
      </c>
      <c r="I38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"Climax - HD",
  "region": "4TH Pack",
  "category": [ "4TH Pack", "HD", "DIF_13" ],
  "requires": []
  },
</v>
      </c>
    </row>
    <row r="385" spans="1:9" ht="105" x14ac:dyDescent="0.25">
      <c r="A385" s="18">
        <f t="shared" si="5"/>
        <v>96</v>
      </c>
      <c r="B385" s="18" t="str">
        <f>_xlfn.TEXTJOIN(" - ", FALSE, VLOOKUP(Table2[[#This Row],[Song Number]], Table1[[Order]:[SHD]], 4, FALSE), _xlfn.IFS(MID(B384, LEN(B384) - 2, 3) = " EZ", "NM", MID(B384, LEN(B384) - 2, 3) = " NM", "HD", MID(B384, LEN(B384) - 2, 3) = " HD", "SHD", TRUE, "EZ"))</f>
        <v>Climax - SHD</v>
      </c>
      <c r="C385" s="18" t="str">
        <f>_xlfn.TEXTJOIN(" ", FALSE, VLOOKUP(Table2[[#This Row],[Song Number]], Table1[[Order]:[SHD]], 2, FALSE), "Pack")</f>
        <v>4TH Pack</v>
      </c>
      <c r="D385" s="18" t="str" cm="1">
        <f t="array" ref="D385">_xlfn.IFS(MID(B384, LEN(B384) - 2, 3) = " EZ", "NM", MID(B384, LEN(B384) - 2, 3) = " NM", "HD", MID(B384, LEN(B384) - 2, 3) = " HD", "SHD", TRUE, "EZ")</f>
        <v>SHD</v>
      </c>
      <c r="E385" s="18" t="str">
        <f>VLOOKUP(Table2[[#This Row],[Song Number]], Table1[[Order]:[SHD]], 5, FALSE)</f>
        <v>Andy Lee</v>
      </c>
      <c r="F385" s="18" t="str">
        <f>_xlfn.TEXTJOIN("", FALSE, "BPM_", VLOOKUP(Table2[[#This Row],[Song Number]], Table1[[Order]:[SHD]], 6, FALSE))</f>
        <v>BPM_140</v>
      </c>
      <c r="G385" s="18" t="str" cm="1">
        <f t="array" ref="G385">_xlfn.TEXTJOIN("", FALSE, "DIF_", VLOOKUP(Table2[[#This Row],[Song Number]], Table1[[Order]:[SHD]], _xlfn.IFS(MID(B384, LEN(B384) - 2, 3) = " EZ", 8, MID(B384, LEN(B384) - 2, 3) = " NM", 9, MID(B384, LEN(B384) - 2, 3) = " HD", 10, TRUE, 7), FALSE))</f>
        <v>DIF_15</v>
      </c>
      <c r="H38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"SHD", "DIF_15" ],</v>
      </c>
      <c r="I38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"Climax - SHD",
  "region": "4TH Pack",
  "category": [ "4TH Pack", "SHD", "DIF_15" ],
  "requires": []
  },
</v>
      </c>
    </row>
    <row r="386" spans="1:9" ht="105" x14ac:dyDescent="0.25">
      <c r="A386" s="18">
        <f t="shared" ref="A386:A449" si="6">IF(MOD(ROW() - 2, 4) = 0, IF(ISNUMBER(A385), A385 + 1, 1), IF(ISNUMBER(A385), A385, 1))</f>
        <v>97</v>
      </c>
      <c r="B386" s="18" t="str">
        <f>_xlfn.TEXTJOIN(" - ", FALSE, VLOOKUP(Table2[[#This Row],[Song Number]], Table1[[Order]:[SHD]], 4, FALSE), _xlfn.IFS(MID(B385, LEN(B385) - 2, 3) = " EZ", "NM", MID(B385, LEN(B385) - 2, 3) = " NM", "HD", MID(B385, LEN(B385) - 2, 3) = " HD", "SHD", TRUE, "EZ"))</f>
        <v>Complex - EZ</v>
      </c>
      <c r="C386" s="18" t="str">
        <f>_xlfn.TEXTJOIN(" ", FALSE, VLOOKUP(Table2[[#This Row],[Song Number]], Table1[[Order]:[SHD]], 2, FALSE), "Pack")</f>
        <v>4TH Pack</v>
      </c>
      <c r="D386" s="18" t="str" cm="1">
        <f t="array" ref="D386">_xlfn.IFS(MID(B385, LEN(B385) - 2, 3) = " EZ", "NM", MID(B385, LEN(B385) - 2, 3) = " NM", "HD", MID(B385, LEN(B385) - 2, 3) = " HD", "SHD", TRUE, "EZ")</f>
        <v>EZ</v>
      </c>
      <c r="E386" s="18" t="str">
        <f>VLOOKUP(Table2[[#This Row],[Song Number]], Table1[[Order]:[SHD]], 5, FALSE)</f>
        <v>CROOVE</v>
      </c>
      <c r="F386" s="18" t="str">
        <f>_xlfn.TEXTJOIN("", FALSE, "BPM_", VLOOKUP(Table2[[#This Row],[Song Number]], Table1[[Order]:[SHD]], 6, FALSE))</f>
        <v>BPM_123</v>
      </c>
      <c r="G386" s="18" t="str" cm="1">
        <f t="array" ref="G386">_xlfn.TEXTJOIN("", FALSE, "DIF_", VLOOKUP(Table2[[#This Row],[Song Number]], Table1[[Order]:[SHD]], _xlfn.IFS(MID(B385, LEN(B385) - 2, 3) = " EZ", 8, MID(B385, LEN(B385) - 2, 3) = " NM", 9, MID(B385, LEN(B385) - 2, 3) = " HD", 10, TRUE, 7), FALSE))</f>
        <v>DIF_4</v>
      </c>
      <c r="H38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"EZ", "DIF_4" ],</v>
      </c>
      <c r="I38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"Complex - EZ",
  "region": "4TH Pack",
  "category": [ "4TH Pack", "EZ", "DIF_4" ],
  "requires": []
  },
</v>
      </c>
    </row>
    <row r="387" spans="1:9" ht="105" x14ac:dyDescent="0.25">
      <c r="A387" s="18">
        <f t="shared" si="6"/>
        <v>97</v>
      </c>
      <c r="B387" s="18" t="str">
        <f>_xlfn.TEXTJOIN(" - ", FALSE, VLOOKUP(Table2[[#This Row],[Song Number]], Table1[[Order]:[SHD]], 4, FALSE), _xlfn.IFS(MID(B386, LEN(B386) - 2, 3) = " EZ", "NM", MID(B386, LEN(B386) - 2, 3) = " NM", "HD", MID(B386, LEN(B386) - 2, 3) = " HD", "SHD", TRUE, "EZ"))</f>
        <v>Complex - NM</v>
      </c>
      <c r="C387" s="18" t="str">
        <f>_xlfn.TEXTJOIN(" ", FALSE, VLOOKUP(Table2[[#This Row],[Song Number]], Table1[[Order]:[SHD]], 2, FALSE), "Pack")</f>
        <v>4TH Pack</v>
      </c>
      <c r="D387" s="18" t="str" cm="1">
        <f t="array" ref="D387">_xlfn.IFS(MID(B386, LEN(B386) - 2, 3) = " EZ", "NM", MID(B386, LEN(B386) - 2, 3) = " NM", "HD", MID(B386, LEN(B386) - 2, 3) = " HD", "SHD", TRUE, "EZ")</f>
        <v>NM</v>
      </c>
      <c r="E387" s="18" t="str">
        <f>VLOOKUP(Table2[[#This Row],[Song Number]], Table1[[Order]:[SHD]], 5, FALSE)</f>
        <v>CROOVE</v>
      </c>
      <c r="F387" s="18" t="str">
        <f>_xlfn.TEXTJOIN("", FALSE, "BPM_", VLOOKUP(Table2[[#This Row],[Song Number]], Table1[[Order]:[SHD]], 6, FALSE))</f>
        <v>BPM_123</v>
      </c>
      <c r="G387" s="18" t="str" cm="1">
        <f t="array" ref="G387">_xlfn.TEXTJOIN("", FALSE, "DIF_", VLOOKUP(Table2[[#This Row],[Song Number]], Table1[[Order]:[SHD]], _xlfn.IFS(MID(B386, LEN(B386) - 2, 3) = " EZ", 8, MID(B386, LEN(B386) - 2, 3) = " NM", 9, MID(B386, LEN(B386) - 2, 3) = " HD", 10, TRUE, 7), FALSE))</f>
        <v>DIF_9</v>
      </c>
      <c r="H38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"NM", "DIF_9" ],</v>
      </c>
      <c r="I38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"Complex - NM",
  "region": "4TH Pack",
  "category": [ "4TH Pack", "NM", "DIF_9" ],
  "requires": []
  },
</v>
      </c>
    </row>
    <row r="388" spans="1:9" ht="105" x14ac:dyDescent="0.25">
      <c r="A388" s="18">
        <f t="shared" si="6"/>
        <v>97</v>
      </c>
      <c r="B388" s="18" t="str">
        <f>_xlfn.TEXTJOIN(" - ", FALSE, VLOOKUP(Table2[[#This Row],[Song Number]], Table1[[Order]:[SHD]], 4, FALSE), _xlfn.IFS(MID(B387, LEN(B387) - 2, 3) = " EZ", "NM", MID(B387, LEN(B387) - 2, 3) = " NM", "HD", MID(B387, LEN(B387) - 2, 3) = " HD", "SHD", TRUE, "EZ"))</f>
        <v>Complex - HD</v>
      </c>
      <c r="C388" s="18" t="str">
        <f>_xlfn.TEXTJOIN(" ", FALSE, VLOOKUP(Table2[[#This Row],[Song Number]], Table1[[Order]:[SHD]], 2, FALSE), "Pack")</f>
        <v>4TH Pack</v>
      </c>
      <c r="D388" s="18" t="str" cm="1">
        <f t="array" ref="D388">_xlfn.IFS(MID(B387, LEN(B387) - 2, 3) = " EZ", "NM", MID(B387, LEN(B387) - 2, 3) = " NM", "HD", MID(B387, LEN(B387) - 2, 3) = " HD", "SHD", TRUE, "EZ")</f>
        <v>HD</v>
      </c>
      <c r="E388" s="18" t="str">
        <f>VLOOKUP(Table2[[#This Row],[Song Number]], Table1[[Order]:[SHD]], 5, FALSE)</f>
        <v>CROOVE</v>
      </c>
      <c r="F388" s="18" t="str">
        <f>_xlfn.TEXTJOIN("", FALSE, "BPM_", VLOOKUP(Table2[[#This Row],[Song Number]], Table1[[Order]:[SHD]], 6, FALSE))</f>
        <v>BPM_123</v>
      </c>
      <c r="G388" s="18" t="str" cm="1">
        <f t="array" ref="G388">_xlfn.TEXTJOIN("", FALSE, "DIF_", VLOOKUP(Table2[[#This Row],[Song Number]], Table1[[Order]:[SHD]], _xlfn.IFS(MID(B387, LEN(B387) - 2, 3) = " EZ", 8, MID(B387, LEN(B387) - 2, 3) = " NM", 9, MID(B387, LEN(B387) - 2, 3) = " HD", 10, TRUE, 7), FALSE))</f>
        <v>DIF_13</v>
      </c>
      <c r="H38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"HD", "DIF_13" ],</v>
      </c>
      <c r="I38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"Complex - HD",
  "region": "4TH Pack",
  "category": [ "4TH Pack", "HD", "DIF_13" ],
  "requires": []
  },
</v>
      </c>
    </row>
    <row r="389" spans="1:9" ht="105" x14ac:dyDescent="0.25">
      <c r="A389" s="18">
        <f t="shared" si="6"/>
        <v>97</v>
      </c>
      <c r="B389" s="18" t="str">
        <f>_xlfn.TEXTJOIN(" - ", FALSE, VLOOKUP(Table2[[#This Row],[Song Number]], Table1[[Order]:[SHD]], 4, FALSE), _xlfn.IFS(MID(B388, LEN(B388) - 2, 3) = " EZ", "NM", MID(B388, LEN(B388) - 2, 3) = " NM", "HD", MID(B388, LEN(B388) - 2, 3) = " HD", "SHD", TRUE, "EZ"))</f>
        <v>Complex - SHD</v>
      </c>
      <c r="C389" s="18" t="str">
        <f>_xlfn.TEXTJOIN(" ", FALSE, VLOOKUP(Table2[[#This Row],[Song Number]], Table1[[Order]:[SHD]], 2, FALSE), "Pack")</f>
        <v>4TH Pack</v>
      </c>
      <c r="D389" s="18" t="str" cm="1">
        <f t="array" ref="D389">_xlfn.IFS(MID(B388, LEN(B388) - 2, 3) = " EZ", "NM", MID(B388, LEN(B388) - 2, 3) = " NM", "HD", MID(B388, LEN(B388) - 2, 3) = " HD", "SHD", TRUE, "EZ")</f>
        <v>SHD</v>
      </c>
      <c r="E389" s="18" t="str">
        <f>VLOOKUP(Table2[[#This Row],[Song Number]], Table1[[Order]:[SHD]], 5, FALSE)</f>
        <v>CROOVE</v>
      </c>
      <c r="F389" s="18" t="str">
        <f>_xlfn.TEXTJOIN("", FALSE, "BPM_", VLOOKUP(Table2[[#This Row],[Song Number]], Table1[[Order]:[SHD]], 6, FALSE))</f>
        <v>BPM_123</v>
      </c>
      <c r="G389" s="18" t="str" cm="1">
        <f t="array" ref="G389">_xlfn.TEXTJOIN("", FALSE, "DIF_", VLOOKUP(Table2[[#This Row],[Song Number]], Table1[[Order]:[SHD]], _xlfn.IFS(MID(B388, LEN(B388) - 2, 3) = " EZ", 8, MID(B388, LEN(B388) - 2, 3) = " NM", 9, MID(B388, LEN(B388) - 2, 3) = " HD", 10, TRUE, 7), FALSE))</f>
        <v>DIF_15</v>
      </c>
      <c r="H38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"SHD", "DIF_15" ],</v>
      </c>
      <c r="I38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"Complex - SHD",
  "region": "4TH Pack",
  "category": [ "4TH Pack", "SHD", "DIF_15" ],
  "requires": []
  },
</v>
      </c>
    </row>
    <row r="390" spans="1:9" ht="105" x14ac:dyDescent="0.25">
      <c r="A390" s="18">
        <f t="shared" si="6"/>
        <v>98</v>
      </c>
      <c r="B390" s="18" t="str">
        <f>_xlfn.TEXTJOIN(" - ", FALSE, VLOOKUP(Table2[[#This Row],[Song Number]], Table1[[Order]:[SHD]], 4, FALSE), _xlfn.IFS(MID(B389, LEN(B389) - 2, 3) = " EZ", "NM", MID(B389, LEN(B389) - 2, 3) = " NM", "HD", MID(B389, LEN(B389) - 2, 3) = " HD", "SHD", TRUE, "EZ"))</f>
        <v>Delight - EZ</v>
      </c>
      <c r="C390" s="18" t="str">
        <f>_xlfn.TEXTJOIN(" ", FALSE, VLOOKUP(Table2[[#This Row],[Song Number]], Table1[[Order]:[SHD]], 2, FALSE), "Pack")</f>
        <v>4TH Pack</v>
      </c>
      <c r="D390" s="18" t="str" cm="1">
        <f t="array" ref="D390">_xlfn.IFS(MID(B389, LEN(B389) - 2, 3) = " EZ", "NM", MID(B389, LEN(B389) - 2, 3) = " NM", "HD", MID(B389, LEN(B389) - 2, 3) = " HD", "SHD", TRUE, "EZ")</f>
        <v>EZ</v>
      </c>
      <c r="E390" s="18" t="str">
        <f>VLOOKUP(Table2[[#This Row],[Song Number]], Table1[[Order]:[SHD]], 5, FALSE)</f>
        <v>Andy Lee</v>
      </c>
      <c r="F390" s="18" t="str">
        <f>_xlfn.TEXTJOIN("", FALSE, "BPM_", VLOOKUP(Table2[[#This Row],[Song Number]], Table1[[Order]:[SHD]], 6, FALSE))</f>
        <v>BPM_130</v>
      </c>
      <c r="G390" s="18" t="str" cm="1">
        <f t="array" ref="G390">_xlfn.TEXTJOIN("", FALSE, "DIF_", VLOOKUP(Table2[[#This Row],[Song Number]], Table1[[Order]:[SHD]], _xlfn.IFS(MID(B389, LEN(B389) - 2, 3) = " EZ", 8, MID(B389, LEN(B389) - 2, 3) = " NM", 9, MID(B389, LEN(B389) - 2, 3) = " HD", 10, TRUE, 7), FALSE))</f>
        <v>DIF_4</v>
      </c>
      <c r="H39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"EZ", "DIF_4" ],</v>
      </c>
      <c r="I39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"Delight - EZ",
  "region": "4TH Pack",
  "category": [ "4TH Pack", "EZ", "DIF_4" ],
  "requires": []
  },
</v>
      </c>
    </row>
    <row r="391" spans="1:9" ht="105" x14ac:dyDescent="0.25">
      <c r="A391" s="18">
        <f t="shared" si="6"/>
        <v>98</v>
      </c>
      <c r="B391" s="18" t="str">
        <f>_xlfn.TEXTJOIN(" - ", FALSE, VLOOKUP(Table2[[#This Row],[Song Number]], Table1[[Order]:[SHD]], 4, FALSE), _xlfn.IFS(MID(B390, LEN(B390) - 2, 3) = " EZ", "NM", MID(B390, LEN(B390) - 2, 3) = " NM", "HD", MID(B390, LEN(B390) - 2, 3) = " HD", "SHD", TRUE, "EZ"))</f>
        <v>Delight - NM</v>
      </c>
      <c r="C391" s="18" t="str">
        <f>_xlfn.TEXTJOIN(" ", FALSE, VLOOKUP(Table2[[#This Row],[Song Number]], Table1[[Order]:[SHD]], 2, FALSE), "Pack")</f>
        <v>4TH Pack</v>
      </c>
      <c r="D391" s="18" t="str" cm="1">
        <f t="array" ref="D391">_xlfn.IFS(MID(B390, LEN(B390) - 2, 3) = " EZ", "NM", MID(B390, LEN(B390) - 2, 3) = " NM", "HD", MID(B390, LEN(B390) - 2, 3) = " HD", "SHD", TRUE, "EZ")</f>
        <v>NM</v>
      </c>
      <c r="E391" s="18" t="str">
        <f>VLOOKUP(Table2[[#This Row],[Song Number]], Table1[[Order]:[SHD]], 5, FALSE)</f>
        <v>Andy Lee</v>
      </c>
      <c r="F391" s="18" t="str">
        <f>_xlfn.TEXTJOIN("", FALSE, "BPM_", VLOOKUP(Table2[[#This Row],[Song Number]], Table1[[Order]:[SHD]], 6, FALSE))</f>
        <v>BPM_130</v>
      </c>
      <c r="G391" s="18" t="str" cm="1">
        <f t="array" ref="G391">_xlfn.TEXTJOIN("", FALSE, "DIF_", VLOOKUP(Table2[[#This Row],[Song Number]], Table1[[Order]:[SHD]], _xlfn.IFS(MID(B390, LEN(B390) - 2, 3) = " EZ", 8, MID(B390, LEN(B390) - 2, 3) = " NM", 9, MID(B390, LEN(B390) - 2, 3) = " HD", 10, TRUE, 7), FALSE))</f>
        <v>DIF_8</v>
      </c>
      <c r="H39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"NM", "DIF_8" ],</v>
      </c>
      <c r="I39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"Delight - NM",
  "region": "4TH Pack",
  "category": [ "4TH Pack", "NM", "DIF_8" ],
  "requires": []
  },
</v>
      </c>
    </row>
    <row r="392" spans="1:9" ht="105" x14ac:dyDescent="0.25">
      <c r="A392" s="18">
        <f t="shared" si="6"/>
        <v>98</v>
      </c>
      <c r="B392" s="18" t="str">
        <f>_xlfn.TEXTJOIN(" - ", FALSE, VLOOKUP(Table2[[#This Row],[Song Number]], Table1[[Order]:[SHD]], 4, FALSE), _xlfn.IFS(MID(B391, LEN(B391) - 2, 3) = " EZ", "NM", MID(B391, LEN(B391) - 2, 3) = " NM", "HD", MID(B391, LEN(B391) - 2, 3) = " HD", "SHD", TRUE, "EZ"))</f>
        <v>Delight - HD</v>
      </c>
      <c r="C392" s="18" t="str">
        <f>_xlfn.TEXTJOIN(" ", FALSE, VLOOKUP(Table2[[#This Row],[Song Number]], Table1[[Order]:[SHD]], 2, FALSE), "Pack")</f>
        <v>4TH Pack</v>
      </c>
      <c r="D392" s="18" t="str" cm="1">
        <f t="array" ref="D392">_xlfn.IFS(MID(B391, LEN(B391) - 2, 3) = " EZ", "NM", MID(B391, LEN(B391) - 2, 3) = " NM", "HD", MID(B391, LEN(B391) - 2, 3) = " HD", "SHD", TRUE, "EZ")</f>
        <v>HD</v>
      </c>
      <c r="E392" s="18" t="str">
        <f>VLOOKUP(Table2[[#This Row],[Song Number]], Table1[[Order]:[SHD]], 5, FALSE)</f>
        <v>Andy Lee</v>
      </c>
      <c r="F392" s="18" t="str">
        <f>_xlfn.TEXTJOIN("", FALSE, "BPM_", VLOOKUP(Table2[[#This Row],[Song Number]], Table1[[Order]:[SHD]], 6, FALSE))</f>
        <v>BPM_130</v>
      </c>
      <c r="G392" s="18" t="str" cm="1">
        <f t="array" ref="G392">_xlfn.TEXTJOIN("", FALSE, "DIF_", VLOOKUP(Table2[[#This Row],[Song Number]], Table1[[Order]:[SHD]], _xlfn.IFS(MID(B391, LEN(B391) - 2, 3) = " EZ", 8, MID(B391, LEN(B391) - 2, 3) = " NM", 9, MID(B391, LEN(B391) - 2, 3) = " HD", 10, TRUE, 7), FALSE))</f>
        <v>DIF_10</v>
      </c>
      <c r="H39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"HD", "DIF_10" ],</v>
      </c>
      <c r="I39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"Delight - HD",
  "region": "4TH Pack",
  "category": [ "4TH Pack", "HD", "DIF_10" ],
  "requires": []
  },
</v>
      </c>
    </row>
    <row r="393" spans="1:9" ht="105" x14ac:dyDescent="0.25">
      <c r="A393" s="18">
        <f t="shared" si="6"/>
        <v>98</v>
      </c>
      <c r="B393" s="18" t="str">
        <f>_xlfn.TEXTJOIN(" - ", FALSE, VLOOKUP(Table2[[#This Row],[Song Number]], Table1[[Order]:[SHD]], 4, FALSE), _xlfn.IFS(MID(B392, LEN(B392) - 2, 3) = " EZ", "NM", MID(B392, LEN(B392) - 2, 3) = " NM", "HD", MID(B392, LEN(B392) - 2, 3) = " HD", "SHD", TRUE, "EZ"))</f>
        <v>Delight - SHD</v>
      </c>
      <c r="C393" s="18" t="str">
        <f>_xlfn.TEXTJOIN(" ", FALSE, VLOOKUP(Table2[[#This Row],[Song Number]], Table1[[Order]:[SHD]], 2, FALSE), "Pack")</f>
        <v>4TH Pack</v>
      </c>
      <c r="D393" s="18" t="str" cm="1">
        <f t="array" ref="D393">_xlfn.IFS(MID(B392, LEN(B392) - 2, 3) = " EZ", "NM", MID(B392, LEN(B392) - 2, 3) = " NM", "HD", MID(B392, LEN(B392) - 2, 3) = " HD", "SHD", TRUE, "EZ")</f>
        <v>SHD</v>
      </c>
      <c r="E393" s="18" t="str">
        <f>VLOOKUP(Table2[[#This Row],[Song Number]], Table1[[Order]:[SHD]], 5, FALSE)</f>
        <v>Andy Lee</v>
      </c>
      <c r="F393" s="18" t="str">
        <f>_xlfn.TEXTJOIN("", FALSE, "BPM_", VLOOKUP(Table2[[#This Row],[Song Number]], Table1[[Order]:[SHD]], 6, FALSE))</f>
        <v>BPM_130</v>
      </c>
      <c r="G393" s="18" t="str" cm="1">
        <f t="array" ref="G393">_xlfn.TEXTJOIN("", FALSE, "DIF_", VLOOKUP(Table2[[#This Row],[Song Number]], Table1[[Order]:[SHD]], _xlfn.IFS(MID(B392, LEN(B392) - 2, 3) = " EZ", 8, MID(B392, LEN(B392) - 2, 3) = " NM", 9, MID(B392, LEN(B392) - 2, 3) = " HD", 10, TRUE, 7), FALSE))</f>
        <v>DIF_13</v>
      </c>
      <c r="H39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"SHD", "DIF_13" ],</v>
      </c>
      <c r="I39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"Delight - SHD",
  "region": "4TH Pack",
  "category": [ "4TH Pack", "SHD", "DIF_13" ],
  "requires": []
  },
</v>
      </c>
    </row>
    <row r="394" spans="1:9" ht="105" x14ac:dyDescent="0.25">
      <c r="A394" s="18">
        <f t="shared" si="6"/>
        <v>99</v>
      </c>
      <c r="B394" s="18" t="str">
        <f>_xlfn.TEXTJOIN(" - ", FALSE, VLOOKUP(Table2[[#This Row],[Song Number]], Table1[[Order]:[SHD]], 4, FALSE), _xlfn.IFS(MID(B393, LEN(B393) - 2, 3) = " EZ", "NM", MID(B393, LEN(B393) - 2, 3) = " NM", "HD", MID(B393, LEN(B393) - 2, 3) = " HD", "SHD", TRUE, "EZ"))</f>
        <v>Eye of beholder - EZ</v>
      </c>
      <c r="C394" s="18" t="str">
        <f>_xlfn.TEXTJOIN(" ", FALSE, VLOOKUP(Table2[[#This Row],[Song Number]], Table1[[Order]:[SHD]], 2, FALSE), "Pack")</f>
        <v>4TH Pack</v>
      </c>
      <c r="D394" s="18" t="str" cm="1">
        <f t="array" ref="D394">_xlfn.IFS(MID(B393, LEN(B393) - 2, 3) = " EZ", "NM", MID(B393, LEN(B393) - 2, 3) = " NM", "HD", MID(B393, LEN(B393) - 2, 3) = " HD", "SHD", TRUE, "EZ")</f>
        <v>EZ</v>
      </c>
      <c r="E394" s="18" t="str">
        <f>VLOOKUP(Table2[[#This Row],[Song Number]], Table1[[Order]:[SHD]], 5, FALSE)</f>
        <v>xxdbxx</v>
      </c>
      <c r="F394" s="18" t="str">
        <f>_xlfn.TEXTJOIN("", FALSE, "BPM_", VLOOKUP(Table2[[#This Row],[Song Number]], Table1[[Order]:[SHD]], 6, FALSE))</f>
        <v>BPM_121</v>
      </c>
      <c r="G394" s="18" t="str" cm="1">
        <f t="array" ref="G394">_xlfn.TEXTJOIN("", FALSE, "DIF_", VLOOKUP(Table2[[#This Row],[Song Number]], Table1[[Order]:[SHD]], _xlfn.IFS(MID(B393, LEN(B393) - 2, 3) = " EZ", 8, MID(B393, LEN(B393) - 2, 3) = " NM", 9, MID(B393, LEN(B393) - 2, 3) = " HD", 10, TRUE, 7), FALSE))</f>
        <v>DIF_5</v>
      </c>
      <c r="H39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"EZ", "DIF_5" ],</v>
      </c>
      <c r="I39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"Eye of beholder - EZ",
  "region": "4TH Pack",
  "category": [ "4TH Pack", "EZ", "DIF_5" ],
  "requires": []
  },
</v>
      </c>
    </row>
    <row r="395" spans="1:9" ht="105" x14ac:dyDescent="0.25">
      <c r="A395" s="18">
        <f t="shared" si="6"/>
        <v>99</v>
      </c>
      <c r="B395" s="18" t="str">
        <f>_xlfn.TEXTJOIN(" - ", FALSE, VLOOKUP(Table2[[#This Row],[Song Number]], Table1[[Order]:[SHD]], 4, FALSE), _xlfn.IFS(MID(B394, LEN(B394) - 2, 3) = " EZ", "NM", MID(B394, LEN(B394) - 2, 3) = " NM", "HD", MID(B394, LEN(B394) - 2, 3) = " HD", "SHD", TRUE, "EZ"))</f>
        <v>Eye of beholder - NM</v>
      </c>
      <c r="C395" s="18" t="str">
        <f>_xlfn.TEXTJOIN(" ", FALSE, VLOOKUP(Table2[[#This Row],[Song Number]], Table1[[Order]:[SHD]], 2, FALSE), "Pack")</f>
        <v>4TH Pack</v>
      </c>
      <c r="D395" s="18" t="str" cm="1">
        <f t="array" ref="D395">_xlfn.IFS(MID(B394, LEN(B394) - 2, 3) = " EZ", "NM", MID(B394, LEN(B394) - 2, 3) = " NM", "HD", MID(B394, LEN(B394) - 2, 3) = " HD", "SHD", TRUE, "EZ")</f>
        <v>NM</v>
      </c>
      <c r="E395" s="18" t="str">
        <f>VLOOKUP(Table2[[#This Row],[Song Number]], Table1[[Order]:[SHD]], 5, FALSE)</f>
        <v>xxdbxx</v>
      </c>
      <c r="F395" s="18" t="str">
        <f>_xlfn.TEXTJOIN("", FALSE, "BPM_", VLOOKUP(Table2[[#This Row],[Song Number]], Table1[[Order]:[SHD]], 6, FALSE))</f>
        <v>BPM_121</v>
      </c>
      <c r="G395" s="18" t="str" cm="1">
        <f t="array" ref="G395">_xlfn.TEXTJOIN("", FALSE, "DIF_", VLOOKUP(Table2[[#This Row],[Song Number]], Table1[[Order]:[SHD]], _xlfn.IFS(MID(B394, LEN(B394) - 2, 3) = " EZ", 8, MID(B394, LEN(B394) - 2, 3) = " NM", 9, MID(B394, LEN(B394) - 2, 3) = " HD", 10, TRUE, 7), FALSE))</f>
        <v>DIF_11</v>
      </c>
      <c r="H39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"NM", "DIF_11" ],</v>
      </c>
      <c r="I39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"Eye of beholder - NM",
  "region": "4TH Pack",
  "category": [ "4TH Pack", "NM", "DIF_11" ],
  "requires": []
  },
</v>
      </c>
    </row>
    <row r="396" spans="1:9" ht="105" x14ac:dyDescent="0.25">
      <c r="A396" s="18">
        <f t="shared" si="6"/>
        <v>99</v>
      </c>
      <c r="B396" s="18" t="str">
        <f>_xlfn.TEXTJOIN(" - ", FALSE, VLOOKUP(Table2[[#This Row],[Song Number]], Table1[[Order]:[SHD]], 4, FALSE), _xlfn.IFS(MID(B395, LEN(B395) - 2, 3) = " EZ", "NM", MID(B395, LEN(B395) - 2, 3) = " NM", "HD", MID(B395, LEN(B395) - 2, 3) = " HD", "SHD", TRUE, "EZ"))</f>
        <v>Eye of beholder - HD</v>
      </c>
      <c r="C396" s="18" t="str">
        <f>_xlfn.TEXTJOIN(" ", FALSE, VLOOKUP(Table2[[#This Row],[Song Number]], Table1[[Order]:[SHD]], 2, FALSE), "Pack")</f>
        <v>4TH Pack</v>
      </c>
      <c r="D396" s="18" t="str" cm="1">
        <f t="array" ref="D396">_xlfn.IFS(MID(B395, LEN(B395) - 2, 3) = " EZ", "NM", MID(B395, LEN(B395) - 2, 3) = " NM", "HD", MID(B395, LEN(B395) - 2, 3) = " HD", "SHD", TRUE, "EZ")</f>
        <v>HD</v>
      </c>
      <c r="E396" s="18" t="str">
        <f>VLOOKUP(Table2[[#This Row],[Song Number]], Table1[[Order]:[SHD]], 5, FALSE)</f>
        <v>xxdbxx</v>
      </c>
      <c r="F396" s="18" t="str">
        <f>_xlfn.TEXTJOIN("", FALSE, "BPM_", VLOOKUP(Table2[[#This Row],[Song Number]], Table1[[Order]:[SHD]], 6, FALSE))</f>
        <v>BPM_121</v>
      </c>
      <c r="G396" s="18" t="str" cm="1">
        <f t="array" ref="G396">_xlfn.TEXTJOIN("", FALSE, "DIF_", VLOOKUP(Table2[[#This Row],[Song Number]], Table1[[Order]:[SHD]], _xlfn.IFS(MID(B395, LEN(B395) - 2, 3) = " EZ", 8, MID(B395, LEN(B395) - 2, 3) = " NM", 9, MID(B395, LEN(B395) - 2, 3) = " HD", 10, TRUE, 7), FALSE))</f>
        <v>DIF_13</v>
      </c>
      <c r="H39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"HD", "DIF_13" ],</v>
      </c>
      <c r="I39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"Eye of beholder - HD",
  "region": "4TH Pack",
  "category": [ "4TH Pack", "HD", "DIF_13" ],
  "requires": []
  },
</v>
      </c>
    </row>
    <row r="397" spans="1:9" ht="105" x14ac:dyDescent="0.25">
      <c r="A397" s="18">
        <f t="shared" si="6"/>
        <v>99</v>
      </c>
      <c r="B397" s="18" t="str">
        <f>_xlfn.TEXTJOIN(" - ", FALSE, VLOOKUP(Table2[[#This Row],[Song Number]], Table1[[Order]:[SHD]], 4, FALSE), _xlfn.IFS(MID(B396, LEN(B396) - 2, 3) = " EZ", "NM", MID(B396, LEN(B396) - 2, 3) = " NM", "HD", MID(B396, LEN(B396) - 2, 3) = " HD", "SHD", TRUE, "EZ"))</f>
        <v>Eye of beholder - SHD</v>
      </c>
      <c r="C397" s="18" t="str">
        <f>_xlfn.TEXTJOIN(" ", FALSE, VLOOKUP(Table2[[#This Row],[Song Number]], Table1[[Order]:[SHD]], 2, FALSE), "Pack")</f>
        <v>4TH Pack</v>
      </c>
      <c r="D397" s="18" t="str" cm="1">
        <f t="array" ref="D397">_xlfn.IFS(MID(B396, LEN(B396) - 2, 3) = " EZ", "NM", MID(B396, LEN(B396) - 2, 3) = " NM", "HD", MID(B396, LEN(B396) - 2, 3) = " HD", "SHD", TRUE, "EZ")</f>
        <v>SHD</v>
      </c>
      <c r="E397" s="18" t="str">
        <f>VLOOKUP(Table2[[#This Row],[Song Number]], Table1[[Order]:[SHD]], 5, FALSE)</f>
        <v>xxdbxx</v>
      </c>
      <c r="F397" s="18" t="str">
        <f>_xlfn.TEXTJOIN("", FALSE, "BPM_", VLOOKUP(Table2[[#This Row],[Song Number]], Table1[[Order]:[SHD]], 6, FALSE))</f>
        <v>BPM_121</v>
      </c>
      <c r="G397" s="18" t="str" cm="1">
        <f t="array" ref="G397">_xlfn.TEXTJOIN("", FALSE, "DIF_", VLOOKUP(Table2[[#This Row],[Song Number]], Table1[[Order]:[SHD]], _xlfn.IFS(MID(B396, LEN(B396) - 2, 3) = " EZ", 8, MID(B396, LEN(B396) - 2, 3) = " NM", 9, MID(B396, LEN(B396) - 2, 3) = " HD", 10, TRUE, 7), FALSE))</f>
        <v>DIF_14</v>
      </c>
      <c r="H39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"SHD", "DIF_14" ],</v>
      </c>
      <c r="I39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"Eye of beholder - SHD",
  "region": "4TH Pack",
  "category": [ "4TH Pack", "SHD", "DIF_14" ],
  "requires": []
  },
</v>
      </c>
    </row>
    <row r="398" spans="1:9" ht="105" x14ac:dyDescent="0.25">
      <c r="A398" s="18">
        <f t="shared" si="6"/>
        <v>100</v>
      </c>
      <c r="B398" s="18" t="str">
        <f>_xlfn.TEXTJOIN(" - ", FALSE, VLOOKUP(Table2[[#This Row],[Song Number]], Table1[[Order]:[SHD]], 4, FALSE), _xlfn.IFS(MID(B397, LEN(B397) - 2, 3) = " EZ", "NM", MID(B397, LEN(B397) - 2, 3) = " NM", "HD", MID(B397, LEN(B397) - 2, 3) = " HD", "SHD", TRUE, "EZ"))</f>
        <v>Feel So Sad - EZ</v>
      </c>
      <c r="C398" s="18" t="str">
        <f>_xlfn.TEXTJOIN(" ", FALSE, VLOOKUP(Table2[[#This Row],[Song Number]], Table1[[Order]:[SHD]], 2, FALSE), "Pack")</f>
        <v>4TH Pack</v>
      </c>
      <c r="D398" s="18" t="str" cm="1">
        <f t="array" ref="D398">_xlfn.IFS(MID(B397, LEN(B397) - 2, 3) = " EZ", "NM", MID(B397, LEN(B397) - 2, 3) = " NM", "HD", MID(B397, LEN(B397) - 2, 3) = " HD", "SHD", TRUE, "EZ")</f>
        <v>EZ</v>
      </c>
      <c r="E398" s="18" t="str">
        <f>VLOOKUP(Table2[[#This Row],[Song Number]], Table1[[Order]:[SHD]], 5, FALSE)</f>
        <v>xxdbxx</v>
      </c>
      <c r="F398" s="18" t="str">
        <f>_xlfn.TEXTJOIN("", FALSE, "BPM_", VLOOKUP(Table2[[#This Row],[Song Number]], Table1[[Order]:[SHD]], 6, FALSE))</f>
        <v>BPM_142</v>
      </c>
      <c r="G398" s="18" t="str" cm="1">
        <f t="array" ref="G398">_xlfn.TEXTJOIN("", FALSE, "DIF_", VLOOKUP(Table2[[#This Row],[Song Number]], Table1[[Order]:[SHD]], _xlfn.IFS(MID(B397, LEN(B397) - 2, 3) = " EZ", 8, MID(B397, LEN(B397) - 2, 3) = " NM", 9, MID(B397, LEN(B397) - 2, 3) = " HD", 10, TRUE, 7), FALSE))</f>
        <v>DIF_4</v>
      </c>
      <c r="H39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"EZ", "DIF_4" ],</v>
      </c>
      <c r="I39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"Feel So Sad - EZ",
  "region": "4TH Pack",
  "category": [ "4TH Pack", "EZ", "DIF_4" ],
  "requires": []
  },
</v>
      </c>
    </row>
    <row r="399" spans="1:9" ht="105" x14ac:dyDescent="0.25">
      <c r="A399" s="18">
        <f t="shared" si="6"/>
        <v>100</v>
      </c>
      <c r="B399" s="18" t="str">
        <f>_xlfn.TEXTJOIN(" - ", FALSE, VLOOKUP(Table2[[#This Row],[Song Number]], Table1[[Order]:[SHD]], 4, FALSE), _xlfn.IFS(MID(B398, LEN(B398) - 2, 3) = " EZ", "NM", MID(B398, LEN(B398) - 2, 3) = " NM", "HD", MID(B398, LEN(B398) - 2, 3) = " HD", "SHD", TRUE, "EZ"))</f>
        <v>Feel So Sad - NM</v>
      </c>
      <c r="C399" s="18" t="str">
        <f>_xlfn.TEXTJOIN(" ", FALSE, VLOOKUP(Table2[[#This Row],[Song Number]], Table1[[Order]:[SHD]], 2, FALSE), "Pack")</f>
        <v>4TH Pack</v>
      </c>
      <c r="D399" s="18" t="str" cm="1">
        <f t="array" ref="D399">_xlfn.IFS(MID(B398, LEN(B398) - 2, 3) = " EZ", "NM", MID(B398, LEN(B398) - 2, 3) = " NM", "HD", MID(B398, LEN(B398) - 2, 3) = " HD", "SHD", TRUE, "EZ")</f>
        <v>NM</v>
      </c>
      <c r="E399" s="18" t="str">
        <f>VLOOKUP(Table2[[#This Row],[Song Number]], Table1[[Order]:[SHD]], 5, FALSE)</f>
        <v>xxdbxx</v>
      </c>
      <c r="F399" s="18" t="str">
        <f>_xlfn.TEXTJOIN("", FALSE, "BPM_", VLOOKUP(Table2[[#This Row],[Song Number]], Table1[[Order]:[SHD]], 6, FALSE))</f>
        <v>BPM_142</v>
      </c>
      <c r="G399" s="18" t="str" cm="1">
        <f t="array" ref="G399">_xlfn.TEXTJOIN("", FALSE, "DIF_", VLOOKUP(Table2[[#This Row],[Song Number]], Table1[[Order]:[SHD]], _xlfn.IFS(MID(B398, LEN(B398) - 2, 3) = " EZ", 8, MID(B398, LEN(B398) - 2, 3) = " NM", 9, MID(B398, LEN(B398) - 2, 3) = " HD", 10, TRUE, 7), FALSE))</f>
        <v>DIF_7</v>
      </c>
      <c r="H39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"NM", "DIF_7" ],</v>
      </c>
      <c r="I39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"Feel So Sad - NM",
  "region": "4TH Pack",
  "category": [ "4TH Pack", "NM", "DIF_7" ],
  "requires": []
  },
</v>
      </c>
    </row>
    <row r="400" spans="1:9" ht="105" x14ac:dyDescent="0.25">
      <c r="A400" s="18">
        <f t="shared" si="6"/>
        <v>100</v>
      </c>
      <c r="B400" s="18" t="str">
        <f>_xlfn.TEXTJOIN(" - ", FALSE, VLOOKUP(Table2[[#This Row],[Song Number]], Table1[[Order]:[SHD]], 4, FALSE), _xlfn.IFS(MID(B399, LEN(B399) - 2, 3) = " EZ", "NM", MID(B399, LEN(B399) - 2, 3) = " NM", "HD", MID(B399, LEN(B399) - 2, 3) = " HD", "SHD", TRUE, "EZ"))</f>
        <v>Feel So Sad - HD</v>
      </c>
      <c r="C400" s="18" t="str">
        <f>_xlfn.TEXTJOIN(" ", FALSE, VLOOKUP(Table2[[#This Row],[Song Number]], Table1[[Order]:[SHD]], 2, FALSE), "Pack")</f>
        <v>4TH Pack</v>
      </c>
      <c r="D400" s="18" t="str" cm="1">
        <f t="array" ref="D400">_xlfn.IFS(MID(B399, LEN(B399) - 2, 3) = " EZ", "NM", MID(B399, LEN(B399) - 2, 3) = " NM", "HD", MID(B399, LEN(B399) - 2, 3) = " HD", "SHD", TRUE, "EZ")</f>
        <v>HD</v>
      </c>
      <c r="E400" s="18" t="str">
        <f>VLOOKUP(Table2[[#This Row],[Song Number]], Table1[[Order]:[SHD]], 5, FALSE)</f>
        <v>xxdbxx</v>
      </c>
      <c r="F400" s="18" t="str">
        <f>_xlfn.TEXTJOIN("", FALSE, "BPM_", VLOOKUP(Table2[[#This Row],[Song Number]], Table1[[Order]:[SHD]], 6, FALSE))</f>
        <v>BPM_142</v>
      </c>
      <c r="G400" s="18" t="str" cm="1">
        <f t="array" ref="G400">_xlfn.TEXTJOIN("", FALSE, "DIF_", VLOOKUP(Table2[[#This Row],[Song Number]], Table1[[Order]:[SHD]], _xlfn.IFS(MID(B399, LEN(B399) - 2, 3) = " EZ", 8, MID(B399, LEN(B399) - 2, 3) = " NM", 9, MID(B399, LEN(B399) - 2, 3) = " HD", 10, TRUE, 7), FALSE))</f>
        <v>DIF_11</v>
      </c>
      <c r="H40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"HD", "DIF_11" ],</v>
      </c>
      <c r="I40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"Feel So Sad - HD",
  "region": "4TH Pack",
  "category": [ "4TH Pack", "HD", "DIF_11" ],
  "requires": []
  },
</v>
      </c>
    </row>
    <row r="401" spans="1:9" ht="105" x14ac:dyDescent="0.25">
      <c r="A401" s="18">
        <f t="shared" si="6"/>
        <v>100</v>
      </c>
      <c r="B401" s="18" t="str">
        <f>_xlfn.TEXTJOIN(" - ", FALSE, VLOOKUP(Table2[[#This Row],[Song Number]], Table1[[Order]:[SHD]], 4, FALSE), _xlfn.IFS(MID(B400, LEN(B400) - 2, 3) = " EZ", "NM", MID(B400, LEN(B400) - 2, 3) = " NM", "HD", MID(B400, LEN(B400) - 2, 3) = " HD", "SHD", TRUE, "EZ"))</f>
        <v>Feel So Sad - SHD</v>
      </c>
      <c r="C401" s="18" t="str">
        <f>_xlfn.TEXTJOIN(" ", FALSE, VLOOKUP(Table2[[#This Row],[Song Number]], Table1[[Order]:[SHD]], 2, FALSE), "Pack")</f>
        <v>4TH Pack</v>
      </c>
      <c r="D401" s="18" t="str" cm="1">
        <f t="array" ref="D401">_xlfn.IFS(MID(B400, LEN(B400) - 2, 3) = " EZ", "NM", MID(B400, LEN(B400) - 2, 3) = " NM", "HD", MID(B400, LEN(B400) - 2, 3) = " HD", "SHD", TRUE, "EZ")</f>
        <v>SHD</v>
      </c>
      <c r="E401" s="18" t="str">
        <f>VLOOKUP(Table2[[#This Row],[Song Number]], Table1[[Order]:[SHD]], 5, FALSE)</f>
        <v>xxdbxx</v>
      </c>
      <c r="F401" s="18" t="str">
        <f>_xlfn.TEXTJOIN("", FALSE, "BPM_", VLOOKUP(Table2[[#This Row],[Song Number]], Table1[[Order]:[SHD]], 6, FALSE))</f>
        <v>BPM_142</v>
      </c>
      <c r="G401" s="18" t="str" cm="1">
        <f t="array" ref="G401">_xlfn.TEXTJOIN("", FALSE, "DIF_", VLOOKUP(Table2[[#This Row],[Song Number]], Table1[[Order]:[SHD]], _xlfn.IFS(MID(B400, LEN(B400) - 2, 3) = " EZ", 8, MID(B400, LEN(B400) - 2, 3) = " NM", 9, MID(B400, LEN(B400) - 2, 3) = " HD", 10, TRUE, 7), FALSE))</f>
        <v>DIF_15</v>
      </c>
      <c r="H40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"SHD", "DIF_15" ],</v>
      </c>
      <c r="I40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"Feel So Sad - SHD",
  "region": "4TH Pack",
  "category": [ "4TH Pack", "SHD", "DIF_15" ],
  "requires": []
  },
</v>
      </c>
    </row>
    <row r="402" spans="1:9" ht="105" x14ac:dyDescent="0.25">
      <c r="A402" s="18">
        <f t="shared" si="6"/>
        <v>101</v>
      </c>
      <c r="B402" s="18" t="str">
        <f>_xlfn.TEXTJOIN(" - ", FALSE, VLOOKUP(Table2[[#This Row],[Song Number]], Table1[[Order]:[SHD]], 4, FALSE), _xlfn.IFS(MID(B401, LEN(B401) - 2, 3) = " EZ", "NM", MID(B401, LEN(B401) - 2, 3) = " NM", "HD", MID(B401, LEN(B401) - 2, 3) = " HD", "SHD", TRUE, "EZ"))</f>
        <v>Fire Storm - EZ</v>
      </c>
      <c r="C402" s="18" t="str">
        <f>_xlfn.TEXTJOIN(" ", FALSE, VLOOKUP(Table2[[#This Row],[Song Number]], Table1[[Order]:[SHD]], 2, FALSE), "Pack")</f>
        <v>4TH Pack</v>
      </c>
      <c r="D402" s="18" t="str" cm="1">
        <f t="array" ref="D402">_xlfn.IFS(MID(B401, LEN(B401) - 2, 3) = " EZ", "NM", MID(B401, LEN(B401) - 2, 3) = " NM", "HD", MID(B401, LEN(B401) - 2, 3) = " HD", "SHD", TRUE, "EZ")</f>
        <v>EZ</v>
      </c>
      <c r="E402" s="18" t="str">
        <f>VLOOKUP(Table2[[#This Row],[Song Number]], Table1[[Order]:[SHD]], 5, FALSE)</f>
        <v>CROOVE</v>
      </c>
      <c r="F402" s="18" t="str">
        <f>_xlfn.TEXTJOIN("", FALSE, "BPM_", VLOOKUP(Table2[[#This Row],[Song Number]], Table1[[Order]:[SHD]], 6, FALSE))</f>
        <v>BPM_167</v>
      </c>
      <c r="G402" s="18" t="str" cm="1">
        <f t="array" ref="G402">_xlfn.TEXTJOIN("", FALSE, "DIF_", VLOOKUP(Table2[[#This Row],[Song Number]], Table1[[Order]:[SHD]], _xlfn.IFS(MID(B401, LEN(B401) - 2, 3) = " EZ", 8, MID(B401, LEN(B401) - 2, 3) = " NM", 9, MID(B401, LEN(B401) - 2, 3) = " HD", 10, TRUE, 7), FALSE))</f>
        <v>DIF_3</v>
      </c>
      <c r="H40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"EZ", "DIF_3" ],</v>
      </c>
      <c r="I40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"Fire Storm - EZ",
  "region": "4TH Pack",
  "category": [ "4TH Pack", "EZ", "DIF_3" ],
  "requires": []
  },
</v>
      </c>
    </row>
    <row r="403" spans="1:9" ht="105" x14ac:dyDescent="0.25">
      <c r="A403" s="18">
        <f t="shared" si="6"/>
        <v>101</v>
      </c>
      <c r="B403" s="18" t="str">
        <f>_xlfn.TEXTJOIN(" - ", FALSE, VLOOKUP(Table2[[#This Row],[Song Number]], Table1[[Order]:[SHD]], 4, FALSE), _xlfn.IFS(MID(B402, LEN(B402) - 2, 3) = " EZ", "NM", MID(B402, LEN(B402) - 2, 3) = " NM", "HD", MID(B402, LEN(B402) - 2, 3) = " HD", "SHD", TRUE, "EZ"))</f>
        <v>Fire Storm - NM</v>
      </c>
      <c r="C403" s="18" t="str">
        <f>_xlfn.TEXTJOIN(" ", FALSE, VLOOKUP(Table2[[#This Row],[Song Number]], Table1[[Order]:[SHD]], 2, FALSE), "Pack")</f>
        <v>4TH Pack</v>
      </c>
      <c r="D403" s="18" t="str" cm="1">
        <f t="array" ref="D403">_xlfn.IFS(MID(B402, LEN(B402) - 2, 3) = " EZ", "NM", MID(B402, LEN(B402) - 2, 3) = " NM", "HD", MID(B402, LEN(B402) - 2, 3) = " HD", "SHD", TRUE, "EZ")</f>
        <v>NM</v>
      </c>
      <c r="E403" s="18" t="str">
        <f>VLOOKUP(Table2[[#This Row],[Song Number]], Table1[[Order]:[SHD]], 5, FALSE)</f>
        <v>CROOVE</v>
      </c>
      <c r="F403" s="18" t="str">
        <f>_xlfn.TEXTJOIN("", FALSE, "BPM_", VLOOKUP(Table2[[#This Row],[Song Number]], Table1[[Order]:[SHD]], 6, FALSE))</f>
        <v>BPM_167</v>
      </c>
      <c r="G403" s="18" t="str" cm="1">
        <f t="array" ref="G403">_xlfn.TEXTJOIN("", FALSE, "DIF_", VLOOKUP(Table2[[#This Row],[Song Number]], Table1[[Order]:[SHD]], _xlfn.IFS(MID(B402, LEN(B402) - 2, 3) = " EZ", 8, MID(B402, LEN(B402) - 2, 3) = " NM", 9, MID(B402, LEN(B402) - 2, 3) = " HD", 10, TRUE, 7), FALSE))</f>
        <v>DIF_9</v>
      </c>
      <c r="H40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"NM", "DIF_9" ],</v>
      </c>
      <c r="I40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"Fire Storm - NM",
  "region": "4TH Pack",
  "category": [ "4TH Pack", "NM", "DIF_9" ],
  "requires": []
  },
</v>
      </c>
    </row>
    <row r="404" spans="1:9" ht="105" x14ac:dyDescent="0.25">
      <c r="A404" s="18">
        <f t="shared" si="6"/>
        <v>101</v>
      </c>
      <c r="B404" s="18" t="str">
        <f>_xlfn.TEXTJOIN(" - ", FALSE, VLOOKUP(Table2[[#This Row],[Song Number]], Table1[[Order]:[SHD]], 4, FALSE), _xlfn.IFS(MID(B403, LEN(B403) - 2, 3) = " EZ", "NM", MID(B403, LEN(B403) - 2, 3) = " NM", "HD", MID(B403, LEN(B403) - 2, 3) = " HD", "SHD", TRUE, "EZ"))</f>
        <v>Fire Storm - HD</v>
      </c>
      <c r="C404" s="18" t="str">
        <f>_xlfn.TEXTJOIN(" ", FALSE, VLOOKUP(Table2[[#This Row],[Song Number]], Table1[[Order]:[SHD]], 2, FALSE), "Pack")</f>
        <v>4TH Pack</v>
      </c>
      <c r="D404" s="18" t="str" cm="1">
        <f t="array" ref="D404">_xlfn.IFS(MID(B403, LEN(B403) - 2, 3) = " EZ", "NM", MID(B403, LEN(B403) - 2, 3) = " NM", "HD", MID(B403, LEN(B403) - 2, 3) = " HD", "SHD", TRUE, "EZ")</f>
        <v>HD</v>
      </c>
      <c r="E404" s="18" t="str">
        <f>VLOOKUP(Table2[[#This Row],[Song Number]], Table1[[Order]:[SHD]], 5, FALSE)</f>
        <v>CROOVE</v>
      </c>
      <c r="F404" s="18" t="str">
        <f>_xlfn.TEXTJOIN("", FALSE, "BPM_", VLOOKUP(Table2[[#This Row],[Song Number]], Table1[[Order]:[SHD]], 6, FALSE))</f>
        <v>BPM_167</v>
      </c>
      <c r="G404" s="18" t="str" cm="1">
        <f t="array" ref="G404">_xlfn.TEXTJOIN("", FALSE, "DIF_", VLOOKUP(Table2[[#This Row],[Song Number]], Table1[[Order]:[SHD]], _xlfn.IFS(MID(B403, LEN(B403) - 2, 3) = " EZ", 8, MID(B403, LEN(B403) - 2, 3) = " NM", 9, MID(B403, LEN(B403) - 2, 3) = " HD", 10, TRUE, 7), FALSE))</f>
        <v>DIF_13</v>
      </c>
      <c r="H40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"HD", "DIF_13" ],</v>
      </c>
      <c r="I40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"Fire Storm - HD",
  "region": "4TH Pack",
  "category": [ "4TH Pack", "HD", "DIF_13" ],
  "requires": []
  },
</v>
      </c>
    </row>
    <row r="405" spans="1:9" ht="105" x14ac:dyDescent="0.25">
      <c r="A405" s="18">
        <f t="shared" si="6"/>
        <v>101</v>
      </c>
      <c r="B405" s="18" t="str">
        <f>_xlfn.TEXTJOIN(" - ", FALSE, VLOOKUP(Table2[[#This Row],[Song Number]], Table1[[Order]:[SHD]], 4, FALSE), _xlfn.IFS(MID(B404, LEN(B404) - 2, 3) = " EZ", "NM", MID(B404, LEN(B404) - 2, 3) = " NM", "HD", MID(B404, LEN(B404) - 2, 3) = " HD", "SHD", TRUE, "EZ"))</f>
        <v>Fire Storm - SHD</v>
      </c>
      <c r="C405" s="18" t="str">
        <f>_xlfn.TEXTJOIN(" ", FALSE, VLOOKUP(Table2[[#This Row],[Song Number]], Table1[[Order]:[SHD]], 2, FALSE), "Pack")</f>
        <v>4TH Pack</v>
      </c>
      <c r="D405" s="18" t="str" cm="1">
        <f t="array" ref="D405">_xlfn.IFS(MID(B404, LEN(B404) - 2, 3) = " EZ", "NM", MID(B404, LEN(B404) - 2, 3) = " NM", "HD", MID(B404, LEN(B404) - 2, 3) = " HD", "SHD", TRUE, "EZ")</f>
        <v>SHD</v>
      </c>
      <c r="E405" s="18" t="str">
        <f>VLOOKUP(Table2[[#This Row],[Song Number]], Table1[[Order]:[SHD]], 5, FALSE)</f>
        <v>CROOVE</v>
      </c>
      <c r="F405" s="18" t="str">
        <f>_xlfn.TEXTJOIN("", FALSE, "BPM_", VLOOKUP(Table2[[#This Row],[Song Number]], Table1[[Order]:[SHD]], 6, FALSE))</f>
        <v>BPM_167</v>
      </c>
      <c r="G405" s="18" t="str" cm="1">
        <f t="array" ref="G405">_xlfn.TEXTJOIN("", FALSE, "DIF_", VLOOKUP(Table2[[#This Row],[Song Number]], Table1[[Order]:[SHD]], _xlfn.IFS(MID(B404, LEN(B404) - 2, 3) = " EZ", 8, MID(B404, LEN(B404) - 2, 3) = " NM", 9, MID(B404, LEN(B404) - 2, 3) = " HD", 10, TRUE, 7), FALSE))</f>
        <v>DIF_18</v>
      </c>
      <c r="H40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"SHD", "DIF_18" ],</v>
      </c>
      <c r="I40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"Fire Storm - SHD",
  "region": "4TH Pack",
  "category": [ "4TH Pack", "SHD", "DIF_18" ],
  "requires": []
  },
</v>
      </c>
    </row>
    <row r="406" spans="1:9" ht="105" x14ac:dyDescent="0.25">
      <c r="A406" s="18">
        <f t="shared" si="6"/>
        <v>102</v>
      </c>
      <c r="B406" s="18" t="str">
        <f>_xlfn.TEXTJOIN(" - ", FALSE, VLOOKUP(Table2[[#This Row],[Song Number]], Table1[[Order]:[SHD]], 4, FALSE), _xlfn.IFS(MID(B405, LEN(B405) - 2, 3) = " EZ", "NM", MID(B405, LEN(B405) - 2, 3) = " NM", "HD", MID(B405, LEN(B405) - 2, 3) = " HD", "SHD", TRUE, "EZ"))</f>
        <v>Futurist (Remaster) - EZ</v>
      </c>
      <c r="C406" s="18" t="str">
        <f>_xlfn.TEXTJOIN(" ", FALSE, VLOOKUP(Table2[[#This Row],[Song Number]], Table1[[Order]:[SHD]], 2, FALSE), "Pack")</f>
        <v>4TH Pack</v>
      </c>
      <c r="D406" s="18" t="str" cm="1">
        <f t="array" ref="D406">_xlfn.IFS(MID(B405, LEN(B405) - 2, 3) = " EZ", "NM", MID(B405, LEN(B405) - 2, 3) = " NM", "HD", MID(B405, LEN(B405) - 2, 3) = " HD", "SHD", TRUE, "EZ")</f>
        <v>EZ</v>
      </c>
      <c r="E406" s="18" t="str">
        <f>VLOOKUP(Table2[[#This Row],[Song Number]], Table1[[Order]:[SHD]], 5, FALSE)</f>
        <v>Andy Lee</v>
      </c>
      <c r="F406" s="18" t="str">
        <f>_xlfn.TEXTJOIN("", FALSE, "BPM_", VLOOKUP(Table2[[#This Row],[Song Number]], Table1[[Order]:[SHD]], 6, FALSE))</f>
        <v>BPM_123</v>
      </c>
      <c r="G406" s="18" t="str" cm="1">
        <f t="array" ref="G406">_xlfn.TEXTJOIN("", FALSE, "DIF_", VLOOKUP(Table2[[#This Row],[Song Number]], Table1[[Order]:[SHD]], _xlfn.IFS(MID(B405, LEN(B405) - 2, 3) = " EZ", 8, MID(B405, LEN(B405) - 2, 3) = " NM", 9, MID(B405, LEN(B405) - 2, 3) = " HD", 10, TRUE, 7), FALSE))</f>
        <v>DIF_4</v>
      </c>
      <c r="H40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"EZ", "DIF_4" ],</v>
      </c>
      <c r="I40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"Futurist (Remaster) - EZ",
  "region": "4TH Pack",
  "category": [ "4TH Pack", "EZ", "DIF_4" ],
  "requires": []
  },
</v>
      </c>
    </row>
    <row r="407" spans="1:9" ht="105" x14ac:dyDescent="0.25">
      <c r="A407" s="18">
        <f t="shared" si="6"/>
        <v>102</v>
      </c>
      <c r="B407" s="18" t="str">
        <f>_xlfn.TEXTJOIN(" - ", FALSE, VLOOKUP(Table2[[#This Row],[Song Number]], Table1[[Order]:[SHD]], 4, FALSE), _xlfn.IFS(MID(B406, LEN(B406) - 2, 3) = " EZ", "NM", MID(B406, LEN(B406) - 2, 3) = " NM", "HD", MID(B406, LEN(B406) - 2, 3) = " HD", "SHD", TRUE, "EZ"))</f>
        <v>Futurist (Remaster) - NM</v>
      </c>
      <c r="C407" s="18" t="str">
        <f>_xlfn.TEXTJOIN(" ", FALSE, VLOOKUP(Table2[[#This Row],[Song Number]], Table1[[Order]:[SHD]], 2, FALSE), "Pack")</f>
        <v>4TH Pack</v>
      </c>
      <c r="D407" s="18" t="str" cm="1">
        <f t="array" ref="D407">_xlfn.IFS(MID(B406, LEN(B406) - 2, 3) = " EZ", "NM", MID(B406, LEN(B406) - 2, 3) = " NM", "HD", MID(B406, LEN(B406) - 2, 3) = " HD", "SHD", TRUE, "EZ")</f>
        <v>NM</v>
      </c>
      <c r="E407" s="18" t="str">
        <f>VLOOKUP(Table2[[#This Row],[Song Number]], Table1[[Order]:[SHD]], 5, FALSE)</f>
        <v>Andy Lee</v>
      </c>
      <c r="F407" s="18" t="str">
        <f>_xlfn.TEXTJOIN("", FALSE, "BPM_", VLOOKUP(Table2[[#This Row],[Song Number]], Table1[[Order]:[SHD]], 6, FALSE))</f>
        <v>BPM_123</v>
      </c>
      <c r="G407" s="18" t="str" cm="1">
        <f t="array" ref="G407">_xlfn.TEXTJOIN("", FALSE, "DIF_", VLOOKUP(Table2[[#This Row],[Song Number]], Table1[[Order]:[SHD]], _xlfn.IFS(MID(B406, LEN(B406) - 2, 3) = " EZ", 8, MID(B406, LEN(B406) - 2, 3) = " NM", 9, MID(B406, LEN(B406) - 2, 3) = " HD", 10, TRUE, 7), FALSE))</f>
        <v>DIF_8</v>
      </c>
      <c r="H40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"NM", "DIF_8" ],</v>
      </c>
      <c r="I40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"Futurist (Remaster) - NM",
  "region": "4TH Pack",
  "category": [ "4TH Pack", "NM", "DIF_8" ],
  "requires": []
  },
</v>
      </c>
    </row>
    <row r="408" spans="1:9" ht="105" x14ac:dyDescent="0.25">
      <c r="A408" s="18">
        <f t="shared" si="6"/>
        <v>102</v>
      </c>
      <c r="B408" s="18" t="str">
        <f>_xlfn.TEXTJOIN(" - ", FALSE, VLOOKUP(Table2[[#This Row],[Song Number]], Table1[[Order]:[SHD]], 4, FALSE), _xlfn.IFS(MID(B407, LEN(B407) - 2, 3) = " EZ", "NM", MID(B407, LEN(B407) - 2, 3) = " NM", "HD", MID(B407, LEN(B407) - 2, 3) = " HD", "SHD", TRUE, "EZ"))</f>
        <v>Futurist (Remaster) - HD</v>
      </c>
      <c r="C408" s="18" t="str">
        <f>_xlfn.TEXTJOIN(" ", FALSE, VLOOKUP(Table2[[#This Row],[Song Number]], Table1[[Order]:[SHD]], 2, FALSE), "Pack")</f>
        <v>4TH Pack</v>
      </c>
      <c r="D408" s="18" t="str" cm="1">
        <f t="array" ref="D408">_xlfn.IFS(MID(B407, LEN(B407) - 2, 3) = " EZ", "NM", MID(B407, LEN(B407) - 2, 3) = " NM", "HD", MID(B407, LEN(B407) - 2, 3) = " HD", "SHD", TRUE, "EZ")</f>
        <v>HD</v>
      </c>
      <c r="E408" s="18" t="str">
        <f>VLOOKUP(Table2[[#This Row],[Song Number]], Table1[[Order]:[SHD]], 5, FALSE)</f>
        <v>Andy Lee</v>
      </c>
      <c r="F408" s="18" t="str">
        <f>_xlfn.TEXTJOIN("", FALSE, "BPM_", VLOOKUP(Table2[[#This Row],[Song Number]], Table1[[Order]:[SHD]], 6, FALSE))</f>
        <v>BPM_123</v>
      </c>
      <c r="G408" s="18" t="str" cm="1">
        <f t="array" ref="G408">_xlfn.TEXTJOIN("", FALSE, "DIF_", VLOOKUP(Table2[[#This Row],[Song Number]], Table1[[Order]:[SHD]], _xlfn.IFS(MID(B407, LEN(B407) - 2, 3) = " EZ", 8, MID(B407, LEN(B407) - 2, 3) = " NM", 9, MID(B407, LEN(B407) - 2, 3) = " HD", 10, TRUE, 7), FALSE))</f>
        <v>DIF_12</v>
      </c>
      <c r="H40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"HD", "DIF_12" ],</v>
      </c>
      <c r="I40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"Futurist (Remaster) - HD",
  "region": "4TH Pack",
  "category": [ "4TH Pack", "HD", "DIF_12" ],
  "requires": []
  },
</v>
      </c>
    </row>
    <row r="409" spans="1:9" ht="105" x14ac:dyDescent="0.25">
      <c r="A409" s="18">
        <f t="shared" si="6"/>
        <v>102</v>
      </c>
      <c r="B409" s="18" t="str">
        <f>_xlfn.TEXTJOIN(" - ", FALSE, VLOOKUP(Table2[[#This Row],[Song Number]], Table1[[Order]:[SHD]], 4, FALSE), _xlfn.IFS(MID(B408, LEN(B408) - 2, 3) = " EZ", "NM", MID(B408, LEN(B408) - 2, 3) = " NM", "HD", MID(B408, LEN(B408) - 2, 3) = " HD", "SHD", TRUE, "EZ"))</f>
        <v>Futurist (Remaster) - SHD</v>
      </c>
      <c r="C409" s="18" t="str">
        <f>_xlfn.TEXTJOIN(" ", FALSE, VLOOKUP(Table2[[#This Row],[Song Number]], Table1[[Order]:[SHD]], 2, FALSE), "Pack")</f>
        <v>4TH Pack</v>
      </c>
      <c r="D409" s="18" t="str" cm="1">
        <f t="array" ref="D409">_xlfn.IFS(MID(B408, LEN(B408) - 2, 3) = " EZ", "NM", MID(B408, LEN(B408) - 2, 3) = " NM", "HD", MID(B408, LEN(B408) - 2, 3) = " HD", "SHD", TRUE, "EZ")</f>
        <v>SHD</v>
      </c>
      <c r="E409" s="18" t="str">
        <f>VLOOKUP(Table2[[#This Row],[Song Number]], Table1[[Order]:[SHD]], 5, FALSE)</f>
        <v>Andy Lee</v>
      </c>
      <c r="F409" s="18" t="str">
        <f>_xlfn.TEXTJOIN("", FALSE, "BPM_", VLOOKUP(Table2[[#This Row],[Song Number]], Table1[[Order]:[SHD]], 6, FALSE))</f>
        <v>BPM_123</v>
      </c>
      <c r="G409" s="18" t="str" cm="1">
        <f t="array" ref="G409">_xlfn.TEXTJOIN("", FALSE, "DIF_", VLOOKUP(Table2[[#This Row],[Song Number]], Table1[[Order]:[SHD]], _xlfn.IFS(MID(B408, LEN(B408) - 2, 3) = " EZ", 8, MID(B408, LEN(B408) - 2, 3) = " NM", 9, MID(B408, LEN(B408) - 2, 3) = " HD", 10, TRUE, 7), FALSE))</f>
        <v>DIF_15</v>
      </c>
      <c r="H40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"SHD", "DIF_15" ],</v>
      </c>
      <c r="I40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"Futurist (Remaster) - SHD",
  "region": "4TH Pack",
  "category": [ "4TH Pack", "SHD", "DIF_15" ],
  "requires": []
  },
</v>
      </c>
    </row>
    <row r="410" spans="1:9" ht="105" x14ac:dyDescent="0.25">
      <c r="A410" s="18">
        <f t="shared" si="6"/>
        <v>103</v>
      </c>
      <c r="B410" s="18" t="str">
        <f>_xlfn.TEXTJOIN(" - ", FALSE, VLOOKUP(Table2[[#This Row],[Song Number]], Table1[[Order]:[SHD]], 4, FALSE), _xlfn.IFS(MID(B409, LEN(B409) - 2, 3) = " EZ", "NM", MID(B409, LEN(B409) - 2, 3) = " NM", "HD", MID(B409, LEN(B409) - 2, 3) = " HD", "SHD", TRUE, "EZ"))</f>
        <v>Go! - EZ</v>
      </c>
      <c r="C410" s="18" t="str">
        <f>_xlfn.TEXTJOIN(" ", FALSE, VLOOKUP(Table2[[#This Row],[Song Number]], Table1[[Order]:[SHD]], 2, FALSE), "Pack")</f>
        <v>4TH Pack</v>
      </c>
      <c r="D410" s="18" t="str" cm="1">
        <f t="array" ref="D410">_xlfn.IFS(MID(B409, LEN(B409) - 2, 3) = " EZ", "NM", MID(B409, LEN(B409) - 2, 3) = " NM", "HD", MID(B409, LEN(B409) - 2, 3) = " HD", "SHD", TRUE, "EZ")</f>
        <v>EZ</v>
      </c>
      <c r="E410" s="18" t="str">
        <f>VLOOKUP(Table2[[#This Row],[Song Number]], Table1[[Order]:[SHD]], 5, FALSE)</f>
        <v>Andy Lee</v>
      </c>
      <c r="F410" s="18" t="str">
        <f>_xlfn.TEXTJOIN("", FALSE, "BPM_", VLOOKUP(Table2[[#This Row],[Song Number]], Table1[[Order]:[SHD]], 6, FALSE))</f>
        <v>BPM_140</v>
      </c>
      <c r="G410" s="18" t="str" cm="1">
        <f t="array" ref="G410">_xlfn.TEXTJOIN("", FALSE, "DIF_", VLOOKUP(Table2[[#This Row],[Song Number]], Table1[[Order]:[SHD]], _xlfn.IFS(MID(B409, LEN(B409) - 2, 3) = " EZ", 8, MID(B409, LEN(B409) - 2, 3) = " NM", 9, MID(B409, LEN(B409) - 2, 3) = " HD", 10, TRUE, 7), FALSE))</f>
        <v>DIF_4</v>
      </c>
      <c r="H41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"EZ", "DIF_4" ],</v>
      </c>
      <c r="I41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"Go! - EZ",
  "region": "4TH Pack",
  "category": [ "4TH Pack", "EZ", "DIF_4" ],
  "requires": []
  },
</v>
      </c>
    </row>
    <row r="411" spans="1:9" ht="105" x14ac:dyDescent="0.25">
      <c r="A411" s="18">
        <f t="shared" si="6"/>
        <v>103</v>
      </c>
      <c r="B411" s="18" t="str">
        <f>_xlfn.TEXTJOIN(" - ", FALSE, VLOOKUP(Table2[[#This Row],[Song Number]], Table1[[Order]:[SHD]], 4, FALSE), _xlfn.IFS(MID(B410, LEN(B410) - 2, 3) = " EZ", "NM", MID(B410, LEN(B410) - 2, 3) = " NM", "HD", MID(B410, LEN(B410) - 2, 3) = " HD", "SHD", TRUE, "EZ"))</f>
        <v>Go! - NM</v>
      </c>
      <c r="C411" s="18" t="str">
        <f>_xlfn.TEXTJOIN(" ", FALSE, VLOOKUP(Table2[[#This Row],[Song Number]], Table1[[Order]:[SHD]], 2, FALSE), "Pack")</f>
        <v>4TH Pack</v>
      </c>
      <c r="D411" s="18" t="str" cm="1">
        <f t="array" ref="D411">_xlfn.IFS(MID(B410, LEN(B410) - 2, 3) = " EZ", "NM", MID(B410, LEN(B410) - 2, 3) = " NM", "HD", MID(B410, LEN(B410) - 2, 3) = " HD", "SHD", TRUE, "EZ")</f>
        <v>NM</v>
      </c>
      <c r="E411" s="18" t="str">
        <f>VLOOKUP(Table2[[#This Row],[Song Number]], Table1[[Order]:[SHD]], 5, FALSE)</f>
        <v>Andy Lee</v>
      </c>
      <c r="F411" s="18" t="str">
        <f>_xlfn.TEXTJOIN("", FALSE, "BPM_", VLOOKUP(Table2[[#This Row],[Song Number]], Table1[[Order]:[SHD]], 6, FALSE))</f>
        <v>BPM_140</v>
      </c>
      <c r="G411" s="18" t="str" cm="1">
        <f t="array" ref="G411">_xlfn.TEXTJOIN("", FALSE, "DIF_", VLOOKUP(Table2[[#This Row],[Song Number]], Table1[[Order]:[SHD]], _xlfn.IFS(MID(B410, LEN(B410) - 2, 3) = " EZ", 8, MID(B410, LEN(B410) - 2, 3) = " NM", 9, MID(B410, LEN(B410) - 2, 3) = " HD", 10, TRUE, 7), FALSE))</f>
        <v>DIF_6</v>
      </c>
      <c r="H41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"NM", "DIF_6" ],</v>
      </c>
      <c r="I41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"Go! - NM",
  "region": "4TH Pack",
  "category": [ "4TH Pack", "NM", "DIF_6" ],
  "requires": []
  },
</v>
      </c>
    </row>
    <row r="412" spans="1:9" ht="105" x14ac:dyDescent="0.25">
      <c r="A412" s="18">
        <f t="shared" si="6"/>
        <v>103</v>
      </c>
      <c r="B412" s="18" t="str">
        <f>_xlfn.TEXTJOIN(" - ", FALSE, VLOOKUP(Table2[[#This Row],[Song Number]], Table1[[Order]:[SHD]], 4, FALSE), _xlfn.IFS(MID(B411, LEN(B411) - 2, 3) = " EZ", "NM", MID(B411, LEN(B411) - 2, 3) = " NM", "HD", MID(B411, LEN(B411) - 2, 3) = " HD", "SHD", TRUE, "EZ"))</f>
        <v>Go! - HD</v>
      </c>
      <c r="C412" s="18" t="str">
        <f>_xlfn.TEXTJOIN(" ", FALSE, VLOOKUP(Table2[[#This Row],[Song Number]], Table1[[Order]:[SHD]], 2, FALSE), "Pack")</f>
        <v>4TH Pack</v>
      </c>
      <c r="D412" s="18" t="str" cm="1">
        <f t="array" ref="D412">_xlfn.IFS(MID(B411, LEN(B411) - 2, 3) = " EZ", "NM", MID(B411, LEN(B411) - 2, 3) = " NM", "HD", MID(B411, LEN(B411) - 2, 3) = " HD", "SHD", TRUE, "EZ")</f>
        <v>HD</v>
      </c>
      <c r="E412" s="18" t="str">
        <f>VLOOKUP(Table2[[#This Row],[Song Number]], Table1[[Order]:[SHD]], 5, FALSE)</f>
        <v>Andy Lee</v>
      </c>
      <c r="F412" s="18" t="str">
        <f>_xlfn.TEXTJOIN("", FALSE, "BPM_", VLOOKUP(Table2[[#This Row],[Song Number]], Table1[[Order]:[SHD]], 6, FALSE))</f>
        <v>BPM_140</v>
      </c>
      <c r="G412" s="18" t="str" cm="1">
        <f t="array" ref="G412">_xlfn.TEXTJOIN("", FALSE, "DIF_", VLOOKUP(Table2[[#This Row],[Song Number]], Table1[[Order]:[SHD]], _xlfn.IFS(MID(B411, LEN(B411) - 2, 3) = " EZ", 8, MID(B411, LEN(B411) - 2, 3) = " NM", 9, MID(B411, LEN(B411) - 2, 3) = " HD", 10, TRUE, 7), FALSE))</f>
        <v>DIF_10</v>
      </c>
      <c r="H41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"HD", "DIF_10" ],</v>
      </c>
      <c r="I41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"Go! - HD",
  "region": "4TH Pack",
  "category": [ "4TH Pack", "HD", "DIF_10" ],
  "requires": []
  },
</v>
      </c>
    </row>
    <row r="413" spans="1:9" ht="105" x14ac:dyDescent="0.25">
      <c r="A413" s="18">
        <f t="shared" si="6"/>
        <v>103</v>
      </c>
      <c r="B413" s="18" t="str">
        <f>_xlfn.TEXTJOIN(" - ", FALSE, VLOOKUP(Table2[[#This Row],[Song Number]], Table1[[Order]:[SHD]], 4, FALSE), _xlfn.IFS(MID(B412, LEN(B412) - 2, 3) = " EZ", "NM", MID(B412, LEN(B412) - 2, 3) = " NM", "HD", MID(B412, LEN(B412) - 2, 3) = " HD", "SHD", TRUE, "EZ"))</f>
        <v>Go! - SHD</v>
      </c>
      <c r="C413" s="18" t="str">
        <f>_xlfn.TEXTJOIN(" ", FALSE, VLOOKUP(Table2[[#This Row],[Song Number]], Table1[[Order]:[SHD]], 2, FALSE), "Pack")</f>
        <v>4TH Pack</v>
      </c>
      <c r="D413" s="18" t="str" cm="1">
        <f t="array" ref="D413">_xlfn.IFS(MID(B412, LEN(B412) - 2, 3) = " EZ", "NM", MID(B412, LEN(B412) - 2, 3) = " NM", "HD", MID(B412, LEN(B412) - 2, 3) = " HD", "SHD", TRUE, "EZ")</f>
        <v>SHD</v>
      </c>
      <c r="E413" s="18" t="str">
        <f>VLOOKUP(Table2[[#This Row],[Song Number]], Table1[[Order]:[SHD]], 5, FALSE)</f>
        <v>Andy Lee</v>
      </c>
      <c r="F413" s="18" t="str">
        <f>_xlfn.TEXTJOIN("", FALSE, "BPM_", VLOOKUP(Table2[[#This Row],[Song Number]], Table1[[Order]:[SHD]], 6, FALSE))</f>
        <v>BPM_140</v>
      </c>
      <c r="G413" s="18" t="str" cm="1">
        <f t="array" ref="G413">_xlfn.TEXTJOIN("", FALSE, "DIF_", VLOOKUP(Table2[[#This Row],[Song Number]], Table1[[Order]:[SHD]], _xlfn.IFS(MID(B412, LEN(B412) - 2, 3) = " EZ", 8, MID(B412, LEN(B412) - 2, 3) = " NM", 9, MID(B412, LEN(B412) - 2, 3) = " HD", 10, TRUE, 7), FALSE))</f>
        <v>DIF_12</v>
      </c>
      <c r="H41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"SHD", "DIF_12" ],</v>
      </c>
      <c r="I41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"Go! - SHD",
  "region": "4TH Pack",
  "category": [ "4TH Pack", "SHD", "DIF_12" ],
  "requires": []
  },
</v>
      </c>
    </row>
    <row r="414" spans="1:9" ht="105" x14ac:dyDescent="0.25">
      <c r="A414" s="18">
        <f t="shared" si="6"/>
        <v>104</v>
      </c>
      <c r="B414" s="18" t="str">
        <f>_xlfn.TEXTJOIN(" - ", FALSE, VLOOKUP(Table2[[#This Row],[Song Number]], Table1[[Order]:[SHD]], 4, FALSE), _xlfn.IFS(MID(B413, LEN(B413) - 2, 3) = " EZ", "NM", MID(B413, LEN(B413) - 2, 3) = " NM", "HD", MID(B413, LEN(B413) - 2, 3) = " HD", "SHD", TRUE, "EZ"))</f>
        <v>J.M.J - EZ</v>
      </c>
      <c r="C414" s="18" t="str">
        <f>_xlfn.TEXTJOIN(" ", FALSE, VLOOKUP(Table2[[#This Row],[Song Number]], Table1[[Order]:[SHD]], 2, FALSE), "Pack")</f>
        <v>4TH Pack</v>
      </c>
      <c r="D414" s="18" t="str" cm="1">
        <f t="array" ref="D414">_xlfn.IFS(MID(B413, LEN(B413) - 2, 3) = " EZ", "NM", MID(B413, LEN(B413) - 2, 3) = " NM", "HD", MID(B413, LEN(B413) - 2, 3) = " HD", "SHD", TRUE, "EZ")</f>
        <v>EZ</v>
      </c>
      <c r="E414" s="18" t="str">
        <f>VLOOKUP(Table2[[#This Row],[Song Number]], Table1[[Order]:[SHD]], 5, FALSE)</f>
        <v>CROOVE</v>
      </c>
      <c r="F414" s="18" t="str">
        <f>_xlfn.TEXTJOIN("", FALSE, "BPM_", VLOOKUP(Table2[[#This Row],[Song Number]], Table1[[Order]:[SHD]], 6, FALSE))</f>
        <v>BPM_135</v>
      </c>
      <c r="G414" s="18" t="str" cm="1">
        <f t="array" ref="G414">_xlfn.TEXTJOIN("", FALSE, "DIF_", VLOOKUP(Table2[[#This Row],[Song Number]], Table1[[Order]:[SHD]], _xlfn.IFS(MID(B413, LEN(B413) - 2, 3) = " EZ", 8, MID(B413, LEN(B413) - 2, 3) = " NM", 9, MID(B413, LEN(B413) - 2, 3) = " HD", 10, TRUE, 7), FALSE))</f>
        <v>DIF_4</v>
      </c>
      <c r="H41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"EZ", "DIF_4" ],</v>
      </c>
      <c r="I41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"J.M.J - EZ",
  "region": "4TH Pack",
  "category": [ "4TH Pack", "EZ", "DIF_4" ],
  "requires": []
  },
</v>
      </c>
    </row>
    <row r="415" spans="1:9" ht="105" x14ac:dyDescent="0.25">
      <c r="A415" s="18">
        <f t="shared" si="6"/>
        <v>104</v>
      </c>
      <c r="B415" s="18" t="str">
        <f>_xlfn.TEXTJOIN(" - ", FALSE, VLOOKUP(Table2[[#This Row],[Song Number]], Table1[[Order]:[SHD]], 4, FALSE), _xlfn.IFS(MID(B414, LEN(B414) - 2, 3) = " EZ", "NM", MID(B414, LEN(B414) - 2, 3) = " NM", "HD", MID(B414, LEN(B414) - 2, 3) = " HD", "SHD", TRUE, "EZ"))</f>
        <v>J.M.J - NM</v>
      </c>
      <c r="C415" s="18" t="str">
        <f>_xlfn.TEXTJOIN(" ", FALSE, VLOOKUP(Table2[[#This Row],[Song Number]], Table1[[Order]:[SHD]], 2, FALSE), "Pack")</f>
        <v>4TH Pack</v>
      </c>
      <c r="D415" s="18" t="str" cm="1">
        <f t="array" ref="D415">_xlfn.IFS(MID(B414, LEN(B414) - 2, 3) = " EZ", "NM", MID(B414, LEN(B414) - 2, 3) = " NM", "HD", MID(B414, LEN(B414) - 2, 3) = " HD", "SHD", TRUE, "EZ")</f>
        <v>NM</v>
      </c>
      <c r="E415" s="18" t="str">
        <f>VLOOKUP(Table2[[#This Row],[Song Number]], Table1[[Order]:[SHD]], 5, FALSE)</f>
        <v>CROOVE</v>
      </c>
      <c r="F415" s="18" t="str">
        <f>_xlfn.TEXTJOIN("", FALSE, "BPM_", VLOOKUP(Table2[[#This Row],[Song Number]], Table1[[Order]:[SHD]], 6, FALSE))</f>
        <v>BPM_135</v>
      </c>
      <c r="G415" s="18" t="str" cm="1">
        <f t="array" ref="G415">_xlfn.TEXTJOIN("", FALSE, "DIF_", VLOOKUP(Table2[[#This Row],[Song Number]], Table1[[Order]:[SHD]], _xlfn.IFS(MID(B414, LEN(B414) - 2, 3) = " EZ", 8, MID(B414, LEN(B414) - 2, 3) = " NM", 9, MID(B414, LEN(B414) - 2, 3) = " HD", 10, TRUE, 7), FALSE))</f>
        <v>DIF_7</v>
      </c>
      <c r="H41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"NM", "DIF_7" ],</v>
      </c>
      <c r="I41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"J.M.J - NM",
  "region": "4TH Pack",
  "category": [ "4TH Pack", "NM", "DIF_7" ],
  "requires": []
  },
</v>
      </c>
    </row>
    <row r="416" spans="1:9" ht="105" x14ac:dyDescent="0.25">
      <c r="A416" s="18">
        <f t="shared" si="6"/>
        <v>104</v>
      </c>
      <c r="B416" s="18" t="str">
        <f>_xlfn.TEXTJOIN(" - ", FALSE, VLOOKUP(Table2[[#This Row],[Song Number]], Table1[[Order]:[SHD]], 4, FALSE), _xlfn.IFS(MID(B415, LEN(B415) - 2, 3) = " EZ", "NM", MID(B415, LEN(B415) - 2, 3) = " NM", "HD", MID(B415, LEN(B415) - 2, 3) = " HD", "SHD", TRUE, "EZ"))</f>
        <v>J.M.J - HD</v>
      </c>
      <c r="C416" s="18" t="str">
        <f>_xlfn.TEXTJOIN(" ", FALSE, VLOOKUP(Table2[[#This Row],[Song Number]], Table1[[Order]:[SHD]], 2, FALSE), "Pack")</f>
        <v>4TH Pack</v>
      </c>
      <c r="D416" s="18" t="str" cm="1">
        <f t="array" ref="D416">_xlfn.IFS(MID(B415, LEN(B415) - 2, 3) = " EZ", "NM", MID(B415, LEN(B415) - 2, 3) = " NM", "HD", MID(B415, LEN(B415) - 2, 3) = " HD", "SHD", TRUE, "EZ")</f>
        <v>HD</v>
      </c>
      <c r="E416" s="18" t="str">
        <f>VLOOKUP(Table2[[#This Row],[Song Number]], Table1[[Order]:[SHD]], 5, FALSE)</f>
        <v>CROOVE</v>
      </c>
      <c r="F416" s="18" t="str">
        <f>_xlfn.TEXTJOIN("", FALSE, "BPM_", VLOOKUP(Table2[[#This Row],[Song Number]], Table1[[Order]:[SHD]], 6, FALSE))</f>
        <v>BPM_135</v>
      </c>
      <c r="G416" s="18" t="str" cm="1">
        <f t="array" ref="G416">_xlfn.TEXTJOIN("", FALSE, "DIF_", VLOOKUP(Table2[[#This Row],[Song Number]], Table1[[Order]:[SHD]], _xlfn.IFS(MID(B415, LEN(B415) - 2, 3) = " EZ", 8, MID(B415, LEN(B415) - 2, 3) = " NM", 9, MID(B415, LEN(B415) - 2, 3) = " HD", 10, TRUE, 7), FALSE))</f>
        <v>DIF_9</v>
      </c>
      <c r="H41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"HD", "DIF_9" ],</v>
      </c>
      <c r="I41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"J.M.J - HD",
  "region": "4TH Pack",
  "category": [ "4TH Pack", "HD", "DIF_9" ],
  "requires": []
  },
</v>
      </c>
    </row>
    <row r="417" spans="1:9" ht="105" x14ac:dyDescent="0.25">
      <c r="A417" s="18">
        <f t="shared" si="6"/>
        <v>104</v>
      </c>
      <c r="B417" s="18" t="str">
        <f>_xlfn.TEXTJOIN(" - ", FALSE, VLOOKUP(Table2[[#This Row],[Song Number]], Table1[[Order]:[SHD]], 4, FALSE), _xlfn.IFS(MID(B416, LEN(B416) - 2, 3) = " EZ", "NM", MID(B416, LEN(B416) - 2, 3) = " NM", "HD", MID(B416, LEN(B416) - 2, 3) = " HD", "SHD", TRUE, "EZ"))</f>
        <v>J.M.J - SHD</v>
      </c>
      <c r="C417" s="18" t="str">
        <f>_xlfn.TEXTJOIN(" ", FALSE, VLOOKUP(Table2[[#This Row],[Song Number]], Table1[[Order]:[SHD]], 2, FALSE), "Pack")</f>
        <v>4TH Pack</v>
      </c>
      <c r="D417" s="18" t="str" cm="1">
        <f t="array" ref="D417">_xlfn.IFS(MID(B416, LEN(B416) - 2, 3) = " EZ", "NM", MID(B416, LEN(B416) - 2, 3) = " NM", "HD", MID(B416, LEN(B416) - 2, 3) = " HD", "SHD", TRUE, "EZ")</f>
        <v>SHD</v>
      </c>
      <c r="E417" s="18" t="str">
        <f>VLOOKUP(Table2[[#This Row],[Song Number]], Table1[[Order]:[SHD]], 5, FALSE)</f>
        <v>CROOVE</v>
      </c>
      <c r="F417" s="18" t="str">
        <f>_xlfn.TEXTJOIN("", FALSE, "BPM_", VLOOKUP(Table2[[#This Row],[Song Number]], Table1[[Order]:[SHD]], 6, FALSE))</f>
        <v>BPM_135</v>
      </c>
      <c r="G417" s="18" t="str" cm="1">
        <f t="array" ref="G417">_xlfn.TEXTJOIN("", FALSE, "DIF_", VLOOKUP(Table2[[#This Row],[Song Number]], Table1[[Order]:[SHD]], _xlfn.IFS(MID(B416, LEN(B416) - 2, 3) = " EZ", 8, MID(B416, LEN(B416) - 2, 3) = " NM", 9, MID(B416, LEN(B416) - 2, 3) = " HD", 10, TRUE, 7), FALSE))</f>
        <v>DIF_12</v>
      </c>
      <c r="H41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"SHD", "DIF_12" ],</v>
      </c>
      <c r="I41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"J.M.J - SHD",
  "region": "4TH Pack",
  "category": [ "4TH Pack", "SHD", "DIF_12" ],
  "requires": []
  },
</v>
      </c>
    </row>
    <row r="418" spans="1:9" ht="105" x14ac:dyDescent="0.25">
      <c r="A418" s="18">
        <f t="shared" si="6"/>
        <v>105</v>
      </c>
      <c r="B418" s="18" t="str">
        <f>_xlfn.TEXTJOIN(" - ", FALSE, VLOOKUP(Table2[[#This Row],[Song Number]], Table1[[Order]:[SHD]], 4, FALSE), _xlfn.IFS(MID(B417, LEN(B417) - 2, 3) = " EZ", "NM", MID(B417, LEN(B417) - 2, 3) = " NM", "HD", MID(B417, LEN(B417) - 2, 3) = " HD", "SHD", TRUE, "EZ"))</f>
        <v>Judgment - EZ</v>
      </c>
      <c r="C418" s="18" t="str">
        <f>_xlfn.TEXTJOIN(" ", FALSE, VLOOKUP(Table2[[#This Row],[Song Number]], Table1[[Order]:[SHD]], 2, FALSE), "Pack")</f>
        <v>4TH Pack</v>
      </c>
      <c r="D418" s="18" t="str" cm="1">
        <f t="array" ref="D418">_xlfn.IFS(MID(B417, LEN(B417) - 2, 3) = " EZ", "NM", MID(B417, LEN(B417) - 2, 3) = " NM", "HD", MID(B417, LEN(B417) - 2, 3) = " HD", "SHD", TRUE, "EZ")</f>
        <v>EZ</v>
      </c>
      <c r="E418" s="18" t="str">
        <f>VLOOKUP(Table2[[#This Row],[Song Number]], Table1[[Order]:[SHD]], 5, FALSE)</f>
        <v>Andy Lee</v>
      </c>
      <c r="F418" s="18" t="str">
        <f>_xlfn.TEXTJOIN("", FALSE, "BPM_", VLOOKUP(Table2[[#This Row],[Song Number]], Table1[[Order]:[SHD]], 6, FALSE))</f>
        <v>BPM_117</v>
      </c>
      <c r="G418" s="18" t="str" cm="1">
        <f t="array" ref="G418">_xlfn.TEXTJOIN("", FALSE, "DIF_", VLOOKUP(Table2[[#This Row],[Song Number]], Table1[[Order]:[SHD]], _xlfn.IFS(MID(B417, LEN(B417) - 2, 3) = " EZ", 8, MID(B417, LEN(B417) - 2, 3) = " NM", 9, MID(B417, LEN(B417) - 2, 3) = " HD", 10, TRUE, 7), FALSE))</f>
        <v>DIF_4</v>
      </c>
      <c r="H41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"EZ", "DIF_4" ],</v>
      </c>
      <c r="I41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"Judgment - EZ",
  "region": "4TH Pack",
  "category": [ "4TH Pack", "EZ", "DIF_4" ],
  "requires": []
  },
</v>
      </c>
    </row>
    <row r="419" spans="1:9" ht="105" x14ac:dyDescent="0.25">
      <c r="A419" s="18">
        <f t="shared" si="6"/>
        <v>105</v>
      </c>
      <c r="B419" s="18" t="str">
        <f>_xlfn.TEXTJOIN(" - ", FALSE, VLOOKUP(Table2[[#This Row],[Song Number]], Table1[[Order]:[SHD]], 4, FALSE), _xlfn.IFS(MID(B418, LEN(B418) - 2, 3) = " EZ", "NM", MID(B418, LEN(B418) - 2, 3) = " NM", "HD", MID(B418, LEN(B418) - 2, 3) = " HD", "SHD", TRUE, "EZ"))</f>
        <v>Judgment - NM</v>
      </c>
      <c r="C419" s="18" t="str">
        <f>_xlfn.TEXTJOIN(" ", FALSE, VLOOKUP(Table2[[#This Row],[Song Number]], Table1[[Order]:[SHD]], 2, FALSE), "Pack")</f>
        <v>4TH Pack</v>
      </c>
      <c r="D419" s="18" t="str" cm="1">
        <f t="array" ref="D419">_xlfn.IFS(MID(B418, LEN(B418) - 2, 3) = " EZ", "NM", MID(B418, LEN(B418) - 2, 3) = " NM", "HD", MID(B418, LEN(B418) - 2, 3) = " HD", "SHD", TRUE, "EZ")</f>
        <v>NM</v>
      </c>
      <c r="E419" s="18" t="str">
        <f>VLOOKUP(Table2[[#This Row],[Song Number]], Table1[[Order]:[SHD]], 5, FALSE)</f>
        <v>Andy Lee</v>
      </c>
      <c r="F419" s="18" t="str">
        <f>_xlfn.TEXTJOIN("", FALSE, "BPM_", VLOOKUP(Table2[[#This Row],[Song Number]], Table1[[Order]:[SHD]], 6, FALSE))</f>
        <v>BPM_117</v>
      </c>
      <c r="G419" s="18" t="str" cm="1">
        <f t="array" ref="G419">_xlfn.TEXTJOIN("", FALSE, "DIF_", VLOOKUP(Table2[[#This Row],[Song Number]], Table1[[Order]:[SHD]], _xlfn.IFS(MID(B418, LEN(B418) - 2, 3) = " EZ", 8, MID(B418, LEN(B418) - 2, 3) = " NM", 9, MID(B418, LEN(B418) - 2, 3) = " HD", 10, TRUE, 7), FALSE))</f>
        <v>DIF_8</v>
      </c>
      <c r="H41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"NM", "DIF_8" ],</v>
      </c>
      <c r="I41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"Judgment - NM",
  "region": "4TH Pack",
  "category": [ "4TH Pack", "NM", "DIF_8" ],
  "requires": []
  },
</v>
      </c>
    </row>
    <row r="420" spans="1:9" ht="105" x14ac:dyDescent="0.25">
      <c r="A420" s="18">
        <f t="shared" si="6"/>
        <v>105</v>
      </c>
      <c r="B420" s="18" t="str">
        <f>_xlfn.TEXTJOIN(" - ", FALSE, VLOOKUP(Table2[[#This Row],[Song Number]], Table1[[Order]:[SHD]], 4, FALSE), _xlfn.IFS(MID(B419, LEN(B419) - 2, 3) = " EZ", "NM", MID(B419, LEN(B419) - 2, 3) = " NM", "HD", MID(B419, LEN(B419) - 2, 3) = " HD", "SHD", TRUE, "EZ"))</f>
        <v>Judgment - HD</v>
      </c>
      <c r="C420" s="18" t="str">
        <f>_xlfn.TEXTJOIN(" ", FALSE, VLOOKUP(Table2[[#This Row],[Song Number]], Table1[[Order]:[SHD]], 2, FALSE), "Pack")</f>
        <v>4TH Pack</v>
      </c>
      <c r="D420" s="18" t="str" cm="1">
        <f t="array" ref="D420">_xlfn.IFS(MID(B419, LEN(B419) - 2, 3) = " EZ", "NM", MID(B419, LEN(B419) - 2, 3) = " NM", "HD", MID(B419, LEN(B419) - 2, 3) = " HD", "SHD", TRUE, "EZ")</f>
        <v>HD</v>
      </c>
      <c r="E420" s="18" t="str">
        <f>VLOOKUP(Table2[[#This Row],[Song Number]], Table1[[Order]:[SHD]], 5, FALSE)</f>
        <v>Andy Lee</v>
      </c>
      <c r="F420" s="18" t="str">
        <f>_xlfn.TEXTJOIN("", FALSE, "BPM_", VLOOKUP(Table2[[#This Row],[Song Number]], Table1[[Order]:[SHD]], 6, FALSE))</f>
        <v>BPM_117</v>
      </c>
      <c r="G420" s="18" t="str" cm="1">
        <f t="array" ref="G420">_xlfn.TEXTJOIN("", FALSE, "DIF_", VLOOKUP(Table2[[#This Row],[Song Number]], Table1[[Order]:[SHD]], _xlfn.IFS(MID(B419, LEN(B419) - 2, 3) = " EZ", 8, MID(B419, LEN(B419) - 2, 3) = " NM", 9, MID(B419, LEN(B419) - 2, 3) = " HD", 10, TRUE, 7), FALSE))</f>
        <v>DIF_11</v>
      </c>
      <c r="H42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"HD", "DIF_11" ],</v>
      </c>
      <c r="I42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"Judgment - HD",
  "region": "4TH Pack",
  "category": [ "4TH Pack", "HD", "DIF_11" ],
  "requires": []
  },
</v>
      </c>
    </row>
    <row r="421" spans="1:9" ht="105" x14ac:dyDescent="0.25">
      <c r="A421" s="18">
        <f t="shared" si="6"/>
        <v>105</v>
      </c>
      <c r="B421" s="18" t="str">
        <f>_xlfn.TEXTJOIN(" - ", FALSE, VLOOKUP(Table2[[#This Row],[Song Number]], Table1[[Order]:[SHD]], 4, FALSE), _xlfn.IFS(MID(B420, LEN(B420) - 2, 3) = " EZ", "NM", MID(B420, LEN(B420) - 2, 3) = " NM", "HD", MID(B420, LEN(B420) - 2, 3) = " HD", "SHD", TRUE, "EZ"))</f>
        <v>Judgment - SHD</v>
      </c>
      <c r="C421" s="18" t="str">
        <f>_xlfn.TEXTJOIN(" ", FALSE, VLOOKUP(Table2[[#This Row],[Song Number]], Table1[[Order]:[SHD]], 2, FALSE), "Pack")</f>
        <v>4TH Pack</v>
      </c>
      <c r="D421" s="18" t="str" cm="1">
        <f t="array" ref="D421">_xlfn.IFS(MID(B420, LEN(B420) - 2, 3) = " EZ", "NM", MID(B420, LEN(B420) - 2, 3) = " NM", "HD", MID(B420, LEN(B420) - 2, 3) = " HD", "SHD", TRUE, "EZ")</f>
        <v>SHD</v>
      </c>
      <c r="E421" s="18" t="str">
        <f>VLOOKUP(Table2[[#This Row],[Song Number]], Table1[[Order]:[SHD]], 5, FALSE)</f>
        <v>Andy Lee</v>
      </c>
      <c r="F421" s="18" t="str">
        <f>_xlfn.TEXTJOIN("", FALSE, "BPM_", VLOOKUP(Table2[[#This Row],[Song Number]], Table1[[Order]:[SHD]], 6, FALSE))</f>
        <v>BPM_117</v>
      </c>
      <c r="G421" s="18" t="str" cm="1">
        <f t="array" ref="G421">_xlfn.TEXTJOIN("", FALSE, "DIF_", VLOOKUP(Table2[[#This Row],[Song Number]], Table1[[Order]:[SHD]], _xlfn.IFS(MID(B420, LEN(B420) - 2, 3) = " EZ", 8, MID(B420, LEN(B420) - 2, 3) = " NM", 9, MID(B420, LEN(B420) - 2, 3) = " HD", 10, TRUE, 7), FALSE))</f>
        <v>DIF_13</v>
      </c>
      <c r="H42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"SHD", "DIF_13" ],</v>
      </c>
      <c r="I42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"Judgment - SHD",
  "region": "4TH Pack",
  "category": [ "4TH Pack", "SHD", "DIF_13" ],
  "requires": []
  },
</v>
      </c>
    </row>
    <row r="422" spans="1:9" ht="105" x14ac:dyDescent="0.25">
      <c r="A422" s="18">
        <f t="shared" si="6"/>
        <v>106</v>
      </c>
      <c r="B422" s="18" t="str">
        <f>_xlfn.TEXTJOIN(" - ", FALSE, VLOOKUP(Table2[[#This Row],[Song Number]], Table1[[Order]:[SHD]], 4, FALSE), _xlfn.IFS(MID(B421, LEN(B421) - 2, 3) = " EZ", "NM", MID(B421, LEN(B421) - 2, 3) = " NM", "HD", MID(B421, LEN(B421) - 2, 3) = " HD", "SHD", TRUE, "EZ"))</f>
        <v>Lovely Day (Remaster) - EZ</v>
      </c>
      <c r="C422" s="18" t="str">
        <f>_xlfn.TEXTJOIN(" ", FALSE, VLOOKUP(Table2[[#This Row],[Song Number]], Table1[[Order]:[SHD]], 2, FALSE), "Pack")</f>
        <v>4TH Pack</v>
      </c>
      <c r="D422" s="18" t="str" cm="1">
        <f t="array" ref="D422">_xlfn.IFS(MID(B421, LEN(B421) - 2, 3) = " EZ", "NM", MID(B421, LEN(B421) - 2, 3) = " NM", "HD", MID(B421, LEN(B421) - 2, 3) = " HD", "SHD", TRUE, "EZ")</f>
        <v>EZ</v>
      </c>
      <c r="E422" s="18" t="str">
        <f>VLOOKUP(Table2[[#This Row],[Song Number]], Table1[[Order]:[SHD]], 5, FALSE)</f>
        <v>Andy Lee</v>
      </c>
      <c r="F422" s="18" t="str">
        <f>_xlfn.TEXTJOIN("", FALSE, "BPM_", VLOOKUP(Table2[[#This Row],[Song Number]], Table1[[Order]:[SHD]], 6, FALSE))</f>
        <v>BPM_140</v>
      </c>
      <c r="G422" s="18" t="str" cm="1">
        <f t="array" ref="G422">_xlfn.TEXTJOIN("", FALSE, "DIF_", VLOOKUP(Table2[[#This Row],[Song Number]], Table1[[Order]:[SHD]], _xlfn.IFS(MID(B421, LEN(B421) - 2, 3) = " EZ", 8, MID(B421, LEN(B421) - 2, 3) = " NM", 9, MID(B421, LEN(B421) - 2, 3) = " HD", 10, TRUE, 7), FALSE))</f>
        <v>DIF_2</v>
      </c>
      <c r="H42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"EZ", "DIF_2" ],</v>
      </c>
      <c r="I42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"Lovely Day (Remaster) - EZ",
  "region": "4TH Pack",
  "category": [ "4TH Pack", "EZ", "DIF_2" ],
  "requires": []
  },
</v>
      </c>
    </row>
    <row r="423" spans="1:9" ht="105" x14ac:dyDescent="0.25">
      <c r="A423" s="18">
        <f t="shared" si="6"/>
        <v>106</v>
      </c>
      <c r="B423" s="18" t="str">
        <f>_xlfn.TEXTJOIN(" - ", FALSE, VLOOKUP(Table2[[#This Row],[Song Number]], Table1[[Order]:[SHD]], 4, FALSE), _xlfn.IFS(MID(B422, LEN(B422) - 2, 3) = " EZ", "NM", MID(B422, LEN(B422) - 2, 3) = " NM", "HD", MID(B422, LEN(B422) - 2, 3) = " HD", "SHD", TRUE, "EZ"))</f>
        <v>Lovely Day (Remaster) - NM</v>
      </c>
      <c r="C423" s="18" t="str">
        <f>_xlfn.TEXTJOIN(" ", FALSE, VLOOKUP(Table2[[#This Row],[Song Number]], Table1[[Order]:[SHD]], 2, FALSE), "Pack")</f>
        <v>4TH Pack</v>
      </c>
      <c r="D423" s="18" t="str" cm="1">
        <f t="array" ref="D423">_xlfn.IFS(MID(B422, LEN(B422) - 2, 3) = " EZ", "NM", MID(B422, LEN(B422) - 2, 3) = " NM", "HD", MID(B422, LEN(B422) - 2, 3) = " HD", "SHD", TRUE, "EZ")</f>
        <v>NM</v>
      </c>
      <c r="E423" s="18" t="str">
        <f>VLOOKUP(Table2[[#This Row],[Song Number]], Table1[[Order]:[SHD]], 5, FALSE)</f>
        <v>Andy Lee</v>
      </c>
      <c r="F423" s="18" t="str">
        <f>_xlfn.TEXTJOIN("", FALSE, "BPM_", VLOOKUP(Table2[[#This Row],[Song Number]], Table1[[Order]:[SHD]], 6, FALSE))</f>
        <v>BPM_140</v>
      </c>
      <c r="G423" s="18" t="str" cm="1">
        <f t="array" ref="G423">_xlfn.TEXTJOIN("", FALSE, "DIF_", VLOOKUP(Table2[[#This Row],[Song Number]], Table1[[Order]:[SHD]], _xlfn.IFS(MID(B422, LEN(B422) - 2, 3) = " EZ", 8, MID(B422, LEN(B422) - 2, 3) = " NM", 9, MID(B422, LEN(B422) - 2, 3) = " HD", 10, TRUE, 7), FALSE))</f>
        <v>DIF_6</v>
      </c>
      <c r="H42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"NM", "DIF_6" ],</v>
      </c>
      <c r="I42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"Lovely Day (Remaster) - NM",
  "region": "4TH Pack",
  "category": [ "4TH Pack", "NM", "DIF_6" ],
  "requires": []
  },
</v>
      </c>
    </row>
    <row r="424" spans="1:9" ht="105" x14ac:dyDescent="0.25">
      <c r="A424" s="18">
        <f t="shared" si="6"/>
        <v>106</v>
      </c>
      <c r="B424" s="18" t="str">
        <f>_xlfn.TEXTJOIN(" - ", FALSE, VLOOKUP(Table2[[#This Row],[Song Number]], Table1[[Order]:[SHD]], 4, FALSE), _xlfn.IFS(MID(B423, LEN(B423) - 2, 3) = " EZ", "NM", MID(B423, LEN(B423) - 2, 3) = " NM", "HD", MID(B423, LEN(B423) - 2, 3) = " HD", "SHD", TRUE, "EZ"))</f>
        <v>Lovely Day (Remaster) - HD</v>
      </c>
      <c r="C424" s="18" t="str">
        <f>_xlfn.TEXTJOIN(" ", FALSE, VLOOKUP(Table2[[#This Row],[Song Number]], Table1[[Order]:[SHD]], 2, FALSE), "Pack")</f>
        <v>4TH Pack</v>
      </c>
      <c r="D424" s="18" t="str" cm="1">
        <f t="array" ref="D424">_xlfn.IFS(MID(B423, LEN(B423) - 2, 3) = " EZ", "NM", MID(B423, LEN(B423) - 2, 3) = " NM", "HD", MID(B423, LEN(B423) - 2, 3) = " HD", "SHD", TRUE, "EZ")</f>
        <v>HD</v>
      </c>
      <c r="E424" s="18" t="str">
        <f>VLOOKUP(Table2[[#This Row],[Song Number]], Table1[[Order]:[SHD]], 5, FALSE)</f>
        <v>Andy Lee</v>
      </c>
      <c r="F424" s="18" t="str">
        <f>_xlfn.TEXTJOIN("", FALSE, "BPM_", VLOOKUP(Table2[[#This Row],[Song Number]], Table1[[Order]:[SHD]], 6, FALSE))</f>
        <v>BPM_140</v>
      </c>
      <c r="G424" s="18" t="str" cm="1">
        <f t="array" ref="G424">_xlfn.TEXTJOIN("", FALSE, "DIF_", VLOOKUP(Table2[[#This Row],[Song Number]], Table1[[Order]:[SHD]], _xlfn.IFS(MID(B423, LEN(B423) - 2, 3) = " EZ", 8, MID(B423, LEN(B423) - 2, 3) = " NM", 9, MID(B423, LEN(B423) - 2, 3) = " HD", 10, TRUE, 7), FALSE))</f>
        <v>DIF_10</v>
      </c>
      <c r="H42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"HD", "DIF_10" ],</v>
      </c>
      <c r="I42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"Lovely Day (Remaster) - HD",
  "region": "4TH Pack",
  "category": [ "4TH Pack", "HD", "DIF_10" ],
  "requires": []
  },
</v>
      </c>
    </row>
    <row r="425" spans="1:9" ht="105" x14ac:dyDescent="0.25">
      <c r="A425" s="18">
        <f t="shared" si="6"/>
        <v>106</v>
      </c>
      <c r="B425" s="18" t="str">
        <f>_xlfn.TEXTJOIN(" - ", FALSE, VLOOKUP(Table2[[#This Row],[Song Number]], Table1[[Order]:[SHD]], 4, FALSE), _xlfn.IFS(MID(B424, LEN(B424) - 2, 3) = " EZ", "NM", MID(B424, LEN(B424) - 2, 3) = " NM", "HD", MID(B424, LEN(B424) - 2, 3) = " HD", "SHD", TRUE, "EZ"))</f>
        <v>Lovely Day (Remaster) - SHD</v>
      </c>
      <c r="C425" s="18" t="str">
        <f>_xlfn.TEXTJOIN(" ", FALSE, VLOOKUP(Table2[[#This Row],[Song Number]], Table1[[Order]:[SHD]], 2, FALSE), "Pack")</f>
        <v>4TH Pack</v>
      </c>
      <c r="D425" s="18" t="str" cm="1">
        <f t="array" ref="D425">_xlfn.IFS(MID(B424, LEN(B424) - 2, 3) = " EZ", "NM", MID(B424, LEN(B424) - 2, 3) = " NM", "HD", MID(B424, LEN(B424) - 2, 3) = " HD", "SHD", TRUE, "EZ")</f>
        <v>SHD</v>
      </c>
      <c r="E425" s="18" t="str">
        <f>VLOOKUP(Table2[[#This Row],[Song Number]], Table1[[Order]:[SHD]], 5, FALSE)</f>
        <v>Andy Lee</v>
      </c>
      <c r="F425" s="18" t="str">
        <f>_xlfn.TEXTJOIN("", FALSE, "BPM_", VLOOKUP(Table2[[#This Row],[Song Number]], Table1[[Order]:[SHD]], 6, FALSE))</f>
        <v>BPM_140</v>
      </c>
      <c r="G425" s="18" t="str" cm="1">
        <f t="array" ref="G425">_xlfn.TEXTJOIN("", FALSE, "DIF_", VLOOKUP(Table2[[#This Row],[Song Number]], Table1[[Order]:[SHD]], _xlfn.IFS(MID(B424, LEN(B424) - 2, 3) = " EZ", 8, MID(B424, LEN(B424) - 2, 3) = " NM", 9, MID(B424, LEN(B424) - 2, 3) = " HD", 10, TRUE, 7), FALSE))</f>
        <v>DIF_14</v>
      </c>
      <c r="H42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"SHD", "DIF_14" ],</v>
      </c>
      <c r="I42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"Lovely Day (Remaster) - SHD",
  "region": "4TH Pack",
  "category": [ "4TH Pack", "SHD", "DIF_14" ],
  "requires": []
  },
</v>
      </c>
    </row>
    <row r="426" spans="1:9" ht="105" x14ac:dyDescent="0.25">
      <c r="A426" s="18">
        <f t="shared" si="6"/>
        <v>107</v>
      </c>
      <c r="B426" s="18" t="str">
        <f>_xlfn.TEXTJOIN(" - ", FALSE, VLOOKUP(Table2[[#This Row],[Song Number]], Table1[[Order]:[SHD]], 4, FALSE), _xlfn.IFS(MID(B425, LEN(B425) - 2, 3) = " EZ", "NM", MID(B425, LEN(B425) - 2, 3) = " NM", "HD", MID(B425, LEN(B425) - 2, 3) = " HD", "SHD", TRUE, "EZ"))</f>
        <v>Mad Robot - EZ</v>
      </c>
      <c r="C426" s="18" t="str">
        <f>_xlfn.TEXTJOIN(" ", FALSE, VLOOKUP(Table2[[#This Row],[Song Number]], Table1[[Order]:[SHD]], 2, FALSE), "Pack")</f>
        <v>4TH Pack</v>
      </c>
      <c r="D426" s="18" t="str" cm="1">
        <f t="array" ref="D426">_xlfn.IFS(MID(B425, LEN(B425) - 2, 3) = " EZ", "NM", MID(B425, LEN(B425) - 2, 3) = " NM", "HD", MID(B425, LEN(B425) - 2, 3) = " HD", "SHD", TRUE, "EZ")</f>
        <v>EZ</v>
      </c>
      <c r="E426" s="18" t="str">
        <f>VLOOKUP(Table2[[#This Row],[Song Number]], Table1[[Order]:[SHD]], 5, FALSE)</f>
        <v>CROOVE</v>
      </c>
      <c r="F426" s="18" t="str">
        <f>_xlfn.TEXTJOIN("", FALSE, "BPM_", VLOOKUP(Table2[[#This Row],[Song Number]], Table1[[Order]:[SHD]], 6, FALSE))</f>
        <v>BPM_115</v>
      </c>
      <c r="G426" s="18" t="str" cm="1">
        <f t="array" ref="G426">_xlfn.TEXTJOIN("", FALSE, "DIF_", VLOOKUP(Table2[[#This Row],[Song Number]], Table1[[Order]:[SHD]], _xlfn.IFS(MID(B425, LEN(B425) - 2, 3) = " EZ", 8, MID(B425, LEN(B425) - 2, 3) = " NM", 9, MID(B425, LEN(B425) - 2, 3) = " HD", 10, TRUE, 7), FALSE))</f>
        <v>DIF_2</v>
      </c>
      <c r="H42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"EZ", "DIF_2" ],</v>
      </c>
      <c r="I42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"Mad Robot - EZ",
  "region": "4TH Pack",
  "category": [ "4TH Pack", "EZ", "DIF_2" ],
  "requires": []
  },
</v>
      </c>
    </row>
    <row r="427" spans="1:9" ht="105" x14ac:dyDescent="0.25">
      <c r="A427" s="18">
        <f t="shared" si="6"/>
        <v>107</v>
      </c>
      <c r="B427" s="18" t="str">
        <f>_xlfn.TEXTJOIN(" - ", FALSE, VLOOKUP(Table2[[#This Row],[Song Number]], Table1[[Order]:[SHD]], 4, FALSE), _xlfn.IFS(MID(B426, LEN(B426) - 2, 3) = " EZ", "NM", MID(B426, LEN(B426) - 2, 3) = " NM", "HD", MID(B426, LEN(B426) - 2, 3) = " HD", "SHD", TRUE, "EZ"))</f>
        <v>Mad Robot - NM</v>
      </c>
      <c r="C427" s="18" t="str">
        <f>_xlfn.TEXTJOIN(" ", FALSE, VLOOKUP(Table2[[#This Row],[Song Number]], Table1[[Order]:[SHD]], 2, FALSE), "Pack")</f>
        <v>4TH Pack</v>
      </c>
      <c r="D427" s="18" t="str" cm="1">
        <f t="array" ref="D427">_xlfn.IFS(MID(B426, LEN(B426) - 2, 3) = " EZ", "NM", MID(B426, LEN(B426) - 2, 3) = " NM", "HD", MID(B426, LEN(B426) - 2, 3) = " HD", "SHD", TRUE, "EZ")</f>
        <v>NM</v>
      </c>
      <c r="E427" s="18" t="str">
        <f>VLOOKUP(Table2[[#This Row],[Song Number]], Table1[[Order]:[SHD]], 5, FALSE)</f>
        <v>CROOVE</v>
      </c>
      <c r="F427" s="18" t="str">
        <f>_xlfn.TEXTJOIN("", FALSE, "BPM_", VLOOKUP(Table2[[#This Row],[Song Number]], Table1[[Order]:[SHD]], 6, FALSE))</f>
        <v>BPM_115</v>
      </c>
      <c r="G427" s="18" t="str" cm="1">
        <f t="array" ref="G427">_xlfn.TEXTJOIN("", FALSE, "DIF_", VLOOKUP(Table2[[#This Row],[Song Number]], Table1[[Order]:[SHD]], _xlfn.IFS(MID(B426, LEN(B426) - 2, 3) = " EZ", 8, MID(B426, LEN(B426) - 2, 3) = " NM", 9, MID(B426, LEN(B426) - 2, 3) = " HD", 10, TRUE, 7), FALSE))</f>
        <v>DIF_7</v>
      </c>
      <c r="H42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"NM", "DIF_7" ],</v>
      </c>
      <c r="I42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"Mad Robot - NM",
  "region": "4TH Pack",
  "category": [ "4TH Pack", "NM", "DIF_7" ],
  "requires": []
  },
</v>
      </c>
    </row>
    <row r="428" spans="1:9" ht="105" x14ac:dyDescent="0.25">
      <c r="A428" s="18">
        <f t="shared" si="6"/>
        <v>107</v>
      </c>
      <c r="B428" s="18" t="str">
        <f>_xlfn.TEXTJOIN(" - ", FALSE, VLOOKUP(Table2[[#This Row],[Song Number]], Table1[[Order]:[SHD]], 4, FALSE), _xlfn.IFS(MID(B427, LEN(B427) - 2, 3) = " EZ", "NM", MID(B427, LEN(B427) - 2, 3) = " NM", "HD", MID(B427, LEN(B427) - 2, 3) = " HD", "SHD", TRUE, "EZ"))</f>
        <v>Mad Robot - HD</v>
      </c>
      <c r="C428" s="18" t="str">
        <f>_xlfn.TEXTJOIN(" ", FALSE, VLOOKUP(Table2[[#This Row],[Song Number]], Table1[[Order]:[SHD]], 2, FALSE), "Pack")</f>
        <v>4TH Pack</v>
      </c>
      <c r="D428" s="18" t="str" cm="1">
        <f t="array" ref="D428">_xlfn.IFS(MID(B427, LEN(B427) - 2, 3) = " EZ", "NM", MID(B427, LEN(B427) - 2, 3) = " NM", "HD", MID(B427, LEN(B427) - 2, 3) = " HD", "SHD", TRUE, "EZ")</f>
        <v>HD</v>
      </c>
      <c r="E428" s="18" t="str">
        <f>VLOOKUP(Table2[[#This Row],[Song Number]], Table1[[Order]:[SHD]], 5, FALSE)</f>
        <v>CROOVE</v>
      </c>
      <c r="F428" s="18" t="str">
        <f>_xlfn.TEXTJOIN("", FALSE, "BPM_", VLOOKUP(Table2[[#This Row],[Song Number]], Table1[[Order]:[SHD]], 6, FALSE))</f>
        <v>BPM_115</v>
      </c>
      <c r="G428" s="18" t="str" cm="1">
        <f t="array" ref="G428">_xlfn.TEXTJOIN("", FALSE, "DIF_", VLOOKUP(Table2[[#This Row],[Song Number]], Table1[[Order]:[SHD]], _xlfn.IFS(MID(B427, LEN(B427) - 2, 3) = " EZ", 8, MID(B427, LEN(B427) - 2, 3) = " NM", 9, MID(B427, LEN(B427) - 2, 3) = " HD", 10, TRUE, 7), FALSE))</f>
        <v>DIF_14</v>
      </c>
      <c r="H42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"HD", "DIF_14" ],</v>
      </c>
      <c r="I42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"Mad Robot - HD",
  "region": "4TH Pack",
  "category": [ "4TH Pack", "HD", "DIF_14" ],
  "requires": []
  },
</v>
      </c>
    </row>
    <row r="429" spans="1:9" ht="105" x14ac:dyDescent="0.25">
      <c r="A429" s="18">
        <f t="shared" si="6"/>
        <v>107</v>
      </c>
      <c r="B429" s="18" t="str">
        <f>_xlfn.TEXTJOIN(" - ", FALSE, VLOOKUP(Table2[[#This Row],[Song Number]], Table1[[Order]:[SHD]], 4, FALSE), _xlfn.IFS(MID(B428, LEN(B428) - 2, 3) = " EZ", "NM", MID(B428, LEN(B428) - 2, 3) = " NM", "HD", MID(B428, LEN(B428) - 2, 3) = " HD", "SHD", TRUE, "EZ"))</f>
        <v>Mad Robot - SHD</v>
      </c>
      <c r="C429" s="18" t="str">
        <f>_xlfn.TEXTJOIN(" ", FALSE, VLOOKUP(Table2[[#This Row],[Song Number]], Table1[[Order]:[SHD]], 2, FALSE), "Pack")</f>
        <v>4TH Pack</v>
      </c>
      <c r="D429" s="18" t="str" cm="1">
        <f t="array" ref="D429">_xlfn.IFS(MID(B428, LEN(B428) - 2, 3) = " EZ", "NM", MID(B428, LEN(B428) - 2, 3) = " NM", "HD", MID(B428, LEN(B428) - 2, 3) = " HD", "SHD", TRUE, "EZ")</f>
        <v>SHD</v>
      </c>
      <c r="E429" s="18" t="str">
        <f>VLOOKUP(Table2[[#This Row],[Song Number]], Table1[[Order]:[SHD]], 5, FALSE)</f>
        <v>CROOVE</v>
      </c>
      <c r="F429" s="18" t="str">
        <f>_xlfn.TEXTJOIN("", FALSE, "BPM_", VLOOKUP(Table2[[#This Row],[Song Number]], Table1[[Order]:[SHD]], 6, FALSE))</f>
        <v>BPM_115</v>
      </c>
      <c r="G429" s="18" t="str" cm="1">
        <f t="array" ref="G429">_xlfn.TEXTJOIN("", FALSE, "DIF_", VLOOKUP(Table2[[#This Row],[Song Number]], Table1[[Order]:[SHD]], _xlfn.IFS(MID(B428, LEN(B428) - 2, 3) = " EZ", 8, MID(B428, LEN(B428) - 2, 3) = " NM", 9, MID(B428, LEN(B428) - 2, 3) = " HD", 10, TRUE, 7), FALSE))</f>
        <v>DIF_16</v>
      </c>
      <c r="H42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"SHD", "DIF_16" ],</v>
      </c>
      <c r="I42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"Mad Robot - SHD",
  "region": "4TH Pack",
  "category": [ "4TH Pack", "SHD", "DIF_16" ],
  "requires": []
  },
</v>
      </c>
    </row>
    <row r="430" spans="1:9" ht="105" x14ac:dyDescent="0.25">
      <c r="A430" s="18">
        <f t="shared" si="6"/>
        <v>108</v>
      </c>
      <c r="B430" s="18" t="str">
        <f>_xlfn.TEXTJOIN(" - ", FALSE, VLOOKUP(Table2[[#This Row],[Song Number]], Table1[[Order]:[SHD]], 4, FALSE), _xlfn.IFS(MID(B429, LEN(B429) - 2, 3) = " EZ", "NM", MID(B429, LEN(B429) - 2, 3) = " NM", "HD", MID(B429, LEN(B429) - 2, 3) = " HD", "SHD", TRUE, "EZ"))</f>
        <v>Metagalactic - EZ</v>
      </c>
      <c r="C430" s="18" t="str">
        <f>_xlfn.TEXTJOIN(" ", FALSE, VLOOKUP(Table2[[#This Row],[Song Number]], Table1[[Order]:[SHD]], 2, FALSE), "Pack")</f>
        <v>4TH Pack</v>
      </c>
      <c r="D430" s="18" t="str" cm="1">
        <f t="array" ref="D430">_xlfn.IFS(MID(B429, LEN(B429) - 2, 3) = " EZ", "NM", MID(B429, LEN(B429) - 2, 3) = " NM", "HD", MID(B429, LEN(B429) - 2, 3) = " HD", "SHD", TRUE, "EZ")</f>
        <v>EZ</v>
      </c>
      <c r="E430" s="18" t="str">
        <f>VLOOKUP(Table2[[#This Row],[Song Number]], Table1[[Order]:[SHD]], 5, FALSE)</f>
        <v>xxdbxx</v>
      </c>
      <c r="F430" s="18" t="str">
        <f>_xlfn.TEXTJOIN("", FALSE, "BPM_", VLOOKUP(Table2[[#This Row],[Song Number]], Table1[[Order]:[SHD]], 6, FALSE))</f>
        <v>BPM_152</v>
      </c>
      <c r="G430" s="18" t="str" cm="1">
        <f t="array" ref="G430">_xlfn.TEXTJOIN("", FALSE, "DIF_", VLOOKUP(Table2[[#This Row],[Song Number]], Table1[[Order]:[SHD]], _xlfn.IFS(MID(B429, LEN(B429) - 2, 3) = " EZ", 8, MID(B429, LEN(B429) - 2, 3) = " NM", 9, MID(B429, LEN(B429) - 2, 3) = " HD", 10, TRUE, 7), FALSE))</f>
        <v>DIF_4</v>
      </c>
      <c r="H43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"EZ", "DIF_4" ],</v>
      </c>
      <c r="I43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"Metagalactic - EZ",
  "region": "4TH Pack",
  "category": [ "4TH Pack", "EZ", "DIF_4" ],
  "requires": []
  },
</v>
      </c>
    </row>
    <row r="431" spans="1:9" ht="105" x14ac:dyDescent="0.25">
      <c r="A431" s="18">
        <f t="shared" si="6"/>
        <v>108</v>
      </c>
      <c r="B431" s="18" t="str">
        <f>_xlfn.TEXTJOIN(" - ", FALSE, VLOOKUP(Table2[[#This Row],[Song Number]], Table1[[Order]:[SHD]], 4, FALSE), _xlfn.IFS(MID(B430, LEN(B430) - 2, 3) = " EZ", "NM", MID(B430, LEN(B430) - 2, 3) = " NM", "HD", MID(B430, LEN(B430) - 2, 3) = " HD", "SHD", TRUE, "EZ"))</f>
        <v>Metagalactic - NM</v>
      </c>
      <c r="C431" s="18" t="str">
        <f>_xlfn.TEXTJOIN(" ", FALSE, VLOOKUP(Table2[[#This Row],[Song Number]], Table1[[Order]:[SHD]], 2, FALSE), "Pack")</f>
        <v>4TH Pack</v>
      </c>
      <c r="D431" s="18" t="str" cm="1">
        <f t="array" ref="D431">_xlfn.IFS(MID(B430, LEN(B430) - 2, 3) = " EZ", "NM", MID(B430, LEN(B430) - 2, 3) = " NM", "HD", MID(B430, LEN(B430) - 2, 3) = " HD", "SHD", TRUE, "EZ")</f>
        <v>NM</v>
      </c>
      <c r="E431" s="18" t="str">
        <f>VLOOKUP(Table2[[#This Row],[Song Number]], Table1[[Order]:[SHD]], 5, FALSE)</f>
        <v>xxdbxx</v>
      </c>
      <c r="F431" s="18" t="str">
        <f>_xlfn.TEXTJOIN("", FALSE, "BPM_", VLOOKUP(Table2[[#This Row],[Song Number]], Table1[[Order]:[SHD]], 6, FALSE))</f>
        <v>BPM_152</v>
      </c>
      <c r="G431" s="18" t="str" cm="1">
        <f t="array" ref="G431">_xlfn.TEXTJOIN("", FALSE, "DIF_", VLOOKUP(Table2[[#This Row],[Song Number]], Table1[[Order]:[SHD]], _xlfn.IFS(MID(B430, LEN(B430) - 2, 3) = " EZ", 8, MID(B430, LEN(B430) - 2, 3) = " NM", 9, MID(B430, LEN(B430) - 2, 3) = " HD", 10, TRUE, 7), FALSE))</f>
        <v>DIF_6</v>
      </c>
      <c r="H43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"NM", "DIF_6" ],</v>
      </c>
      <c r="I43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"Metagalactic - NM",
  "region": "4TH Pack",
  "category": [ "4TH Pack", "NM", "DIF_6" ],
  "requires": []
  },
</v>
      </c>
    </row>
    <row r="432" spans="1:9" ht="105" x14ac:dyDescent="0.25">
      <c r="A432" s="18">
        <f t="shared" si="6"/>
        <v>108</v>
      </c>
      <c r="B432" s="18" t="str">
        <f>_xlfn.TEXTJOIN(" - ", FALSE, VLOOKUP(Table2[[#This Row],[Song Number]], Table1[[Order]:[SHD]], 4, FALSE), _xlfn.IFS(MID(B431, LEN(B431) - 2, 3) = " EZ", "NM", MID(B431, LEN(B431) - 2, 3) = " NM", "HD", MID(B431, LEN(B431) - 2, 3) = " HD", "SHD", TRUE, "EZ"))</f>
        <v>Metagalactic - HD</v>
      </c>
      <c r="C432" s="18" t="str">
        <f>_xlfn.TEXTJOIN(" ", FALSE, VLOOKUP(Table2[[#This Row],[Song Number]], Table1[[Order]:[SHD]], 2, FALSE), "Pack")</f>
        <v>4TH Pack</v>
      </c>
      <c r="D432" s="18" t="str" cm="1">
        <f t="array" ref="D432">_xlfn.IFS(MID(B431, LEN(B431) - 2, 3) = " EZ", "NM", MID(B431, LEN(B431) - 2, 3) = " NM", "HD", MID(B431, LEN(B431) - 2, 3) = " HD", "SHD", TRUE, "EZ")</f>
        <v>HD</v>
      </c>
      <c r="E432" s="18" t="str">
        <f>VLOOKUP(Table2[[#This Row],[Song Number]], Table1[[Order]:[SHD]], 5, FALSE)</f>
        <v>xxdbxx</v>
      </c>
      <c r="F432" s="18" t="str">
        <f>_xlfn.TEXTJOIN("", FALSE, "BPM_", VLOOKUP(Table2[[#This Row],[Song Number]], Table1[[Order]:[SHD]], 6, FALSE))</f>
        <v>BPM_152</v>
      </c>
      <c r="G432" s="18" t="str" cm="1">
        <f t="array" ref="G432">_xlfn.TEXTJOIN("", FALSE, "DIF_", VLOOKUP(Table2[[#This Row],[Song Number]], Table1[[Order]:[SHD]], _xlfn.IFS(MID(B431, LEN(B431) - 2, 3) = " EZ", 8, MID(B431, LEN(B431) - 2, 3) = " NM", 9, MID(B431, LEN(B431) - 2, 3) = " HD", 10, TRUE, 7), FALSE))</f>
        <v>DIF_12</v>
      </c>
      <c r="H43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"HD", "DIF_12" ],</v>
      </c>
      <c r="I43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"Metagalactic - HD",
  "region": "4TH Pack",
  "category": [ "4TH Pack", "HD", "DIF_12" ],
  "requires": []
  },
</v>
      </c>
    </row>
    <row r="433" spans="1:9" ht="105" x14ac:dyDescent="0.25">
      <c r="A433" s="18">
        <f t="shared" si="6"/>
        <v>108</v>
      </c>
      <c r="B433" s="18" t="str">
        <f>_xlfn.TEXTJOIN(" - ", FALSE, VLOOKUP(Table2[[#This Row],[Song Number]], Table1[[Order]:[SHD]], 4, FALSE), _xlfn.IFS(MID(B432, LEN(B432) - 2, 3) = " EZ", "NM", MID(B432, LEN(B432) - 2, 3) = " NM", "HD", MID(B432, LEN(B432) - 2, 3) = " HD", "SHD", TRUE, "EZ"))</f>
        <v>Metagalactic - SHD</v>
      </c>
      <c r="C433" s="18" t="str">
        <f>_xlfn.TEXTJOIN(" ", FALSE, VLOOKUP(Table2[[#This Row],[Song Number]], Table1[[Order]:[SHD]], 2, FALSE), "Pack")</f>
        <v>4TH Pack</v>
      </c>
      <c r="D433" s="18" t="str" cm="1">
        <f t="array" ref="D433">_xlfn.IFS(MID(B432, LEN(B432) - 2, 3) = " EZ", "NM", MID(B432, LEN(B432) - 2, 3) = " NM", "HD", MID(B432, LEN(B432) - 2, 3) = " HD", "SHD", TRUE, "EZ")</f>
        <v>SHD</v>
      </c>
      <c r="E433" s="18" t="str">
        <f>VLOOKUP(Table2[[#This Row],[Song Number]], Table1[[Order]:[SHD]], 5, FALSE)</f>
        <v>xxdbxx</v>
      </c>
      <c r="F433" s="18" t="str">
        <f>_xlfn.TEXTJOIN("", FALSE, "BPM_", VLOOKUP(Table2[[#This Row],[Song Number]], Table1[[Order]:[SHD]], 6, FALSE))</f>
        <v>BPM_152</v>
      </c>
      <c r="G433" s="18" t="str" cm="1">
        <f t="array" ref="G433">_xlfn.TEXTJOIN("", FALSE, "DIF_", VLOOKUP(Table2[[#This Row],[Song Number]], Table1[[Order]:[SHD]], _xlfn.IFS(MID(B432, LEN(B432) - 2, 3) = " EZ", 8, MID(B432, LEN(B432) - 2, 3) = " NM", 9, MID(B432, LEN(B432) - 2, 3) = " HD", 10, TRUE, 7), FALSE))</f>
        <v>DIF_14</v>
      </c>
      <c r="H43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"SHD", "DIF_14" ],</v>
      </c>
      <c r="I43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"Metagalactic - SHD",
  "region": "4TH Pack",
  "category": [ "4TH Pack", "SHD", "DIF_14" ],
  "requires": []
  },
</v>
      </c>
    </row>
    <row r="434" spans="1:9" ht="105" x14ac:dyDescent="0.25">
      <c r="A434" s="18">
        <f t="shared" si="6"/>
        <v>109</v>
      </c>
      <c r="B434" s="18" t="str">
        <f>_xlfn.TEXTJOIN(" - ", FALSE, VLOOKUP(Table2[[#This Row],[Song Number]], Table1[[Order]:[SHD]], 4, FALSE), _xlfn.IFS(MID(B433, LEN(B433) - 2, 3) = " EZ", "NM", MID(B433, LEN(B433) - 2, 3) = " NM", "HD", MID(B433, LEN(B433) - 2, 3) = " HD", "SHD", TRUE, "EZ"))</f>
        <v>Ready to Yah - EZ</v>
      </c>
      <c r="C434" s="18" t="str">
        <f>_xlfn.TEXTJOIN(" ", FALSE, VLOOKUP(Table2[[#This Row],[Song Number]], Table1[[Order]:[SHD]], 2, FALSE), "Pack")</f>
        <v>4TH Pack</v>
      </c>
      <c r="D434" s="18" t="str" cm="1">
        <f t="array" ref="D434">_xlfn.IFS(MID(B433, LEN(B433) - 2, 3) = " EZ", "NM", MID(B433, LEN(B433) - 2, 3) = " NM", "HD", MID(B433, LEN(B433) - 2, 3) = " HD", "SHD", TRUE, "EZ")</f>
        <v>EZ</v>
      </c>
      <c r="E434" s="18" t="str">
        <f>VLOOKUP(Table2[[#This Row],[Song Number]], Table1[[Order]:[SHD]], 5, FALSE)</f>
        <v>xxdbxx</v>
      </c>
      <c r="F434" s="18" t="str">
        <f>_xlfn.TEXTJOIN("", FALSE, "BPM_", VLOOKUP(Table2[[#This Row],[Song Number]], Table1[[Order]:[SHD]], 6, FALSE))</f>
        <v>BPM_120</v>
      </c>
      <c r="G434" s="18" t="str" cm="1">
        <f t="array" ref="G434">_xlfn.TEXTJOIN("", FALSE, "DIF_", VLOOKUP(Table2[[#This Row],[Song Number]], Table1[[Order]:[SHD]], _xlfn.IFS(MID(B433, LEN(B433) - 2, 3) = " EZ", 8, MID(B433, LEN(B433) - 2, 3) = " NM", 9, MID(B433, LEN(B433) - 2, 3) = " HD", 10, TRUE, 7), FALSE))</f>
        <v>DIF_4</v>
      </c>
      <c r="H43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"EZ", "DIF_4" ],</v>
      </c>
      <c r="I43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"Ready to Yah - EZ",
  "region": "4TH Pack",
  "category": [ "4TH Pack", "EZ", "DIF_4" ],
  "requires": []
  },
</v>
      </c>
    </row>
    <row r="435" spans="1:9" ht="105" x14ac:dyDescent="0.25">
      <c r="A435" s="18">
        <f t="shared" si="6"/>
        <v>109</v>
      </c>
      <c r="B435" s="18" t="str">
        <f>_xlfn.TEXTJOIN(" - ", FALSE, VLOOKUP(Table2[[#This Row],[Song Number]], Table1[[Order]:[SHD]], 4, FALSE), _xlfn.IFS(MID(B434, LEN(B434) - 2, 3) = " EZ", "NM", MID(B434, LEN(B434) - 2, 3) = " NM", "HD", MID(B434, LEN(B434) - 2, 3) = " HD", "SHD", TRUE, "EZ"))</f>
        <v>Ready to Yah - NM</v>
      </c>
      <c r="C435" s="18" t="str">
        <f>_xlfn.TEXTJOIN(" ", FALSE, VLOOKUP(Table2[[#This Row],[Song Number]], Table1[[Order]:[SHD]], 2, FALSE), "Pack")</f>
        <v>4TH Pack</v>
      </c>
      <c r="D435" s="18" t="str" cm="1">
        <f t="array" ref="D435">_xlfn.IFS(MID(B434, LEN(B434) - 2, 3) = " EZ", "NM", MID(B434, LEN(B434) - 2, 3) = " NM", "HD", MID(B434, LEN(B434) - 2, 3) = " HD", "SHD", TRUE, "EZ")</f>
        <v>NM</v>
      </c>
      <c r="E435" s="18" t="str">
        <f>VLOOKUP(Table2[[#This Row],[Song Number]], Table1[[Order]:[SHD]], 5, FALSE)</f>
        <v>xxdbxx</v>
      </c>
      <c r="F435" s="18" t="str">
        <f>_xlfn.TEXTJOIN("", FALSE, "BPM_", VLOOKUP(Table2[[#This Row],[Song Number]], Table1[[Order]:[SHD]], 6, FALSE))</f>
        <v>BPM_120</v>
      </c>
      <c r="G435" s="18" t="str" cm="1">
        <f t="array" ref="G435">_xlfn.TEXTJOIN("", FALSE, "DIF_", VLOOKUP(Table2[[#This Row],[Song Number]], Table1[[Order]:[SHD]], _xlfn.IFS(MID(B434, LEN(B434) - 2, 3) = " EZ", 8, MID(B434, LEN(B434) - 2, 3) = " NM", 9, MID(B434, LEN(B434) - 2, 3) = " HD", 10, TRUE, 7), FALSE))</f>
        <v>DIF_7</v>
      </c>
      <c r="H43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"NM", "DIF_7" ],</v>
      </c>
      <c r="I43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"Ready to Yah - NM",
  "region": "4TH Pack",
  "category": [ "4TH Pack", "NM", "DIF_7" ],
  "requires": []
  },
</v>
      </c>
    </row>
    <row r="436" spans="1:9" ht="105" x14ac:dyDescent="0.25">
      <c r="A436" s="18">
        <f t="shared" si="6"/>
        <v>109</v>
      </c>
      <c r="B436" s="18" t="str">
        <f>_xlfn.TEXTJOIN(" - ", FALSE, VLOOKUP(Table2[[#This Row],[Song Number]], Table1[[Order]:[SHD]], 4, FALSE), _xlfn.IFS(MID(B435, LEN(B435) - 2, 3) = " EZ", "NM", MID(B435, LEN(B435) - 2, 3) = " NM", "HD", MID(B435, LEN(B435) - 2, 3) = " HD", "SHD", TRUE, "EZ"))</f>
        <v>Ready to Yah - HD</v>
      </c>
      <c r="C436" s="18" t="str">
        <f>_xlfn.TEXTJOIN(" ", FALSE, VLOOKUP(Table2[[#This Row],[Song Number]], Table1[[Order]:[SHD]], 2, FALSE), "Pack")</f>
        <v>4TH Pack</v>
      </c>
      <c r="D436" s="18" t="str" cm="1">
        <f t="array" ref="D436">_xlfn.IFS(MID(B435, LEN(B435) - 2, 3) = " EZ", "NM", MID(B435, LEN(B435) - 2, 3) = " NM", "HD", MID(B435, LEN(B435) - 2, 3) = " HD", "SHD", TRUE, "EZ")</f>
        <v>HD</v>
      </c>
      <c r="E436" s="18" t="str">
        <f>VLOOKUP(Table2[[#This Row],[Song Number]], Table1[[Order]:[SHD]], 5, FALSE)</f>
        <v>xxdbxx</v>
      </c>
      <c r="F436" s="18" t="str">
        <f>_xlfn.TEXTJOIN("", FALSE, "BPM_", VLOOKUP(Table2[[#This Row],[Song Number]], Table1[[Order]:[SHD]], 6, FALSE))</f>
        <v>BPM_120</v>
      </c>
      <c r="G436" s="18" t="str" cm="1">
        <f t="array" ref="G436">_xlfn.TEXTJOIN("", FALSE, "DIF_", VLOOKUP(Table2[[#This Row],[Song Number]], Table1[[Order]:[SHD]], _xlfn.IFS(MID(B435, LEN(B435) - 2, 3) = " EZ", 8, MID(B435, LEN(B435) - 2, 3) = " NM", 9, MID(B435, LEN(B435) - 2, 3) = " HD", 10, TRUE, 7), FALSE))</f>
        <v>DIF_11</v>
      </c>
      <c r="H43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"HD", "DIF_11" ],</v>
      </c>
      <c r="I43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"Ready to Yah - HD",
  "region": "4TH Pack",
  "category": [ "4TH Pack", "HD", "DIF_11" ],
  "requires": []
  },
</v>
      </c>
    </row>
    <row r="437" spans="1:9" ht="105" x14ac:dyDescent="0.25">
      <c r="A437" s="18">
        <f t="shared" si="6"/>
        <v>109</v>
      </c>
      <c r="B437" s="18" t="str">
        <f>_xlfn.TEXTJOIN(" - ", FALSE, VLOOKUP(Table2[[#This Row],[Song Number]], Table1[[Order]:[SHD]], 4, FALSE), _xlfn.IFS(MID(B436, LEN(B436) - 2, 3) = " EZ", "NM", MID(B436, LEN(B436) - 2, 3) = " NM", "HD", MID(B436, LEN(B436) - 2, 3) = " HD", "SHD", TRUE, "EZ"))</f>
        <v>Ready to Yah - SHD</v>
      </c>
      <c r="C437" s="18" t="str">
        <f>_xlfn.TEXTJOIN(" ", FALSE, VLOOKUP(Table2[[#This Row],[Song Number]], Table1[[Order]:[SHD]], 2, FALSE), "Pack")</f>
        <v>4TH Pack</v>
      </c>
      <c r="D437" s="18" t="str" cm="1">
        <f t="array" ref="D437">_xlfn.IFS(MID(B436, LEN(B436) - 2, 3) = " EZ", "NM", MID(B436, LEN(B436) - 2, 3) = " NM", "HD", MID(B436, LEN(B436) - 2, 3) = " HD", "SHD", TRUE, "EZ")</f>
        <v>SHD</v>
      </c>
      <c r="E437" s="18" t="str">
        <f>VLOOKUP(Table2[[#This Row],[Song Number]], Table1[[Order]:[SHD]], 5, FALSE)</f>
        <v>xxdbxx</v>
      </c>
      <c r="F437" s="18" t="str">
        <f>_xlfn.TEXTJOIN("", FALSE, "BPM_", VLOOKUP(Table2[[#This Row],[Song Number]], Table1[[Order]:[SHD]], 6, FALSE))</f>
        <v>BPM_120</v>
      </c>
      <c r="G437" s="18" t="str" cm="1">
        <f t="array" ref="G437">_xlfn.TEXTJOIN("", FALSE, "DIF_", VLOOKUP(Table2[[#This Row],[Song Number]], Table1[[Order]:[SHD]], _xlfn.IFS(MID(B436, LEN(B436) - 2, 3) = " EZ", 8, MID(B436, LEN(B436) - 2, 3) = " NM", 9, MID(B436, LEN(B436) - 2, 3) = " HD", 10, TRUE, 7), FALSE))</f>
        <v>DIF_14</v>
      </c>
      <c r="H43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"SHD", "DIF_14" ],</v>
      </c>
      <c r="I43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"Ready to Yah - SHD",
  "region": "4TH Pack",
  "category": [ "4TH Pack", "SHD", "DIF_14" ],
  "requires": []
  },
</v>
      </c>
    </row>
    <row r="438" spans="1:9" ht="105" x14ac:dyDescent="0.25">
      <c r="A438" s="18">
        <f t="shared" si="6"/>
        <v>110</v>
      </c>
      <c r="B438" s="18" t="str">
        <f>_xlfn.TEXTJOIN(" - ", FALSE, VLOOKUP(Table2[[#This Row],[Song Number]], Table1[[Order]:[SHD]], 4, FALSE), _xlfn.IFS(MID(B437, LEN(B437) - 2, 3) = " EZ", "NM", MID(B437, LEN(B437) - 2, 3) = " NM", "HD", MID(B437, LEN(B437) - 2, 3) = " HD", "SHD", TRUE, "EZ"))</f>
        <v>Shout - EZ</v>
      </c>
      <c r="C438" s="18" t="str">
        <f>_xlfn.TEXTJOIN(" ", FALSE, VLOOKUP(Table2[[#This Row],[Song Number]], Table1[[Order]:[SHD]], 2, FALSE), "Pack")</f>
        <v>4TH Pack</v>
      </c>
      <c r="D438" s="18" t="str" cm="1">
        <f t="array" ref="D438">_xlfn.IFS(MID(B437, LEN(B437) - 2, 3) = " EZ", "NM", MID(B437, LEN(B437) - 2, 3) = " NM", "HD", MID(B437, LEN(B437) - 2, 3) = " HD", "SHD", TRUE, "EZ")</f>
        <v>EZ</v>
      </c>
      <c r="E438" s="18" t="str">
        <f>VLOOKUP(Table2[[#This Row],[Song Number]], Table1[[Order]:[SHD]], 5, FALSE)</f>
        <v>CROOVE</v>
      </c>
      <c r="F438" s="18" t="str">
        <f>_xlfn.TEXTJOIN("", FALSE, "BPM_", VLOOKUP(Table2[[#This Row],[Song Number]], Table1[[Order]:[SHD]], 6, FALSE))</f>
        <v>BPM_95</v>
      </c>
      <c r="G438" s="18" t="str" cm="1">
        <f t="array" ref="G438">_xlfn.TEXTJOIN("", FALSE, "DIF_", VLOOKUP(Table2[[#This Row],[Song Number]], Table1[[Order]:[SHD]], _xlfn.IFS(MID(B437, LEN(B437) - 2, 3) = " EZ", 8, MID(B437, LEN(B437) - 2, 3) = " NM", 9, MID(B437, LEN(B437) - 2, 3) = " HD", 10, TRUE, 7), FALSE))</f>
        <v>DIF_4</v>
      </c>
      <c r="H43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"EZ", "DIF_4" ],</v>
      </c>
      <c r="I43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"Shout - EZ",
  "region": "4TH Pack",
  "category": [ "4TH Pack", "EZ", "DIF_4" ],
  "requires": []
  },
</v>
      </c>
    </row>
    <row r="439" spans="1:9" ht="105" x14ac:dyDescent="0.25">
      <c r="A439" s="18">
        <f t="shared" si="6"/>
        <v>110</v>
      </c>
      <c r="B439" s="18" t="str">
        <f>_xlfn.TEXTJOIN(" - ", FALSE, VLOOKUP(Table2[[#This Row],[Song Number]], Table1[[Order]:[SHD]], 4, FALSE), _xlfn.IFS(MID(B438, LEN(B438) - 2, 3) = " EZ", "NM", MID(B438, LEN(B438) - 2, 3) = " NM", "HD", MID(B438, LEN(B438) - 2, 3) = " HD", "SHD", TRUE, "EZ"))</f>
        <v>Shout - NM</v>
      </c>
      <c r="C439" s="18" t="str">
        <f>_xlfn.TEXTJOIN(" ", FALSE, VLOOKUP(Table2[[#This Row],[Song Number]], Table1[[Order]:[SHD]], 2, FALSE), "Pack")</f>
        <v>4TH Pack</v>
      </c>
      <c r="D439" s="18" t="str" cm="1">
        <f t="array" ref="D439">_xlfn.IFS(MID(B438, LEN(B438) - 2, 3) = " EZ", "NM", MID(B438, LEN(B438) - 2, 3) = " NM", "HD", MID(B438, LEN(B438) - 2, 3) = " HD", "SHD", TRUE, "EZ")</f>
        <v>NM</v>
      </c>
      <c r="E439" s="18" t="str">
        <f>VLOOKUP(Table2[[#This Row],[Song Number]], Table1[[Order]:[SHD]], 5, FALSE)</f>
        <v>CROOVE</v>
      </c>
      <c r="F439" s="18" t="str">
        <f>_xlfn.TEXTJOIN("", FALSE, "BPM_", VLOOKUP(Table2[[#This Row],[Song Number]], Table1[[Order]:[SHD]], 6, FALSE))</f>
        <v>BPM_95</v>
      </c>
      <c r="G439" s="18" t="str" cm="1">
        <f t="array" ref="G439">_xlfn.TEXTJOIN("", FALSE, "DIF_", VLOOKUP(Table2[[#This Row],[Song Number]], Table1[[Order]:[SHD]], _xlfn.IFS(MID(B438, LEN(B438) - 2, 3) = " EZ", 8, MID(B438, LEN(B438) - 2, 3) = " NM", 9, MID(B438, LEN(B438) - 2, 3) = " HD", 10, TRUE, 7), FALSE))</f>
        <v>DIF_8</v>
      </c>
      <c r="H43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"NM", "DIF_8" ],</v>
      </c>
      <c r="I43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"Shout - NM",
  "region": "4TH Pack",
  "category": [ "4TH Pack", "NM", "DIF_8" ],
  "requires": []
  },
</v>
      </c>
    </row>
    <row r="440" spans="1:9" ht="105" x14ac:dyDescent="0.25">
      <c r="A440" s="18">
        <f t="shared" si="6"/>
        <v>110</v>
      </c>
      <c r="B440" s="18" t="str">
        <f>_xlfn.TEXTJOIN(" - ", FALSE, VLOOKUP(Table2[[#This Row],[Song Number]], Table1[[Order]:[SHD]], 4, FALSE), _xlfn.IFS(MID(B439, LEN(B439) - 2, 3) = " EZ", "NM", MID(B439, LEN(B439) - 2, 3) = " NM", "HD", MID(B439, LEN(B439) - 2, 3) = " HD", "SHD", TRUE, "EZ"))</f>
        <v>Shout - HD</v>
      </c>
      <c r="C440" s="18" t="str">
        <f>_xlfn.TEXTJOIN(" ", FALSE, VLOOKUP(Table2[[#This Row],[Song Number]], Table1[[Order]:[SHD]], 2, FALSE), "Pack")</f>
        <v>4TH Pack</v>
      </c>
      <c r="D440" s="18" t="str" cm="1">
        <f t="array" ref="D440">_xlfn.IFS(MID(B439, LEN(B439) - 2, 3) = " EZ", "NM", MID(B439, LEN(B439) - 2, 3) = " NM", "HD", MID(B439, LEN(B439) - 2, 3) = " HD", "SHD", TRUE, "EZ")</f>
        <v>HD</v>
      </c>
      <c r="E440" s="18" t="str">
        <f>VLOOKUP(Table2[[#This Row],[Song Number]], Table1[[Order]:[SHD]], 5, FALSE)</f>
        <v>CROOVE</v>
      </c>
      <c r="F440" s="18" t="str">
        <f>_xlfn.TEXTJOIN("", FALSE, "BPM_", VLOOKUP(Table2[[#This Row],[Song Number]], Table1[[Order]:[SHD]], 6, FALSE))</f>
        <v>BPM_95</v>
      </c>
      <c r="G440" s="18" t="str" cm="1">
        <f t="array" ref="G440">_xlfn.TEXTJOIN("", FALSE, "DIF_", VLOOKUP(Table2[[#This Row],[Song Number]], Table1[[Order]:[SHD]], _xlfn.IFS(MID(B439, LEN(B439) - 2, 3) = " EZ", 8, MID(B439, LEN(B439) - 2, 3) = " NM", 9, MID(B439, LEN(B439) - 2, 3) = " HD", 10, TRUE, 7), FALSE))</f>
        <v>DIF_11</v>
      </c>
      <c r="H44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"HD", "DIF_11" ],</v>
      </c>
      <c r="I44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"Shout - HD",
  "region": "4TH Pack",
  "category": [ "4TH Pack", "HD", "DIF_11" ],
  "requires": []
  },
</v>
      </c>
    </row>
    <row r="441" spans="1:9" ht="105" x14ac:dyDescent="0.25">
      <c r="A441" s="18">
        <f t="shared" si="6"/>
        <v>110</v>
      </c>
      <c r="B441" s="18" t="str">
        <f>_xlfn.TEXTJOIN(" - ", FALSE, VLOOKUP(Table2[[#This Row],[Song Number]], Table1[[Order]:[SHD]], 4, FALSE), _xlfn.IFS(MID(B440, LEN(B440) - 2, 3) = " EZ", "NM", MID(B440, LEN(B440) - 2, 3) = " NM", "HD", MID(B440, LEN(B440) - 2, 3) = " HD", "SHD", TRUE, "EZ"))</f>
        <v>Shout - SHD</v>
      </c>
      <c r="C441" s="18" t="str">
        <f>_xlfn.TEXTJOIN(" ", FALSE, VLOOKUP(Table2[[#This Row],[Song Number]], Table1[[Order]:[SHD]], 2, FALSE), "Pack")</f>
        <v>4TH Pack</v>
      </c>
      <c r="D441" s="18" t="str" cm="1">
        <f t="array" ref="D441">_xlfn.IFS(MID(B440, LEN(B440) - 2, 3) = " EZ", "NM", MID(B440, LEN(B440) - 2, 3) = " NM", "HD", MID(B440, LEN(B440) - 2, 3) = " HD", "SHD", TRUE, "EZ")</f>
        <v>SHD</v>
      </c>
      <c r="E441" s="18" t="str">
        <f>VLOOKUP(Table2[[#This Row],[Song Number]], Table1[[Order]:[SHD]], 5, FALSE)</f>
        <v>CROOVE</v>
      </c>
      <c r="F441" s="18" t="str">
        <f>_xlfn.TEXTJOIN("", FALSE, "BPM_", VLOOKUP(Table2[[#This Row],[Song Number]], Table1[[Order]:[SHD]], 6, FALSE))</f>
        <v>BPM_95</v>
      </c>
      <c r="G441" s="18" t="str" cm="1">
        <f t="array" ref="G441">_xlfn.TEXTJOIN("", FALSE, "DIF_", VLOOKUP(Table2[[#This Row],[Song Number]], Table1[[Order]:[SHD]], _xlfn.IFS(MID(B440, LEN(B440) - 2, 3) = " EZ", 8, MID(B440, LEN(B440) - 2, 3) = " NM", 9, MID(B440, LEN(B440) - 2, 3) = " HD", 10, TRUE, 7), FALSE))</f>
        <v>DIF_12</v>
      </c>
      <c r="H44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"SHD", "DIF_12" ],</v>
      </c>
      <c r="I44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"Shout - SHD",
  "region": "4TH Pack",
  "category": [ "4TH Pack", "SHD", "DIF_12" ],
  "requires": []
  },
</v>
      </c>
    </row>
    <row r="442" spans="1:9" ht="105" x14ac:dyDescent="0.25">
      <c r="A442" s="18">
        <f t="shared" si="6"/>
        <v>111</v>
      </c>
      <c r="B442" s="18" t="str">
        <f>_xlfn.TEXTJOIN(" - ", FALSE, VLOOKUP(Table2[[#This Row],[Song Number]], Table1[[Order]:[SHD]], 4, FALSE), _xlfn.IFS(MID(B441, LEN(B441) - 2, 3) = " EZ", "NM", MID(B441, LEN(B441) - 2, 3) = " NM", "HD", MID(B441, LEN(B441) - 2, 3) = " HD", "SHD", TRUE, "EZ"))</f>
        <v>Tokyo 9 P.M - EZ</v>
      </c>
      <c r="C442" s="18" t="str">
        <f>_xlfn.TEXTJOIN(" ", FALSE, VLOOKUP(Table2[[#This Row],[Song Number]], Table1[[Order]:[SHD]], 2, FALSE), "Pack")</f>
        <v>4TH Pack</v>
      </c>
      <c r="D442" s="18" t="str" cm="1">
        <f t="array" ref="D442">_xlfn.IFS(MID(B441, LEN(B441) - 2, 3) = " EZ", "NM", MID(B441, LEN(B441) - 2, 3) = " NM", "HD", MID(B441, LEN(B441) - 2, 3) = " HD", "SHD", TRUE, "EZ")</f>
        <v>EZ</v>
      </c>
      <c r="E442" s="18" t="str">
        <f>VLOOKUP(Table2[[#This Row],[Song Number]], Table1[[Order]:[SHD]], 5, FALSE)</f>
        <v>Andy Lee</v>
      </c>
      <c r="F442" s="18" t="str">
        <f>_xlfn.TEXTJOIN("", FALSE, "BPM_", VLOOKUP(Table2[[#This Row],[Song Number]], Table1[[Order]:[SHD]], 6, FALSE))</f>
        <v>BPM_100</v>
      </c>
      <c r="G442" s="18" t="str" cm="1">
        <f t="array" ref="G442">_xlfn.TEXTJOIN("", FALSE, "DIF_", VLOOKUP(Table2[[#This Row],[Song Number]], Table1[[Order]:[SHD]], _xlfn.IFS(MID(B441, LEN(B441) - 2, 3) = " EZ", 8, MID(B441, LEN(B441) - 2, 3) = " NM", 9, MID(B441, LEN(B441) - 2, 3) = " HD", 10, TRUE, 7), FALSE))</f>
        <v>DIF_5</v>
      </c>
      <c r="H44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"EZ", "DIF_5" ],</v>
      </c>
      <c r="I44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"Tokyo 9 P.M - EZ",
  "region": "4TH Pack",
  "category": [ "4TH Pack", "EZ", "DIF_5" ],
  "requires": []
  },
</v>
      </c>
    </row>
    <row r="443" spans="1:9" ht="105" x14ac:dyDescent="0.25">
      <c r="A443" s="18">
        <f t="shared" si="6"/>
        <v>111</v>
      </c>
      <c r="B443" s="18" t="str">
        <f>_xlfn.TEXTJOIN(" - ", FALSE, VLOOKUP(Table2[[#This Row],[Song Number]], Table1[[Order]:[SHD]], 4, FALSE), _xlfn.IFS(MID(B442, LEN(B442) - 2, 3) = " EZ", "NM", MID(B442, LEN(B442) - 2, 3) = " NM", "HD", MID(B442, LEN(B442) - 2, 3) = " HD", "SHD", TRUE, "EZ"))</f>
        <v>Tokyo 9 P.M - NM</v>
      </c>
      <c r="C443" s="18" t="str">
        <f>_xlfn.TEXTJOIN(" ", FALSE, VLOOKUP(Table2[[#This Row],[Song Number]], Table1[[Order]:[SHD]], 2, FALSE), "Pack")</f>
        <v>4TH Pack</v>
      </c>
      <c r="D443" s="18" t="str" cm="1">
        <f t="array" ref="D443">_xlfn.IFS(MID(B442, LEN(B442) - 2, 3) = " EZ", "NM", MID(B442, LEN(B442) - 2, 3) = " NM", "HD", MID(B442, LEN(B442) - 2, 3) = " HD", "SHD", TRUE, "EZ")</f>
        <v>NM</v>
      </c>
      <c r="E443" s="18" t="str">
        <f>VLOOKUP(Table2[[#This Row],[Song Number]], Table1[[Order]:[SHD]], 5, FALSE)</f>
        <v>Andy Lee</v>
      </c>
      <c r="F443" s="18" t="str">
        <f>_xlfn.TEXTJOIN("", FALSE, "BPM_", VLOOKUP(Table2[[#This Row],[Song Number]], Table1[[Order]:[SHD]], 6, FALSE))</f>
        <v>BPM_100</v>
      </c>
      <c r="G443" s="18" t="str" cm="1">
        <f t="array" ref="G443">_xlfn.TEXTJOIN("", FALSE, "DIF_", VLOOKUP(Table2[[#This Row],[Song Number]], Table1[[Order]:[SHD]], _xlfn.IFS(MID(B442, LEN(B442) - 2, 3) = " EZ", 8, MID(B442, LEN(B442) - 2, 3) = " NM", 9, MID(B442, LEN(B442) - 2, 3) = " HD", 10, TRUE, 7), FALSE))</f>
        <v>DIF_8</v>
      </c>
      <c r="H44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"NM", "DIF_8" ],</v>
      </c>
      <c r="I44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"Tokyo 9 P.M - NM",
  "region": "4TH Pack",
  "category": [ "4TH Pack", "NM", "DIF_8" ],
  "requires": []
  },
</v>
      </c>
    </row>
    <row r="444" spans="1:9" ht="105" x14ac:dyDescent="0.25">
      <c r="A444" s="18">
        <f t="shared" si="6"/>
        <v>111</v>
      </c>
      <c r="B444" s="18" t="str">
        <f>_xlfn.TEXTJOIN(" - ", FALSE, VLOOKUP(Table2[[#This Row],[Song Number]], Table1[[Order]:[SHD]], 4, FALSE), _xlfn.IFS(MID(B443, LEN(B443) - 2, 3) = " EZ", "NM", MID(B443, LEN(B443) - 2, 3) = " NM", "HD", MID(B443, LEN(B443) - 2, 3) = " HD", "SHD", TRUE, "EZ"))</f>
        <v>Tokyo 9 P.M - HD</v>
      </c>
      <c r="C444" s="18" t="str">
        <f>_xlfn.TEXTJOIN(" ", FALSE, VLOOKUP(Table2[[#This Row],[Song Number]], Table1[[Order]:[SHD]], 2, FALSE), "Pack")</f>
        <v>4TH Pack</v>
      </c>
      <c r="D444" s="18" t="str" cm="1">
        <f t="array" ref="D444">_xlfn.IFS(MID(B443, LEN(B443) - 2, 3) = " EZ", "NM", MID(B443, LEN(B443) - 2, 3) = " NM", "HD", MID(B443, LEN(B443) - 2, 3) = " HD", "SHD", TRUE, "EZ")</f>
        <v>HD</v>
      </c>
      <c r="E444" s="18" t="str">
        <f>VLOOKUP(Table2[[#This Row],[Song Number]], Table1[[Order]:[SHD]], 5, FALSE)</f>
        <v>Andy Lee</v>
      </c>
      <c r="F444" s="18" t="str">
        <f>_xlfn.TEXTJOIN("", FALSE, "BPM_", VLOOKUP(Table2[[#This Row],[Song Number]], Table1[[Order]:[SHD]], 6, FALSE))</f>
        <v>BPM_100</v>
      </c>
      <c r="G444" s="18" t="str" cm="1">
        <f t="array" ref="G444">_xlfn.TEXTJOIN("", FALSE, "DIF_", VLOOKUP(Table2[[#This Row],[Song Number]], Table1[[Order]:[SHD]], _xlfn.IFS(MID(B443, LEN(B443) - 2, 3) = " EZ", 8, MID(B443, LEN(B443) - 2, 3) = " NM", 9, MID(B443, LEN(B443) - 2, 3) = " HD", 10, TRUE, 7), FALSE))</f>
        <v>DIF_10</v>
      </c>
      <c r="H44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"HD", "DIF_10" ],</v>
      </c>
      <c r="I44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"Tokyo 9 P.M - HD",
  "region": "4TH Pack",
  "category": [ "4TH Pack", "HD", "DIF_10" ],
  "requires": []
  },
</v>
      </c>
    </row>
    <row r="445" spans="1:9" ht="105" x14ac:dyDescent="0.25">
      <c r="A445" s="18">
        <f t="shared" si="6"/>
        <v>111</v>
      </c>
      <c r="B445" s="18" t="str">
        <f>_xlfn.TEXTJOIN(" - ", FALSE, VLOOKUP(Table2[[#This Row],[Song Number]], Table1[[Order]:[SHD]], 4, FALSE), _xlfn.IFS(MID(B444, LEN(B444) - 2, 3) = " EZ", "NM", MID(B444, LEN(B444) - 2, 3) = " NM", "HD", MID(B444, LEN(B444) - 2, 3) = " HD", "SHD", TRUE, "EZ"))</f>
        <v>Tokyo 9 P.M - SHD</v>
      </c>
      <c r="C445" s="18" t="str">
        <f>_xlfn.TEXTJOIN(" ", FALSE, VLOOKUP(Table2[[#This Row],[Song Number]], Table1[[Order]:[SHD]], 2, FALSE), "Pack")</f>
        <v>4TH Pack</v>
      </c>
      <c r="D445" s="18" t="str" cm="1">
        <f t="array" ref="D445">_xlfn.IFS(MID(B444, LEN(B444) - 2, 3) = " EZ", "NM", MID(B444, LEN(B444) - 2, 3) = " NM", "HD", MID(B444, LEN(B444) - 2, 3) = " HD", "SHD", TRUE, "EZ")</f>
        <v>SHD</v>
      </c>
      <c r="E445" s="18" t="str">
        <f>VLOOKUP(Table2[[#This Row],[Song Number]], Table1[[Order]:[SHD]], 5, FALSE)</f>
        <v>Andy Lee</v>
      </c>
      <c r="F445" s="18" t="str">
        <f>_xlfn.TEXTJOIN("", FALSE, "BPM_", VLOOKUP(Table2[[#This Row],[Song Number]], Table1[[Order]:[SHD]], 6, FALSE))</f>
        <v>BPM_100</v>
      </c>
      <c r="G445" s="18" t="str" cm="1">
        <f t="array" ref="G445">_xlfn.TEXTJOIN("", FALSE, "DIF_", VLOOKUP(Table2[[#This Row],[Song Number]], Table1[[Order]:[SHD]], _xlfn.IFS(MID(B444, LEN(B444) - 2, 3) = " EZ", 8, MID(B444, LEN(B444) - 2, 3) = " NM", 9, MID(B444, LEN(B444) - 2, 3) = " HD", 10, TRUE, 7), FALSE))</f>
        <v>DIF_12</v>
      </c>
      <c r="H44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"4TH Pack", "SHD", "DIF_12" ],</v>
      </c>
      <c r="I44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"Tokyo 9 P.M - SHD",
  "region": "4TH Pack",
  "category": [ "4TH Pack", "SHD", "DIF_12" ],
  "requires": []
  },
</v>
      </c>
    </row>
    <row r="446" spans="1:9" ht="105" x14ac:dyDescent="0.25">
      <c r="A446" s="18">
        <f t="shared" si="6"/>
        <v>112</v>
      </c>
      <c r="B446" s="18" t="str">
        <f>_xlfn.TEXTJOIN(" - ", FALSE, VLOOKUP(Table2[[#This Row],[Song Number]], Table1[[Order]:[SHD]], 4, FALSE), _xlfn.IFS(MID(B445, LEN(B445) - 2, 3) = " EZ", "NM", MID(B445, LEN(B445) - 2, 3) = " NM", "HD", MID(B445, LEN(B445) - 2, 3) = " HD", "SHD", TRUE, "EZ"))</f>
        <v>Any Way You Want it - EZ</v>
      </c>
      <c r="C446" s="18" t="str">
        <f>_xlfn.TEXTJOIN(" ", FALSE, VLOOKUP(Table2[[#This Row],[Song Number]], Table1[[Order]:[SHD]], 2, FALSE), "Pack")</f>
        <v>PT Pack</v>
      </c>
      <c r="D446" s="18" t="str" cm="1">
        <f t="array" ref="D446">_xlfn.IFS(MID(B445, LEN(B445) - 2, 3) = " EZ", "NM", MID(B445, LEN(B445) - 2, 3) = " NM", "HD", MID(B445, LEN(B445) - 2, 3) = " HD", "SHD", TRUE, "EZ")</f>
        <v>EZ</v>
      </c>
      <c r="E446" s="18" t="str">
        <f>VLOOKUP(Table2[[#This Row],[Song Number]], Table1[[Order]:[SHD]], 5, FALSE)</f>
        <v>Eridanus</v>
      </c>
      <c r="F446" s="18" t="str">
        <f>_xlfn.TEXTJOIN("", FALSE, "BPM_", VLOOKUP(Table2[[#This Row],[Song Number]], Table1[[Order]:[SHD]], 6, FALSE))</f>
        <v>BPM_105</v>
      </c>
      <c r="G446" s="18" t="str" cm="1">
        <f t="array" ref="G446">_xlfn.TEXTJOIN("", FALSE, "DIF_", VLOOKUP(Table2[[#This Row],[Song Number]], Table1[[Order]:[SHD]], _xlfn.IFS(MID(B445, LEN(B445) - 2, 3) = " EZ", 8, MID(B445, LEN(B445) - 2, 3) = " NM", 9, MID(B445, LEN(B445) - 2, 3) = " HD", 10, TRUE, 7), FALSE))</f>
        <v>DIF_4</v>
      </c>
      <c r="H44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"EZ", "DIF_4" ],</v>
      </c>
      <c r="I44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"Any Way You Want it - EZ",
  "region": "PT Pack",
  "category": [ "PT Pack", "EZ", "DIF_4" ],
  "requires": []
  },
</v>
      </c>
    </row>
    <row r="447" spans="1:9" ht="105" x14ac:dyDescent="0.25">
      <c r="A447" s="18">
        <f t="shared" si="6"/>
        <v>112</v>
      </c>
      <c r="B447" s="18" t="str">
        <f>_xlfn.TEXTJOIN(" - ", FALSE, VLOOKUP(Table2[[#This Row],[Song Number]], Table1[[Order]:[SHD]], 4, FALSE), _xlfn.IFS(MID(B446, LEN(B446) - 2, 3) = " EZ", "NM", MID(B446, LEN(B446) - 2, 3) = " NM", "HD", MID(B446, LEN(B446) - 2, 3) = " HD", "SHD", TRUE, "EZ"))</f>
        <v>Any Way You Want it - NM</v>
      </c>
      <c r="C447" s="18" t="str">
        <f>_xlfn.TEXTJOIN(" ", FALSE, VLOOKUP(Table2[[#This Row],[Song Number]], Table1[[Order]:[SHD]], 2, FALSE), "Pack")</f>
        <v>PT Pack</v>
      </c>
      <c r="D447" s="18" t="str" cm="1">
        <f t="array" ref="D447">_xlfn.IFS(MID(B446, LEN(B446) - 2, 3) = " EZ", "NM", MID(B446, LEN(B446) - 2, 3) = " NM", "HD", MID(B446, LEN(B446) - 2, 3) = " HD", "SHD", TRUE, "EZ")</f>
        <v>NM</v>
      </c>
      <c r="E447" s="18" t="str">
        <f>VLOOKUP(Table2[[#This Row],[Song Number]], Table1[[Order]:[SHD]], 5, FALSE)</f>
        <v>Eridanus</v>
      </c>
      <c r="F447" s="18" t="str">
        <f>_xlfn.TEXTJOIN("", FALSE, "BPM_", VLOOKUP(Table2[[#This Row],[Song Number]], Table1[[Order]:[SHD]], 6, FALSE))</f>
        <v>BPM_105</v>
      </c>
      <c r="G447" s="18" t="str" cm="1">
        <f t="array" ref="G447">_xlfn.TEXTJOIN("", FALSE, "DIF_", VLOOKUP(Table2[[#This Row],[Song Number]], Table1[[Order]:[SHD]], _xlfn.IFS(MID(B446, LEN(B446) - 2, 3) = " EZ", 8, MID(B446, LEN(B446) - 2, 3) = " NM", 9, MID(B446, LEN(B446) - 2, 3) = " HD", 10, TRUE, 7), FALSE))</f>
        <v>DIF_9</v>
      </c>
      <c r="H44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"NM", "DIF_9" ],</v>
      </c>
      <c r="I44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"Any Way You Want it - NM",
  "region": "PT Pack",
  "category": [ "PT Pack", "NM", "DIF_9" ],
  "requires": []
  },
</v>
      </c>
    </row>
    <row r="448" spans="1:9" ht="105" x14ac:dyDescent="0.25">
      <c r="A448" s="18">
        <f t="shared" si="6"/>
        <v>112</v>
      </c>
      <c r="B448" s="18" t="str">
        <f>_xlfn.TEXTJOIN(" - ", FALSE, VLOOKUP(Table2[[#This Row],[Song Number]], Table1[[Order]:[SHD]], 4, FALSE), _xlfn.IFS(MID(B447, LEN(B447) - 2, 3) = " EZ", "NM", MID(B447, LEN(B447) - 2, 3) = " NM", "HD", MID(B447, LEN(B447) - 2, 3) = " HD", "SHD", TRUE, "EZ"))</f>
        <v>Any Way You Want it - HD</v>
      </c>
      <c r="C448" s="18" t="str">
        <f>_xlfn.TEXTJOIN(" ", FALSE, VLOOKUP(Table2[[#This Row],[Song Number]], Table1[[Order]:[SHD]], 2, FALSE), "Pack")</f>
        <v>PT Pack</v>
      </c>
      <c r="D448" s="18" t="str" cm="1">
        <f t="array" ref="D448">_xlfn.IFS(MID(B447, LEN(B447) - 2, 3) = " EZ", "NM", MID(B447, LEN(B447) - 2, 3) = " NM", "HD", MID(B447, LEN(B447) - 2, 3) = " HD", "SHD", TRUE, "EZ")</f>
        <v>HD</v>
      </c>
      <c r="E448" s="18" t="str">
        <f>VLOOKUP(Table2[[#This Row],[Song Number]], Table1[[Order]:[SHD]], 5, FALSE)</f>
        <v>Eridanus</v>
      </c>
      <c r="F448" s="18" t="str">
        <f>_xlfn.TEXTJOIN("", FALSE, "BPM_", VLOOKUP(Table2[[#This Row],[Song Number]], Table1[[Order]:[SHD]], 6, FALSE))</f>
        <v>BPM_105</v>
      </c>
      <c r="G448" s="18" t="str" cm="1">
        <f t="array" ref="G448">_xlfn.TEXTJOIN("", FALSE, "DIF_", VLOOKUP(Table2[[#This Row],[Song Number]], Table1[[Order]:[SHD]], _xlfn.IFS(MID(B447, LEN(B447) - 2, 3) = " EZ", 8, MID(B447, LEN(B447) - 2, 3) = " NM", 9, MID(B447, LEN(B447) - 2, 3) = " HD", 10, TRUE, 7), FALSE))</f>
        <v>DIF_11</v>
      </c>
      <c r="H44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"HD", "DIF_11" ],</v>
      </c>
      <c r="I44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"Any Way You Want it - HD",
  "region": "PT Pack",
  "category": [ "PT Pack", "HD", "DIF_11" ],
  "requires": []
  },
</v>
      </c>
    </row>
    <row r="449" spans="1:9" ht="105" x14ac:dyDescent="0.25">
      <c r="A449" s="18">
        <f t="shared" si="6"/>
        <v>112</v>
      </c>
      <c r="B449" s="18" t="str">
        <f>_xlfn.TEXTJOIN(" - ", FALSE, VLOOKUP(Table2[[#This Row],[Song Number]], Table1[[Order]:[SHD]], 4, FALSE), _xlfn.IFS(MID(B448, LEN(B448) - 2, 3) = " EZ", "NM", MID(B448, LEN(B448) - 2, 3) = " NM", "HD", MID(B448, LEN(B448) - 2, 3) = " HD", "SHD", TRUE, "EZ"))</f>
        <v>Any Way You Want it - SHD</v>
      </c>
      <c r="C449" s="18" t="str">
        <f>_xlfn.TEXTJOIN(" ", FALSE, VLOOKUP(Table2[[#This Row],[Song Number]], Table1[[Order]:[SHD]], 2, FALSE), "Pack")</f>
        <v>PT Pack</v>
      </c>
      <c r="D449" s="18" t="str" cm="1">
        <f t="array" ref="D449">_xlfn.IFS(MID(B448, LEN(B448) - 2, 3) = " EZ", "NM", MID(B448, LEN(B448) - 2, 3) = " NM", "HD", MID(B448, LEN(B448) - 2, 3) = " HD", "SHD", TRUE, "EZ")</f>
        <v>SHD</v>
      </c>
      <c r="E449" s="18" t="str">
        <f>VLOOKUP(Table2[[#This Row],[Song Number]], Table1[[Order]:[SHD]], 5, FALSE)</f>
        <v>Eridanus</v>
      </c>
      <c r="F449" s="18" t="str">
        <f>_xlfn.TEXTJOIN("", FALSE, "BPM_", VLOOKUP(Table2[[#This Row],[Song Number]], Table1[[Order]:[SHD]], 6, FALSE))</f>
        <v>BPM_105</v>
      </c>
      <c r="G449" s="18" t="str" cm="1">
        <f t="array" ref="G449">_xlfn.TEXTJOIN("", FALSE, "DIF_", VLOOKUP(Table2[[#This Row],[Song Number]], Table1[[Order]:[SHD]], _xlfn.IFS(MID(B448, LEN(B448) - 2, 3) = " EZ", 8, MID(B448, LEN(B448) - 2, 3) = " NM", 9, MID(B448, LEN(B448) - 2, 3) = " HD", 10, TRUE, 7), FALSE))</f>
        <v>DIF_13</v>
      </c>
      <c r="H44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"SHD", "DIF_13" ],</v>
      </c>
      <c r="I44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"Any Way You Want it - SHD",
  "region": "PT Pack",
  "category": [ "PT Pack", "SHD", "DIF_13" ],
  "requires": []
  },
</v>
      </c>
    </row>
    <row r="450" spans="1:9" ht="105" x14ac:dyDescent="0.25">
      <c r="A450" s="18">
        <f t="shared" ref="A450:A513" si="7">IF(MOD(ROW() - 2, 4) = 0, IF(ISNUMBER(A449), A449 + 1, 1), IF(ISNUMBER(A449), A449, 1))</f>
        <v>113</v>
      </c>
      <c r="B450" s="18" t="str">
        <f>_xlfn.TEXTJOIN(" - ", FALSE, VLOOKUP(Table2[[#This Row],[Song Number]], Table1[[Order]:[SHD]], 4, FALSE), _xlfn.IFS(MID(B449, LEN(B449) - 2, 3) = " EZ", "NM", MID(B449, LEN(B449) - 2, 3) = " NM", "HD", MID(B449, LEN(B449) - 2, 3) = " HD", "SHD", TRUE, "EZ"))</f>
        <v>Aquaris (Physical Inspiration Hyper Blue Mix) - EZ</v>
      </c>
      <c r="C450" s="18" t="str">
        <f>_xlfn.TEXTJOIN(" ", FALSE, VLOOKUP(Table2[[#This Row],[Song Number]], Table1[[Order]:[SHD]], 2, FALSE), "Pack")</f>
        <v>PT Pack</v>
      </c>
      <c r="D450" s="18" t="str" cm="1">
        <f t="array" ref="D450">_xlfn.IFS(MID(B449, LEN(B449) - 2, 3) = " EZ", "NM", MID(B449, LEN(B449) - 2, 3) = " NM", "HD", MID(B449, LEN(B449) - 2, 3) = " HD", "SHD", TRUE, "EZ")</f>
        <v>EZ</v>
      </c>
      <c r="E450" s="18" t="str">
        <f>VLOOKUP(Table2[[#This Row],[Song Number]], Table1[[Order]:[SHD]], 5, FALSE)</f>
        <v>Forte Escape</v>
      </c>
      <c r="F450" s="18" t="str">
        <f>_xlfn.TEXTJOIN("", FALSE, "BPM_", VLOOKUP(Table2[[#This Row],[Song Number]], Table1[[Order]:[SHD]], 6, FALSE))</f>
        <v>BPM_160</v>
      </c>
      <c r="G450" s="18" t="str" cm="1">
        <f t="array" ref="G450">_xlfn.TEXTJOIN("", FALSE, "DIF_", VLOOKUP(Table2[[#This Row],[Song Number]], Table1[[Order]:[SHD]], _xlfn.IFS(MID(B449, LEN(B449) - 2, 3) = " EZ", 8, MID(B449, LEN(B449) - 2, 3) = " NM", 9, MID(B449, LEN(B449) - 2, 3) = " HD", 10, TRUE, 7), FALSE))</f>
        <v>DIF_3</v>
      </c>
      <c r="H45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"EZ", "DIF_3" ],</v>
      </c>
      <c r="I45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"Aquaris (Physical Inspiration Hyper Blue Mix) - EZ",
  "region": "PT Pack",
  "category": [ "PT Pack", "EZ", "DIF_3" ],
  "requires": []
  },
</v>
      </c>
    </row>
    <row r="451" spans="1:9" ht="105" x14ac:dyDescent="0.25">
      <c r="A451" s="18">
        <f t="shared" si="7"/>
        <v>113</v>
      </c>
      <c r="B451" s="18" t="str">
        <f>_xlfn.TEXTJOIN(" - ", FALSE, VLOOKUP(Table2[[#This Row],[Song Number]], Table1[[Order]:[SHD]], 4, FALSE), _xlfn.IFS(MID(B450, LEN(B450) - 2, 3) = " EZ", "NM", MID(B450, LEN(B450) - 2, 3) = " NM", "HD", MID(B450, LEN(B450) - 2, 3) = " HD", "SHD", TRUE, "EZ"))</f>
        <v>Aquaris (Physical Inspiration Hyper Blue Mix) - NM</v>
      </c>
      <c r="C451" s="18" t="str">
        <f>_xlfn.TEXTJOIN(" ", FALSE, VLOOKUP(Table2[[#This Row],[Song Number]], Table1[[Order]:[SHD]], 2, FALSE), "Pack")</f>
        <v>PT Pack</v>
      </c>
      <c r="D451" s="18" t="str" cm="1">
        <f t="array" ref="D451">_xlfn.IFS(MID(B450, LEN(B450) - 2, 3) = " EZ", "NM", MID(B450, LEN(B450) - 2, 3) = " NM", "HD", MID(B450, LEN(B450) - 2, 3) = " HD", "SHD", TRUE, "EZ")</f>
        <v>NM</v>
      </c>
      <c r="E451" s="18" t="str">
        <f>VLOOKUP(Table2[[#This Row],[Song Number]], Table1[[Order]:[SHD]], 5, FALSE)</f>
        <v>Forte Escape</v>
      </c>
      <c r="F451" s="18" t="str">
        <f>_xlfn.TEXTJOIN("", FALSE, "BPM_", VLOOKUP(Table2[[#This Row],[Song Number]], Table1[[Order]:[SHD]], 6, FALSE))</f>
        <v>BPM_160</v>
      </c>
      <c r="G451" s="18" t="str" cm="1">
        <f t="array" ref="G451">_xlfn.TEXTJOIN("", FALSE, "DIF_", VLOOKUP(Table2[[#This Row],[Song Number]], Table1[[Order]:[SHD]], _xlfn.IFS(MID(B450, LEN(B450) - 2, 3) = " EZ", 8, MID(B450, LEN(B450) - 2, 3) = " NM", 9, MID(B450, LEN(B450) - 2, 3) = " HD", 10, TRUE, 7), FALSE))</f>
        <v>DIF_7</v>
      </c>
      <c r="H45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"NM", "DIF_7" ],</v>
      </c>
      <c r="I45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"Aquaris (Physical Inspiration Hyper Blue Mix) - NM",
  "region": "PT Pack",
  "category": [ "PT Pack", "NM", "DIF_7" ],
  "requires": []
  },
</v>
      </c>
    </row>
    <row r="452" spans="1:9" ht="105" x14ac:dyDescent="0.25">
      <c r="A452" s="18">
        <f t="shared" si="7"/>
        <v>113</v>
      </c>
      <c r="B452" s="18" t="str">
        <f>_xlfn.TEXTJOIN(" - ", FALSE, VLOOKUP(Table2[[#This Row],[Song Number]], Table1[[Order]:[SHD]], 4, FALSE), _xlfn.IFS(MID(B451, LEN(B451) - 2, 3) = " EZ", "NM", MID(B451, LEN(B451) - 2, 3) = " NM", "HD", MID(B451, LEN(B451) - 2, 3) = " HD", "SHD", TRUE, "EZ"))</f>
        <v>Aquaris (Physical Inspiration Hyper Blue Mix) - HD</v>
      </c>
      <c r="C452" s="18" t="str">
        <f>_xlfn.TEXTJOIN(" ", FALSE, VLOOKUP(Table2[[#This Row],[Song Number]], Table1[[Order]:[SHD]], 2, FALSE), "Pack")</f>
        <v>PT Pack</v>
      </c>
      <c r="D452" s="18" t="str" cm="1">
        <f t="array" ref="D452">_xlfn.IFS(MID(B451, LEN(B451) - 2, 3) = " EZ", "NM", MID(B451, LEN(B451) - 2, 3) = " NM", "HD", MID(B451, LEN(B451) - 2, 3) = " HD", "SHD", TRUE, "EZ")</f>
        <v>HD</v>
      </c>
      <c r="E452" s="18" t="str">
        <f>VLOOKUP(Table2[[#This Row],[Song Number]], Table1[[Order]:[SHD]], 5, FALSE)</f>
        <v>Forte Escape</v>
      </c>
      <c r="F452" s="18" t="str">
        <f>_xlfn.TEXTJOIN("", FALSE, "BPM_", VLOOKUP(Table2[[#This Row],[Song Number]], Table1[[Order]:[SHD]], 6, FALSE))</f>
        <v>BPM_160</v>
      </c>
      <c r="G452" s="18" t="str" cm="1">
        <f t="array" ref="G452">_xlfn.TEXTJOIN("", FALSE, "DIF_", VLOOKUP(Table2[[#This Row],[Song Number]], Table1[[Order]:[SHD]], _xlfn.IFS(MID(B451, LEN(B451) - 2, 3) = " EZ", 8, MID(B451, LEN(B451) - 2, 3) = " NM", 9, MID(B451, LEN(B451) - 2, 3) = " HD", 10, TRUE, 7), FALSE))</f>
        <v>DIF_10</v>
      </c>
      <c r="H45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"HD", "DIF_10" ],</v>
      </c>
      <c r="I45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"Aquaris (Physical Inspiration Hyper Blue Mix) - HD",
  "region": "PT Pack",
  "category": [ "PT Pack", "HD", "DIF_10" ],
  "requires": []
  },
</v>
      </c>
    </row>
    <row r="453" spans="1:9" ht="105" x14ac:dyDescent="0.25">
      <c r="A453" s="18">
        <f t="shared" si="7"/>
        <v>113</v>
      </c>
      <c r="B453" s="18" t="str">
        <f>_xlfn.TEXTJOIN(" - ", FALSE, VLOOKUP(Table2[[#This Row],[Song Number]], Table1[[Order]:[SHD]], 4, FALSE), _xlfn.IFS(MID(B452, LEN(B452) - 2, 3) = " EZ", "NM", MID(B452, LEN(B452) - 2, 3) = " NM", "HD", MID(B452, LEN(B452) - 2, 3) = " HD", "SHD", TRUE, "EZ"))</f>
        <v>Aquaris (Physical Inspiration Hyper Blue Mix) - SHD</v>
      </c>
      <c r="C453" s="18" t="str">
        <f>_xlfn.TEXTJOIN(" ", FALSE, VLOOKUP(Table2[[#This Row],[Song Number]], Table1[[Order]:[SHD]], 2, FALSE), "Pack")</f>
        <v>PT Pack</v>
      </c>
      <c r="D453" s="18" t="str" cm="1">
        <f t="array" ref="D453">_xlfn.IFS(MID(B452, LEN(B452) - 2, 3) = " EZ", "NM", MID(B452, LEN(B452) - 2, 3) = " NM", "HD", MID(B452, LEN(B452) - 2, 3) = " HD", "SHD", TRUE, "EZ")</f>
        <v>SHD</v>
      </c>
      <c r="E453" s="18" t="str">
        <f>VLOOKUP(Table2[[#This Row],[Song Number]], Table1[[Order]:[SHD]], 5, FALSE)</f>
        <v>Forte Escape</v>
      </c>
      <c r="F453" s="18" t="str">
        <f>_xlfn.TEXTJOIN("", FALSE, "BPM_", VLOOKUP(Table2[[#This Row],[Song Number]], Table1[[Order]:[SHD]], 6, FALSE))</f>
        <v>BPM_160</v>
      </c>
      <c r="G453" s="18" t="str" cm="1">
        <f t="array" ref="G453">_xlfn.TEXTJOIN("", FALSE, "DIF_", VLOOKUP(Table2[[#This Row],[Song Number]], Table1[[Order]:[SHD]], _xlfn.IFS(MID(B452, LEN(B452) - 2, 3) = " EZ", 8, MID(B452, LEN(B452) - 2, 3) = " NM", 9, MID(B452, LEN(B452) - 2, 3) = " HD", 10, TRUE, 7), FALSE))</f>
        <v>DIF_14</v>
      </c>
      <c r="H45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"SHD", "DIF_14" ],</v>
      </c>
      <c r="I45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"Aquaris (Physical Inspiration Hyper Blue Mix) - SHD",
  "region": "PT Pack",
  "category": [ "PT Pack", "SHD", "DIF_14" ],
  "requires": []
  },
</v>
      </c>
    </row>
    <row r="454" spans="1:9" ht="105" x14ac:dyDescent="0.25">
      <c r="A454" s="18">
        <f t="shared" si="7"/>
        <v>114</v>
      </c>
      <c r="B454" s="18" t="str">
        <f>_xlfn.TEXTJOIN(" - ", FALSE, VLOOKUP(Table2[[#This Row],[Song Number]], Table1[[Order]:[SHD]], 4, FALSE), _xlfn.IFS(MID(B453, LEN(B453) - 2, 3) = " EZ", "NM", MID(B453, LEN(B453) - 2, 3) = " NM", "HD", MID(B453, LEN(B453) - 2, 3) = " HD", "SHD", TRUE, "EZ"))</f>
        <v>Cellavue - EZ</v>
      </c>
      <c r="C454" s="18" t="str">
        <f>_xlfn.TEXTJOIN(" ", FALSE, VLOOKUP(Table2[[#This Row],[Song Number]], Table1[[Order]:[SHD]], 2, FALSE), "Pack")</f>
        <v>PT Pack</v>
      </c>
      <c r="D454" s="18" t="str" cm="1">
        <f t="array" ref="D454">_xlfn.IFS(MID(B453, LEN(B453) - 2, 3) = " EZ", "NM", MID(B453, LEN(B453) - 2, 3) = " NM", "HD", MID(B453, LEN(B453) - 2, 3) = " HD", "SHD", TRUE, "EZ")</f>
        <v>EZ</v>
      </c>
      <c r="E454" s="18" t="str">
        <f>VLOOKUP(Table2[[#This Row],[Song Number]], Table1[[Order]:[SHD]], 5, FALSE)</f>
        <v>Eridanus</v>
      </c>
      <c r="F454" s="18" t="str">
        <f>_xlfn.TEXTJOIN("", FALSE, "BPM_", VLOOKUP(Table2[[#This Row],[Song Number]], Table1[[Order]:[SHD]], 6, FALSE))</f>
        <v>BPM_108</v>
      </c>
      <c r="G454" s="18" t="str" cm="1">
        <f t="array" ref="G454">_xlfn.TEXTJOIN("", FALSE, "DIF_", VLOOKUP(Table2[[#This Row],[Song Number]], Table1[[Order]:[SHD]], _xlfn.IFS(MID(B453, LEN(B453) - 2, 3) = " EZ", 8, MID(B453, LEN(B453) - 2, 3) = " NM", 9, MID(B453, LEN(B453) - 2, 3) = " HD", 10, TRUE, 7), FALSE))</f>
        <v>DIF_5</v>
      </c>
      <c r="H45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"EZ", "DIF_5" ],</v>
      </c>
      <c r="I45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"Cellavue - EZ",
  "region": "PT Pack",
  "category": [ "PT Pack", "EZ", "DIF_5" ],
  "requires": []
  },
</v>
      </c>
    </row>
    <row r="455" spans="1:9" ht="105" x14ac:dyDescent="0.25">
      <c r="A455" s="18">
        <f t="shared" si="7"/>
        <v>114</v>
      </c>
      <c r="B455" s="18" t="str">
        <f>_xlfn.TEXTJOIN(" - ", FALSE, VLOOKUP(Table2[[#This Row],[Song Number]], Table1[[Order]:[SHD]], 4, FALSE), _xlfn.IFS(MID(B454, LEN(B454) - 2, 3) = " EZ", "NM", MID(B454, LEN(B454) - 2, 3) = " NM", "HD", MID(B454, LEN(B454) - 2, 3) = " HD", "SHD", TRUE, "EZ"))</f>
        <v>Cellavue - NM</v>
      </c>
      <c r="C455" s="18" t="str">
        <f>_xlfn.TEXTJOIN(" ", FALSE, VLOOKUP(Table2[[#This Row],[Song Number]], Table1[[Order]:[SHD]], 2, FALSE), "Pack")</f>
        <v>PT Pack</v>
      </c>
      <c r="D455" s="18" t="str" cm="1">
        <f t="array" ref="D455">_xlfn.IFS(MID(B454, LEN(B454) - 2, 3) = " EZ", "NM", MID(B454, LEN(B454) - 2, 3) = " NM", "HD", MID(B454, LEN(B454) - 2, 3) = " HD", "SHD", TRUE, "EZ")</f>
        <v>NM</v>
      </c>
      <c r="E455" s="18" t="str">
        <f>VLOOKUP(Table2[[#This Row],[Song Number]], Table1[[Order]:[SHD]], 5, FALSE)</f>
        <v>Eridanus</v>
      </c>
      <c r="F455" s="18" t="str">
        <f>_xlfn.TEXTJOIN("", FALSE, "BPM_", VLOOKUP(Table2[[#This Row],[Song Number]], Table1[[Order]:[SHD]], 6, FALSE))</f>
        <v>BPM_108</v>
      </c>
      <c r="G455" s="18" t="str" cm="1">
        <f t="array" ref="G455">_xlfn.TEXTJOIN("", FALSE, "DIF_", VLOOKUP(Table2[[#This Row],[Song Number]], Table1[[Order]:[SHD]], _xlfn.IFS(MID(B454, LEN(B454) - 2, 3) = " EZ", 8, MID(B454, LEN(B454) - 2, 3) = " NM", 9, MID(B454, LEN(B454) - 2, 3) = " HD", 10, TRUE, 7), FALSE))</f>
        <v>DIF_8</v>
      </c>
      <c r="H45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"NM", "DIF_8" ],</v>
      </c>
      <c r="I45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"Cellavue - NM",
  "region": "PT Pack",
  "category": [ "PT Pack", "NM", "DIF_8" ],
  "requires": []
  },
</v>
      </c>
    </row>
    <row r="456" spans="1:9" ht="105" x14ac:dyDescent="0.25">
      <c r="A456" s="18">
        <f t="shared" si="7"/>
        <v>114</v>
      </c>
      <c r="B456" s="18" t="str">
        <f>_xlfn.TEXTJOIN(" - ", FALSE, VLOOKUP(Table2[[#This Row],[Song Number]], Table1[[Order]:[SHD]], 4, FALSE), _xlfn.IFS(MID(B455, LEN(B455) - 2, 3) = " EZ", "NM", MID(B455, LEN(B455) - 2, 3) = " NM", "HD", MID(B455, LEN(B455) - 2, 3) = " HD", "SHD", TRUE, "EZ"))</f>
        <v>Cellavue - HD</v>
      </c>
      <c r="C456" s="18" t="str">
        <f>_xlfn.TEXTJOIN(" ", FALSE, VLOOKUP(Table2[[#This Row],[Song Number]], Table1[[Order]:[SHD]], 2, FALSE), "Pack")</f>
        <v>PT Pack</v>
      </c>
      <c r="D456" s="18" t="str" cm="1">
        <f t="array" ref="D456">_xlfn.IFS(MID(B455, LEN(B455) - 2, 3) = " EZ", "NM", MID(B455, LEN(B455) - 2, 3) = " NM", "HD", MID(B455, LEN(B455) - 2, 3) = " HD", "SHD", TRUE, "EZ")</f>
        <v>HD</v>
      </c>
      <c r="E456" s="18" t="str">
        <f>VLOOKUP(Table2[[#This Row],[Song Number]], Table1[[Order]:[SHD]], 5, FALSE)</f>
        <v>Eridanus</v>
      </c>
      <c r="F456" s="18" t="str">
        <f>_xlfn.TEXTJOIN("", FALSE, "BPM_", VLOOKUP(Table2[[#This Row],[Song Number]], Table1[[Order]:[SHD]], 6, FALSE))</f>
        <v>BPM_108</v>
      </c>
      <c r="G456" s="18" t="str" cm="1">
        <f t="array" ref="G456">_xlfn.TEXTJOIN("", FALSE, "DIF_", VLOOKUP(Table2[[#This Row],[Song Number]], Table1[[Order]:[SHD]], _xlfn.IFS(MID(B455, LEN(B455) - 2, 3) = " EZ", 8, MID(B455, LEN(B455) - 2, 3) = " NM", 9, MID(B455, LEN(B455) - 2, 3) = " HD", 10, TRUE, 7), FALSE))</f>
        <v>DIF_11</v>
      </c>
      <c r="H45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"HD", "DIF_11" ],</v>
      </c>
      <c r="I45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"Cellavue - HD",
  "region": "PT Pack",
  "category": [ "PT Pack", "HD", "DIF_11" ],
  "requires": []
  },
</v>
      </c>
    </row>
    <row r="457" spans="1:9" ht="105" x14ac:dyDescent="0.25">
      <c r="A457" s="18">
        <f t="shared" si="7"/>
        <v>114</v>
      </c>
      <c r="B457" s="18" t="str">
        <f>_xlfn.TEXTJOIN(" - ", FALSE, VLOOKUP(Table2[[#This Row],[Song Number]], Table1[[Order]:[SHD]], 4, FALSE), _xlfn.IFS(MID(B456, LEN(B456) - 2, 3) = " EZ", "NM", MID(B456, LEN(B456) - 2, 3) = " NM", "HD", MID(B456, LEN(B456) - 2, 3) = " HD", "SHD", TRUE, "EZ"))</f>
        <v>Cellavue - SHD</v>
      </c>
      <c r="C457" s="18" t="str">
        <f>_xlfn.TEXTJOIN(" ", FALSE, VLOOKUP(Table2[[#This Row],[Song Number]], Table1[[Order]:[SHD]], 2, FALSE), "Pack")</f>
        <v>PT Pack</v>
      </c>
      <c r="D457" s="18" t="str" cm="1">
        <f t="array" ref="D457">_xlfn.IFS(MID(B456, LEN(B456) - 2, 3) = " EZ", "NM", MID(B456, LEN(B456) - 2, 3) = " NM", "HD", MID(B456, LEN(B456) - 2, 3) = " HD", "SHD", TRUE, "EZ")</f>
        <v>SHD</v>
      </c>
      <c r="E457" s="18" t="str">
        <f>VLOOKUP(Table2[[#This Row],[Song Number]], Table1[[Order]:[SHD]], 5, FALSE)</f>
        <v>Eridanus</v>
      </c>
      <c r="F457" s="18" t="str">
        <f>_xlfn.TEXTJOIN("", FALSE, "BPM_", VLOOKUP(Table2[[#This Row],[Song Number]], Table1[[Order]:[SHD]], 6, FALSE))</f>
        <v>BPM_108</v>
      </c>
      <c r="G457" s="18" t="str" cm="1">
        <f t="array" ref="G457">_xlfn.TEXTJOIN("", FALSE, "DIF_", VLOOKUP(Table2[[#This Row],[Song Number]], Table1[[Order]:[SHD]], _xlfn.IFS(MID(B456, LEN(B456) - 2, 3) = " EZ", 8, MID(B456, LEN(B456) - 2, 3) = " NM", 9, MID(B456, LEN(B456) - 2, 3) = " HD", 10, TRUE, 7), FALSE))</f>
        <v>DIF_13</v>
      </c>
      <c r="H45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"SHD", "DIF_13" ],</v>
      </c>
      <c r="I45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"Cellavue - SHD",
  "region": "PT Pack",
  "category": [ "PT Pack", "SHD", "DIF_13" ],
  "requires": []
  },
</v>
      </c>
    </row>
    <row r="458" spans="1:9" ht="105" x14ac:dyDescent="0.25">
      <c r="A458" s="18">
        <f t="shared" si="7"/>
        <v>115</v>
      </c>
      <c r="B458" s="18" t="str">
        <f>_xlfn.TEXTJOIN(" - ", FALSE, VLOOKUP(Table2[[#This Row],[Song Number]], Table1[[Order]:[SHD]], 4, FALSE), _xlfn.IFS(MID(B457, LEN(B457) - 2, 3) = " EZ", "NM", MID(B457, LEN(B457) - 2, 3) = " NM", "HD", MID(B457, LEN(B457) - 2, 3) = " HD", "SHD", TRUE, "EZ"))</f>
        <v>Feel - EZ</v>
      </c>
      <c r="C458" s="18" t="str">
        <f>_xlfn.TEXTJOIN(" ", FALSE, VLOOKUP(Table2[[#This Row],[Song Number]], Table1[[Order]:[SHD]], 2, FALSE), "Pack")</f>
        <v>PT Pack</v>
      </c>
      <c r="D458" s="18" t="str" cm="1">
        <f t="array" ref="D458">_xlfn.IFS(MID(B457, LEN(B457) - 2, 3) = " EZ", "NM", MID(B457, LEN(B457) - 2, 3) = " NM", "HD", MID(B457, LEN(B457) - 2, 3) = " HD", "SHD", TRUE, "EZ")</f>
        <v>EZ</v>
      </c>
      <c r="E458" s="18" t="str">
        <f>VLOOKUP(Table2[[#This Row],[Song Number]], Table1[[Order]:[SHD]], 5, FALSE)</f>
        <v>eridanus, Kang Eun Soo</v>
      </c>
      <c r="F458" s="18" t="str">
        <f>_xlfn.TEXTJOIN("", FALSE, "BPM_", VLOOKUP(Table2[[#This Row],[Song Number]], Table1[[Order]:[SHD]], 6, FALSE))</f>
        <v>BPM_125</v>
      </c>
      <c r="G458" s="18" t="str" cm="1">
        <f t="array" ref="G458">_xlfn.TEXTJOIN("", FALSE, "DIF_", VLOOKUP(Table2[[#This Row],[Song Number]], Table1[[Order]:[SHD]], _xlfn.IFS(MID(B457, LEN(B457) - 2, 3) = " EZ", 8, MID(B457, LEN(B457) - 2, 3) = " NM", 9, MID(B457, LEN(B457) - 2, 3) = " HD", 10, TRUE, 7), FALSE))</f>
        <v>DIF_3</v>
      </c>
      <c r="H45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"EZ", "DIF_3" ],</v>
      </c>
      <c r="I45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"Feel - EZ",
  "region": "PT Pack",
  "category": [ "PT Pack", "EZ", "DIF_3" ],
  "requires": []
  },
</v>
      </c>
    </row>
    <row r="459" spans="1:9" ht="105" x14ac:dyDescent="0.25">
      <c r="A459" s="18">
        <f t="shared" si="7"/>
        <v>115</v>
      </c>
      <c r="B459" s="18" t="str">
        <f>_xlfn.TEXTJOIN(" - ", FALSE, VLOOKUP(Table2[[#This Row],[Song Number]], Table1[[Order]:[SHD]], 4, FALSE), _xlfn.IFS(MID(B458, LEN(B458) - 2, 3) = " EZ", "NM", MID(B458, LEN(B458) - 2, 3) = " NM", "HD", MID(B458, LEN(B458) - 2, 3) = " HD", "SHD", TRUE, "EZ"))</f>
        <v>Feel - NM</v>
      </c>
      <c r="C459" s="18" t="str">
        <f>_xlfn.TEXTJOIN(" ", FALSE, VLOOKUP(Table2[[#This Row],[Song Number]], Table1[[Order]:[SHD]], 2, FALSE), "Pack")</f>
        <v>PT Pack</v>
      </c>
      <c r="D459" s="18" t="str" cm="1">
        <f t="array" ref="D459">_xlfn.IFS(MID(B458, LEN(B458) - 2, 3) = " EZ", "NM", MID(B458, LEN(B458) - 2, 3) = " NM", "HD", MID(B458, LEN(B458) - 2, 3) = " HD", "SHD", TRUE, "EZ")</f>
        <v>NM</v>
      </c>
      <c r="E459" s="18" t="str">
        <f>VLOOKUP(Table2[[#This Row],[Song Number]], Table1[[Order]:[SHD]], 5, FALSE)</f>
        <v>eridanus, Kang Eun Soo</v>
      </c>
      <c r="F459" s="18" t="str">
        <f>_xlfn.TEXTJOIN("", FALSE, "BPM_", VLOOKUP(Table2[[#This Row],[Song Number]], Table1[[Order]:[SHD]], 6, FALSE))</f>
        <v>BPM_125</v>
      </c>
      <c r="G459" s="18" t="str" cm="1">
        <f t="array" ref="G459">_xlfn.TEXTJOIN("", FALSE, "DIF_", VLOOKUP(Table2[[#This Row],[Song Number]], Table1[[Order]:[SHD]], _xlfn.IFS(MID(B458, LEN(B458) - 2, 3) = " EZ", 8, MID(B458, LEN(B458) - 2, 3) = " NM", 9, MID(B458, LEN(B458) - 2, 3) = " HD", 10, TRUE, 7), FALSE))</f>
        <v>DIF_6</v>
      </c>
      <c r="H45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"NM", "DIF_6" ],</v>
      </c>
      <c r="I45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"Feel - NM",
  "region": "PT Pack",
  "category": [ "PT Pack", "NM", "DIF_6" ],
  "requires": []
  },
</v>
      </c>
    </row>
    <row r="460" spans="1:9" ht="105" x14ac:dyDescent="0.25">
      <c r="A460" s="18">
        <f t="shared" si="7"/>
        <v>115</v>
      </c>
      <c r="B460" s="18" t="str">
        <f>_xlfn.TEXTJOIN(" - ", FALSE, VLOOKUP(Table2[[#This Row],[Song Number]], Table1[[Order]:[SHD]], 4, FALSE), _xlfn.IFS(MID(B459, LEN(B459) - 2, 3) = " EZ", "NM", MID(B459, LEN(B459) - 2, 3) = " NM", "HD", MID(B459, LEN(B459) - 2, 3) = " HD", "SHD", TRUE, "EZ"))</f>
        <v>Feel - HD</v>
      </c>
      <c r="C460" s="18" t="str">
        <f>_xlfn.TEXTJOIN(" ", FALSE, VLOOKUP(Table2[[#This Row],[Song Number]], Table1[[Order]:[SHD]], 2, FALSE), "Pack")</f>
        <v>PT Pack</v>
      </c>
      <c r="D460" s="18" t="str" cm="1">
        <f t="array" ref="D460">_xlfn.IFS(MID(B459, LEN(B459) - 2, 3) = " EZ", "NM", MID(B459, LEN(B459) - 2, 3) = " NM", "HD", MID(B459, LEN(B459) - 2, 3) = " HD", "SHD", TRUE, "EZ")</f>
        <v>HD</v>
      </c>
      <c r="E460" s="18" t="str">
        <f>VLOOKUP(Table2[[#This Row],[Song Number]], Table1[[Order]:[SHD]], 5, FALSE)</f>
        <v>eridanus, Kang Eun Soo</v>
      </c>
      <c r="F460" s="18" t="str">
        <f>_xlfn.TEXTJOIN("", FALSE, "BPM_", VLOOKUP(Table2[[#This Row],[Song Number]], Table1[[Order]:[SHD]], 6, FALSE))</f>
        <v>BPM_125</v>
      </c>
      <c r="G460" s="18" t="str" cm="1">
        <f t="array" ref="G460">_xlfn.TEXTJOIN("", FALSE, "DIF_", VLOOKUP(Table2[[#This Row],[Song Number]], Table1[[Order]:[SHD]], _xlfn.IFS(MID(B459, LEN(B459) - 2, 3) = " EZ", 8, MID(B459, LEN(B459) - 2, 3) = " NM", 9, MID(B459, LEN(B459) - 2, 3) = " HD", 10, TRUE, 7), FALSE))</f>
        <v>DIF_9</v>
      </c>
      <c r="H46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"HD", "DIF_9" ],</v>
      </c>
      <c r="I46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"Feel - HD",
  "region": "PT Pack",
  "category": [ "PT Pack", "HD", "DIF_9" ],
  "requires": []
  },
</v>
      </c>
    </row>
    <row r="461" spans="1:9" ht="105" x14ac:dyDescent="0.25">
      <c r="A461" s="18">
        <f t="shared" si="7"/>
        <v>115</v>
      </c>
      <c r="B461" s="18" t="str">
        <f>_xlfn.TEXTJOIN(" - ", FALSE, VLOOKUP(Table2[[#This Row],[Song Number]], Table1[[Order]:[SHD]], 4, FALSE), _xlfn.IFS(MID(B460, LEN(B460) - 2, 3) = " EZ", "NM", MID(B460, LEN(B460) - 2, 3) = " NM", "HD", MID(B460, LEN(B460) - 2, 3) = " HD", "SHD", TRUE, "EZ"))</f>
        <v>Feel - SHD</v>
      </c>
      <c r="C461" s="18" t="str">
        <f>_xlfn.TEXTJOIN(" ", FALSE, VLOOKUP(Table2[[#This Row],[Song Number]], Table1[[Order]:[SHD]], 2, FALSE), "Pack")</f>
        <v>PT Pack</v>
      </c>
      <c r="D461" s="18" t="str" cm="1">
        <f t="array" ref="D461">_xlfn.IFS(MID(B460, LEN(B460) - 2, 3) = " EZ", "NM", MID(B460, LEN(B460) - 2, 3) = " NM", "HD", MID(B460, LEN(B460) - 2, 3) = " HD", "SHD", TRUE, "EZ")</f>
        <v>SHD</v>
      </c>
      <c r="E461" s="18" t="str">
        <f>VLOOKUP(Table2[[#This Row],[Song Number]], Table1[[Order]:[SHD]], 5, FALSE)</f>
        <v>eridanus, Kang Eun Soo</v>
      </c>
      <c r="F461" s="18" t="str">
        <f>_xlfn.TEXTJOIN("", FALSE, "BPM_", VLOOKUP(Table2[[#This Row],[Song Number]], Table1[[Order]:[SHD]], 6, FALSE))</f>
        <v>BPM_125</v>
      </c>
      <c r="G461" s="18" t="str" cm="1">
        <f t="array" ref="G461">_xlfn.TEXTJOIN("", FALSE, "DIF_", VLOOKUP(Table2[[#This Row],[Song Number]], Table1[[Order]:[SHD]], _xlfn.IFS(MID(B460, LEN(B460) - 2, 3) = " EZ", 8, MID(B460, LEN(B460) - 2, 3) = " NM", 9, MID(B460, LEN(B460) - 2, 3) = " HD", 10, TRUE, 7), FALSE))</f>
        <v>DIF_12</v>
      </c>
      <c r="H46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"SHD", "DIF_12" ],</v>
      </c>
      <c r="I46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"Feel - SHD",
  "region": "PT Pack",
  "category": [ "PT Pack", "SHD", "DIF_12" ],
  "requires": []
  },
</v>
      </c>
    </row>
    <row r="462" spans="1:9" ht="105" x14ac:dyDescent="0.25">
      <c r="A462" s="18">
        <f t="shared" si="7"/>
        <v>116</v>
      </c>
      <c r="B462" s="18" t="str">
        <f>_xlfn.TEXTJOIN(" - ", FALSE, VLOOKUP(Table2[[#This Row],[Song Number]], Table1[[Order]:[SHD]], 4, FALSE), _xlfn.IFS(MID(B461, LEN(B461) - 2, 3) = " EZ", "NM", MID(B461, LEN(B461) - 2, 3) = " NM", "HD", MID(B461, LEN(B461) - 2, 3) = " HD", "SHD", TRUE, "EZ"))</f>
        <v>I've Fallen (Hot Dog Boogie Grove Mix) - EZ</v>
      </c>
      <c r="C462" s="18" t="str">
        <f>_xlfn.TEXTJOIN(" ", FALSE, VLOOKUP(Table2[[#This Row],[Song Number]], Table1[[Order]:[SHD]], 2, FALSE), "Pack")</f>
        <v>PT Pack</v>
      </c>
      <c r="D462" s="18" t="str" cm="1">
        <f t="array" ref="D462">_xlfn.IFS(MID(B461, LEN(B461) - 2, 3) = " EZ", "NM", MID(B461, LEN(B461) - 2, 3) = " NM", "HD", MID(B461, LEN(B461) - 2, 3) = " HD", "SHD", TRUE, "EZ")</f>
        <v>EZ</v>
      </c>
      <c r="E462" s="18" t="str">
        <f>VLOOKUP(Table2[[#This Row],[Song Number]], Table1[[Order]:[SHD]], 5, FALSE)</f>
        <v>Forte Escape</v>
      </c>
      <c r="F462" s="18" t="str">
        <f>_xlfn.TEXTJOIN("", FALSE, "BPM_", VLOOKUP(Table2[[#This Row],[Song Number]], Table1[[Order]:[SHD]], 6, FALSE))</f>
        <v>BPM_122</v>
      </c>
      <c r="G462" s="18" t="str" cm="1">
        <f t="array" ref="G462">_xlfn.TEXTJOIN("", FALSE, "DIF_", VLOOKUP(Table2[[#This Row],[Song Number]], Table1[[Order]:[SHD]], _xlfn.IFS(MID(B461, LEN(B461) - 2, 3) = " EZ", 8, MID(B461, LEN(B461) - 2, 3) = " NM", 9, MID(B461, LEN(B461) - 2, 3) = " HD", 10, TRUE, 7), FALSE))</f>
        <v>DIF_4</v>
      </c>
      <c r="H46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"EZ", "DIF_4" ],</v>
      </c>
      <c r="I46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"I've Fallen (Hot Dog Boogie Grove Mix) - EZ",
  "region": "PT Pack",
  "category": [ "PT Pack", "EZ", "DIF_4" ],
  "requires": []
  },
</v>
      </c>
    </row>
    <row r="463" spans="1:9" ht="105" x14ac:dyDescent="0.25">
      <c r="A463" s="18">
        <f t="shared" si="7"/>
        <v>116</v>
      </c>
      <c r="B463" s="18" t="str">
        <f>_xlfn.TEXTJOIN(" - ", FALSE, VLOOKUP(Table2[[#This Row],[Song Number]], Table1[[Order]:[SHD]], 4, FALSE), _xlfn.IFS(MID(B462, LEN(B462) - 2, 3) = " EZ", "NM", MID(B462, LEN(B462) - 2, 3) = " NM", "HD", MID(B462, LEN(B462) - 2, 3) = " HD", "SHD", TRUE, "EZ"))</f>
        <v>I've Fallen (Hot Dog Boogie Grove Mix) - NM</v>
      </c>
      <c r="C463" s="18" t="str">
        <f>_xlfn.TEXTJOIN(" ", FALSE, VLOOKUP(Table2[[#This Row],[Song Number]], Table1[[Order]:[SHD]], 2, FALSE), "Pack")</f>
        <v>PT Pack</v>
      </c>
      <c r="D463" s="18" t="str" cm="1">
        <f t="array" ref="D463">_xlfn.IFS(MID(B462, LEN(B462) - 2, 3) = " EZ", "NM", MID(B462, LEN(B462) - 2, 3) = " NM", "HD", MID(B462, LEN(B462) - 2, 3) = " HD", "SHD", TRUE, "EZ")</f>
        <v>NM</v>
      </c>
      <c r="E463" s="18" t="str">
        <f>VLOOKUP(Table2[[#This Row],[Song Number]], Table1[[Order]:[SHD]], 5, FALSE)</f>
        <v>Forte Escape</v>
      </c>
      <c r="F463" s="18" t="str">
        <f>_xlfn.TEXTJOIN("", FALSE, "BPM_", VLOOKUP(Table2[[#This Row],[Song Number]], Table1[[Order]:[SHD]], 6, FALSE))</f>
        <v>BPM_122</v>
      </c>
      <c r="G463" s="18" t="str" cm="1">
        <f t="array" ref="G463">_xlfn.TEXTJOIN("", FALSE, "DIF_", VLOOKUP(Table2[[#This Row],[Song Number]], Table1[[Order]:[SHD]], _xlfn.IFS(MID(B462, LEN(B462) - 2, 3) = " EZ", 8, MID(B462, LEN(B462) - 2, 3) = " NM", 9, MID(B462, LEN(B462) - 2, 3) = " HD", 10, TRUE, 7), FALSE))</f>
        <v>DIF_7</v>
      </c>
      <c r="H46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"NM", "DIF_7" ],</v>
      </c>
      <c r="I46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"I've Fallen (Hot Dog Boogie Grove Mix) - NM",
  "region": "PT Pack",
  "category": [ "PT Pack", "NM", "DIF_7" ],
  "requires": []
  },
</v>
      </c>
    </row>
    <row r="464" spans="1:9" ht="105" x14ac:dyDescent="0.25">
      <c r="A464" s="18">
        <f t="shared" si="7"/>
        <v>116</v>
      </c>
      <c r="B464" s="18" t="str">
        <f>_xlfn.TEXTJOIN(" - ", FALSE, VLOOKUP(Table2[[#This Row],[Song Number]], Table1[[Order]:[SHD]], 4, FALSE), _xlfn.IFS(MID(B463, LEN(B463) - 2, 3) = " EZ", "NM", MID(B463, LEN(B463) - 2, 3) = " NM", "HD", MID(B463, LEN(B463) - 2, 3) = " HD", "SHD", TRUE, "EZ"))</f>
        <v>I've Fallen (Hot Dog Boogie Grove Mix) - HD</v>
      </c>
      <c r="C464" s="18" t="str">
        <f>_xlfn.TEXTJOIN(" ", FALSE, VLOOKUP(Table2[[#This Row],[Song Number]], Table1[[Order]:[SHD]], 2, FALSE), "Pack")</f>
        <v>PT Pack</v>
      </c>
      <c r="D464" s="18" t="str" cm="1">
        <f t="array" ref="D464">_xlfn.IFS(MID(B463, LEN(B463) - 2, 3) = " EZ", "NM", MID(B463, LEN(B463) - 2, 3) = " NM", "HD", MID(B463, LEN(B463) - 2, 3) = " HD", "SHD", TRUE, "EZ")</f>
        <v>HD</v>
      </c>
      <c r="E464" s="18" t="str">
        <f>VLOOKUP(Table2[[#This Row],[Song Number]], Table1[[Order]:[SHD]], 5, FALSE)</f>
        <v>Forte Escape</v>
      </c>
      <c r="F464" s="18" t="str">
        <f>_xlfn.TEXTJOIN("", FALSE, "BPM_", VLOOKUP(Table2[[#This Row],[Song Number]], Table1[[Order]:[SHD]], 6, FALSE))</f>
        <v>BPM_122</v>
      </c>
      <c r="G464" s="18" t="str" cm="1">
        <f t="array" ref="G464">_xlfn.TEXTJOIN("", FALSE, "DIF_", VLOOKUP(Table2[[#This Row],[Song Number]], Table1[[Order]:[SHD]], _xlfn.IFS(MID(B463, LEN(B463) - 2, 3) = " EZ", 8, MID(B463, LEN(B463) - 2, 3) = " NM", 9, MID(B463, LEN(B463) - 2, 3) = " HD", 10, TRUE, 7), FALSE))</f>
        <v>DIF_10</v>
      </c>
      <c r="H46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"HD", "DIF_10" ],</v>
      </c>
      <c r="I46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"I've Fallen (Hot Dog Boogie Grove Mix) - HD",
  "region": "PT Pack",
  "category": [ "PT Pack", "HD", "DIF_10" ],
  "requires": []
  },
</v>
      </c>
    </row>
    <row r="465" spans="1:9" ht="105" x14ac:dyDescent="0.25">
      <c r="A465" s="18">
        <f t="shared" si="7"/>
        <v>116</v>
      </c>
      <c r="B465" s="18" t="str">
        <f>_xlfn.TEXTJOIN(" - ", FALSE, VLOOKUP(Table2[[#This Row],[Song Number]], Table1[[Order]:[SHD]], 4, FALSE), _xlfn.IFS(MID(B464, LEN(B464) - 2, 3) = " EZ", "NM", MID(B464, LEN(B464) - 2, 3) = " NM", "HD", MID(B464, LEN(B464) - 2, 3) = " HD", "SHD", TRUE, "EZ"))</f>
        <v>I've Fallen (Hot Dog Boogie Grove Mix) - SHD</v>
      </c>
      <c r="C465" s="18" t="str">
        <f>_xlfn.TEXTJOIN(" ", FALSE, VLOOKUP(Table2[[#This Row],[Song Number]], Table1[[Order]:[SHD]], 2, FALSE), "Pack")</f>
        <v>PT Pack</v>
      </c>
      <c r="D465" s="18" t="str" cm="1">
        <f t="array" ref="D465">_xlfn.IFS(MID(B464, LEN(B464) - 2, 3) = " EZ", "NM", MID(B464, LEN(B464) - 2, 3) = " NM", "HD", MID(B464, LEN(B464) - 2, 3) = " HD", "SHD", TRUE, "EZ")</f>
        <v>SHD</v>
      </c>
      <c r="E465" s="18" t="str">
        <f>VLOOKUP(Table2[[#This Row],[Song Number]], Table1[[Order]:[SHD]], 5, FALSE)</f>
        <v>Forte Escape</v>
      </c>
      <c r="F465" s="18" t="str">
        <f>_xlfn.TEXTJOIN("", FALSE, "BPM_", VLOOKUP(Table2[[#This Row],[Song Number]], Table1[[Order]:[SHD]], 6, FALSE))</f>
        <v>BPM_122</v>
      </c>
      <c r="G465" s="18" t="str" cm="1">
        <f t="array" ref="G465">_xlfn.TEXTJOIN("", FALSE, "DIF_", VLOOKUP(Table2[[#This Row],[Song Number]], Table1[[Order]:[SHD]], _xlfn.IFS(MID(B464, LEN(B464) - 2, 3) = " EZ", 8, MID(B464, LEN(B464) - 2, 3) = " NM", 9, MID(B464, LEN(B464) - 2, 3) = " HD", 10, TRUE, 7), FALSE))</f>
        <v>DIF_12</v>
      </c>
      <c r="H46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"SHD", "DIF_12" ],</v>
      </c>
      <c r="I46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"I've Fallen (Hot Dog Boogie Grove Mix) - SHD",
  "region": "PT Pack",
  "category": [ "PT Pack", "SHD", "DIF_12" ],
  "requires": []
  },
</v>
      </c>
    </row>
    <row r="466" spans="1:9" ht="105" x14ac:dyDescent="0.25">
      <c r="A466" s="18">
        <f t="shared" si="7"/>
        <v>117</v>
      </c>
      <c r="B466" s="18" t="str">
        <f>_xlfn.TEXTJOIN(" - ", FALSE, VLOOKUP(Table2[[#This Row],[Song Number]], Table1[[Order]:[SHD]], 4, FALSE), _xlfn.IFS(MID(B465, LEN(B465) - 2, 3) = " EZ", "NM", MID(B465, LEN(B465) - 2, 3) = " NM", "HD", MID(B465, LEN(B465) - 2, 3) = " HD", "SHD", TRUE, "EZ"))</f>
        <v>I've got this feeling (Dj.FE Restless Acid Soul Mix) - EZ</v>
      </c>
      <c r="C466" s="18" t="str">
        <f>_xlfn.TEXTJOIN(" ", FALSE, VLOOKUP(Table2[[#This Row],[Song Number]], Table1[[Order]:[SHD]], 2, FALSE), "Pack")</f>
        <v>PT Pack</v>
      </c>
      <c r="D466" s="18" t="str" cm="1">
        <f t="array" ref="D466">_xlfn.IFS(MID(B465, LEN(B465) - 2, 3) = " EZ", "NM", MID(B465, LEN(B465) - 2, 3) = " NM", "HD", MID(B465, LEN(B465) - 2, 3) = " HD", "SHD", TRUE, "EZ")</f>
        <v>EZ</v>
      </c>
      <c r="E466" s="18" t="str">
        <f>VLOOKUP(Table2[[#This Row],[Song Number]], Table1[[Order]:[SHD]], 5, FALSE)</f>
        <v>Forte Escape</v>
      </c>
      <c r="F466" s="18" t="str">
        <f>_xlfn.TEXTJOIN("", FALSE, "BPM_", VLOOKUP(Table2[[#This Row],[Song Number]], Table1[[Order]:[SHD]], 6, FALSE))</f>
        <v>BPM_123</v>
      </c>
      <c r="G466" s="18" t="str" cm="1">
        <f t="array" ref="G466">_xlfn.TEXTJOIN("", FALSE, "DIF_", VLOOKUP(Table2[[#This Row],[Song Number]], Table1[[Order]:[SHD]], _xlfn.IFS(MID(B465, LEN(B465) - 2, 3) = " EZ", 8, MID(B465, LEN(B465) - 2, 3) = " NM", 9, MID(B465, LEN(B465) - 2, 3) = " HD", 10, TRUE, 7), FALSE))</f>
        <v>DIF_3</v>
      </c>
      <c r="H46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"EZ", "DIF_3" ],</v>
      </c>
      <c r="I46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"I've got this feeling (Dj.FE Restless Acid Soul Mix) - EZ",
  "region": "PT Pack",
  "category": [ "PT Pack", "EZ", "DIF_3" ],
  "requires": []
  },
</v>
      </c>
    </row>
    <row r="467" spans="1:9" ht="105" x14ac:dyDescent="0.25">
      <c r="A467" s="18">
        <f t="shared" si="7"/>
        <v>117</v>
      </c>
      <c r="B467" s="18" t="str">
        <f>_xlfn.TEXTJOIN(" - ", FALSE, VLOOKUP(Table2[[#This Row],[Song Number]], Table1[[Order]:[SHD]], 4, FALSE), _xlfn.IFS(MID(B466, LEN(B466) - 2, 3) = " EZ", "NM", MID(B466, LEN(B466) - 2, 3) = " NM", "HD", MID(B466, LEN(B466) - 2, 3) = " HD", "SHD", TRUE, "EZ"))</f>
        <v>I've got this feeling (Dj.FE Restless Acid Soul Mix) - NM</v>
      </c>
      <c r="C467" s="18" t="str">
        <f>_xlfn.TEXTJOIN(" ", FALSE, VLOOKUP(Table2[[#This Row],[Song Number]], Table1[[Order]:[SHD]], 2, FALSE), "Pack")</f>
        <v>PT Pack</v>
      </c>
      <c r="D467" s="18" t="str" cm="1">
        <f t="array" ref="D467">_xlfn.IFS(MID(B466, LEN(B466) - 2, 3) = " EZ", "NM", MID(B466, LEN(B466) - 2, 3) = " NM", "HD", MID(B466, LEN(B466) - 2, 3) = " HD", "SHD", TRUE, "EZ")</f>
        <v>NM</v>
      </c>
      <c r="E467" s="18" t="str">
        <f>VLOOKUP(Table2[[#This Row],[Song Number]], Table1[[Order]:[SHD]], 5, FALSE)</f>
        <v>Forte Escape</v>
      </c>
      <c r="F467" s="18" t="str">
        <f>_xlfn.TEXTJOIN("", FALSE, "BPM_", VLOOKUP(Table2[[#This Row],[Song Number]], Table1[[Order]:[SHD]], 6, FALSE))</f>
        <v>BPM_123</v>
      </c>
      <c r="G467" s="18" t="str" cm="1">
        <f t="array" ref="G467">_xlfn.TEXTJOIN("", FALSE, "DIF_", VLOOKUP(Table2[[#This Row],[Song Number]], Table1[[Order]:[SHD]], _xlfn.IFS(MID(B466, LEN(B466) - 2, 3) = " EZ", 8, MID(B466, LEN(B466) - 2, 3) = " NM", 9, MID(B466, LEN(B466) - 2, 3) = " HD", 10, TRUE, 7), FALSE))</f>
        <v>DIF_8</v>
      </c>
      <c r="H46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"NM", "DIF_8" ],</v>
      </c>
      <c r="I46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"I've got this feeling (Dj.FE Restless Acid Soul Mix) - NM",
  "region": "PT Pack",
  "category": [ "PT Pack", "NM", "DIF_8" ],
  "requires": []
  },
</v>
      </c>
    </row>
    <row r="468" spans="1:9" ht="105" x14ac:dyDescent="0.25">
      <c r="A468" s="18">
        <f t="shared" si="7"/>
        <v>117</v>
      </c>
      <c r="B468" s="18" t="str">
        <f>_xlfn.TEXTJOIN(" - ", FALSE, VLOOKUP(Table2[[#This Row],[Song Number]], Table1[[Order]:[SHD]], 4, FALSE), _xlfn.IFS(MID(B467, LEN(B467) - 2, 3) = " EZ", "NM", MID(B467, LEN(B467) - 2, 3) = " NM", "HD", MID(B467, LEN(B467) - 2, 3) = " HD", "SHD", TRUE, "EZ"))</f>
        <v>I've got this feeling (Dj.FE Restless Acid Soul Mix) - HD</v>
      </c>
      <c r="C468" s="18" t="str">
        <f>_xlfn.TEXTJOIN(" ", FALSE, VLOOKUP(Table2[[#This Row],[Song Number]], Table1[[Order]:[SHD]], 2, FALSE), "Pack")</f>
        <v>PT Pack</v>
      </c>
      <c r="D468" s="18" t="str" cm="1">
        <f t="array" ref="D468">_xlfn.IFS(MID(B467, LEN(B467) - 2, 3) = " EZ", "NM", MID(B467, LEN(B467) - 2, 3) = " NM", "HD", MID(B467, LEN(B467) - 2, 3) = " HD", "SHD", TRUE, "EZ")</f>
        <v>HD</v>
      </c>
      <c r="E468" s="18" t="str">
        <f>VLOOKUP(Table2[[#This Row],[Song Number]], Table1[[Order]:[SHD]], 5, FALSE)</f>
        <v>Forte Escape</v>
      </c>
      <c r="F468" s="18" t="str">
        <f>_xlfn.TEXTJOIN("", FALSE, "BPM_", VLOOKUP(Table2[[#This Row],[Song Number]], Table1[[Order]:[SHD]], 6, FALSE))</f>
        <v>BPM_123</v>
      </c>
      <c r="G468" s="18" t="str" cm="1">
        <f t="array" ref="G468">_xlfn.TEXTJOIN("", FALSE, "DIF_", VLOOKUP(Table2[[#This Row],[Song Number]], Table1[[Order]:[SHD]], _xlfn.IFS(MID(B467, LEN(B467) - 2, 3) = " EZ", 8, MID(B467, LEN(B467) - 2, 3) = " NM", 9, MID(B467, LEN(B467) - 2, 3) = " HD", 10, TRUE, 7), FALSE))</f>
        <v>DIF_10</v>
      </c>
      <c r="H46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"HD", "DIF_10" ],</v>
      </c>
      <c r="I46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"I've got this feeling (Dj.FE Restless Acid Soul Mix) - HD",
  "region": "PT Pack",
  "category": [ "PT Pack", "HD", "DIF_10" ],
  "requires": []
  },
</v>
      </c>
    </row>
    <row r="469" spans="1:9" ht="105" x14ac:dyDescent="0.25">
      <c r="A469" s="18">
        <f t="shared" si="7"/>
        <v>117</v>
      </c>
      <c r="B469" s="18" t="str">
        <f>_xlfn.TEXTJOIN(" - ", FALSE, VLOOKUP(Table2[[#This Row],[Song Number]], Table1[[Order]:[SHD]], 4, FALSE), _xlfn.IFS(MID(B468, LEN(B468) - 2, 3) = " EZ", "NM", MID(B468, LEN(B468) - 2, 3) = " NM", "HD", MID(B468, LEN(B468) - 2, 3) = " HD", "SHD", TRUE, "EZ"))</f>
        <v>I've got this feeling (Dj.FE Restless Acid Soul Mix) - SHD</v>
      </c>
      <c r="C469" s="18" t="str">
        <f>_xlfn.TEXTJOIN(" ", FALSE, VLOOKUP(Table2[[#This Row],[Song Number]], Table1[[Order]:[SHD]], 2, FALSE), "Pack")</f>
        <v>PT Pack</v>
      </c>
      <c r="D469" s="18" t="str" cm="1">
        <f t="array" ref="D469">_xlfn.IFS(MID(B468, LEN(B468) - 2, 3) = " EZ", "NM", MID(B468, LEN(B468) - 2, 3) = " NM", "HD", MID(B468, LEN(B468) - 2, 3) = " HD", "SHD", TRUE, "EZ")</f>
        <v>SHD</v>
      </c>
      <c r="E469" s="18" t="str">
        <f>VLOOKUP(Table2[[#This Row],[Song Number]], Table1[[Order]:[SHD]], 5, FALSE)</f>
        <v>Forte Escape</v>
      </c>
      <c r="F469" s="18" t="str">
        <f>_xlfn.TEXTJOIN("", FALSE, "BPM_", VLOOKUP(Table2[[#This Row],[Song Number]], Table1[[Order]:[SHD]], 6, FALSE))</f>
        <v>BPM_123</v>
      </c>
      <c r="G469" s="18" t="str" cm="1">
        <f t="array" ref="G469">_xlfn.TEXTJOIN("", FALSE, "DIF_", VLOOKUP(Table2[[#This Row],[Song Number]], Table1[[Order]:[SHD]], _xlfn.IFS(MID(B468, LEN(B468) - 2, 3) = " EZ", 8, MID(B468, LEN(B468) - 2, 3) = " NM", 9, MID(B468, LEN(B468) - 2, 3) = " HD", 10, TRUE, 7), FALSE))</f>
        <v>DIF_12</v>
      </c>
      <c r="H46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"SHD", "DIF_12" ],</v>
      </c>
      <c r="I46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"I've got this feeling (Dj.FE Restless Acid Soul Mix) - SHD",
  "region": "PT Pack",
  "category": [ "PT Pack", "SHD", "DIF_12" ],
  "requires": []
  },
</v>
      </c>
    </row>
    <row r="470" spans="1:9" ht="105" x14ac:dyDescent="0.25">
      <c r="A470" s="18">
        <f t="shared" si="7"/>
        <v>118</v>
      </c>
      <c r="B470" s="18" t="str">
        <f>_xlfn.TEXTJOIN(" - ", FALSE, VLOOKUP(Table2[[#This Row],[Song Number]], Table1[[Order]:[SHD]], 4, FALSE), _xlfn.IFS(MID(B469, LEN(B469) - 2, 3) = " EZ", "NM", MID(B469, LEN(B469) - 2, 3) = " NM", "HD", MID(B469, LEN(B469) - 2, 3) = " HD", "SHD", TRUE, "EZ"))</f>
        <v>J.M.J (DFC Space Gear Re-formation) - EZ</v>
      </c>
      <c r="C470" s="18" t="str">
        <f>_xlfn.TEXTJOIN(" ", FALSE, VLOOKUP(Table2[[#This Row],[Song Number]], Table1[[Order]:[SHD]], 2, FALSE), "Pack")</f>
        <v>PT Pack</v>
      </c>
      <c r="D470" s="18" t="str" cm="1">
        <f t="array" ref="D470">_xlfn.IFS(MID(B469, LEN(B469) - 2, 3) = " EZ", "NM", MID(B469, LEN(B469) - 2, 3) = " NM", "HD", MID(B469, LEN(B469) - 2, 3) = " HD", "SHD", TRUE, "EZ")</f>
        <v>EZ</v>
      </c>
      <c r="E470" s="18" t="str">
        <f>VLOOKUP(Table2[[#This Row],[Song Number]], Table1[[Order]:[SHD]], 5, FALSE)</f>
        <v>Forte Escape</v>
      </c>
      <c r="F470" s="18" t="str">
        <f>_xlfn.TEXTJOIN("", FALSE, "BPM_", VLOOKUP(Table2[[#This Row],[Song Number]], Table1[[Order]:[SHD]], 6, FALSE))</f>
        <v>BPM_130</v>
      </c>
      <c r="G470" s="18" t="str" cm="1">
        <f t="array" ref="G470">_xlfn.TEXTJOIN("", FALSE, "DIF_", VLOOKUP(Table2[[#This Row],[Song Number]], Table1[[Order]:[SHD]], _xlfn.IFS(MID(B469, LEN(B469) - 2, 3) = " EZ", 8, MID(B469, LEN(B469) - 2, 3) = " NM", 9, MID(B469, LEN(B469) - 2, 3) = " HD", 10, TRUE, 7), FALSE))</f>
        <v>DIF_4</v>
      </c>
      <c r="H47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"EZ", "DIF_4" ],</v>
      </c>
      <c r="I47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"J.M.J (DFC Space Gear Re-formation) - EZ",
  "region": "PT Pack",
  "category": [ "PT Pack", "EZ", "DIF_4" ],
  "requires": []
  },
</v>
      </c>
    </row>
    <row r="471" spans="1:9" ht="105" x14ac:dyDescent="0.25">
      <c r="A471" s="18">
        <f t="shared" si="7"/>
        <v>118</v>
      </c>
      <c r="B471" s="18" t="str">
        <f>_xlfn.TEXTJOIN(" - ", FALSE, VLOOKUP(Table2[[#This Row],[Song Number]], Table1[[Order]:[SHD]], 4, FALSE), _xlfn.IFS(MID(B470, LEN(B470) - 2, 3) = " EZ", "NM", MID(B470, LEN(B470) - 2, 3) = " NM", "HD", MID(B470, LEN(B470) - 2, 3) = " HD", "SHD", TRUE, "EZ"))</f>
        <v>J.M.J (DFC Space Gear Re-formation) - NM</v>
      </c>
      <c r="C471" s="18" t="str">
        <f>_xlfn.TEXTJOIN(" ", FALSE, VLOOKUP(Table2[[#This Row],[Song Number]], Table1[[Order]:[SHD]], 2, FALSE), "Pack")</f>
        <v>PT Pack</v>
      </c>
      <c r="D471" s="18" t="str" cm="1">
        <f t="array" ref="D471">_xlfn.IFS(MID(B470, LEN(B470) - 2, 3) = " EZ", "NM", MID(B470, LEN(B470) - 2, 3) = " NM", "HD", MID(B470, LEN(B470) - 2, 3) = " HD", "SHD", TRUE, "EZ")</f>
        <v>NM</v>
      </c>
      <c r="E471" s="18" t="str">
        <f>VLOOKUP(Table2[[#This Row],[Song Number]], Table1[[Order]:[SHD]], 5, FALSE)</f>
        <v>Forte Escape</v>
      </c>
      <c r="F471" s="18" t="str">
        <f>_xlfn.TEXTJOIN("", FALSE, "BPM_", VLOOKUP(Table2[[#This Row],[Song Number]], Table1[[Order]:[SHD]], 6, FALSE))</f>
        <v>BPM_130</v>
      </c>
      <c r="G471" s="18" t="str" cm="1">
        <f t="array" ref="G471">_xlfn.TEXTJOIN("", FALSE, "DIF_", VLOOKUP(Table2[[#This Row],[Song Number]], Table1[[Order]:[SHD]], _xlfn.IFS(MID(B470, LEN(B470) - 2, 3) = " EZ", 8, MID(B470, LEN(B470) - 2, 3) = " NM", 9, MID(B470, LEN(B470) - 2, 3) = " HD", 10, TRUE, 7), FALSE))</f>
        <v>DIF_6</v>
      </c>
      <c r="H47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"NM", "DIF_6" ],</v>
      </c>
      <c r="I47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"J.M.J (DFC Space Gear Re-formation) - NM",
  "region": "PT Pack",
  "category": [ "PT Pack", "NM", "DIF_6" ],
  "requires": []
  },
</v>
      </c>
    </row>
    <row r="472" spans="1:9" ht="105" x14ac:dyDescent="0.25">
      <c r="A472" s="18">
        <f t="shared" si="7"/>
        <v>118</v>
      </c>
      <c r="B472" s="18" t="str">
        <f>_xlfn.TEXTJOIN(" - ", FALSE, VLOOKUP(Table2[[#This Row],[Song Number]], Table1[[Order]:[SHD]], 4, FALSE), _xlfn.IFS(MID(B471, LEN(B471) - 2, 3) = " EZ", "NM", MID(B471, LEN(B471) - 2, 3) = " NM", "HD", MID(B471, LEN(B471) - 2, 3) = " HD", "SHD", TRUE, "EZ"))</f>
        <v>J.M.J (DFC Space Gear Re-formation) - HD</v>
      </c>
      <c r="C472" s="18" t="str">
        <f>_xlfn.TEXTJOIN(" ", FALSE, VLOOKUP(Table2[[#This Row],[Song Number]], Table1[[Order]:[SHD]], 2, FALSE), "Pack")</f>
        <v>PT Pack</v>
      </c>
      <c r="D472" s="18" t="str" cm="1">
        <f t="array" ref="D472">_xlfn.IFS(MID(B471, LEN(B471) - 2, 3) = " EZ", "NM", MID(B471, LEN(B471) - 2, 3) = " NM", "HD", MID(B471, LEN(B471) - 2, 3) = " HD", "SHD", TRUE, "EZ")</f>
        <v>HD</v>
      </c>
      <c r="E472" s="18" t="str">
        <f>VLOOKUP(Table2[[#This Row],[Song Number]], Table1[[Order]:[SHD]], 5, FALSE)</f>
        <v>Forte Escape</v>
      </c>
      <c r="F472" s="18" t="str">
        <f>_xlfn.TEXTJOIN("", FALSE, "BPM_", VLOOKUP(Table2[[#This Row],[Song Number]], Table1[[Order]:[SHD]], 6, FALSE))</f>
        <v>BPM_130</v>
      </c>
      <c r="G472" s="18" t="str" cm="1">
        <f t="array" ref="G472">_xlfn.TEXTJOIN("", FALSE, "DIF_", VLOOKUP(Table2[[#This Row],[Song Number]], Table1[[Order]:[SHD]], _xlfn.IFS(MID(B471, LEN(B471) - 2, 3) = " EZ", 8, MID(B471, LEN(B471) - 2, 3) = " NM", 9, MID(B471, LEN(B471) - 2, 3) = " HD", 10, TRUE, 7), FALSE))</f>
        <v>DIF_10</v>
      </c>
      <c r="H47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"HD", "DIF_10" ],</v>
      </c>
      <c r="I47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"J.M.J (DFC Space Gear Re-formation) - HD",
  "region": "PT Pack",
  "category": [ "PT Pack", "HD", "DIF_10" ],
  "requires": []
  },
</v>
      </c>
    </row>
    <row r="473" spans="1:9" ht="105" x14ac:dyDescent="0.25">
      <c r="A473" s="18">
        <f t="shared" si="7"/>
        <v>118</v>
      </c>
      <c r="B473" s="18" t="str">
        <f>_xlfn.TEXTJOIN(" - ", FALSE, VLOOKUP(Table2[[#This Row],[Song Number]], Table1[[Order]:[SHD]], 4, FALSE), _xlfn.IFS(MID(B472, LEN(B472) - 2, 3) = " EZ", "NM", MID(B472, LEN(B472) - 2, 3) = " NM", "HD", MID(B472, LEN(B472) - 2, 3) = " HD", "SHD", TRUE, "EZ"))</f>
        <v>J.M.J (DFC Space Gear Re-formation) - SHD</v>
      </c>
      <c r="C473" s="18" t="str">
        <f>_xlfn.TEXTJOIN(" ", FALSE, VLOOKUP(Table2[[#This Row],[Song Number]], Table1[[Order]:[SHD]], 2, FALSE), "Pack")</f>
        <v>PT Pack</v>
      </c>
      <c r="D473" s="18" t="str" cm="1">
        <f t="array" ref="D473">_xlfn.IFS(MID(B472, LEN(B472) - 2, 3) = " EZ", "NM", MID(B472, LEN(B472) - 2, 3) = " NM", "HD", MID(B472, LEN(B472) - 2, 3) = " HD", "SHD", TRUE, "EZ")</f>
        <v>SHD</v>
      </c>
      <c r="E473" s="18" t="str">
        <f>VLOOKUP(Table2[[#This Row],[Song Number]], Table1[[Order]:[SHD]], 5, FALSE)</f>
        <v>Forte Escape</v>
      </c>
      <c r="F473" s="18" t="str">
        <f>_xlfn.TEXTJOIN("", FALSE, "BPM_", VLOOKUP(Table2[[#This Row],[Song Number]], Table1[[Order]:[SHD]], 6, FALSE))</f>
        <v>BPM_130</v>
      </c>
      <c r="G473" s="18" t="str" cm="1">
        <f t="array" ref="G473">_xlfn.TEXTJOIN("", FALSE, "DIF_", VLOOKUP(Table2[[#This Row],[Song Number]], Table1[[Order]:[SHD]], _xlfn.IFS(MID(B472, LEN(B472) - 2, 3) = " EZ", 8, MID(B472, LEN(B472) - 2, 3) = " NM", 9, MID(B472, LEN(B472) - 2, 3) = " HD", 10, TRUE, 7), FALSE))</f>
        <v>DIF_12</v>
      </c>
      <c r="H47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"SHD", "DIF_12" ],</v>
      </c>
      <c r="I47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"J.M.J (DFC Space Gear Re-formation) - SHD",
  "region": "PT Pack",
  "category": [ "PT Pack", "SHD", "DIF_12" ],
  "requires": []
  },
</v>
      </c>
    </row>
    <row r="474" spans="1:9" ht="105" x14ac:dyDescent="0.25">
      <c r="A474" s="18">
        <f t="shared" si="7"/>
        <v>119</v>
      </c>
      <c r="B474" s="18" t="str">
        <f>_xlfn.TEXTJOIN(" - ", FALSE, VLOOKUP(Table2[[#This Row],[Song Number]], Table1[[Order]:[SHD]], 4, FALSE), _xlfn.IFS(MID(B473, LEN(B473) - 2, 3) = " EZ", "NM", MID(B473, LEN(B473) - 2, 3) = " NM", "HD", MID(B473, LEN(B473) - 2, 3) = " HD", "SHD", TRUE, "EZ"))</f>
        <v>Memories - EZ</v>
      </c>
      <c r="C474" s="18" t="str">
        <f>_xlfn.TEXTJOIN(" ", FALSE, VLOOKUP(Table2[[#This Row],[Song Number]], Table1[[Order]:[SHD]], 2, FALSE), "Pack")</f>
        <v>PT Pack</v>
      </c>
      <c r="D474" s="18" t="str" cm="1">
        <f t="array" ref="D474">_xlfn.IFS(MID(B473, LEN(B473) - 2, 3) = " EZ", "NM", MID(B473, LEN(B473) - 2, 3) = " NM", "HD", MID(B473, LEN(B473) - 2, 3) = " HD", "SHD", TRUE, "EZ")</f>
        <v>EZ</v>
      </c>
      <c r="E474" s="18" t="str">
        <f>VLOOKUP(Table2[[#This Row],[Song Number]], Table1[[Order]:[SHD]], 5, FALSE)</f>
        <v>Forte Escape</v>
      </c>
      <c r="F474" s="18" t="str">
        <f>_xlfn.TEXTJOIN("", FALSE, "BPM_", VLOOKUP(Table2[[#This Row],[Song Number]], Table1[[Order]:[SHD]], 6, FALSE))</f>
        <v>BPM_127</v>
      </c>
      <c r="G474" s="18" t="str" cm="1">
        <f t="array" ref="G474">_xlfn.TEXTJOIN("", FALSE, "DIF_", VLOOKUP(Table2[[#This Row],[Song Number]], Table1[[Order]:[SHD]], _xlfn.IFS(MID(B473, LEN(B473) - 2, 3) = " EZ", 8, MID(B473, LEN(B473) - 2, 3) = " NM", 9, MID(B473, LEN(B473) - 2, 3) = " HD", 10, TRUE, 7), FALSE))</f>
        <v>DIF_3</v>
      </c>
      <c r="H47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"EZ", "DIF_3" ],</v>
      </c>
      <c r="I47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"Memories - EZ",
  "region": "PT Pack",
  "category": [ "PT Pack", "EZ", "DIF_3" ],
  "requires": []
  },
</v>
      </c>
    </row>
    <row r="475" spans="1:9" ht="105" x14ac:dyDescent="0.25">
      <c r="A475" s="18">
        <f t="shared" si="7"/>
        <v>119</v>
      </c>
      <c r="B475" s="18" t="str">
        <f>_xlfn.TEXTJOIN(" - ", FALSE, VLOOKUP(Table2[[#This Row],[Song Number]], Table1[[Order]:[SHD]], 4, FALSE), _xlfn.IFS(MID(B474, LEN(B474) - 2, 3) = " EZ", "NM", MID(B474, LEN(B474) - 2, 3) = " NM", "HD", MID(B474, LEN(B474) - 2, 3) = " HD", "SHD", TRUE, "EZ"))</f>
        <v>Memories - NM</v>
      </c>
      <c r="C475" s="18" t="str">
        <f>_xlfn.TEXTJOIN(" ", FALSE, VLOOKUP(Table2[[#This Row],[Song Number]], Table1[[Order]:[SHD]], 2, FALSE), "Pack")</f>
        <v>PT Pack</v>
      </c>
      <c r="D475" s="18" t="str" cm="1">
        <f t="array" ref="D475">_xlfn.IFS(MID(B474, LEN(B474) - 2, 3) = " EZ", "NM", MID(B474, LEN(B474) - 2, 3) = " NM", "HD", MID(B474, LEN(B474) - 2, 3) = " HD", "SHD", TRUE, "EZ")</f>
        <v>NM</v>
      </c>
      <c r="E475" s="18" t="str">
        <f>VLOOKUP(Table2[[#This Row],[Song Number]], Table1[[Order]:[SHD]], 5, FALSE)</f>
        <v>Forte Escape</v>
      </c>
      <c r="F475" s="18" t="str">
        <f>_xlfn.TEXTJOIN("", FALSE, "BPM_", VLOOKUP(Table2[[#This Row],[Song Number]], Table1[[Order]:[SHD]], 6, FALSE))</f>
        <v>BPM_127</v>
      </c>
      <c r="G475" s="18" t="str" cm="1">
        <f t="array" ref="G475">_xlfn.TEXTJOIN("", FALSE, "DIF_", VLOOKUP(Table2[[#This Row],[Song Number]], Table1[[Order]:[SHD]], _xlfn.IFS(MID(B474, LEN(B474) - 2, 3) = " EZ", 8, MID(B474, LEN(B474) - 2, 3) = " NM", 9, MID(B474, LEN(B474) - 2, 3) = " HD", 10, TRUE, 7), FALSE))</f>
        <v>DIF_7</v>
      </c>
      <c r="H47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"NM", "DIF_7" ],</v>
      </c>
      <c r="I47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"Memories - NM",
  "region": "PT Pack",
  "category": [ "PT Pack", "NM", "DIF_7" ],
  "requires": []
  },
</v>
      </c>
    </row>
    <row r="476" spans="1:9" ht="105" x14ac:dyDescent="0.25">
      <c r="A476" s="18">
        <f t="shared" si="7"/>
        <v>119</v>
      </c>
      <c r="B476" s="18" t="str">
        <f>_xlfn.TEXTJOIN(" - ", FALSE, VLOOKUP(Table2[[#This Row],[Song Number]], Table1[[Order]:[SHD]], 4, FALSE), _xlfn.IFS(MID(B475, LEN(B475) - 2, 3) = " EZ", "NM", MID(B475, LEN(B475) - 2, 3) = " NM", "HD", MID(B475, LEN(B475) - 2, 3) = " HD", "SHD", TRUE, "EZ"))</f>
        <v>Memories - HD</v>
      </c>
      <c r="C476" s="18" t="str">
        <f>_xlfn.TEXTJOIN(" ", FALSE, VLOOKUP(Table2[[#This Row],[Song Number]], Table1[[Order]:[SHD]], 2, FALSE), "Pack")</f>
        <v>PT Pack</v>
      </c>
      <c r="D476" s="18" t="str" cm="1">
        <f t="array" ref="D476">_xlfn.IFS(MID(B475, LEN(B475) - 2, 3) = " EZ", "NM", MID(B475, LEN(B475) - 2, 3) = " NM", "HD", MID(B475, LEN(B475) - 2, 3) = " HD", "SHD", TRUE, "EZ")</f>
        <v>HD</v>
      </c>
      <c r="E476" s="18" t="str">
        <f>VLOOKUP(Table2[[#This Row],[Song Number]], Table1[[Order]:[SHD]], 5, FALSE)</f>
        <v>Forte Escape</v>
      </c>
      <c r="F476" s="18" t="str">
        <f>_xlfn.TEXTJOIN("", FALSE, "BPM_", VLOOKUP(Table2[[#This Row],[Song Number]], Table1[[Order]:[SHD]], 6, FALSE))</f>
        <v>BPM_127</v>
      </c>
      <c r="G476" s="18" t="str" cm="1">
        <f t="array" ref="G476">_xlfn.TEXTJOIN("", FALSE, "DIF_", VLOOKUP(Table2[[#This Row],[Song Number]], Table1[[Order]:[SHD]], _xlfn.IFS(MID(B475, LEN(B475) - 2, 3) = " EZ", 8, MID(B475, LEN(B475) - 2, 3) = " NM", 9, MID(B475, LEN(B475) - 2, 3) = " HD", 10, TRUE, 7), FALSE))</f>
        <v>DIF_13</v>
      </c>
      <c r="H47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"HD", "DIF_13" ],</v>
      </c>
      <c r="I47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"Memories - HD",
  "region": "PT Pack",
  "category": [ "PT Pack", "HD", "DIF_13" ],
  "requires": []
  },
</v>
      </c>
    </row>
    <row r="477" spans="1:9" ht="105" x14ac:dyDescent="0.25">
      <c r="A477" s="18">
        <f t="shared" si="7"/>
        <v>119</v>
      </c>
      <c r="B477" s="18" t="str">
        <f>_xlfn.TEXTJOIN(" - ", FALSE, VLOOKUP(Table2[[#This Row],[Song Number]], Table1[[Order]:[SHD]], 4, FALSE), _xlfn.IFS(MID(B476, LEN(B476) - 2, 3) = " EZ", "NM", MID(B476, LEN(B476) - 2, 3) = " NM", "HD", MID(B476, LEN(B476) - 2, 3) = " HD", "SHD", TRUE, "EZ"))</f>
        <v>Memories - SHD</v>
      </c>
      <c r="C477" s="18" t="str">
        <f>_xlfn.TEXTJOIN(" ", FALSE, VLOOKUP(Table2[[#This Row],[Song Number]], Table1[[Order]:[SHD]], 2, FALSE), "Pack")</f>
        <v>PT Pack</v>
      </c>
      <c r="D477" s="18" t="str" cm="1">
        <f t="array" ref="D477">_xlfn.IFS(MID(B476, LEN(B476) - 2, 3) = " EZ", "NM", MID(B476, LEN(B476) - 2, 3) = " NM", "HD", MID(B476, LEN(B476) - 2, 3) = " HD", "SHD", TRUE, "EZ")</f>
        <v>SHD</v>
      </c>
      <c r="E477" s="18" t="str">
        <f>VLOOKUP(Table2[[#This Row],[Song Number]], Table1[[Order]:[SHD]], 5, FALSE)</f>
        <v>Forte Escape</v>
      </c>
      <c r="F477" s="18" t="str">
        <f>_xlfn.TEXTJOIN("", FALSE, "BPM_", VLOOKUP(Table2[[#This Row],[Song Number]], Table1[[Order]:[SHD]], 6, FALSE))</f>
        <v>BPM_127</v>
      </c>
      <c r="G477" s="18" t="str" cm="1">
        <f t="array" ref="G477">_xlfn.TEXTJOIN("", FALSE, "DIF_", VLOOKUP(Table2[[#This Row],[Song Number]], Table1[[Order]:[SHD]], _xlfn.IFS(MID(B476, LEN(B476) - 2, 3) = " EZ", 8, MID(B476, LEN(B476) - 2, 3) = " NM", 9, MID(B476, LEN(B476) - 2, 3) = " HD", 10, TRUE, 7), FALSE))</f>
        <v>DIF_15</v>
      </c>
      <c r="H47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"SHD", "DIF_15" ],</v>
      </c>
      <c r="I47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"Memories - SHD",
  "region": "PT Pack",
  "category": [ "PT Pack", "SHD", "DIF_15" ],
  "requires": []
  },
</v>
      </c>
    </row>
    <row r="478" spans="1:9" ht="105" x14ac:dyDescent="0.25">
      <c r="A478" s="18">
        <f t="shared" si="7"/>
        <v>120</v>
      </c>
      <c r="B478" s="18" t="str">
        <f>_xlfn.TEXTJOIN(" - ", FALSE, VLOOKUP(Table2[[#This Row],[Song Number]], Table1[[Order]:[SHD]], 4, FALSE), _xlfn.IFS(MID(B477, LEN(B477) - 2, 3) = " EZ", "NM", MID(B477, LEN(B477) - 2, 3) = " NM", "HD", MID(B477, LEN(B477) - 2, 3) = " HD", "SHD", TRUE, "EZ"))</f>
        <v>Night Madness - EZ</v>
      </c>
      <c r="C478" s="18" t="str">
        <f>_xlfn.TEXTJOIN(" ", FALSE, VLOOKUP(Table2[[#This Row],[Song Number]], Table1[[Order]:[SHD]], 2, FALSE), "Pack")</f>
        <v>PT Pack</v>
      </c>
      <c r="D478" s="18" t="str" cm="1">
        <f t="array" ref="D478">_xlfn.IFS(MID(B477, LEN(B477) - 2, 3) = " EZ", "NM", MID(B477, LEN(B477) - 2, 3) = " NM", "HD", MID(B477, LEN(B477) - 2, 3) = " HD", "SHD", TRUE, "EZ")</f>
        <v>EZ</v>
      </c>
      <c r="E478" s="18" t="str">
        <f>VLOOKUP(Table2[[#This Row],[Song Number]], Table1[[Order]:[SHD]], 5, FALSE)</f>
        <v>Joyrock</v>
      </c>
      <c r="F478" s="18" t="str">
        <f>_xlfn.TEXTJOIN("", FALSE, "BPM_", VLOOKUP(Table2[[#This Row],[Song Number]], Table1[[Order]:[SHD]], 6, FALSE))</f>
        <v>BPM_160</v>
      </c>
      <c r="G478" s="18" t="str" cm="1">
        <f t="array" ref="G478">_xlfn.TEXTJOIN("", FALSE, "DIF_", VLOOKUP(Table2[[#This Row],[Song Number]], Table1[[Order]:[SHD]], _xlfn.IFS(MID(B477, LEN(B477) - 2, 3) = " EZ", 8, MID(B477, LEN(B477) - 2, 3) = " NM", 9, MID(B477, LEN(B477) - 2, 3) = " HD", 10, TRUE, 7), FALSE))</f>
        <v>DIF_3</v>
      </c>
      <c r="H47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"EZ", "DIF_3" ],</v>
      </c>
      <c r="I47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"Night Madness - EZ",
  "region": "PT Pack",
  "category": [ "PT Pack", "EZ", "DIF_3" ],
  "requires": []
  },
</v>
      </c>
    </row>
    <row r="479" spans="1:9" ht="105" x14ac:dyDescent="0.25">
      <c r="A479" s="18">
        <f t="shared" si="7"/>
        <v>120</v>
      </c>
      <c r="B479" s="18" t="str">
        <f>_xlfn.TEXTJOIN(" - ", FALSE, VLOOKUP(Table2[[#This Row],[Song Number]], Table1[[Order]:[SHD]], 4, FALSE), _xlfn.IFS(MID(B478, LEN(B478) - 2, 3) = " EZ", "NM", MID(B478, LEN(B478) - 2, 3) = " NM", "HD", MID(B478, LEN(B478) - 2, 3) = " HD", "SHD", TRUE, "EZ"))</f>
        <v>Night Madness - NM</v>
      </c>
      <c r="C479" s="18" t="str">
        <f>_xlfn.TEXTJOIN(" ", FALSE, VLOOKUP(Table2[[#This Row],[Song Number]], Table1[[Order]:[SHD]], 2, FALSE), "Pack")</f>
        <v>PT Pack</v>
      </c>
      <c r="D479" s="18" t="str" cm="1">
        <f t="array" ref="D479">_xlfn.IFS(MID(B478, LEN(B478) - 2, 3) = " EZ", "NM", MID(B478, LEN(B478) - 2, 3) = " NM", "HD", MID(B478, LEN(B478) - 2, 3) = " HD", "SHD", TRUE, "EZ")</f>
        <v>NM</v>
      </c>
      <c r="E479" s="18" t="str">
        <f>VLOOKUP(Table2[[#This Row],[Song Number]], Table1[[Order]:[SHD]], 5, FALSE)</f>
        <v>Joyrock</v>
      </c>
      <c r="F479" s="18" t="str">
        <f>_xlfn.TEXTJOIN("", FALSE, "BPM_", VLOOKUP(Table2[[#This Row],[Song Number]], Table1[[Order]:[SHD]], 6, FALSE))</f>
        <v>BPM_160</v>
      </c>
      <c r="G479" s="18" t="str" cm="1">
        <f t="array" ref="G479">_xlfn.TEXTJOIN("", FALSE, "DIF_", VLOOKUP(Table2[[#This Row],[Song Number]], Table1[[Order]:[SHD]], _xlfn.IFS(MID(B478, LEN(B478) - 2, 3) = " EZ", 8, MID(B478, LEN(B478) - 2, 3) = " NM", 9, MID(B478, LEN(B478) - 2, 3) = " HD", 10, TRUE, 7), FALSE))</f>
        <v>DIF_6</v>
      </c>
      <c r="H47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"NM", "DIF_6" ],</v>
      </c>
      <c r="I47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"Night Madness - NM",
  "region": "PT Pack",
  "category": [ "PT Pack", "NM", "DIF_6" ],
  "requires": []
  },
</v>
      </c>
    </row>
    <row r="480" spans="1:9" ht="105" x14ac:dyDescent="0.25">
      <c r="A480" s="18">
        <f t="shared" si="7"/>
        <v>120</v>
      </c>
      <c r="B480" s="18" t="str">
        <f>_xlfn.TEXTJOIN(" - ", FALSE, VLOOKUP(Table2[[#This Row],[Song Number]], Table1[[Order]:[SHD]], 4, FALSE), _xlfn.IFS(MID(B479, LEN(B479) - 2, 3) = " EZ", "NM", MID(B479, LEN(B479) - 2, 3) = " NM", "HD", MID(B479, LEN(B479) - 2, 3) = " HD", "SHD", TRUE, "EZ"))</f>
        <v>Night Madness - HD</v>
      </c>
      <c r="C480" s="18" t="str">
        <f>_xlfn.TEXTJOIN(" ", FALSE, VLOOKUP(Table2[[#This Row],[Song Number]], Table1[[Order]:[SHD]], 2, FALSE), "Pack")</f>
        <v>PT Pack</v>
      </c>
      <c r="D480" s="18" t="str" cm="1">
        <f t="array" ref="D480">_xlfn.IFS(MID(B479, LEN(B479) - 2, 3) = " EZ", "NM", MID(B479, LEN(B479) - 2, 3) = " NM", "HD", MID(B479, LEN(B479) - 2, 3) = " HD", "SHD", TRUE, "EZ")</f>
        <v>HD</v>
      </c>
      <c r="E480" s="18" t="str">
        <f>VLOOKUP(Table2[[#This Row],[Song Number]], Table1[[Order]:[SHD]], 5, FALSE)</f>
        <v>Joyrock</v>
      </c>
      <c r="F480" s="18" t="str">
        <f>_xlfn.TEXTJOIN("", FALSE, "BPM_", VLOOKUP(Table2[[#This Row],[Song Number]], Table1[[Order]:[SHD]], 6, FALSE))</f>
        <v>BPM_160</v>
      </c>
      <c r="G480" s="18" t="str" cm="1">
        <f t="array" ref="G480">_xlfn.TEXTJOIN("", FALSE, "DIF_", VLOOKUP(Table2[[#This Row],[Song Number]], Table1[[Order]:[SHD]], _xlfn.IFS(MID(B479, LEN(B479) - 2, 3) = " EZ", 8, MID(B479, LEN(B479) - 2, 3) = " NM", 9, MID(B479, LEN(B479) - 2, 3) = " HD", 10, TRUE, 7), FALSE))</f>
        <v>DIF_11</v>
      </c>
      <c r="H48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"HD", "DIF_11" ],</v>
      </c>
      <c r="I48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"Night Madness - HD",
  "region": "PT Pack",
  "category": [ "PT Pack", "HD", "DIF_11" ],
  "requires": []
  },
</v>
      </c>
    </row>
    <row r="481" spans="1:9" ht="105" x14ac:dyDescent="0.25">
      <c r="A481" s="18">
        <f t="shared" si="7"/>
        <v>120</v>
      </c>
      <c r="B481" s="18" t="str">
        <f>_xlfn.TEXTJOIN(" - ", FALSE, VLOOKUP(Table2[[#This Row],[Song Number]], Table1[[Order]:[SHD]], 4, FALSE), _xlfn.IFS(MID(B480, LEN(B480) - 2, 3) = " EZ", "NM", MID(B480, LEN(B480) - 2, 3) = " NM", "HD", MID(B480, LEN(B480) - 2, 3) = " HD", "SHD", TRUE, "EZ"))</f>
        <v>Night Madness - SHD</v>
      </c>
      <c r="C481" s="18" t="str">
        <f>_xlfn.TEXTJOIN(" ", FALSE, VLOOKUP(Table2[[#This Row],[Song Number]], Table1[[Order]:[SHD]], 2, FALSE), "Pack")</f>
        <v>PT Pack</v>
      </c>
      <c r="D481" s="18" t="str" cm="1">
        <f t="array" ref="D481">_xlfn.IFS(MID(B480, LEN(B480) - 2, 3) = " EZ", "NM", MID(B480, LEN(B480) - 2, 3) = " NM", "HD", MID(B480, LEN(B480) - 2, 3) = " HD", "SHD", TRUE, "EZ")</f>
        <v>SHD</v>
      </c>
      <c r="E481" s="18" t="str">
        <f>VLOOKUP(Table2[[#This Row],[Song Number]], Table1[[Order]:[SHD]], 5, FALSE)</f>
        <v>Joyrock</v>
      </c>
      <c r="F481" s="18" t="str">
        <f>_xlfn.TEXTJOIN("", FALSE, "BPM_", VLOOKUP(Table2[[#This Row],[Song Number]], Table1[[Order]:[SHD]], 6, FALSE))</f>
        <v>BPM_160</v>
      </c>
      <c r="G481" s="18" t="str" cm="1">
        <f t="array" ref="G481">_xlfn.TEXTJOIN("", FALSE, "DIF_", VLOOKUP(Table2[[#This Row],[Song Number]], Table1[[Order]:[SHD]], _xlfn.IFS(MID(B480, LEN(B480) - 2, 3) = " EZ", 8, MID(B480, LEN(B480) - 2, 3) = " NM", 9, MID(B480, LEN(B480) - 2, 3) = " HD", 10, TRUE, 7), FALSE))</f>
        <v>DIF_13</v>
      </c>
      <c r="H48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"SHD", "DIF_13" ],</v>
      </c>
      <c r="I48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"Night Madness - SHD",
  "region": "PT Pack",
  "category": [ "PT Pack", "SHD", "DIF_13" ],
  "requires": []
  },
</v>
      </c>
    </row>
    <row r="482" spans="1:9" ht="105" x14ac:dyDescent="0.25">
      <c r="A482" s="18">
        <f t="shared" si="7"/>
        <v>121</v>
      </c>
      <c r="B482" s="18" t="str">
        <f>_xlfn.TEXTJOIN(" - ", FALSE, VLOOKUP(Table2[[#This Row],[Song Number]], Table1[[Order]:[SHD]], 4, FALSE), _xlfn.IFS(MID(B481, LEN(B481) - 2, 3) = " EZ", "NM", MID(B481, LEN(B481) - 2, 3) = " NM", "HD", MID(B481, LEN(B481) - 2, 3) = " HD", "SHD", TRUE, "EZ"))</f>
        <v>Panic Strike - EZ</v>
      </c>
      <c r="C482" s="18" t="str">
        <f>_xlfn.TEXTJOIN(" ", FALSE, VLOOKUP(Table2[[#This Row],[Song Number]], Table1[[Order]:[SHD]], 2, FALSE), "Pack")</f>
        <v>PT Pack</v>
      </c>
      <c r="D482" s="18" t="str" cm="1">
        <f t="array" ref="D482">_xlfn.IFS(MID(B481, LEN(B481) - 2, 3) = " EZ", "NM", MID(B481, LEN(B481) - 2, 3) = " NM", "HD", MID(B481, LEN(B481) - 2, 3) = " HD", "SHD", TRUE, "EZ")</f>
        <v>EZ</v>
      </c>
      <c r="E482" s="18" t="str">
        <f>VLOOKUP(Table2[[#This Row],[Song Number]], Table1[[Order]:[SHD]], 5, FALSE)</f>
        <v>Forte Escape</v>
      </c>
      <c r="F482" s="18" t="str">
        <f>_xlfn.TEXTJOIN("", FALSE, "BPM_", VLOOKUP(Table2[[#This Row],[Song Number]], Table1[[Order]:[SHD]], 6, FALSE))</f>
        <v>BPM_160</v>
      </c>
      <c r="G482" s="18" t="str" cm="1">
        <f t="array" ref="G482">_xlfn.TEXTJOIN("", FALSE, "DIF_", VLOOKUP(Table2[[#This Row],[Song Number]], Table1[[Order]:[SHD]], _xlfn.IFS(MID(B481, LEN(B481) - 2, 3) = " EZ", 8, MID(B481, LEN(B481) - 2, 3) = " NM", 9, MID(B481, LEN(B481) - 2, 3) = " HD", 10, TRUE, 7), FALSE))</f>
        <v>DIF_5</v>
      </c>
      <c r="H48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"EZ", "DIF_5" ],</v>
      </c>
      <c r="I48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"Panic Strike - EZ",
  "region": "PT Pack",
  "category": [ "PT Pack", "EZ", "DIF_5" ],
  "requires": []
  },
</v>
      </c>
    </row>
    <row r="483" spans="1:9" ht="105" x14ac:dyDescent="0.25">
      <c r="A483" s="18">
        <f t="shared" si="7"/>
        <v>121</v>
      </c>
      <c r="B483" s="18" t="str">
        <f>_xlfn.TEXTJOIN(" - ", FALSE, VLOOKUP(Table2[[#This Row],[Song Number]], Table1[[Order]:[SHD]], 4, FALSE), _xlfn.IFS(MID(B482, LEN(B482) - 2, 3) = " EZ", "NM", MID(B482, LEN(B482) - 2, 3) = " NM", "HD", MID(B482, LEN(B482) - 2, 3) = " HD", "SHD", TRUE, "EZ"))</f>
        <v>Panic Strike - NM</v>
      </c>
      <c r="C483" s="18" t="str">
        <f>_xlfn.TEXTJOIN(" ", FALSE, VLOOKUP(Table2[[#This Row],[Song Number]], Table1[[Order]:[SHD]], 2, FALSE), "Pack")</f>
        <v>PT Pack</v>
      </c>
      <c r="D483" s="18" t="str" cm="1">
        <f t="array" ref="D483">_xlfn.IFS(MID(B482, LEN(B482) - 2, 3) = " EZ", "NM", MID(B482, LEN(B482) - 2, 3) = " NM", "HD", MID(B482, LEN(B482) - 2, 3) = " HD", "SHD", TRUE, "EZ")</f>
        <v>NM</v>
      </c>
      <c r="E483" s="18" t="str">
        <f>VLOOKUP(Table2[[#This Row],[Song Number]], Table1[[Order]:[SHD]], 5, FALSE)</f>
        <v>Forte Escape</v>
      </c>
      <c r="F483" s="18" t="str">
        <f>_xlfn.TEXTJOIN("", FALSE, "BPM_", VLOOKUP(Table2[[#This Row],[Song Number]], Table1[[Order]:[SHD]], 6, FALSE))</f>
        <v>BPM_160</v>
      </c>
      <c r="G483" s="18" t="str" cm="1">
        <f t="array" ref="G483">_xlfn.TEXTJOIN("", FALSE, "DIF_", VLOOKUP(Table2[[#This Row],[Song Number]], Table1[[Order]:[SHD]], _xlfn.IFS(MID(B482, LEN(B482) - 2, 3) = " EZ", 8, MID(B482, LEN(B482) - 2, 3) = " NM", 9, MID(B482, LEN(B482) - 2, 3) = " HD", 10, TRUE, 7), FALSE))</f>
        <v>DIF_7</v>
      </c>
      <c r="H48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"NM", "DIF_7" ],</v>
      </c>
      <c r="I48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"Panic Strike - NM",
  "region": "PT Pack",
  "category": [ "PT Pack", "NM", "DIF_7" ],
  "requires": []
  },
</v>
      </c>
    </row>
    <row r="484" spans="1:9" ht="105" x14ac:dyDescent="0.25">
      <c r="A484" s="18">
        <f t="shared" si="7"/>
        <v>121</v>
      </c>
      <c r="B484" s="18" t="str">
        <f>_xlfn.TEXTJOIN(" - ", FALSE, VLOOKUP(Table2[[#This Row],[Song Number]], Table1[[Order]:[SHD]], 4, FALSE), _xlfn.IFS(MID(B483, LEN(B483) - 2, 3) = " EZ", "NM", MID(B483, LEN(B483) - 2, 3) = " NM", "HD", MID(B483, LEN(B483) - 2, 3) = " HD", "SHD", TRUE, "EZ"))</f>
        <v>Panic Strike - HD</v>
      </c>
      <c r="C484" s="18" t="str">
        <f>_xlfn.TEXTJOIN(" ", FALSE, VLOOKUP(Table2[[#This Row],[Song Number]], Table1[[Order]:[SHD]], 2, FALSE), "Pack")</f>
        <v>PT Pack</v>
      </c>
      <c r="D484" s="18" t="str" cm="1">
        <f t="array" ref="D484">_xlfn.IFS(MID(B483, LEN(B483) - 2, 3) = " EZ", "NM", MID(B483, LEN(B483) - 2, 3) = " NM", "HD", MID(B483, LEN(B483) - 2, 3) = " HD", "SHD", TRUE, "EZ")</f>
        <v>HD</v>
      </c>
      <c r="E484" s="18" t="str">
        <f>VLOOKUP(Table2[[#This Row],[Song Number]], Table1[[Order]:[SHD]], 5, FALSE)</f>
        <v>Forte Escape</v>
      </c>
      <c r="F484" s="18" t="str">
        <f>_xlfn.TEXTJOIN("", FALSE, "BPM_", VLOOKUP(Table2[[#This Row],[Song Number]], Table1[[Order]:[SHD]], 6, FALSE))</f>
        <v>BPM_160</v>
      </c>
      <c r="G484" s="18" t="str" cm="1">
        <f t="array" ref="G484">_xlfn.TEXTJOIN("", FALSE, "DIF_", VLOOKUP(Table2[[#This Row],[Song Number]], Table1[[Order]:[SHD]], _xlfn.IFS(MID(B483, LEN(B483) - 2, 3) = " EZ", 8, MID(B483, LEN(B483) - 2, 3) = " NM", 9, MID(B483, LEN(B483) - 2, 3) = " HD", 10, TRUE, 7), FALSE))</f>
        <v>DIF_13</v>
      </c>
      <c r="H48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"HD", "DIF_13" ],</v>
      </c>
      <c r="I48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"Panic Strike - HD",
  "region": "PT Pack",
  "category": [ "PT Pack", "HD", "DIF_13" ],
  "requires": []
  },
</v>
      </c>
    </row>
    <row r="485" spans="1:9" ht="105" x14ac:dyDescent="0.25">
      <c r="A485" s="18">
        <f t="shared" si="7"/>
        <v>121</v>
      </c>
      <c r="B485" s="18" t="str">
        <f>_xlfn.TEXTJOIN(" - ", FALSE, VLOOKUP(Table2[[#This Row],[Song Number]], Table1[[Order]:[SHD]], 4, FALSE), _xlfn.IFS(MID(B484, LEN(B484) - 2, 3) = " EZ", "NM", MID(B484, LEN(B484) - 2, 3) = " NM", "HD", MID(B484, LEN(B484) - 2, 3) = " HD", "SHD", TRUE, "EZ"))</f>
        <v>Panic Strike - SHD</v>
      </c>
      <c r="C485" s="18" t="str">
        <f>_xlfn.TEXTJOIN(" ", FALSE, VLOOKUP(Table2[[#This Row],[Song Number]], Table1[[Order]:[SHD]], 2, FALSE), "Pack")</f>
        <v>PT Pack</v>
      </c>
      <c r="D485" s="18" t="str" cm="1">
        <f t="array" ref="D485">_xlfn.IFS(MID(B484, LEN(B484) - 2, 3) = " EZ", "NM", MID(B484, LEN(B484) - 2, 3) = " NM", "HD", MID(B484, LEN(B484) - 2, 3) = " HD", "SHD", TRUE, "EZ")</f>
        <v>SHD</v>
      </c>
      <c r="E485" s="18" t="str">
        <f>VLOOKUP(Table2[[#This Row],[Song Number]], Table1[[Order]:[SHD]], 5, FALSE)</f>
        <v>Forte Escape</v>
      </c>
      <c r="F485" s="18" t="str">
        <f>_xlfn.TEXTJOIN("", FALSE, "BPM_", VLOOKUP(Table2[[#This Row],[Song Number]], Table1[[Order]:[SHD]], 6, FALSE))</f>
        <v>BPM_160</v>
      </c>
      <c r="G485" s="18" t="str" cm="1">
        <f t="array" ref="G485">_xlfn.TEXTJOIN("", FALSE, "DIF_", VLOOKUP(Table2[[#This Row],[Song Number]], Table1[[Order]:[SHD]], _xlfn.IFS(MID(B484, LEN(B484) - 2, 3) = " EZ", 8, MID(B484, LEN(B484) - 2, 3) = " NM", 9, MID(B484, LEN(B484) - 2, 3) = " HD", 10, TRUE, 7), FALSE))</f>
        <v>DIF_16</v>
      </c>
      <c r="H48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"SHD", "DIF_16" ],</v>
      </c>
      <c r="I48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"Panic Strike - SHD",
  "region": "PT Pack",
  "category": [ "PT Pack", "SHD", "DIF_16" ],
  "requires": []
  },
</v>
      </c>
    </row>
    <row r="486" spans="1:9" ht="105" x14ac:dyDescent="0.25">
      <c r="A486" s="18">
        <f t="shared" si="7"/>
        <v>122</v>
      </c>
      <c r="B486" s="18" t="str">
        <f>_xlfn.TEXTJOIN(" - ", FALSE, VLOOKUP(Table2[[#This Row],[Song Number]], Table1[[Order]:[SHD]], 4, FALSE), _xlfn.IFS(MID(B485, LEN(B485) - 2, 3) = " EZ", "NM", MID(B485, LEN(B485) - 2, 3) = " NM", "HD", MID(B485, LEN(B485) - 2, 3) = " HD", "SHD", TRUE, "EZ"))</f>
        <v>Q Factor - EZ</v>
      </c>
      <c r="C486" s="18" t="str">
        <f>_xlfn.TEXTJOIN(" ", FALSE, VLOOKUP(Table2[[#This Row],[Song Number]], Table1[[Order]:[SHD]], 2, FALSE), "Pack")</f>
        <v>PT Pack</v>
      </c>
      <c r="D486" s="18" t="str" cm="1">
        <f t="array" ref="D486">_xlfn.IFS(MID(B485, LEN(B485) - 2, 3) = " EZ", "NM", MID(B485, LEN(B485) - 2, 3) = " NM", "HD", MID(B485, LEN(B485) - 2, 3) = " HD", "SHD", TRUE, "EZ")</f>
        <v>EZ</v>
      </c>
      <c r="E486" s="18" t="str">
        <f>VLOOKUP(Table2[[#This Row],[Song Number]], Table1[[Order]:[SHD]], 5, FALSE)</f>
        <v>Forte Escape</v>
      </c>
      <c r="F486" s="18" t="str">
        <f>_xlfn.TEXTJOIN("", FALSE, "BPM_", VLOOKUP(Table2[[#This Row],[Song Number]], Table1[[Order]:[SHD]], 6, FALSE))</f>
        <v>BPM_130</v>
      </c>
      <c r="G486" s="18" t="str" cm="1">
        <f t="array" ref="G486">_xlfn.TEXTJOIN("", FALSE, "DIF_", VLOOKUP(Table2[[#This Row],[Song Number]], Table1[[Order]:[SHD]], _xlfn.IFS(MID(B485, LEN(B485) - 2, 3) = " EZ", 8, MID(B485, LEN(B485) - 2, 3) = " NM", 9, MID(B485, LEN(B485) - 2, 3) = " HD", 10, TRUE, 7), FALSE))</f>
        <v>DIF_3</v>
      </c>
      <c r="H48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"EZ", "DIF_3" ],</v>
      </c>
      <c r="I48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"Q Factor - EZ",
  "region": "PT Pack",
  "category": [ "PT Pack", "EZ", "DIF_3" ],
  "requires": []
  },
</v>
      </c>
    </row>
    <row r="487" spans="1:9" ht="105" x14ac:dyDescent="0.25">
      <c r="A487" s="18">
        <f t="shared" si="7"/>
        <v>122</v>
      </c>
      <c r="B487" s="18" t="str">
        <f>_xlfn.TEXTJOIN(" - ", FALSE, VLOOKUP(Table2[[#This Row],[Song Number]], Table1[[Order]:[SHD]], 4, FALSE), _xlfn.IFS(MID(B486, LEN(B486) - 2, 3) = " EZ", "NM", MID(B486, LEN(B486) - 2, 3) = " NM", "HD", MID(B486, LEN(B486) - 2, 3) = " HD", "SHD", TRUE, "EZ"))</f>
        <v>Q Factor - NM</v>
      </c>
      <c r="C487" s="18" t="str">
        <f>_xlfn.TEXTJOIN(" ", FALSE, VLOOKUP(Table2[[#This Row],[Song Number]], Table1[[Order]:[SHD]], 2, FALSE), "Pack")</f>
        <v>PT Pack</v>
      </c>
      <c r="D487" s="18" t="str" cm="1">
        <f t="array" ref="D487">_xlfn.IFS(MID(B486, LEN(B486) - 2, 3) = " EZ", "NM", MID(B486, LEN(B486) - 2, 3) = " NM", "HD", MID(B486, LEN(B486) - 2, 3) = " HD", "SHD", TRUE, "EZ")</f>
        <v>NM</v>
      </c>
      <c r="E487" s="18" t="str">
        <f>VLOOKUP(Table2[[#This Row],[Song Number]], Table1[[Order]:[SHD]], 5, FALSE)</f>
        <v>Forte Escape</v>
      </c>
      <c r="F487" s="18" t="str">
        <f>_xlfn.TEXTJOIN("", FALSE, "BPM_", VLOOKUP(Table2[[#This Row],[Song Number]], Table1[[Order]:[SHD]], 6, FALSE))</f>
        <v>BPM_130</v>
      </c>
      <c r="G487" s="18" t="str" cm="1">
        <f t="array" ref="G487">_xlfn.TEXTJOIN("", FALSE, "DIF_", VLOOKUP(Table2[[#This Row],[Song Number]], Table1[[Order]:[SHD]], _xlfn.IFS(MID(B486, LEN(B486) - 2, 3) = " EZ", 8, MID(B486, LEN(B486) - 2, 3) = " NM", 9, MID(B486, LEN(B486) - 2, 3) = " HD", 10, TRUE, 7), FALSE))</f>
        <v>DIF_10</v>
      </c>
      <c r="H48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"NM", "DIF_10" ],</v>
      </c>
      <c r="I48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"Q Factor - NM",
  "region": "PT Pack",
  "category": [ "PT Pack", "NM", "DIF_10" ],
  "requires": []
  },
</v>
      </c>
    </row>
    <row r="488" spans="1:9" ht="105" x14ac:dyDescent="0.25">
      <c r="A488" s="18">
        <f t="shared" si="7"/>
        <v>122</v>
      </c>
      <c r="B488" s="18" t="str">
        <f>_xlfn.TEXTJOIN(" - ", FALSE, VLOOKUP(Table2[[#This Row],[Song Number]], Table1[[Order]:[SHD]], 4, FALSE), _xlfn.IFS(MID(B487, LEN(B487) - 2, 3) = " EZ", "NM", MID(B487, LEN(B487) - 2, 3) = " NM", "HD", MID(B487, LEN(B487) - 2, 3) = " HD", "SHD", TRUE, "EZ"))</f>
        <v>Q Factor - HD</v>
      </c>
      <c r="C488" s="18" t="str">
        <f>_xlfn.TEXTJOIN(" ", FALSE, VLOOKUP(Table2[[#This Row],[Song Number]], Table1[[Order]:[SHD]], 2, FALSE), "Pack")</f>
        <v>PT Pack</v>
      </c>
      <c r="D488" s="18" t="str" cm="1">
        <f t="array" ref="D488">_xlfn.IFS(MID(B487, LEN(B487) - 2, 3) = " EZ", "NM", MID(B487, LEN(B487) - 2, 3) = " NM", "HD", MID(B487, LEN(B487) - 2, 3) = " HD", "SHD", TRUE, "EZ")</f>
        <v>HD</v>
      </c>
      <c r="E488" s="18" t="str">
        <f>VLOOKUP(Table2[[#This Row],[Song Number]], Table1[[Order]:[SHD]], 5, FALSE)</f>
        <v>Forte Escape</v>
      </c>
      <c r="F488" s="18" t="str">
        <f>_xlfn.TEXTJOIN("", FALSE, "BPM_", VLOOKUP(Table2[[#This Row],[Song Number]], Table1[[Order]:[SHD]], 6, FALSE))</f>
        <v>BPM_130</v>
      </c>
      <c r="G488" s="18" t="str" cm="1">
        <f t="array" ref="G488">_xlfn.TEXTJOIN("", FALSE, "DIF_", VLOOKUP(Table2[[#This Row],[Song Number]], Table1[[Order]:[SHD]], _xlfn.IFS(MID(B487, LEN(B487) - 2, 3) = " EZ", 8, MID(B487, LEN(B487) - 2, 3) = " NM", 9, MID(B487, LEN(B487) - 2, 3) = " HD", 10, TRUE, 7), FALSE))</f>
        <v>DIF_13</v>
      </c>
      <c r="H48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"HD", "DIF_13" ],</v>
      </c>
      <c r="I48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"Q Factor - HD",
  "region": "PT Pack",
  "category": [ "PT Pack", "HD", "DIF_13" ],
  "requires": []
  },
</v>
      </c>
    </row>
    <row r="489" spans="1:9" ht="105" x14ac:dyDescent="0.25">
      <c r="A489" s="18">
        <f t="shared" si="7"/>
        <v>122</v>
      </c>
      <c r="B489" s="18" t="str">
        <f>_xlfn.TEXTJOIN(" - ", FALSE, VLOOKUP(Table2[[#This Row],[Song Number]], Table1[[Order]:[SHD]], 4, FALSE), _xlfn.IFS(MID(B488, LEN(B488) - 2, 3) = " EZ", "NM", MID(B488, LEN(B488) - 2, 3) = " NM", "HD", MID(B488, LEN(B488) - 2, 3) = " HD", "SHD", TRUE, "EZ"))</f>
        <v>Q Factor - SHD</v>
      </c>
      <c r="C489" s="18" t="str">
        <f>_xlfn.TEXTJOIN(" ", FALSE, VLOOKUP(Table2[[#This Row],[Song Number]], Table1[[Order]:[SHD]], 2, FALSE), "Pack")</f>
        <v>PT Pack</v>
      </c>
      <c r="D489" s="18" t="str" cm="1">
        <f t="array" ref="D489">_xlfn.IFS(MID(B488, LEN(B488) - 2, 3) = " EZ", "NM", MID(B488, LEN(B488) - 2, 3) = " NM", "HD", MID(B488, LEN(B488) - 2, 3) = " HD", "SHD", TRUE, "EZ")</f>
        <v>SHD</v>
      </c>
      <c r="E489" s="18" t="str">
        <f>VLOOKUP(Table2[[#This Row],[Song Number]], Table1[[Order]:[SHD]], 5, FALSE)</f>
        <v>Forte Escape</v>
      </c>
      <c r="F489" s="18" t="str">
        <f>_xlfn.TEXTJOIN("", FALSE, "BPM_", VLOOKUP(Table2[[#This Row],[Song Number]], Table1[[Order]:[SHD]], 6, FALSE))</f>
        <v>BPM_130</v>
      </c>
      <c r="G489" s="18" t="str" cm="1">
        <f t="array" ref="G489">_xlfn.TEXTJOIN("", FALSE, "DIF_", VLOOKUP(Table2[[#This Row],[Song Number]], Table1[[Order]:[SHD]], _xlfn.IFS(MID(B488, LEN(B488) - 2, 3) = " EZ", 8, MID(B488, LEN(B488) - 2, 3) = " NM", 9, MID(B488, LEN(B488) - 2, 3) = " HD", 10, TRUE, 7), FALSE))</f>
        <v>DIF_15</v>
      </c>
      <c r="H48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"SHD", "DIF_15" ],</v>
      </c>
      <c r="I48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"Q Factor - SHD",
  "region": "PT Pack",
  "category": [ "PT Pack", "SHD", "DIF_15" ],
  "requires": []
  },
</v>
      </c>
    </row>
    <row r="490" spans="1:9" ht="105" x14ac:dyDescent="0.25">
      <c r="A490" s="18">
        <f t="shared" si="7"/>
        <v>123</v>
      </c>
      <c r="B490" s="18" t="str">
        <f>_xlfn.TEXTJOIN(" - ", FALSE, VLOOKUP(Table2[[#This Row],[Song Number]], Table1[[Order]:[SHD]], 4, FALSE), _xlfn.IFS(MID(B489, LEN(B489) - 2, 3) = " EZ", "NM", MID(B489, LEN(B489) - 2, 3) = " NM", "HD", MID(B489, LEN(B489) - 2, 3) = " HD", "SHD", TRUE, "EZ"))</f>
        <v>Riff Guy - EZ</v>
      </c>
      <c r="C490" s="18" t="str">
        <f>_xlfn.TEXTJOIN(" ", FALSE, VLOOKUP(Table2[[#This Row],[Song Number]], Table1[[Order]:[SHD]], 2, FALSE), "Pack")</f>
        <v>PT Pack</v>
      </c>
      <c r="D490" s="18" t="str" cm="1">
        <f t="array" ref="D490">_xlfn.IFS(MID(B489, LEN(B489) - 2, 3) = " EZ", "NM", MID(B489, LEN(B489) - 2, 3) = " NM", "HD", MID(B489, LEN(B489) - 2, 3) = " HD", "SHD", TRUE, "EZ")</f>
        <v>EZ</v>
      </c>
      <c r="E490" s="18" t="str">
        <f>VLOOKUP(Table2[[#This Row],[Song Number]], Table1[[Order]:[SHD]], 5, FALSE)</f>
        <v>Eridanus</v>
      </c>
      <c r="F490" s="18" t="str">
        <f>_xlfn.TEXTJOIN("", FALSE, "BPM_", VLOOKUP(Table2[[#This Row],[Song Number]], Table1[[Order]:[SHD]], 6, FALSE))</f>
        <v>BPM_153</v>
      </c>
      <c r="G490" s="18" t="str" cm="1">
        <f t="array" ref="G490">_xlfn.TEXTJOIN("", FALSE, "DIF_", VLOOKUP(Table2[[#This Row],[Song Number]], Table1[[Order]:[SHD]], _xlfn.IFS(MID(B489, LEN(B489) - 2, 3) = " EZ", 8, MID(B489, LEN(B489) - 2, 3) = " NM", 9, MID(B489, LEN(B489) - 2, 3) = " HD", 10, TRUE, 7), FALSE))</f>
        <v>DIF_3</v>
      </c>
      <c r="H49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"EZ", "DIF_3" ],</v>
      </c>
      <c r="I49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"Riff Guy - EZ",
  "region": "PT Pack",
  "category": [ "PT Pack", "EZ", "DIF_3" ],
  "requires": []
  },
</v>
      </c>
    </row>
    <row r="491" spans="1:9" ht="105" x14ac:dyDescent="0.25">
      <c r="A491" s="18">
        <f t="shared" si="7"/>
        <v>123</v>
      </c>
      <c r="B491" s="18" t="str">
        <f>_xlfn.TEXTJOIN(" - ", FALSE, VLOOKUP(Table2[[#This Row],[Song Number]], Table1[[Order]:[SHD]], 4, FALSE), _xlfn.IFS(MID(B490, LEN(B490) - 2, 3) = " EZ", "NM", MID(B490, LEN(B490) - 2, 3) = " NM", "HD", MID(B490, LEN(B490) - 2, 3) = " HD", "SHD", TRUE, "EZ"))</f>
        <v>Riff Guy - NM</v>
      </c>
      <c r="C491" s="18" t="str">
        <f>_xlfn.TEXTJOIN(" ", FALSE, VLOOKUP(Table2[[#This Row],[Song Number]], Table1[[Order]:[SHD]], 2, FALSE), "Pack")</f>
        <v>PT Pack</v>
      </c>
      <c r="D491" s="18" t="str" cm="1">
        <f t="array" ref="D491">_xlfn.IFS(MID(B490, LEN(B490) - 2, 3) = " EZ", "NM", MID(B490, LEN(B490) - 2, 3) = " NM", "HD", MID(B490, LEN(B490) - 2, 3) = " HD", "SHD", TRUE, "EZ")</f>
        <v>NM</v>
      </c>
      <c r="E491" s="18" t="str">
        <f>VLOOKUP(Table2[[#This Row],[Song Number]], Table1[[Order]:[SHD]], 5, FALSE)</f>
        <v>Eridanus</v>
      </c>
      <c r="F491" s="18" t="str">
        <f>_xlfn.TEXTJOIN("", FALSE, "BPM_", VLOOKUP(Table2[[#This Row],[Song Number]], Table1[[Order]:[SHD]], 6, FALSE))</f>
        <v>BPM_153</v>
      </c>
      <c r="G491" s="18" t="str" cm="1">
        <f t="array" ref="G491">_xlfn.TEXTJOIN("", FALSE, "DIF_", VLOOKUP(Table2[[#This Row],[Song Number]], Table1[[Order]:[SHD]], _xlfn.IFS(MID(B490, LEN(B490) - 2, 3) = " EZ", 8, MID(B490, LEN(B490) - 2, 3) = " NM", 9, MID(B490, LEN(B490) - 2, 3) = " HD", 10, TRUE, 7), FALSE))</f>
        <v>DIF_7</v>
      </c>
      <c r="H49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"NM", "DIF_7" ],</v>
      </c>
      <c r="I49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"Riff Guy - NM",
  "region": "PT Pack",
  "category": [ "PT Pack", "NM", "DIF_7" ],
  "requires": []
  },
</v>
      </c>
    </row>
    <row r="492" spans="1:9" ht="105" x14ac:dyDescent="0.25">
      <c r="A492" s="18">
        <f t="shared" si="7"/>
        <v>123</v>
      </c>
      <c r="B492" s="18" t="str">
        <f>_xlfn.TEXTJOIN(" - ", FALSE, VLOOKUP(Table2[[#This Row],[Song Number]], Table1[[Order]:[SHD]], 4, FALSE), _xlfn.IFS(MID(B491, LEN(B491) - 2, 3) = " EZ", "NM", MID(B491, LEN(B491) - 2, 3) = " NM", "HD", MID(B491, LEN(B491) - 2, 3) = " HD", "SHD", TRUE, "EZ"))</f>
        <v>Riff Guy - HD</v>
      </c>
      <c r="C492" s="18" t="str">
        <f>_xlfn.TEXTJOIN(" ", FALSE, VLOOKUP(Table2[[#This Row],[Song Number]], Table1[[Order]:[SHD]], 2, FALSE), "Pack")</f>
        <v>PT Pack</v>
      </c>
      <c r="D492" s="18" t="str" cm="1">
        <f t="array" ref="D492">_xlfn.IFS(MID(B491, LEN(B491) - 2, 3) = " EZ", "NM", MID(B491, LEN(B491) - 2, 3) = " NM", "HD", MID(B491, LEN(B491) - 2, 3) = " HD", "SHD", TRUE, "EZ")</f>
        <v>HD</v>
      </c>
      <c r="E492" s="18" t="str">
        <f>VLOOKUP(Table2[[#This Row],[Song Number]], Table1[[Order]:[SHD]], 5, FALSE)</f>
        <v>Eridanus</v>
      </c>
      <c r="F492" s="18" t="str">
        <f>_xlfn.TEXTJOIN("", FALSE, "BPM_", VLOOKUP(Table2[[#This Row],[Song Number]], Table1[[Order]:[SHD]], 6, FALSE))</f>
        <v>BPM_153</v>
      </c>
      <c r="G492" s="18" t="str" cm="1">
        <f t="array" ref="G492">_xlfn.TEXTJOIN("", FALSE, "DIF_", VLOOKUP(Table2[[#This Row],[Song Number]], Table1[[Order]:[SHD]], _xlfn.IFS(MID(B491, LEN(B491) - 2, 3) = " EZ", 8, MID(B491, LEN(B491) - 2, 3) = " NM", 9, MID(B491, LEN(B491) - 2, 3) = " HD", 10, TRUE, 7), FALSE))</f>
        <v>DIF_11</v>
      </c>
      <c r="H49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"HD", "DIF_11" ],</v>
      </c>
      <c r="I49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"Riff Guy - HD",
  "region": "PT Pack",
  "category": [ "PT Pack", "HD", "DIF_11" ],
  "requires": []
  },
</v>
      </c>
    </row>
    <row r="493" spans="1:9" ht="105" x14ac:dyDescent="0.25">
      <c r="A493" s="18">
        <f t="shared" si="7"/>
        <v>123</v>
      </c>
      <c r="B493" s="18" t="str">
        <f>_xlfn.TEXTJOIN(" - ", FALSE, VLOOKUP(Table2[[#This Row],[Song Number]], Table1[[Order]:[SHD]], 4, FALSE), _xlfn.IFS(MID(B492, LEN(B492) - 2, 3) = " EZ", "NM", MID(B492, LEN(B492) - 2, 3) = " NM", "HD", MID(B492, LEN(B492) - 2, 3) = " HD", "SHD", TRUE, "EZ"))</f>
        <v>Riff Guy - SHD</v>
      </c>
      <c r="C493" s="18" t="str">
        <f>_xlfn.TEXTJOIN(" ", FALSE, VLOOKUP(Table2[[#This Row],[Song Number]], Table1[[Order]:[SHD]], 2, FALSE), "Pack")</f>
        <v>PT Pack</v>
      </c>
      <c r="D493" s="18" t="str" cm="1">
        <f t="array" ref="D493">_xlfn.IFS(MID(B492, LEN(B492) - 2, 3) = " EZ", "NM", MID(B492, LEN(B492) - 2, 3) = " NM", "HD", MID(B492, LEN(B492) - 2, 3) = " HD", "SHD", TRUE, "EZ")</f>
        <v>SHD</v>
      </c>
      <c r="E493" s="18" t="str">
        <f>VLOOKUP(Table2[[#This Row],[Song Number]], Table1[[Order]:[SHD]], 5, FALSE)</f>
        <v>Eridanus</v>
      </c>
      <c r="F493" s="18" t="str">
        <f>_xlfn.TEXTJOIN("", FALSE, "BPM_", VLOOKUP(Table2[[#This Row],[Song Number]], Table1[[Order]:[SHD]], 6, FALSE))</f>
        <v>BPM_153</v>
      </c>
      <c r="G493" s="18" t="str" cm="1">
        <f t="array" ref="G493">_xlfn.TEXTJOIN("", FALSE, "DIF_", VLOOKUP(Table2[[#This Row],[Song Number]], Table1[[Order]:[SHD]], _xlfn.IFS(MID(B492, LEN(B492) - 2, 3) = " EZ", 8, MID(B492, LEN(B492) - 2, 3) = " NM", 9, MID(B492, LEN(B492) - 2, 3) = " HD", 10, TRUE, 7), FALSE))</f>
        <v>DIF_14</v>
      </c>
      <c r="H49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"SHD", "DIF_14" ],</v>
      </c>
      <c r="I49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"Riff Guy - SHD",
  "region": "PT Pack",
  "category": [ "PT Pack", "SHD", "DIF_14" ],
  "requires": []
  },
</v>
      </c>
    </row>
    <row r="494" spans="1:9" ht="105" x14ac:dyDescent="0.25">
      <c r="A494" s="18">
        <f t="shared" si="7"/>
        <v>124</v>
      </c>
      <c r="B494" s="18" t="str">
        <f>_xlfn.TEXTJOIN(" - ", FALSE, VLOOKUP(Table2[[#This Row],[Song Number]], Table1[[Order]:[SHD]], 4, FALSE), _xlfn.IFS(MID(B493, LEN(B493) - 2, 3) = " EZ", "NM", MID(B493, LEN(B493) - 2, 3) = " NM", "HD", MID(B493, LEN(B493) - 2, 3) = " HD", "SHD", TRUE, "EZ"))</f>
        <v>Spotlight - EZ</v>
      </c>
      <c r="C494" s="18" t="str">
        <f>_xlfn.TEXTJOIN(" ", FALSE, VLOOKUP(Table2[[#This Row],[Song Number]], Table1[[Order]:[SHD]], 2, FALSE), "Pack")</f>
        <v>PT Pack</v>
      </c>
      <c r="D494" s="18" t="str" cm="1">
        <f t="array" ref="D494">_xlfn.IFS(MID(B493, LEN(B493) - 2, 3) = " EZ", "NM", MID(B493, LEN(B493) - 2, 3) = " NM", "HD", MID(B493, LEN(B493) - 2, 3) = " HD", "SHD", TRUE, "EZ")</f>
        <v>EZ</v>
      </c>
      <c r="E494" s="18" t="str">
        <f>VLOOKUP(Table2[[#This Row],[Song Number]], Table1[[Order]:[SHD]], 5, FALSE)</f>
        <v>Forte Escape</v>
      </c>
      <c r="F494" s="18" t="str">
        <f>_xlfn.TEXTJOIN("", FALSE, "BPM_", VLOOKUP(Table2[[#This Row],[Song Number]], Table1[[Order]:[SHD]], 6, FALSE))</f>
        <v>BPM_100</v>
      </c>
      <c r="G494" s="18" t="str" cm="1">
        <f t="array" ref="G494">_xlfn.TEXTJOIN("", FALSE, "DIF_", VLOOKUP(Table2[[#This Row],[Song Number]], Table1[[Order]:[SHD]], _xlfn.IFS(MID(B493, LEN(B493) - 2, 3) = " EZ", 8, MID(B493, LEN(B493) - 2, 3) = " NM", 9, MID(B493, LEN(B493) - 2, 3) = " HD", 10, TRUE, 7), FALSE))</f>
        <v>DIF_4</v>
      </c>
      <c r="H49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"EZ", "DIF_4" ],</v>
      </c>
      <c r="I49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"Spotlight - EZ",
  "region": "PT Pack",
  "category": [ "PT Pack", "EZ", "DIF_4" ],
  "requires": []
  },
</v>
      </c>
    </row>
    <row r="495" spans="1:9" ht="105" x14ac:dyDescent="0.25">
      <c r="A495" s="18">
        <f t="shared" si="7"/>
        <v>124</v>
      </c>
      <c r="B495" s="18" t="str">
        <f>_xlfn.TEXTJOIN(" - ", FALSE, VLOOKUP(Table2[[#This Row],[Song Number]], Table1[[Order]:[SHD]], 4, FALSE), _xlfn.IFS(MID(B494, LEN(B494) - 2, 3) = " EZ", "NM", MID(B494, LEN(B494) - 2, 3) = " NM", "HD", MID(B494, LEN(B494) - 2, 3) = " HD", "SHD", TRUE, "EZ"))</f>
        <v>Spotlight - NM</v>
      </c>
      <c r="C495" s="18" t="str">
        <f>_xlfn.TEXTJOIN(" ", FALSE, VLOOKUP(Table2[[#This Row],[Song Number]], Table1[[Order]:[SHD]], 2, FALSE), "Pack")</f>
        <v>PT Pack</v>
      </c>
      <c r="D495" s="18" t="str" cm="1">
        <f t="array" ref="D495">_xlfn.IFS(MID(B494, LEN(B494) - 2, 3) = " EZ", "NM", MID(B494, LEN(B494) - 2, 3) = " NM", "HD", MID(B494, LEN(B494) - 2, 3) = " HD", "SHD", TRUE, "EZ")</f>
        <v>NM</v>
      </c>
      <c r="E495" s="18" t="str">
        <f>VLOOKUP(Table2[[#This Row],[Song Number]], Table1[[Order]:[SHD]], 5, FALSE)</f>
        <v>Forte Escape</v>
      </c>
      <c r="F495" s="18" t="str">
        <f>_xlfn.TEXTJOIN("", FALSE, "BPM_", VLOOKUP(Table2[[#This Row],[Song Number]], Table1[[Order]:[SHD]], 6, FALSE))</f>
        <v>BPM_100</v>
      </c>
      <c r="G495" s="18" t="str" cm="1">
        <f t="array" ref="G495">_xlfn.TEXTJOIN("", FALSE, "DIF_", VLOOKUP(Table2[[#This Row],[Song Number]], Table1[[Order]:[SHD]], _xlfn.IFS(MID(B494, LEN(B494) - 2, 3) = " EZ", 8, MID(B494, LEN(B494) - 2, 3) = " NM", 9, MID(B494, LEN(B494) - 2, 3) = " HD", 10, TRUE, 7), FALSE))</f>
        <v>DIF_6</v>
      </c>
      <c r="H49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"NM", "DIF_6" ],</v>
      </c>
      <c r="I49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"Spotlight - NM",
  "region": "PT Pack",
  "category": [ "PT Pack", "NM", "DIF_6" ],
  "requires": []
  },
</v>
      </c>
    </row>
    <row r="496" spans="1:9" ht="105" x14ac:dyDescent="0.25">
      <c r="A496" s="18">
        <f t="shared" si="7"/>
        <v>124</v>
      </c>
      <c r="B496" s="18" t="str">
        <f>_xlfn.TEXTJOIN(" - ", FALSE, VLOOKUP(Table2[[#This Row],[Song Number]], Table1[[Order]:[SHD]], 4, FALSE), _xlfn.IFS(MID(B495, LEN(B495) - 2, 3) = " EZ", "NM", MID(B495, LEN(B495) - 2, 3) = " NM", "HD", MID(B495, LEN(B495) - 2, 3) = " HD", "SHD", TRUE, "EZ"))</f>
        <v>Spotlight - HD</v>
      </c>
      <c r="C496" s="18" t="str">
        <f>_xlfn.TEXTJOIN(" ", FALSE, VLOOKUP(Table2[[#This Row],[Song Number]], Table1[[Order]:[SHD]], 2, FALSE), "Pack")</f>
        <v>PT Pack</v>
      </c>
      <c r="D496" s="18" t="str" cm="1">
        <f t="array" ref="D496">_xlfn.IFS(MID(B495, LEN(B495) - 2, 3) = " EZ", "NM", MID(B495, LEN(B495) - 2, 3) = " NM", "HD", MID(B495, LEN(B495) - 2, 3) = " HD", "SHD", TRUE, "EZ")</f>
        <v>HD</v>
      </c>
      <c r="E496" s="18" t="str">
        <f>VLOOKUP(Table2[[#This Row],[Song Number]], Table1[[Order]:[SHD]], 5, FALSE)</f>
        <v>Forte Escape</v>
      </c>
      <c r="F496" s="18" t="str">
        <f>_xlfn.TEXTJOIN("", FALSE, "BPM_", VLOOKUP(Table2[[#This Row],[Song Number]], Table1[[Order]:[SHD]], 6, FALSE))</f>
        <v>BPM_100</v>
      </c>
      <c r="G496" s="18" t="str" cm="1">
        <f t="array" ref="G496">_xlfn.TEXTJOIN("", FALSE, "DIF_", VLOOKUP(Table2[[#This Row],[Song Number]], Table1[[Order]:[SHD]], _xlfn.IFS(MID(B495, LEN(B495) - 2, 3) = " EZ", 8, MID(B495, LEN(B495) - 2, 3) = " NM", 9, MID(B495, LEN(B495) - 2, 3) = " HD", 10, TRUE, 7), FALSE))</f>
        <v>DIF_11</v>
      </c>
      <c r="H49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"HD", "DIF_11" ],</v>
      </c>
      <c r="I49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"Spotlight - HD",
  "region": "PT Pack",
  "category": [ "PT Pack", "HD", "DIF_11" ],
  "requires": []
  },
</v>
      </c>
    </row>
    <row r="497" spans="1:9" ht="105" x14ac:dyDescent="0.25">
      <c r="A497" s="18">
        <f t="shared" si="7"/>
        <v>124</v>
      </c>
      <c r="B497" s="18" t="str">
        <f>_xlfn.TEXTJOIN(" - ", FALSE, VLOOKUP(Table2[[#This Row],[Song Number]], Table1[[Order]:[SHD]], 4, FALSE), _xlfn.IFS(MID(B496, LEN(B496) - 2, 3) = " EZ", "NM", MID(B496, LEN(B496) - 2, 3) = " NM", "HD", MID(B496, LEN(B496) - 2, 3) = " HD", "SHD", TRUE, "EZ"))</f>
        <v>Spotlight - SHD</v>
      </c>
      <c r="C497" s="18" t="str">
        <f>_xlfn.TEXTJOIN(" ", FALSE, VLOOKUP(Table2[[#This Row],[Song Number]], Table1[[Order]:[SHD]], 2, FALSE), "Pack")</f>
        <v>PT Pack</v>
      </c>
      <c r="D497" s="18" t="str" cm="1">
        <f t="array" ref="D497">_xlfn.IFS(MID(B496, LEN(B496) - 2, 3) = " EZ", "NM", MID(B496, LEN(B496) - 2, 3) = " NM", "HD", MID(B496, LEN(B496) - 2, 3) = " HD", "SHD", TRUE, "EZ")</f>
        <v>SHD</v>
      </c>
      <c r="E497" s="18" t="str">
        <f>VLOOKUP(Table2[[#This Row],[Song Number]], Table1[[Order]:[SHD]], 5, FALSE)</f>
        <v>Forte Escape</v>
      </c>
      <c r="F497" s="18" t="str">
        <f>_xlfn.TEXTJOIN("", FALSE, "BPM_", VLOOKUP(Table2[[#This Row],[Song Number]], Table1[[Order]:[SHD]], 6, FALSE))</f>
        <v>BPM_100</v>
      </c>
      <c r="G497" s="18" t="str" cm="1">
        <f t="array" ref="G497">_xlfn.TEXTJOIN("", FALSE, "DIF_", VLOOKUP(Table2[[#This Row],[Song Number]], Table1[[Order]:[SHD]], _xlfn.IFS(MID(B496, LEN(B496) - 2, 3) = " EZ", 8, MID(B496, LEN(B496) - 2, 3) = " NM", 9, MID(B496, LEN(B496) - 2, 3) = " HD", 10, TRUE, 7), FALSE))</f>
        <v>DIF_13</v>
      </c>
      <c r="H49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"SHD", "DIF_13" ],</v>
      </c>
      <c r="I49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"Spotlight - SHD",
  "region": "PT Pack",
  "category": [ "PT Pack", "SHD", "DIF_13" ],
  "requires": []
  },
</v>
      </c>
    </row>
    <row r="498" spans="1:9" ht="105" x14ac:dyDescent="0.25">
      <c r="A498" s="18">
        <f t="shared" si="7"/>
        <v>125</v>
      </c>
      <c r="B498" s="18" t="str">
        <f>_xlfn.TEXTJOIN(" - ", FALSE, VLOOKUP(Table2[[#This Row],[Song Number]], Table1[[Order]:[SHD]], 4, FALSE), _xlfn.IFS(MID(B497, LEN(B497) - 2, 3) = " EZ", "NM", MID(B497, LEN(B497) - 2, 3) = " NM", "HD", MID(B497, LEN(B497) - 2, 3) = " HD", "SHD", TRUE, "EZ"))</f>
        <v>Unknown H2 - EZ</v>
      </c>
      <c r="C498" s="18" t="str">
        <f>_xlfn.TEXTJOIN(" ", FALSE, VLOOKUP(Table2[[#This Row],[Song Number]], Table1[[Order]:[SHD]], 2, FALSE), "Pack")</f>
        <v>PT Pack</v>
      </c>
      <c r="D498" s="18" t="str" cm="1">
        <f t="array" ref="D498">_xlfn.IFS(MID(B497, LEN(B497) - 2, 3) = " EZ", "NM", MID(B497, LEN(B497) - 2, 3) = " NM", "HD", MID(B497, LEN(B497) - 2, 3) = " HD", "SHD", TRUE, "EZ")</f>
        <v>EZ</v>
      </c>
      <c r="E498" s="18" t="str">
        <f>VLOOKUP(Table2[[#This Row],[Song Number]], Table1[[Order]:[SHD]], 5, FALSE)</f>
        <v>BIGDUCK</v>
      </c>
      <c r="F498" s="18" t="str">
        <f>_xlfn.TEXTJOIN("", FALSE, "BPM_", VLOOKUP(Table2[[#This Row],[Song Number]], Table1[[Order]:[SHD]], 6, FALSE))</f>
        <v>BPM_85</v>
      </c>
      <c r="G498" s="18" t="str" cm="1">
        <f t="array" ref="G498">_xlfn.TEXTJOIN("", FALSE, "DIF_", VLOOKUP(Table2[[#This Row],[Song Number]], Table1[[Order]:[SHD]], _xlfn.IFS(MID(B497, LEN(B497) - 2, 3) = " EZ", 8, MID(B497, LEN(B497) - 2, 3) = " NM", 9, MID(B497, LEN(B497) - 2, 3) = " HD", 10, TRUE, 7), FALSE))</f>
        <v>DIF_3</v>
      </c>
      <c r="H49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"EZ", "DIF_3" ],</v>
      </c>
      <c r="I49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"Unknown H2 - EZ",
  "region": "PT Pack",
  "category": [ "PT Pack", "EZ", "DIF_3" ],
  "requires": []
  },
</v>
      </c>
    </row>
    <row r="499" spans="1:9" ht="105" x14ac:dyDescent="0.25">
      <c r="A499" s="18">
        <f t="shared" si="7"/>
        <v>125</v>
      </c>
      <c r="B499" s="18" t="str">
        <f>_xlfn.TEXTJOIN(" - ", FALSE, VLOOKUP(Table2[[#This Row],[Song Number]], Table1[[Order]:[SHD]], 4, FALSE), _xlfn.IFS(MID(B498, LEN(B498) - 2, 3) = " EZ", "NM", MID(B498, LEN(B498) - 2, 3) = " NM", "HD", MID(B498, LEN(B498) - 2, 3) = " HD", "SHD", TRUE, "EZ"))</f>
        <v>Unknown H2 - NM</v>
      </c>
      <c r="C499" s="18" t="str">
        <f>_xlfn.TEXTJOIN(" ", FALSE, VLOOKUP(Table2[[#This Row],[Song Number]], Table1[[Order]:[SHD]], 2, FALSE), "Pack")</f>
        <v>PT Pack</v>
      </c>
      <c r="D499" s="18" t="str" cm="1">
        <f t="array" ref="D499">_xlfn.IFS(MID(B498, LEN(B498) - 2, 3) = " EZ", "NM", MID(B498, LEN(B498) - 2, 3) = " NM", "HD", MID(B498, LEN(B498) - 2, 3) = " HD", "SHD", TRUE, "EZ")</f>
        <v>NM</v>
      </c>
      <c r="E499" s="18" t="str">
        <f>VLOOKUP(Table2[[#This Row],[Song Number]], Table1[[Order]:[SHD]], 5, FALSE)</f>
        <v>BIGDUCK</v>
      </c>
      <c r="F499" s="18" t="str">
        <f>_xlfn.TEXTJOIN("", FALSE, "BPM_", VLOOKUP(Table2[[#This Row],[Song Number]], Table1[[Order]:[SHD]], 6, FALSE))</f>
        <v>BPM_85</v>
      </c>
      <c r="G499" s="18" t="str" cm="1">
        <f t="array" ref="G499">_xlfn.TEXTJOIN("", FALSE, "DIF_", VLOOKUP(Table2[[#This Row],[Song Number]], Table1[[Order]:[SHD]], _xlfn.IFS(MID(B498, LEN(B498) - 2, 3) = " EZ", 8, MID(B498, LEN(B498) - 2, 3) = " NM", 9, MID(B498, LEN(B498) - 2, 3) = " HD", 10, TRUE, 7), FALSE))</f>
        <v>DIF_7</v>
      </c>
      <c r="H49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"NM", "DIF_7" ],</v>
      </c>
      <c r="I49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"Unknown H2 - NM",
  "region": "PT Pack",
  "category": [ "PT Pack", "NM", "DIF_7" ],
  "requires": []
  },
</v>
      </c>
    </row>
    <row r="500" spans="1:9" ht="105" x14ac:dyDescent="0.25">
      <c r="A500" s="18">
        <f t="shared" si="7"/>
        <v>125</v>
      </c>
      <c r="B500" s="18" t="str">
        <f>_xlfn.TEXTJOIN(" - ", FALSE, VLOOKUP(Table2[[#This Row],[Song Number]], Table1[[Order]:[SHD]], 4, FALSE), _xlfn.IFS(MID(B499, LEN(B499) - 2, 3) = " EZ", "NM", MID(B499, LEN(B499) - 2, 3) = " NM", "HD", MID(B499, LEN(B499) - 2, 3) = " HD", "SHD", TRUE, "EZ"))</f>
        <v>Unknown H2 - HD</v>
      </c>
      <c r="C500" s="18" t="str">
        <f>_xlfn.TEXTJOIN(" ", FALSE, VLOOKUP(Table2[[#This Row],[Song Number]], Table1[[Order]:[SHD]], 2, FALSE), "Pack")</f>
        <v>PT Pack</v>
      </c>
      <c r="D500" s="18" t="str" cm="1">
        <f t="array" ref="D500">_xlfn.IFS(MID(B499, LEN(B499) - 2, 3) = " EZ", "NM", MID(B499, LEN(B499) - 2, 3) = " NM", "HD", MID(B499, LEN(B499) - 2, 3) = " HD", "SHD", TRUE, "EZ")</f>
        <v>HD</v>
      </c>
      <c r="E500" s="18" t="str">
        <f>VLOOKUP(Table2[[#This Row],[Song Number]], Table1[[Order]:[SHD]], 5, FALSE)</f>
        <v>BIGDUCK</v>
      </c>
      <c r="F500" s="18" t="str">
        <f>_xlfn.TEXTJOIN("", FALSE, "BPM_", VLOOKUP(Table2[[#This Row],[Song Number]], Table1[[Order]:[SHD]], 6, FALSE))</f>
        <v>BPM_85</v>
      </c>
      <c r="G500" s="18" t="str" cm="1">
        <f t="array" ref="G500">_xlfn.TEXTJOIN("", FALSE, "DIF_", VLOOKUP(Table2[[#This Row],[Song Number]], Table1[[Order]:[SHD]], _xlfn.IFS(MID(B499, LEN(B499) - 2, 3) = " EZ", 8, MID(B499, LEN(B499) - 2, 3) = " NM", 9, MID(B499, LEN(B499) - 2, 3) = " HD", 10, TRUE, 7), FALSE))</f>
        <v>DIF_11</v>
      </c>
      <c r="H50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"HD", "DIF_11" ],</v>
      </c>
      <c r="I50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"Unknown H2 - HD",
  "region": "PT Pack",
  "category": [ "PT Pack", "HD", "DIF_11" ],
  "requires": []
  },
</v>
      </c>
    </row>
    <row r="501" spans="1:9" ht="105" x14ac:dyDescent="0.25">
      <c r="A501" s="18">
        <f t="shared" si="7"/>
        <v>125</v>
      </c>
      <c r="B501" s="18" t="str">
        <f>_xlfn.TEXTJOIN(" - ", FALSE, VLOOKUP(Table2[[#This Row],[Song Number]], Table1[[Order]:[SHD]], 4, FALSE), _xlfn.IFS(MID(B500, LEN(B500) - 2, 3) = " EZ", "NM", MID(B500, LEN(B500) - 2, 3) = " NM", "HD", MID(B500, LEN(B500) - 2, 3) = " HD", "SHD", TRUE, "EZ"))</f>
        <v>Unknown H2 - SHD</v>
      </c>
      <c r="C501" s="18" t="str">
        <f>_xlfn.TEXTJOIN(" ", FALSE, VLOOKUP(Table2[[#This Row],[Song Number]], Table1[[Order]:[SHD]], 2, FALSE), "Pack")</f>
        <v>PT Pack</v>
      </c>
      <c r="D501" s="18" t="str" cm="1">
        <f t="array" ref="D501">_xlfn.IFS(MID(B500, LEN(B500) - 2, 3) = " EZ", "NM", MID(B500, LEN(B500) - 2, 3) = " NM", "HD", MID(B500, LEN(B500) - 2, 3) = " HD", "SHD", TRUE, "EZ")</f>
        <v>SHD</v>
      </c>
      <c r="E501" s="18" t="str">
        <f>VLOOKUP(Table2[[#This Row],[Song Number]], Table1[[Order]:[SHD]], 5, FALSE)</f>
        <v>BIGDUCK</v>
      </c>
      <c r="F501" s="18" t="str">
        <f>_xlfn.TEXTJOIN("", FALSE, "BPM_", VLOOKUP(Table2[[#This Row],[Song Number]], Table1[[Order]:[SHD]], 6, FALSE))</f>
        <v>BPM_85</v>
      </c>
      <c r="G501" s="18" t="str" cm="1">
        <f t="array" ref="G501">_xlfn.TEXTJOIN("", FALSE, "DIF_", VLOOKUP(Table2[[#This Row],[Song Number]], Table1[[Order]:[SHD]], _xlfn.IFS(MID(B500, LEN(B500) - 2, 3) = " EZ", 8, MID(B500, LEN(B500) - 2, 3) = " NM", 9, MID(B500, LEN(B500) - 2, 3) = " HD", 10, TRUE, 7), FALSE))</f>
        <v>DIF_14</v>
      </c>
      <c r="H50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"SHD", "DIF_14" ],</v>
      </c>
      <c r="I50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"Unknown H2 - SHD",
  "region": "PT Pack",
  "category": [ "PT Pack", "SHD", "DIF_14" ],
  "requires": []
  },
</v>
      </c>
    </row>
    <row r="502" spans="1:9" ht="105" x14ac:dyDescent="0.25">
      <c r="A502" s="18">
        <f t="shared" si="7"/>
        <v>126</v>
      </c>
      <c r="B502" s="18" t="str">
        <f>_xlfn.TEXTJOIN(" - ", FALSE, VLOOKUP(Table2[[#This Row],[Song Number]], Table1[[Order]:[SHD]], 4, FALSE), _xlfn.IFS(MID(B501, LEN(B501) - 2, 3) = " EZ", "NM", MID(B501, LEN(B501) - 2, 3) = " NM", "HD", MID(B501, LEN(B501) - 2, 3) = " HD", "SHD", TRUE, "EZ"))</f>
        <v>Weird Wave - EZ</v>
      </c>
      <c r="C502" s="18" t="str">
        <f>_xlfn.TEXTJOIN(" ", FALSE, VLOOKUP(Table2[[#This Row],[Song Number]], Table1[[Order]:[SHD]], 2, FALSE), "Pack")</f>
        <v>PT Pack</v>
      </c>
      <c r="D502" s="18" t="str" cm="1">
        <f t="array" ref="D502">_xlfn.IFS(MID(B501, LEN(B501) - 2, 3) = " EZ", "NM", MID(B501, LEN(B501) - 2, 3) = " NM", "HD", MID(B501, LEN(B501) - 2, 3) = " HD", "SHD", TRUE, "EZ")</f>
        <v>EZ</v>
      </c>
      <c r="E502" s="18" t="str">
        <f>VLOOKUP(Table2[[#This Row],[Song Number]], Table1[[Order]:[SHD]], 5, FALSE)</f>
        <v>Joyrock</v>
      </c>
      <c r="F502" s="18" t="str">
        <f>_xlfn.TEXTJOIN("", FALSE, "BPM_", VLOOKUP(Table2[[#This Row],[Song Number]], Table1[[Order]:[SHD]], 6, FALSE))</f>
        <v>BPM_147</v>
      </c>
      <c r="G502" s="18" t="str" cm="1">
        <f t="array" ref="G502">_xlfn.TEXTJOIN("", FALSE, "DIF_", VLOOKUP(Table2[[#This Row],[Song Number]], Table1[[Order]:[SHD]], _xlfn.IFS(MID(B501, LEN(B501) - 2, 3) = " EZ", 8, MID(B501, LEN(B501) - 2, 3) = " NM", 9, MID(B501, LEN(B501) - 2, 3) = " HD", 10, TRUE, 7), FALSE))</f>
        <v>DIF_3</v>
      </c>
      <c r="H50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"EZ", "DIF_3" ],</v>
      </c>
      <c r="I50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"Weird Wave - EZ",
  "region": "PT Pack",
  "category": [ "PT Pack", "EZ", "DIF_3" ],
  "requires": []
  },
</v>
      </c>
    </row>
    <row r="503" spans="1:9" ht="105" x14ac:dyDescent="0.25">
      <c r="A503" s="18">
        <f t="shared" si="7"/>
        <v>126</v>
      </c>
      <c r="B503" s="18" t="str">
        <f>_xlfn.TEXTJOIN(" - ", FALSE, VLOOKUP(Table2[[#This Row],[Song Number]], Table1[[Order]:[SHD]], 4, FALSE), _xlfn.IFS(MID(B502, LEN(B502) - 2, 3) = " EZ", "NM", MID(B502, LEN(B502) - 2, 3) = " NM", "HD", MID(B502, LEN(B502) - 2, 3) = " HD", "SHD", TRUE, "EZ"))</f>
        <v>Weird Wave - NM</v>
      </c>
      <c r="C503" s="18" t="str">
        <f>_xlfn.TEXTJOIN(" ", FALSE, VLOOKUP(Table2[[#This Row],[Song Number]], Table1[[Order]:[SHD]], 2, FALSE), "Pack")</f>
        <v>PT Pack</v>
      </c>
      <c r="D503" s="18" t="str" cm="1">
        <f t="array" ref="D503">_xlfn.IFS(MID(B502, LEN(B502) - 2, 3) = " EZ", "NM", MID(B502, LEN(B502) - 2, 3) = " NM", "HD", MID(B502, LEN(B502) - 2, 3) = " HD", "SHD", TRUE, "EZ")</f>
        <v>NM</v>
      </c>
      <c r="E503" s="18" t="str">
        <f>VLOOKUP(Table2[[#This Row],[Song Number]], Table1[[Order]:[SHD]], 5, FALSE)</f>
        <v>Joyrock</v>
      </c>
      <c r="F503" s="18" t="str">
        <f>_xlfn.TEXTJOIN("", FALSE, "BPM_", VLOOKUP(Table2[[#This Row],[Song Number]], Table1[[Order]:[SHD]], 6, FALSE))</f>
        <v>BPM_147</v>
      </c>
      <c r="G503" s="18" t="str" cm="1">
        <f t="array" ref="G503">_xlfn.TEXTJOIN("", FALSE, "DIF_", VLOOKUP(Table2[[#This Row],[Song Number]], Table1[[Order]:[SHD]], _xlfn.IFS(MID(B502, LEN(B502) - 2, 3) = " EZ", 8, MID(B502, LEN(B502) - 2, 3) = " NM", 9, MID(B502, LEN(B502) - 2, 3) = " HD", 10, TRUE, 7), FALSE))</f>
        <v>DIF_7</v>
      </c>
      <c r="H50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"NM", "DIF_7" ],</v>
      </c>
      <c r="I50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"Weird Wave - NM",
  "region": "PT Pack",
  "category": [ "PT Pack", "NM", "DIF_7" ],
  "requires": []
  },
</v>
      </c>
    </row>
    <row r="504" spans="1:9" ht="105" x14ac:dyDescent="0.25">
      <c r="A504" s="18">
        <f t="shared" si="7"/>
        <v>126</v>
      </c>
      <c r="B504" s="18" t="str">
        <f>_xlfn.TEXTJOIN(" - ", FALSE, VLOOKUP(Table2[[#This Row],[Song Number]], Table1[[Order]:[SHD]], 4, FALSE), _xlfn.IFS(MID(B503, LEN(B503) - 2, 3) = " EZ", "NM", MID(B503, LEN(B503) - 2, 3) = " NM", "HD", MID(B503, LEN(B503) - 2, 3) = " HD", "SHD", TRUE, "EZ"))</f>
        <v>Weird Wave - HD</v>
      </c>
      <c r="C504" s="18" t="str">
        <f>_xlfn.TEXTJOIN(" ", FALSE, VLOOKUP(Table2[[#This Row],[Song Number]], Table1[[Order]:[SHD]], 2, FALSE), "Pack")</f>
        <v>PT Pack</v>
      </c>
      <c r="D504" s="18" t="str" cm="1">
        <f t="array" ref="D504">_xlfn.IFS(MID(B503, LEN(B503) - 2, 3) = " EZ", "NM", MID(B503, LEN(B503) - 2, 3) = " NM", "HD", MID(B503, LEN(B503) - 2, 3) = " HD", "SHD", TRUE, "EZ")</f>
        <v>HD</v>
      </c>
      <c r="E504" s="18" t="str">
        <f>VLOOKUP(Table2[[#This Row],[Song Number]], Table1[[Order]:[SHD]], 5, FALSE)</f>
        <v>Joyrock</v>
      </c>
      <c r="F504" s="18" t="str">
        <f>_xlfn.TEXTJOIN("", FALSE, "BPM_", VLOOKUP(Table2[[#This Row],[Song Number]], Table1[[Order]:[SHD]], 6, FALSE))</f>
        <v>BPM_147</v>
      </c>
      <c r="G504" s="18" t="str" cm="1">
        <f t="array" ref="G504">_xlfn.TEXTJOIN("", FALSE, "DIF_", VLOOKUP(Table2[[#This Row],[Song Number]], Table1[[Order]:[SHD]], _xlfn.IFS(MID(B503, LEN(B503) - 2, 3) = " EZ", 8, MID(B503, LEN(B503) - 2, 3) = " NM", 9, MID(B503, LEN(B503) - 2, 3) = " HD", 10, TRUE, 7), FALSE))</f>
        <v>DIF_13</v>
      </c>
      <c r="H50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"HD", "DIF_13" ],</v>
      </c>
      <c r="I50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"Weird Wave - HD",
  "region": "PT Pack",
  "category": [ "PT Pack", "HD", "DIF_13" ],
  "requires": []
  },
</v>
      </c>
    </row>
    <row r="505" spans="1:9" ht="105" x14ac:dyDescent="0.25">
      <c r="A505" s="18">
        <f t="shared" si="7"/>
        <v>126</v>
      </c>
      <c r="B505" s="18" t="str">
        <f>_xlfn.TEXTJOIN(" - ", FALSE, VLOOKUP(Table2[[#This Row],[Song Number]], Table1[[Order]:[SHD]], 4, FALSE), _xlfn.IFS(MID(B504, LEN(B504) - 2, 3) = " EZ", "NM", MID(B504, LEN(B504) - 2, 3) = " NM", "HD", MID(B504, LEN(B504) - 2, 3) = " HD", "SHD", TRUE, "EZ"))</f>
        <v>Weird Wave - SHD</v>
      </c>
      <c r="C505" s="18" t="str">
        <f>_xlfn.TEXTJOIN(" ", FALSE, VLOOKUP(Table2[[#This Row],[Song Number]], Table1[[Order]:[SHD]], 2, FALSE), "Pack")</f>
        <v>PT Pack</v>
      </c>
      <c r="D505" s="18" t="str" cm="1">
        <f t="array" ref="D505">_xlfn.IFS(MID(B504, LEN(B504) - 2, 3) = " EZ", "NM", MID(B504, LEN(B504) - 2, 3) = " NM", "HD", MID(B504, LEN(B504) - 2, 3) = " HD", "SHD", TRUE, "EZ")</f>
        <v>SHD</v>
      </c>
      <c r="E505" s="18" t="str">
        <f>VLOOKUP(Table2[[#This Row],[Song Number]], Table1[[Order]:[SHD]], 5, FALSE)</f>
        <v>Joyrock</v>
      </c>
      <c r="F505" s="18" t="str">
        <f>_xlfn.TEXTJOIN("", FALSE, "BPM_", VLOOKUP(Table2[[#This Row],[Song Number]], Table1[[Order]:[SHD]], 6, FALSE))</f>
        <v>BPM_147</v>
      </c>
      <c r="G505" s="18" t="str" cm="1">
        <f t="array" ref="G505">_xlfn.TEXTJOIN("", FALSE, "DIF_", VLOOKUP(Table2[[#This Row],[Song Number]], Table1[[Order]:[SHD]], _xlfn.IFS(MID(B504, LEN(B504) - 2, 3) = " EZ", 8, MID(B504, LEN(B504) - 2, 3) = " NM", 9, MID(B504, LEN(B504) - 2, 3) = " HD", 10, TRUE, 7), FALSE))</f>
        <v>DIF_17</v>
      </c>
      <c r="H50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"SHD", "DIF_17" ],</v>
      </c>
      <c r="I50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"Weird Wave - SHD",
  "region": "PT Pack",
  "category": [ "PT Pack", "SHD", "DIF_17" ],
  "requires": []
  },
</v>
      </c>
    </row>
    <row r="506" spans="1:9" ht="105" x14ac:dyDescent="0.25">
      <c r="A506" s="18">
        <f t="shared" si="7"/>
        <v>127</v>
      </c>
      <c r="B506" s="18" t="str">
        <f>_xlfn.TEXTJOIN(" - ", FALSE, VLOOKUP(Table2[[#This Row],[Song Number]], Table1[[Order]:[SHD]], 4, FALSE), _xlfn.IFS(MID(B505, LEN(B505) - 2, 3) = " EZ", "NM", MID(B505, LEN(B505) - 2, 3) = " NM", "HD", MID(B505, LEN(B505) - 2, 3) = " HD", "SHD", TRUE, "EZ"))</f>
        <v>Zeroize - EZ</v>
      </c>
      <c r="C506" s="18" t="str">
        <f>_xlfn.TEXTJOIN(" ", FALSE, VLOOKUP(Table2[[#This Row],[Song Number]], Table1[[Order]:[SHD]], 2, FALSE), "Pack")</f>
        <v>PT Pack</v>
      </c>
      <c r="D506" s="18" t="str" cm="1">
        <f t="array" ref="D506">_xlfn.IFS(MID(B505, LEN(B505) - 2, 3) = " EZ", "NM", MID(B505, LEN(B505) - 2, 3) = " NM", "HD", MID(B505, LEN(B505) - 2, 3) = " HD", "SHD", TRUE, "EZ")</f>
        <v>EZ</v>
      </c>
      <c r="E506" s="18" t="str">
        <f>VLOOKUP(Table2[[#This Row],[Song Number]], Table1[[Order]:[SHD]], 5, FALSE)</f>
        <v>Forte Escape</v>
      </c>
      <c r="F506" s="18" t="str">
        <f>_xlfn.TEXTJOIN("", FALSE, "BPM_", VLOOKUP(Table2[[#This Row],[Song Number]], Table1[[Order]:[SHD]], 6, FALSE))</f>
        <v>BPM_165</v>
      </c>
      <c r="G506" s="18" t="str" cm="1">
        <f t="array" ref="G506">_xlfn.TEXTJOIN("", FALSE, "DIF_", VLOOKUP(Table2[[#This Row],[Song Number]], Table1[[Order]:[SHD]], _xlfn.IFS(MID(B505, LEN(B505) - 2, 3) = " EZ", 8, MID(B505, LEN(B505) - 2, 3) = " NM", 9, MID(B505, LEN(B505) - 2, 3) = " HD", 10, TRUE, 7), FALSE))</f>
        <v>DIF_4</v>
      </c>
      <c r="H50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"EZ", "DIF_4" ],</v>
      </c>
      <c r="I50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"Zeroize - EZ",
  "region": "PT Pack",
  "category": [ "PT Pack", "EZ", "DIF_4" ],
  "requires": []
  },
</v>
      </c>
    </row>
    <row r="507" spans="1:9" ht="105" x14ac:dyDescent="0.25">
      <c r="A507" s="18">
        <f t="shared" si="7"/>
        <v>127</v>
      </c>
      <c r="B507" s="18" t="str">
        <f>_xlfn.TEXTJOIN(" - ", FALSE, VLOOKUP(Table2[[#This Row],[Song Number]], Table1[[Order]:[SHD]], 4, FALSE), _xlfn.IFS(MID(B506, LEN(B506) - 2, 3) = " EZ", "NM", MID(B506, LEN(B506) - 2, 3) = " NM", "HD", MID(B506, LEN(B506) - 2, 3) = " HD", "SHD", TRUE, "EZ"))</f>
        <v>Zeroize - NM</v>
      </c>
      <c r="C507" s="18" t="str">
        <f>_xlfn.TEXTJOIN(" ", FALSE, VLOOKUP(Table2[[#This Row],[Song Number]], Table1[[Order]:[SHD]], 2, FALSE), "Pack")</f>
        <v>PT Pack</v>
      </c>
      <c r="D507" s="18" t="str" cm="1">
        <f t="array" ref="D507">_xlfn.IFS(MID(B506, LEN(B506) - 2, 3) = " EZ", "NM", MID(B506, LEN(B506) - 2, 3) = " NM", "HD", MID(B506, LEN(B506) - 2, 3) = " HD", "SHD", TRUE, "EZ")</f>
        <v>NM</v>
      </c>
      <c r="E507" s="18" t="str">
        <f>VLOOKUP(Table2[[#This Row],[Song Number]], Table1[[Order]:[SHD]], 5, FALSE)</f>
        <v>Forte Escape</v>
      </c>
      <c r="F507" s="18" t="str">
        <f>_xlfn.TEXTJOIN("", FALSE, "BPM_", VLOOKUP(Table2[[#This Row],[Song Number]], Table1[[Order]:[SHD]], 6, FALSE))</f>
        <v>BPM_165</v>
      </c>
      <c r="G507" s="18" t="str" cm="1">
        <f t="array" ref="G507">_xlfn.TEXTJOIN("", FALSE, "DIF_", VLOOKUP(Table2[[#This Row],[Song Number]], Table1[[Order]:[SHD]], _xlfn.IFS(MID(B506, LEN(B506) - 2, 3) = " EZ", 8, MID(B506, LEN(B506) - 2, 3) = " NM", 9, MID(B506, LEN(B506) - 2, 3) = " HD", 10, TRUE, 7), FALSE))</f>
        <v>DIF_9</v>
      </c>
      <c r="H50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"NM", "DIF_9" ],</v>
      </c>
      <c r="I50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"Zeroize - NM",
  "region": "PT Pack",
  "category": [ "PT Pack", "NM", "DIF_9" ],
  "requires": []
  },
</v>
      </c>
    </row>
    <row r="508" spans="1:9" ht="105" x14ac:dyDescent="0.25">
      <c r="A508" s="18">
        <f t="shared" si="7"/>
        <v>127</v>
      </c>
      <c r="B508" s="18" t="str">
        <f>_xlfn.TEXTJOIN(" - ", FALSE, VLOOKUP(Table2[[#This Row],[Song Number]], Table1[[Order]:[SHD]], 4, FALSE), _xlfn.IFS(MID(B507, LEN(B507) - 2, 3) = " EZ", "NM", MID(B507, LEN(B507) - 2, 3) = " NM", "HD", MID(B507, LEN(B507) - 2, 3) = " HD", "SHD", TRUE, "EZ"))</f>
        <v>Zeroize - HD</v>
      </c>
      <c r="C508" s="18" t="str">
        <f>_xlfn.TEXTJOIN(" ", FALSE, VLOOKUP(Table2[[#This Row],[Song Number]], Table1[[Order]:[SHD]], 2, FALSE), "Pack")</f>
        <v>PT Pack</v>
      </c>
      <c r="D508" s="18" t="str" cm="1">
        <f t="array" ref="D508">_xlfn.IFS(MID(B507, LEN(B507) - 2, 3) = " EZ", "NM", MID(B507, LEN(B507) - 2, 3) = " NM", "HD", MID(B507, LEN(B507) - 2, 3) = " HD", "SHD", TRUE, "EZ")</f>
        <v>HD</v>
      </c>
      <c r="E508" s="18" t="str">
        <f>VLOOKUP(Table2[[#This Row],[Song Number]], Table1[[Order]:[SHD]], 5, FALSE)</f>
        <v>Forte Escape</v>
      </c>
      <c r="F508" s="18" t="str">
        <f>_xlfn.TEXTJOIN("", FALSE, "BPM_", VLOOKUP(Table2[[#This Row],[Song Number]], Table1[[Order]:[SHD]], 6, FALSE))</f>
        <v>BPM_165</v>
      </c>
      <c r="G508" s="18" t="str" cm="1">
        <f t="array" ref="G508">_xlfn.TEXTJOIN("", FALSE, "DIF_", VLOOKUP(Table2[[#This Row],[Song Number]], Table1[[Order]:[SHD]], _xlfn.IFS(MID(B507, LEN(B507) - 2, 3) = " EZ", 8, MID(B507, LEN(B507) - 2, 3) = " NM", 9, MID(B507, LEN(B507) - 2, 3) = " HD", 10, TRUE, 7), FALSE))</f>
        <v>DIF_13</v>
      </c>
      <c r="H50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"HD", "DIF_13" ],</v>
      </c>
      <c r="I50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"Zeroize - HD",
  "region": "PT Pack",
  "category": [ "PT Pack", "HD", "DIF_13" ],
  "requires": []
  },
</v>
      </c>
    </row>
    <row r="509" spans="1:9" ht="105" x14ac:dyDescent="0.25">
      <c r="A509" s="18">
        <f t="shared" si="7"/>
        <v>127</v>
      </c>
      <c r="B509" s="18" t="str">
        <f>_xlfn.TEXTJOIN(" - ", FALSE, VLOOKUP(Table2[[#This Row],[Song Number]], Table1[[Order]:[SHD]], 4, FALSE), _xlfn.IFS(MID(B508, LEN(B508) - 2, 3) = " EZ", "NM", MID(B508, LEN(B508) - 2, 3) = " NM", "HD", MID(B508, LEN(B508) - 2, 3) = " HD", "SHD", TRUE, "EZ"))</f>
        <v>Zeroize - SHD</v>
      </c>
      <c r="C509" s="18" t="str">
        <f>_xlfn.TEXTJOIN(" ", FALSE, VLOOKUP(Table2[[#This Row],[Song Number]], Table1[[Order]:[SHD]], 2, FALSE), "Pack")</f>
        <v>PT Pack</v>
      </c>
      <c r="D509" s="18" t="str" cm="1">
        <f t="array" ref="D509">_xlfn.IFS(MID(B508, LEN(B508) - 2, 3) = " EZ", "NM", MID(B508, LEN(B508) - 2, 3) = " NM", "HD", MID(B508, LEN(B508) - 2, 3) = " HD", "SHD", TRUE, "EZ")</f>
        <v>SHD</v>
      </c>
      <c r="E509" s="18" t="str">
        <f>VLOOKUP(Table2[[#This Row],[Song Number]], Table1[[Order]:[SHD]], 5, FALSE)</f>
        <v>Forte Escape</v>
      </c>
      <c r="F509" s="18" t="str">
        <f>_xlfn.TEXTJOIN("", FALSE, "BPM_", VLOOKUP(Table2[[#This Row],[Song Number]], Table1[[Order]:[SHD]], 6, FALSE))</f>
        <v>BPM_165</v>
      </c>
      <c r="G509" s="18" t="str" cm="1">
        <f t="array" ref="G509">_xlfn.TEXTJOIN("", FALSE, "DIF_", VLOOKUP(Table2[[#This Row],[Song Number]], Table1[[Order]:[SHD]], _xlfn.IFS(MID(B508, LEN(B508) - 2, 3) = " EZ", 8, MID(B508, LEN(B508) - 2, 3) = " NM", 9, MID(B508, LEN(B508) - 2, 3) = " HD", 10, TRUE, 7), FALSE))</f>
        <v>DIF_18</v>
      </c>
      <c r="H50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"PT Pack", "SHD", "DIF_18" ],</v>
      </c>
      <c r="I50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"Zeroize - SHD",
  "region": "PT Pack",
  "category": [ "PT Pack", "SHD", "DIF_18" ],
  "requires": []
  },
</v>
      </c>
    </row>
    <row r="510" spans="1:9" ht="105" x14ac:dyDescent="0.25">
      <c r="A510" s="18">
        <f t="shared" si="7"/>
        <v>128</v>
      </c>
      <c r="B510" s="18" t="str">
        <f>_xlfn.TEXTJOIN(" - ", FALSE, VLOOKUP(Table2[[#This Row],[Song Number]], Table1[[Order]:[SHD]], 4, FALSE), _xlfn.IFS(MID(B509, LEN(B509) - 2, 3) = " EZ", "NM", MID(B509, LEN(B509) - 2, 3) = " NM", "HD", MID(B509, LEN(B509) - 2, 3) = " HD", "SHD", TRUE, "EZ"))</f>
        <v>Baby Dance (Club Ver.) (Remaster) - EZ</v>
      </c>
      <c r="C510" s="18" t="str">
        <f>_xlfn.TEXTJOIN(" ", FALSE, VLOOKUP(Table2[[#This Row],[Song Number]], Table1[[Order]:[SHD]], 2, FALSE), "Pack")</f>
        <v>6TH Pack</v>
      </c>
      <c r="D510" s="18" t="str" cm="1">
        <f t="array" ref="D510">_xlfn.IFS(MID(B509, LEN(B509) - 2, 3) = " EZ", "NM", MID(B509, LEN(B509) - 2, 3) = " NM", "HD", MID(B509, LEN(B509) - 2, 3) = " HD", "SHD", TRUE, "EZ")</f>
        <v>EZ</v>
      </c>
      <c r="E510" s="18" t="str">
        <f>VLOOKUP(Table2[[#This Row],[Song Number]], Table1[[Order]:[SHD]], 5, FALSE)</f>
        <v>Itdie</v>
      </c>
      <c r="F510" s="18" t="str">
        <f>_xlfn.TEXTJOIN("", FALSE, "BPM_", VLOOKUP(Table2[[#This Row],[Song Number]], Table1[[Order]:[SHD]], 6, FALSE))</f>
        <v>BPM_150</v>
      </c>
      <c r="G510" s="18" t="str" cm="1">
        <f t="array" ref="G510">_xlfn.TEXTJOIN("", FALSE, "DIF_", VLOOKUP(Table2[[#This Row],[Song Number]], Table1[[Order]:[SHD]], _xlfn.IFS(MID(B509, LEN(B509) - 2, 3) = " EZ", 8, MID(B509, LEN(B509) - 2, 3) = " NM", 9, MID(B509, LEN(B509) - 2, 3) = " HD", 10, TRUE, 7), FALSE))</f>
        <v>DIF_3</v>
      </c>
      <c r="H51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"DIF_3" ],</v>
      </c>
      <c r="I51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"Baby Dance (Club Ver.) (Remaster) - EZ",
  "region": "6TH Pack",
  "category": [ "6TH Pack", "EZ", "DIF_3" ],
  "requires": []
  },
</v>
      </c>
    </row>
    <row r="511" spans="1:9" ht="105" x14ac:dyDescent="0.25">
      <c r="A511" s="18">
        <f t="shared" si="7"/>
        <v>128</v>
      </c>
      <c r="B511" s="18" t="str">
        <f>_xlfn.TEXTJOIN(" - ", FALSE, VLOOKUP(Table2[[#This Row],[Song Number]], Table1[[Order]:[SHD]], 4, FALSE), _xlfn.IFS(MID(B510, LEN(B510) - 2, 3) = " EZ", "NM", MID(B510, LEN(B510) - 2, 3) = " NM", "HD", MID(B510, LEN(B510) - 2, 3) = " HD", "SHD", TRUE, "EZ"))</f>
        <v>Baby Dance (Club Ver.) (Remaster) - NM</v>
      </c>
      <c r="C511" s="18" t="str">
        <f>_xlfn.TEXTJOIN(" ", FALSE, VLOOKUP(Table2[[#This Row],[Song Number]], Table1[[Order]:[SHD]], 2, FALSE), "Pack")</f>
        <v>6TH Pack</v>
      </c>
      <c r="D511" s="18" t="str" cm="1">
        <f t="array" ref="D511">_xlfn.IFS(MID(B510, LEN(B510) - 2, 3) = " EZ", "NM", MID(B510, LEN(B510) - 2, 3) = " NM", "HD", MID(B510, LEN(B510) - 2, 3) = " HD", "SHD", TRUE, "EZ")</f>
        <v>NM</v>
      </c>
      <c r="E511" s="18" t="str">
        <f>VLOOKUP(Table2[[#This Row],[Song Number]], Table1[[Order]:[SHD]], 5, FALSE)</f>
        <v>Itdie</v>
      </c>
      <c r="F511" s="18" t="str">
        <f>_xlfn.TEXTJOIN("", FALSE, "BPM_", VLOOKUP(Table2[[#This Row],[Song Number]], Table1[[Order]:[SHD]], 6, FALSE))</f>
        <v>BPM_150</v>
      </c>
      <c r="G511" s="18" t="str" cm="1">
        <f t="array" ref="G511">_xlfn.TEXTJOIN("", FALSE, "DIF_", VLOOKUP(Table2[[#This Row],[Song Number]], Table1[[Order]:[SHD]], _xlfn.IFS(MID(B510, LEN(B510) - 2, 3) = " EZ", 8, MID(B510, LEN(B510) - 2, 3) = " NM", 9, MID(B510, LEN(B510) - 2, 3) = " HD", 10, TRUE, 7), FALSE))</f>
        <v>DIF_6</v>
      </c>
      <c r="H51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"DIF_6" ],</v>
      </c>
      <c r="I51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"Baby Dance (Club Ver.) (Remaster) - NM",
  "region": "6TH Pack",
  "category": [ "6TH Pack", "NM", "DIF_6" ],
  "requires": []
  },
</v>
      </c>
    </row>
    <row r="512" spans="1:9" ht="105" x14ac:dyDescent="0.25">
      <c r="A512" s="18">
        <f t="shared" si="7"/>
        <v>128</v>
      </c>
      <c r="B512" s="18" t="str">
        <f>_xlfn.TEXTJOIN(" - ", FALSE, VLOOKUP(Table2[[#This Row],[Song Number]], Table1[[Order]:[SHD]], 4, FALSE), _xlfn.IFS(MID(B511, LEN(B511) - 2, 3) = " EZ", "NM", MID(B511, LEN(B511) - 2, 3) = " NM", "HD", MID(B511, LEN(B511) - 2, 3) = " HD", "SHD", TRUE, "EZ"))</f>
        <v>Baby Dance (Club Ver.) (Remaster) - HD</v>
      </c>
      <c r="C512" s="18" t="str">
        <f>_xlfn.TEXTJOIN(" ", FALSE, VLOOKUP(Table2[[#This Row],[Song Number]], Table1[[Order]:[SHD]], 2, FALSE), "Pack")</f>
        <v>6TH Pack</v>
      </c>
      <c r="D512" s="18" t="str" cm="1">
        <f t="array" ref="D512">_xlfn.IFS(MID(B511, LEN(B511) - 2, 3) = " EZ", "NM", MID(B511, LEN(B511) - 2, 3) = " NM", "HD", MID(B511, LEN(B511) - 2, 3) = " HD", "SHD", TRUE, "EZ")</f>
        <v>HD</v>
      </c>
      <c r="E512" s="18" t="str">
        <f>VLOOKUP(Table2[[#This Row],[Song Number]], Table1[[Order]:[SHD]], 5, FALSE)</f>
        <v>Itdie</v>
      </c>
      <c r="F512" s="18" t="str">
        <f>_xlfn.TEXTJOIN("", FALSE, "BPM_", VLOOKUP(Table2[[#This Row],[Song Number]], Table1[[Order]:[SHD]], 6, FALSE))</f>
        <v>BPM_150</v>
      </c>
      <c r="G512" s="18" t="str" cm="1">
        <f t="array" ref="G512">_xlfn.TEXTJOIN("", FALSE, "DIF_", VLOOKUP(Table2[[#This Row],[Song Number]], Table1[[Order]:[SHD]], _xlfn.IFS(MID(B511, LEN(B511) - 2, 3) = " EZ", 8, MID(B511, LEN(B511) - 2, 3) = " NM", 9, MID(B511, LEN(B511) - 2, 3) = " HD", 10, TRUE, 7), FALSE))</f>
        <v>DIF_10</v>
      </c>
      <c r="H51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"DIF_10" ],</v>
      </c>
      <c r="I51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"Baby Dance (Club Ver.) (Remaster) - HD",
  "region": "6TH Pack",
  "category": [ "6TH Pack", "HD", "DIF_10" ],
  "requires": []
  },
</v>
      </c>
    </row>
    <row r="513" spans="1:9" ht="105" x14ac:dyDescent="0.25">
      <c r="A513" s="18">
        <f t="shared" si="7"/>
        <v>128</v>
      </c>
      <c r="B513" s="18" t="str">
        <f>_xlfn.TEXTJOIN(" - ", FALSE, VLOOKUP(Table2[[#This Row],[Song Number]], Table1[[Order]:[SHD]], 4, FALSE), _xlfn.IFS(MID(B512, LEN(B512) - 2, 3) = " EZ", "NM", MID(B512, LEN(B512) - 2, 3) = " NM", "HD", MID(B512, LEN(B512) - 2, 3) = " HD", "SHD", TRUE, "EZ"))</f>
        <v>Baby Dance (Club Ver.) (Remaster) - SHD</v>
      </c>
      <c r="C513" s="18" t="str">
        <f>_xlfn.TEXTJOIN(" ", FALSE, VLOOKUP(Table2[[#This Row],[Song Number]], Table1[[Order]:[SHD]], 2, FALSE), "Pack")</f>
        <v>6TH Pack</v>
      </c>
      <c r="D513" s="18" t="str" cm="1">
        <f t="array" ref="D513">_xlfn.IFS(MID(B512, LEN(B512) - 2, 3) = " EZ", "NM", MID(B512, LEN(B512) - 2, 3) = " NM", "HD", MID(B512, LEN(B512) - 2, 3) = " HD", "SHD", TRUE, "EZ")</f>
        <v>SHD</v>
      </c>
      <c r="E513" s="18" t="str">
        <f>VLOOKUP(Table2[[#This Row],[Song Number]], Table1[[Order]:[SHD]], 5, FALSE)</f>
        <v>Itdie</v>
      </c>
      <c r="F513" s="18" t="str">
        <f>_xlfn.TEXTJOIN("", FALSE, "BPM_", VLOOKUP(Table2[[#This Row],[Song Number]], Table1[[Order]:[SHD]], 6, FALSE))</f>
        <v>BPM_150</v>
      </c>
      <c r="G513" s="18" t="str" cm="1">
        <f t="array" ref="G513">_xlfn.TEXTJOIN("", FALSE, "DIF_", VLOOKUP(Table2[[#This Row],[Song Number]], Table1[[Order]:[SHD]], _xlfn.IFS(MID(B512, LEN(B512) - 2, 3) = " EZ", 8, MID(B512, LEN(B512) - 2, 3) = " NM", 9, MID(B512, LEN(B512) - 2, 3) = " HD", 10, TRUE, 7), FALSE))</f>
        <v>DIF_14</v>
      </c>
      <c r="H51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"DIF_14" ],</v>
      </c>
      <c r="I51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"Baby Dance (Club Ver.) (Remaster) - SHD",
  "region": "6TH Pack",
  "category": [ "6TH Pack", "SHD", "DIF_14" ],
  "requires": []
  },
</v>
      </c>
    </row>
    <row r="514" spans="1:9" ht="105" x14ac:dyDescent="0.25">
      <c r="A514" s="18">
        <f t="shared" ref="A514:A577" si="8">IF(MOD(ROW() - 2, 4) = 0, IF(ISNUMBER(A513), A513 + 1, 1), IF(ISNUMBER(A513), A513, 1))</f>
        <v>129</v>
      </c>
      <c r="B514" s="18" t="str">
        <f>_xlfn.TEXTJOIN(" - ", FALSE, VLOOKUP(Table2[[#This Row],[Song Number]], Table1[[Order]:[SHD]], 4, FALSE), _xlfn.IFS(MID(B513, LEN(B513) - 2, 3) = " EZ", "NM", MID(B513, LEN(B513) - 2, 3) = " NM", "HD", MID(B513, LEN(B513) - 2, 3) = " HD", "SHD", TRUE, "EZ"))</f>
        <v>Bacardi on The Beach - EZ</v>
      </c>
      <c r="C514" s="18" t="str">
        <f>_xlfn.TEXTJOIN(" ", FALSE, VLOOKUP(Table2[[#This Row],[Song Number]], Table1[[Order]:[SHD]], 2, FALSE), "Pack")</f>
        <v>6TH Pack</v>
      </c>
      <c r="D514" s="18" t="str" cm="1">
        <f t="array" ref="D514">_xlfn.IFS(MID(B513, LEN(B513) - 2, 3) = " EZ", "NM", MID(B513, LEN(B513) - 2, 3) = " NM", "HD", MID(B513, LEN(B513) - 2, 3) = " HD", "SHD", TRUE, "EZ")</f>
        <v>EZ</v>
      </c>
      <c r="E514" s="18" t="str">
        <f>VLOOKUP(Table2[[#This Row],[Song Number]], Table1[[Order]:[SHD]], 5, FALSE)</f>
        <v>Sonic A.P.E</v>
      </c>
      <c r="F514" s="18" t="str">
        <f>_xlfn.TEXTJOIN("", FALSE, "BPM_", VLOOKUP(Table2[[#This Row],[Song Number]], Table1[[Order]:[SHD]], 6, FALSE))</f>
        <v>BPM_123</v>
      </c>
      <c r="G514" s="18" t="str" cm="1">
        <f t="array" ref="G514">_xlfn.TEXTJOIN("", FALSE, "DIF_", VLOOKUP(Table2[[#This Row],[Song Number]], Table1[[Order]:[SHD]], _xlfn.IFS(MID(B513, LEN(B513) - 2, 3) = " EZ", 8, MID(B513, LEN(B513) - 2, 3) = " NM", 9, MID(B513, LEN(B513) - 2, 3) = " HD", 10, TRUE, 7), FALSE))</f>
        <v>DIF_4</v>
      </c>
      <c r="H51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"DIF_4" ],</v>
      </c>
      <c r="I51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"Bacardi on The Beach - EZ",
  "region": "6TH Pack",
  "category": [ "6TH Pack", "EZ", "DIF_4" ],
  "requires": []
  },
</v>
      </c>
    </row>
    <row r="515" spans="1:9" ht="105" x14ac:dyDescent="0.25">
      <c r="A515" s="18">
        <f t="shared" si="8"/>
        <v>129</v>
      </c>
      <c r="B515" s="18" t="str">
        <f>_xlfn.TEXTJOIN(" - ", FALSE, VLOOKUP(Table2[[#This Row],[Song Number]], Table1[[Order]:[SHD]], 4, FALSE), _xlfn.IFS(MID(B514, LEN(B514) - 2, 3) = " EZ", "NM", MID(B514, LEN(B514) - 2, 3) = " NM", "HD", MID(B514, LEN(B514) - 2, 3) = " HD", "SHD", TRUE, "EZ"))</f>
        <v>Bacardi on The Beach - NM</v>
      </c>
      <c r="C515" s="18" t="str">
        <f>_xlfn.TEXTJOIN(" ", FALSE, VLOOKUP(Table2[[#This Row],[Song Number]], Table1[[Order]:[SHD]], 2, FALSE), "Pack")</f>
        <v>6TH Pack</v>
      </c>
      <c r="D515" s="18" t="str" cm="1">
        <f t="array" ref="D515">_xlfn.IFS(MID(B514, LEN(B514) - 2, 3) = " EZ", "NM", MID(B514, LEN(B514) - 2, 3) = " NM", "HD", MID(B514, LEN(B514) - 2, 3) = " HD", "SHD", TRUE, "EZ")</f>
        <v>NM</v>
      </c>
      <c r="E515" s="18" t="str">
        <f>VLOOKUP(Table2[[#This Row],[Song Number]], Table1[[Order]:[SHD]], 5, FALSE)</f>
        <v>Sonic A.P.E</v>
      </c>
      <c r="F515" s="18" t="str">
        <f>_xlfn.TEXTJOIN("", FALSE, "BPM_", VLOOKUP(Table2[[#This Row],[Song Number]], Table1[[Order]:[SHD]], 6, FALSE))</f>
        <v>BPM_123</v>
      </c>
      <c r="G515" s="18" t="str" cm="1">
        <f t="array" ref="G515">_xlfn.TEXTJOIN("", FALSE, "DIF_", VLOOKUP(Table2[[#This Row],[Song Number]], Table1[[Order]:[SHD]], _xlfn.IFS(MID(B514, LEN(B514) - 2, 3) = " EZ", 8, MID(B514, LEN(B514) - 2, 3) = " NM", 9, MID(B514, LEN(B514) - 2, 3) = " HD", 10, TRUE, 7), FALSE))</f>
        <v>DIF_8</v>
      </c>
      <c r="H51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"DIF_8" ],</v>
      </c>
      <c r="I51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"Bacardi on The Beach - NM",
  "region": "6TH Pack",
  "category": [ "6TH Pack", "NM", "DIF_8" ],
  "requires": []
  },
</v>
      </c>
    </row>
    <row r="516" spans="1:9" ht="105" x14ac:dyDescent="0.25">
      <c r="A516" s="18">
        <f t="shared" si="8"/>
        <v>129</v>
      </c>
      <c r="B516" s="18" t="str">
        <f>_xlfn.TEXTJOIN(" - ", FALSE, VLOOKUP(Table2[[#This Row],[Song Number]], Table1[[Order]:[SHD]], 4, FALSE), _xlfn.IFS(MID(B515, LEN(B515) - 2, 3) = " EZ", "NM", MID(B515, LEN(B515) - 2, 3) = " NM", "HD", MID(B515, LEN(B515) - 2, 3) = " HD", "SHD", TRUE, "EZ"))</f>
        <v>Bacardi on The Beach - HD</v>
      </c>
      <c r="C516" s="18" t="str">
        <f>_xlfn.TEXTJOIN(" ", FALSE, VLOOKUP(Table2[[#This Row],[Song Number]], Table1[[Order]:[SHD]], 2, FALSE), "Pack")</f>
        <v>6TH Pack</v>
      </c>
      <c r="D516" s="18" t="str" cm="1">
        <f t="array" ref="D516">_xlfn.IFS(MID(B515, LEN(B515) - 2, 3) = " EZ", "NM", MID(B515, LEN(B515) - 2, 3) = " NM", "HD", MID(B515, LEN(B515) - 2, 3) = " HD", "SHD", TRUE, "EZ")</f>
        <v>HD</v>
      </c>
      <c r="E516" s="18" t="str">
        <f>VLOOKUP(Table2[[#This Row],[Song Number]], Table1[[Order]:[SHD]], 5, FALSE)</f>
        <v>Sonic A.P.E</v>
      </c>
      <c r="F516" s="18" t="str">
        <f>_xlfn.TEXTJOIN("", FALSE, "BPM_", VLOOKUP(Table2[[#This Row],[Song Number]], Table1[[Order]:[SHD]], 6, FALSE))</f>
        <v>BPM_123</v>
      </c>
      <c r="G516" s="18" t="str" cm="1">
        <f t="array" ref="G516">_xlfn.TEXTJOIN("", FALSE, "DIF_", VLOOKUP(Table2[[#This Row],[Song Number]], Table1[[Order]:[SHD]], _xlfn.IFS(MID(B515, LEN(B515) - 2, 3) = " EZ", 8, MID(B515, LEN(B515) - 2, 3) = " NM", 9, MID(B515, LEN(B515) - 2, 3) = " HD", 10, TRUE, 7), FALSE))</f>
        <v>DIF_11</v>
      </c>
      <c r="H51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"DIF_11" ],</v>
      </c>
      <c r="I51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"Bacardi on The Beach - HD",
  "region": "6TH Pack",
  "category": [ "6TH Pack", "HD", "DIF_11" ],
  "requires": []
  },
</v>
      </c>
    </row>
    <row r="517" spans="1:9" ht="105" x14ac:dyDescent="0.25">
      <c r="A517" s="18">
        <f t="shared" si="8"/>
        <v>129</v>
      </c>
      <c r="B517" s="18" t="str">
        <f>_xlfn.TEXTJOIN(" - ", FALSE, VLOOKUP(Table2[[#This Row],[Song Number]], Table1[[Order]:[SHD]], 4, FALSE), _xlfn.IFS(MID(B516, LEN(B516) - 2, 3) = " EZ", "NM", MID(B516, LEN(B516) - 2, 3) = " NM", "HD", MID(B516, LEN(B516) - 2, 3) = " HD", "SHD", TRUE, "EZ"))</f>
        <v>Bacardi on The Beach - SHD</v>
      </c>
      <c r="C517" s="18" t="str">
        <f>_xlfn.TEXTJOIN(" ", FALSE, VLOOKUP(Table2[[#This Row],[Song Number]], Table1[[Order]:[SHD]], 2, FALSE), "Pack")</f>
        <v>6TH Pack</v>
      </c>
      <c r="D517" s="18" t="str" cm="1">
        <f t="array" ref="D517">_xlfn.IFS(MID(B516, LEN(B516) - 2, 3) = " EZ", "NM", MID(B516, LEN(B516) - 2, 3) = " NM", "HD", MID(B516, LEN(B516) - 2, 3) = " HD", "SHD", TRUE, "EZ")</f>
        <v>SHD</v>
      </c>
      <c r="E517" s="18" t="str">
        <f>VLOOKUP(Table2[[#This Row],[Song Number]], Table1[[Order]:[SHD]], 5, FALSE)</f>
        <v>Sonic A.P.E</v>
      </c>
      <c r="F517" s="18" t="str">
        <f>_xlfn.TEXTJOIN("", FALSE, "BPM_", VLOOKUP(Table2[[#This Row],[Song Number]], Table1[[Order]:[SHD]], 6, FALSE))</f>
        <v>BPM_123</v>
      </c>
      <c r="G517" s="18" t="str" cm="1">
        <f t="array" ref="G517">_xlfn.TEXTJOIN("", FALSE, "DIF_", VLOOKUP(Table2[[#This Row],[Song Number]], Table1[[Order]:[SHD]], _xlfn.IFS(MID(B516, LEN(B516) - 2, 3) = " EZ", 8, MID(B516, LEN(B516) - 2, 3) = " NM", 9, MID(B516, LEN(B516) - 2, 3) = " HD", 10, TRUE, 7), FALSE))</f>
        <v>DIF_13</v>
      </c>
      <c r="H51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"DIF_13" ],</v>
      </c>
      <c r="I51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"Bacardi on The Beach - SHD",
  "region": "6TH Pack",
  "category": [ "6TH Pack", "SHD", "DIF_13" ],
  "requires": []
  },
</v>
      </c>
    </row>
    <row r="518" spans="1:9" ht="105" x14ac:dyDescent="0.25">
      <c r="A518" s="18">
        <f t="shared" si="8"/>
        <v>130</v>
      </c>
      <c r="B518" s="18" t="str">
        <f>_xlfn.TEXTJOIN(" - ", FALSE, VLOOKUP(Table2[[#This Row],[Song Number]], Table1[[Order]:[SHD]], 4, FALSE), _xlfn.IFS(MID(B517, LEN(B517) - 2, 3) = " EZ", "NM", MID(B517, LEN(B517) - 2, 3) = " NM", "HD", MID(B517, LEN(B517) - 2, 3) = " HD", "SHD", TRUE, "EZ"))</f>
        <v>Be mine - EZ</v>
      </c>
      <c r="C518" s="18" t="str">
        <f>_xlfn.TEXTJOIN(" ", FALSE, VLOOKUP(Table2[[#This Row],[Song Number]], Table1[[Order]:[SHD]], 2, FALSE), "Pack")</f>
        <v>6TH Pack</v>
      </c>
      <c r="D518" s="18" t="str" cm="1">
        <f t="array" ref="D518">_xlfn.IFS(MID(B517, LEN(B517) - 2, 3) = " EZ", "NM", MID(B517, LEN(B517) - 2, 3) = " NM", "HD", MID(B517, LEN(B517) - 2, 3) = " HD", "SHD", TRUE, "EZ")</f>
        <v>EZ</v>
      </c>
      <c r="E518" s="18" t="str">
        <f>VLOOKUP(Table2[[#This Row],[Song Number]], Table1[[Order]:[SHD]], 5, FALSE)</f>
        <v>TY : F</v>
      </c>
      <c r="F518" s="18" t="str">
        <f>_xlfn.TEXTJOIN("", FALSE, "BPM_", VLOOKUP(Table2[[#This Row],[Song Number]], Table1[[Order]:[SHD]], 6, FALSE))</f>
        <v>BPM_128</v>
      </c>
      <c r="G518" s="18" t="str" cm="1">
        <f t="array" ref="G518">_xlfn.TEXTJOIN("", FALSE, "DIF_", VLOOKUP(Table2[[#This Row],[Song Number]], Table1[[Order]:[SHD]], _xlfn.IFS(MID(B517, LEN(B517) - 2, 3) = " EZ", 8, MID(B517, LEN(B517) - 2, 3) = " NM", 9, MID(B517, LEN(B517) - 2, 3) = " HD", 10, TRUE, 7), FALSE))</f>
        <v>DIF_5</v>
      </c>
      <c r="H51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"DIF_5" ],</v>
      </c>
      <c r="I51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 mine - EZ",
  "region": "6TH Pack",
  "category": [ "6TH Pack", "EZ", "DIF_5" ],
  "requires": []
  },
</v>
      </c>
    </row>
    <row r="519" spans="1:9" ht="105" x14ac:dyDescent="0.25">
      <c r="A519" s="18">
        <f t="shared" si="8"/>
        <v>130</v>
      </c>
      <c r="B519" s="18" t="str">
        <f>_xlfn.TEXTJOIN(" - ", FALSE, VLOOKUP(Table2[[#This Row],[Song Number]], Table1[[Order]:[SHD]], 4, FALSE), _xlfn.IFS(MID(B518, LEN(B518) - 2, 3) = " EZ", "NM", MID(B518, LEN(B518) - 2, 3) = " NM", "HD", MID(B518, LEN(B518) - 2, 3) = " HD", "SHD", TRUE, "EZ"))</f>
        <v>Be mine - NM</v>
      </c>
      <c r="C519" s="18" t="str">
        <f>_xlfn.TEXTJOIN(" ", FALSE, VLOOKUP(Table2[[#This Row],[Song Number]], Table1[[Order]:[SHD]], 2, FALSE), "Pack")</f>
        <v>6TH Pack</v>
      </c>
      <c r="D519" s="18" t="str" cm="1">
        <f t="array" ref="D519">_xlfn.IFS(MID(B518, LEN(B518) - 2, 3) = " EZ", "NM", MID(B518, LEN(B518) - 2, 3) = " NM", "HD", MID(B518, LEN(B518) - 2, 3) = " HD", "SHD", TRUE, "EZ")</f>
        <v>NM</v>
      </c>
      <c r="E519" s="18" t="str">
        <f>VLOOKUP(Table2[[#This Row],[Song Number]], Table1[[Order]:[SHD]], 5, FALSE)</f>
        <v>TY : F</v>
      </c>
      <c r="F519" s="18" t="str">
        <f>_xlfn.TEXTJOIN("", FALSE, "BPM_", VLOOKUP(Table2[[#This Row],[Song Number]], Table1[[Order]:[SHD]], 6, FALSE))</f>
        <v>BPM_128</v>
      </c>
      <c r="G519" s="18" t="str" cm="1">
        <f t="array" ref="G519">_xlfn.TEXTJOIN("", FALSE, "DIF_", VLOOKUP(Table2[[#This Row],[Song Number]], Table1[[Order]:[SHD]], _xlfn.IFS(MID(B518, LEN(B518) - 2, 3) = " EZ", 8, MID(B518, LEN(B518) - 2, 3) = " NM", 9, MID(B518, LEN(B518) - 2, 3) = " HD", 10, TRUE, 7), FALSE))</f>
        <v>DIF_10</v>
      </c>
      <c r="H51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"DIF_10" ],</v>
      </c>
      <c r="I51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 mine - NM",
  "region": "6TH Pack",
  "category": [ "6TH Pack", "NM", "DIF_10" ],
  "requires": []
  },
</v>
      </c>
    </row>
    <row r="520" spans="1:9" ht="105" x14ac:dyDescent="0.25">
      <c r="A520" s="18">
        <f t="shared" si="8"/>
        <v>130</v>
      </c>
      <c r="B520" s="18" t="str">
        <f>_xlfn.TEXTJOIN(" - ", FALSE, VLOOKUP(Table2[[#This Row],[Song Number]], Table1[[Order]:[SHD]], 4, FALSE), _xlfn.IFS(MID(B519, LEN(B519) - 2, 3) = " EZ", "NM", MID(B519, LEN(B519) - 2, 3) = " NM", "HD", MID(B519, LEN(B519) - 2, 3) = " HD", "SHD", TRUE, "EZ"))</f>
        <v>Be mine - HD</v>
      </c>
      <c r="C520" s="18" t="str">
        <f>_xlfn.TEXTJOIN(" ", FALSE, VLOOKUP(Table2[[#This Row],[Song Number]], Table1[[Order]:[SHD]], 2, FALSE), "Pack")</f>
        <v>6TH Pack</v>
      </c>
      <c r="D520" s="18" t="str" cm="1">
        <f t="array" ref="D520">_xlfn.IFS(MID(B519, LEN(B519) - 2, 3) = " EZ", "NM", MID(B519, LEN(B519) - 2, 3) = " NM", "HD", MID(B519, LEN(B519) - 2, 3) = " HD", "SHD", TRUE, "EZ")</f>
        <v>HD</v>
      </c>
      <c r="E520" s="18" t="str">
        <f>VLOOKUP(Table2[[#This Row],[Song Number]], Table1[[Order]:[SHD]], 5, FALSE)</f>
        <v>TY : F</v>
      </c>
      <c r="F520" s="18" t="str">
        <f>_xlfn.TEXTJOIN("", FALSE, "BPM_", VLOOKUP(Table2[[#This Row],[Song Number]], Table1[[Order]:[SHD]], 6, FALSE))</f>
        <v>BPM_128</v>
      </c>
      <c r="G520" s="18" t="str" cm="1">
        <f t="array" ref="G520">_xlfn.TEXTJOIN("", FALSE, "DIF_", VLOOKUP(Table2[[#This Row],[Song Number]], Table1[[Order]:[SHD]], _xlfn.IFS(MID(B519, LEN(B519) - 2, 3) = " EZ", 8, MID(B519, LEN(B519) - 2, 3) = " NM", 9, MID(B519, LEN(B519) - 2, 3) = " HD", 10, TRUE, 7), FALSE))</f>
        <v>DIF_12</v>
      </c>
      <c r="H52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"DIF_12" ],</v>
      </c>
      <c r="I52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 mine - HD",
  "region": "6TH Pack",
  "category": [ "6TH Pack", "HD", "DIF_12" ],
  "requires": []
  },
</v>
      </c>
    </row>
    <row r="521" spans="1:9" ht="105" x14ac:dyDescent="0.25">
      <c r="A521" s="18">
        <f t="shared" si="8"/>
        <v>130</v>
      </c>
      <c r="B521" s="18" t="str">
        <f>_xlfn.TEXTJOIN(" - ", FALSE, VLOOKUP(Table2[[#This Row],[Song Number]], Table1[[Order]:[SHD]], 4, FALSE), _xlfn.IFS(MID(B520, LEN(B520) - 2, 3) = " EZ", "NM", MID(B520, LEN(B520) - 2, 3) = " NM", "HD", MID(B520, LEN(B520) - 2, 3) = " HD", "SHD", TRUE, "EZ"))</f>
        <v>Be mine - SHD</v>
      </c>
      <c r="C521" s="18" t="str">
        <f>_xlfn.TEXTJOIN(" ", FALSE, VLOOKUP(Table2[[#This Row],[Song Number]], Table1[[Order]:[SHD]], 2, FALSE), "Pack")</f>
        <v>6TH Pack</v>
      </c>
      <c r="D521" s="18" t="str" cm="1">
        <f t="array" ref="D521">_xlfn.IFS(MID(B520, LEN(B520) - 2, 3) = " EZ", "NM", MID(B520, LEN(B520) - 2, 3) = " NM", "HD", MID(B520, LEN(B520) - 2, 3) = " HD", "SHD", TRUE, "EZ")</f>
        <v>SHD</v>
      </c>
      <c r="E521" s="18" t="str">
        <f>VLOOKUP(Table2[[#This Row],[Song Number]], Table1[[Order]:[SHD]], 5, FALSE)</f>
        <v>TY : F</v>
      </c>
      <c r="F521" s="18" t="str">
        <f>_xlfn.TEXTJOIN("", FALSE, "BPM_", VLOOKUP(Table2[[#This Row],[Song Number]], Table1[[Order]:[SHD]], 6, FALSE))</f>
        <v>BPM_128</v>
      </c>
      <c r="G521" s="18" t="str" cm="1">
        <f t="array" ref="G521">_xlfn.TEXTJOIN("", FALSE, "DIF_", VLOOKUP(Table2[[#This Row],[Song Number]], Table1[[Order]:[SHD]], _xlfn.IFS(MID(B520, LEN(B520) - 2, 3) = " EZ", 8, MID(B520, LEN(B520) - 2, 3) = " NM", 9, MID(B520, LEN(B520) - 2, 3) = " HD", 10, TRUE, 7), FALSE))</f>
        <v>DIF_14</v>
      </c>
      <c r="H52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"DIF_14" ],</v>
      </c>
      <c r="I52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 mine - SHD",
  "region": "6TH Pack",
  "category": [ "6TH Pack", "SHD", "DIF_14" ],
  "requires": []
  },
</v>
      </c>
    </row>
    <row r="522" spans="1:9" ht="105" x14ac:dyDescent="0.25">
      <c r="A522" s="18">
        <f t="shared" si="8"/>
        <v>131</v>
      </c>
      <c r="B522" s="18" t="str">
        <f>_xlfn.TEXTJOIN(" - ", FALSE, VLOOKUP(Table2[[#This Row],[Song Number]], Table1[[Order]:[SHD]], 4, FALSE), _xlfn.IFS(MID(B521, LEN(B521) - 2, 3) = " EZ", "NM", MID(B521, LEN(B521) - 2, 3) = " NM", "HD", MID(B521, LEN(B521) - 2, 3) = " HD", "SHD", TRUE, "EZ"))</f>
        <v>Be My Baby (Funky Ver.) - EZ</v>
      </c>
      <c r="C522" s="18" t="str">
        <f>_xlfn.TEXTJOIN(" ", FALSE, VLOOKUP(Table2[[#This Row],[Song Number]], Table1[[Order]:[SHD]], 2, FALSE), "Pack")</f>
        <v>6TH Pack</v>
      </c>
      <c r="D522" s="18" t="str" cm="1">
        <f t="array" ref="D522">_xlfn.IFS(MID(B521, LEN(B521) - 2, 3) = " EZ", "NM", MID(B521, LEN(B521) - 2, 3) = " NM", "HD", MID(B521, LEN(B521) - 2, 3) = " HD", "SHD", TRUE, "EZ")</f>
        <v>EZ</v>
      </c>
      <c r="E522" s="18" t="str">
        <f>VLOOKUP(Table2[[#This Row],[Song Number]], Table1[[Order]:[SHD]], 5, FALSE)</f>
        <v>Itdie</v>
      </c>
      <c r="F522" s="18" t="str">
        <f>_xlfn.TEXTJOIN("", FALSE, "BPM_", VLOOKUP(Table2[[#This Row],[Song Number]], Table1[[Order]:[SHD]], 6, FALSE))</f>
        <v>BPM_115</v>
      </c>
      <c r="G522" s="18" t="str" cm="1">
        <f t="array" ref="G522">_xlfn.TEXTJOIN("", FALSE, "DIF_", VLOOKUP(Table2[[#This Row],[Song Number]], Table1[[Order]:[SHD]], _xlfn.IFS(MID(B521, LEN(B521) - 2, 3) = " EZ", 8, MID(B521, LEN(B521) - 2, 3) = " NM", 9, MID(B521, LEN(B521) - 2, 3) = " HD", 10, TRUE, 7), FALSE))</f>
        <v>DIF_3</v>
      </c>
      <c r="H52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"DIF_3" ],</v>
      </c>
      <c r="I52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 My Baby (Funky Ver.) - EZ",
  "region": "6TH Pack",
  "category": [ "6TH Pack", "EZ", "DIF_3" ],
  "requires": []
  },
</v>
      </c>
    </row>
    <row r="523" spans="1:9" ht="105" x14ac:dyDescent="0.25">
      <c r="A523" s="18">
        <f t="shared" si="8"/>
        <v>131</v>
      </c>
      <c r="B523" s="18" t="str">
        <f>_xlfn.TEXTJOIN(" - ", FALSE, VLOOKUP(Table2[[#This Row],[Song Number]], Table1[[Order]:[SHD]], 4, FALSE), _xlfn.IFS(MID(B522, LEN(B522) - 2, 3) = " EZ", "NM", MID(B522, LEN(B522) - 2, 3) = " NM", "HD", MID(B522, LEN(B522) - 2, 3) = " HD", "SHD", TRUE, "EZ"))</f>
        <v>Be My Baby (Funky Ver.) - NM</v>
      </c>
      <c r="C523" s="18" t="str">
        <f>_xlfn.TEXTJOIN(" ", FALSE, VLOOKUP(Table2[[#This Row],[Song Number]], Table1[[Order]:[SHD]], 2, FALSE), "Pack")</f>
        <v>6TH Pack</v>
      </c>
      <c r="D523" s="18" t="str" cm="1">
        <f t="array" ref="D523">_xlfn.IFS(MID(B522, LEN(B522) - 2, 3) = " EZ", "NM", MID(B522, LEN(B522) - 2, 3) = " NM", "HD", MID(B522, LEN(B522) - 2, 3) = " HD", "SHD", TRUE, "EZ")</f>
        <v>NM</v>
      </c>
      <c r="E523" s="18" t="str">
        <f>VLOOKUP(Table2[[#This Row],[Song Number]], Table1[[Order]:[SHD]], 5, FALSE)</f>
        <v>Itdie</v>
      </c>
      <c r="F523" s="18" t="str">
        <f>_xlfn.TEXTJOIN("", FALSE, "BPM_", VLOOKUP(Table2[[#This Row],[Song Number]], Table1[[Order]:[SHD]], 6, FALSE))</f>
        <v>BPM_115</v>
      </c>
      <c r="G523" s="18" t="str" cm="1">
        <f t="array" ref="G523">_xlfn.TEXTJOIN("", FALSE, "DIF_", VLOOKUP(Table2[[#This Row],[Song Number]], Table1[[Order]:[SHD]], _xlfn.IFS(MID(B522, LEN(B522) - 2, 3) = " EZ", 8, MID(B522, LEN(B522) - 2, 3) = " NM", 9, MID(B522, LEN(B522) - 2, 3) = " HD", 10, TRUE, 7), FALSE))</f>
        <v>DIF_5</v>
      </c>
      <c r="H52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"DIF_5" ],</v>
      </c>
      <c r="I52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 My Baby (Funky Ver.) - NM",
  "region": "6TH Pack",
  "category": [ "6TH Pack", "NM", "DIF_5" ],
  "requires": []
  },
</v>
      </c>
    </row>
    <row r="524" spans="1:9" ht="105" x14ac:dyDescent="0.25">
      <c r="A524" s="18">
        <f t="shared" si="8"/>
        <v>131</v>
      </c>
      <c r="B524" s="18" t="str">
        <f>_xlfn.TEXTJOIN(" - ", FALSE, VLOOKUP(Table2[[#This Row],[Song Number]], Table1[[Order]:[SHD]], 4, FALSE), _xlfn.IFS(MID(B523, LEN(B523) - 2, 3) = " EZ", "NM", MID(B523, LEN(B523) - 2, 3) = " NM", "HD", MID(B523, LEN(B523) - 2, 3) = " HD", "SHD", TRUE, "EZ"))</f>
        <v>Be My Baby (Funky Ver.) - HD</v>
      </c>
      <c r="C524" s="18" t="str">
        <f>_xlfn.TEXTJOIN(" ", FALSE, VLOOKUP(Table2[[#This Row],[Song Number]], Table1[[Order]:[SHD]], 2, FALSE), "Pack")</f>
        <v>6TH Pack</v>
      </c>
      <c r="D524" s="18" t="str" cm="1">
        <f t="array" ref="D524">_xlfn.IFS(MID(B523, LEN(B523) - 2, 3) = " EZ", "NM", MID(B523, LEN(B523) - 2, 3) = " NM", "HD", MID(B523, LEN(B523) - 2, 3) = " HD", "SHD", TRUE, "EZ")</f>
        <v>HD</v>
      </c>
      <c r="E524" s="18" t="str">
        <f>VLOOKUP(Table2[[#This Row],[Song Number]], Table1[[Order]:[SHD]], 5, FALSE)</f>
        <v>Itdie</v>
      </c>
      <c r="F524" s="18" t="str">
        <f>_xlfn.TEXTJOIN("", FALSE, "BPM_", VLOOKUP(Table2[[#This Row],[Song Number]], Table1[[Order]:[SHD]], 6, FALSE))</f>
        <v>BPM_115</v>
      </c>
      <c r="G524" s="18" t="str" cm="1">
        <f t="array" ref="G524">_xlfn.TEXTJOIN("", FALSE, "DIF_", VLOOKUP(Table2[[#This Row],[Song Number]], Table1[[Order]:[SHD]], _xlfn.IFS(MID(B523, LEN(B523) - 2, 3) = " EZ", 8, MID(B523, LEN(B523) - 2, 3) = " NM", 9, MID(B523, LEN(B523) - 2, 3) = " HD", 10, TRUE, 7), FALSE))</f>
        <v>DIF_7</v>
      </c>
      <c r="H52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"DIF_7" ],</v>
      </c>
      <c r="I52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 My Baby (Funky Ver.) - HD",
  "region": "6TH Pack",
  "category": [ "6TH Pack", "HD", "DIF_7" ],
  "requires": []
  },
</v>
      </c>
    </row>
    <row r="525" spans="1:9" ht="105" x14ac:dyDescent="0.25">
      <c r="A525" s="18">
        <f t="shared" si="8"/>
        <v>131</v>
      </c>
      <c r="B525" s="18" t="str">
        <f>_xlfn.TEXTJOIN(" - ", FALSE, VLOOKUP(Table2[[#This Row],[Song Number]], Table1[[Order]:[SHD]], 4, FALSE), _xlfn.IFS(MID(B524, LEN(B524) - 2, 3) = " EZ", "NM", MID(B524, LEN(B524) - 2, 3) = " NM", "HD", MID(B524, LEN(B524) - 2, 3) = " HD", "SHD", TRUE, "EZ"))</f>
        <v>Be My Baby (Funky Ver.) - SHD</v>
      </c>
      <c r="C525" s="18" t="str">
        <f>_xlfn.TEXTJOIN(" ", FALSE, VLOOKUP(Table2[[#This Row],[Song Number]], Table1[[Order]:[SHD]], 2, FALSE), "Pack")</f>
        <v>6TH Pack</v>
      </c>
      <c r="D525" s="18" t="str" cm="1">
        <f t="array" ref="D525">_xlfn.IFS(MID(B524, LEN(B524) - 2, 3) = " EZ", "NM", MID(B524, LEN(B524) - 2, 3) = " NM", "HD", MID(B524, LEN(B524) - 2, 3) = " HD", "SHD", TRUE, "EZ")</f>
        <v>SHD</v>
      </c>
      <c r="E525" s="18" t="str">
        <f>VLOOKUP(Table2[[#This Row],[Song Number]], Table1[[Order]:[SHD]], 5, FALSE)</f>
        <v>Itdie</v>
      </c>
      <c r="F525" s="18" t="str">
        <f>_xlfn.TEXTJOIN("", FALSE, "BPM_", VLOOKUP(Table2[[#This Row],[Song Number]], Table1[[Order]:[SHD]], 6, FALSE))</f>
        <v>BPM_115</v>
      </c>
      <c r="G525" s="18" t="str" cm="1">
        <f t="array" ref="G525">_xlfn.TEXTJOIN("", FALSE, "DIF_", VLOOKUP(Table2[[#This Row],[Song Number]], Table1[[Order]:[SHD]], _xlfn.IFS(MID(B524, LEN(B524) - 2, 3) = " EZ", 8, MID(B524, LEN(B524) - 2, 3) = " NM", 9, MID(B524, LEN(B524) - 2, 3) = " HD", 10, TRUE, 7), FALSE))</f>
        <v>DIF_11</v>
      </c>
      <c r="H52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"DIF_11" ],</v>
      </c>
      <c r="I52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 My Baby (Funky Ver.) - SHD",
  "region": "6TH Pack",
  "category": [ "6TH Pack", "SHD", "DIF_11" ],
  "requires": []
  },
</v>
      </c>
    </row>
    <row r="526" spans="1:9" ht="105" x14ac:dyDescent="0.25">
      <c r="A526" s="18">
        <f t="shared" si="8"/>
        <v>132</v>
      </c>
      <c r="B526" s="18" t="str">
        <f>_xlfn.TEXTJOIN(" - ", FALSE, VLOOKUP(Table2[[#This Row],[Song Number]], Table1[[Order]:[SHD]], 4, FALSE), _xlfn.IFS(MID(B525, LEN(B525) - 2, 3) = " EZ", "NM", MID(B525, LEN(B525) - 2, 3) = " NM", "HD", MID(B525, LEN(B525) - 2, 3) = " HD", "SHD", TRUE, "EZ"))</f>
        <v>Be-at Feedback - EZ</v>
      </c>
      <c r="C526" s="18" t="str">
        <f>_xlfn.TEXTJOIN(" ", FALSE, VLOOKUP(Table2[[#This Row],[Song Number]], Table1[[Order]:[SHD]], 2, FALSE), "Pack")</f>
        <v>6TH Pack</v>
      </c>
      <c r="D526" s="18" t="str" cm="1">
        <f t="array" ref="D526">_xlfn.IFS(MID(B525, LEN(B525) - 2, 3) = " EZ", "NM", MID(B525, LEN(B525) - 2, 3) = " NM", "HD", MID(B525, LEN(B525) - 2, 3) = " HD", "SHD", TRUE, "EZ")</f>
        <v>EZ</v>
      </c>
      <c r="E526" s="18" t="str">
        <f>VLOOKUP(Table2[[#This Row],[Song Number]], Table1[[Order]:[SHD]], 5, FALSE)</f>
        <v>B-E</v>
      </c>
      <c r="F526" s="18" t="str">
        <f>_xlfn.TEXTJOIN("", FALSE, "BPM_", VLOOKUP(Table2[[#This Row],[Song Number]], Table1[[Order]:[SHD]], 6, FALSE))</f>
        <v>BPM_140</v>
      </c>
      <c r="G526" s="18" t="str" cm="1">
        <f t="array" ref="G526">_xlfn.TEXTJOIN("", FALSE, "DIF_", VLOOKUP(Table2[[#This Row],[Song Number]], Table1[[Order]:[SHD]], _xlfn.IFS(MID(B525, LEN(B525) - 2, 3) = " EZ", 8, MID(B525, LEN(B525) - 2, 3) = " NM", 9, MID(B525, LEN(B525) - 2, 3) = " HD", 10, TRUE, 7), FALSE))</f>
        <v>DIF_5</v>
      </c>
      <c r="H52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"DIF_5" ],</v>
      </c>
      <c r="I52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"Be-at Feedback - EZ",
  "region": "6TH Pack",
  "category": [ "6TH Pack", "EZ", "DIF_5" ],
  "requires": []
  },
</v>
      </c>
    </row>
    <row r="527" spans="1:9" ht="105" x14ac:dyDescent="0.25">
      <c r="A527" s="18">
        <f t="shared" si="8"/>
        <v>132</v>
      </c>
      <c r="B527" s="18" t="str">
        <f>_xlfn.TEXTJOIN(" - ", FALSE, VLOOKUP(Table2[[#This Row],[Song Number]], Table1[[Order]:[SHD]], 4, FALSE), _xlfn.IFS(MID(B526, LEN(B526) - 2, 3) = " EZ", "NM", MID(B526, LEN(B526) - 2, 3) = " NM", "HD", MID(B526, LEN(B526) - 2, 3) = " HD", "SHD", TRUE, "EZ"))</f>
        <v>Be-at Feedback - NM</v>
      </c>
      <c r="C527" s="18" t="str">
        <f>_xlfn.TEXTJOIN(" ", FALSE, VLOOKUP(Table2[[#This Row],[Song Number]], Table1[[Order]:[SHD]], 2, FALSE), "Pack")</f>
        <v>6TH Pack</v>
      </c>
      <c r="D527" s="18" t="str" cm="1">
        <f t="array" ref="D527">_xlfn.IFS(MID(B526, LEN(B526) - 2, 3) = " EZ", "NM", MID(B526, LEN(B526) - 2, 3) = " NM", "HD", MID(B526, LEN(B526) - 2, 3) = " HD", "SHD", TRUE, "EZ")</f>
        <v>NM</v>
      </c>
      <c r="E527" s="18" t="str">
        <f>VLOOKUP(Table2[[#This Row],[Song Number]], Table1[[Order]:[SHD]], 5, FALSE)</f>
        <v>B-E</v>
      </c>
      <c r="F527" s="18" t="str">
        <f>_xlfn.TEXTJOIN("", FALSE, "BPM_", VLOOKUP(Table2[[#This Row],[Song Number]], Table1[[Order]:[SHD]], 6, FALSE))</f>
        <v>BPM_140</v>
      </c>
      <c r="G527" s="18" t="str" cm="1">
        <f t="array" ref="G527">_xlfn.TEXTJOIN("", FALSE, "DIF_", VLOOKUP(Table2[[#This Row],[Song Number]], Table1[[Order]:[SHD]], _xlfn.IFS(MID(B526, LEN(B526) - 2, 3) = " EZ", 8, MID(B526, LEN(B526) - 2, 3) = " NM", 9, MID(B526, LEN(B526) - 2, 3) = " HD", 10, TRUE, 7), FALSE))</f>
        <v>DIF_9</v>
      </c>
      <c r="H52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"DIF_9" ],</v>
      </c>
      <c r="I52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"Be-at Feedback - NM",
  "region": "6TH Pack",
  "category": [ "6TH Pack", "NM", "DIF_9" ],
  "requires": []
  },
</v>
      </c>
    </row>
    <row r="528" spans="1:9" ht="105" x14ac:dyDescent="0.25">
      <c r="A528" s="18">
        <f t="shared" si="8"/>
        <v>132</v>
      </c>
      <c r="B528" s="18" t="str">
        <f>_xlfn.TEXTJOIN(" - ", FALSE, VLOOKUP(Table2[[#This Row],[Song Number]], Table1[[Order]:[SHD]], 4, FALSE), _xlfn.IFS(MID(B527, LEN(B527) - 2, 3) = " EZ", "NM", MID(B527, LEN(B527) - 2, 3) = " NM", "HD", MID(B527, LEN(B527) - 2, 3) = " HD", "SHD", TRUE, "EZ"))</f>
        <v>Be-at Feedback - HD</v>
      </c>
      <c r="C528" s="18" t="str">
        <f>_xlfn.TEXTJOIN(" ", FALSE, VLOOKUP(Table2[[#This Row],[Song Number]], Table1[[Order]:[SHD]], 2, FALSE), "Pack")</f>
        <v>6TH Pack</v>
      </c>
      <c r="D528" s="18" t="str" cm="1">
        <f t="array" ref="D528">_xlfn.IFS(MID(B527, LEN(B527) - 2, 3) = " EZ", "NM", MID(B527, LEN(B527) - 2, 3) = " NM", "HD", MID(B527, LEN(B527) - 2, 3) = " HD", "SHD", TRUE, "EZ")</f>
        <v>HD</v>
      </c>
      <c r="E528" s="18" t="str">
        <f>VLOOKUP(Table2[[#This Row],[Song Number]], Table1[[Order]:[SHD]], 5, FALSE)</f>
        <v>B-E</v>
      </c>
      <c r="F528" s="18" t="str">
        <f>_xlfn.TEXTJOIN("", FALSE, "BPM_", VLOOKUP(Table2[[#This Row],[Song Number]], Table1[[Order]:[SHD]], 6, FALSE))</f>
        <v>BPM_140</v>
      </c>
      <c r="G528" s="18" t="str" cm="1">
        <f t="array" ref="G528">_xlfn.TEXTJOIN("", FALSE, "DIF_", VLOOKUP(Table2[[#This Row],[Song Number]], Table1[[Order]:[SHD]], _xlfn.IFS(MID(B527, LEN(B527) - 2, 3) = " EZ", 8, MID(B527, LEN(B527) - 2, 3) = " NM", 9, MID(B527, LEN(B527) - 2, 3) = " HD", 10, TRUE, 7), FALSE))</f>
        <v>DIF_12</v>
      </c>
      <c r="H52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"DIF_12" ],</v>
      </c>
      <c r="I52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"Be-at Feedback - HD",
  "region": "6TH Pack",
  "category": [ "6TH Pack", "HD", "DIF_12" ],
  "requires": []
  },
</v>
      </c>
    </row>
    <row r="529" spans="1:9" ht="105" x14ac:dyDescent="0.25">
      <c r="A529" s="18">
        <f t="shared" si="8"/>
        <v>132</v>
      </c>
      <c r="B529" s="18" t="str">
        <f>_xlfn.TEXTJOIN(" - ", FALSE, VLOOKUP(Table2[[#This Row],[Song Number]], Table1[[Order]:[SHD]], 4, FALSE), _xlfn.IFS(MID(B528, LEN(B528) - 2, 3) = " EZ", "NM", MID(B528, LEN(B528) - 2, 3) = " NM", "HD", MID(B528, LEN(B528) - 2, 3) = " HD", "SHD", TRUE, "EZ"))</f>
        <v>Be-at Feedback - SHD</v>
      </c>
      <c r="C529" s="18" t="str">
        <f>_xlfn.TEXTJOIN(" ", FALSE, VLOOKUP(Table2[[#This Row],[Song Number]], Table1[[Order]:[SHD]], 2, FALSE), "Pack")</f>
        <v>6TH Pack</v>
      </c>
      <c r="D529" s="18" t="str" cm="1">
        <f t="array" ref="D529">_xlfn.IFS(MID(B528, LEN(B528) - 2, 3) = " EZ", "NM", MID(B528, LEN(B528) - 2, 3) = " NM", "HD", MID(B528, LEN(B528) - 2, 3) = " HD", "SHD", TRUE, "EZ")</f>
        <v>SHD</v>
      </c>
      <c r="E529" s="18" t="str">
        <f>VLOOKUP(Table2[[#This Row],[Song Number]], Table1[[Order]:[SHD]], 5, FALSE)</f>
        <v>B-E</v>
      </c>
      <c r="F529" s="18" t="str">
        <f>_xlfn.TEXTJOIN("", FALSE, "BPM_", VLOOKUP(Table2[[#This Row],[Song Number]], Table1[[Order]:[SHD]], 6, FALSE))</f>
        <v>BPM_140</v>
      </c>
      <c r="G529" s="18" t="str" cm="1">
        <f t="array" ref="G529">_xlfn.TEXTJOIN("", FALSE, "DIF_", VLOOKUP(Table2[[#This Row],[Song Number]], Table1[[Order]:[SHD]], _xlfn.IFS(MID(B528, LEN(B528) - 2, 3) = " EZ", 8, MID(B528, LEN(B528) - 2, 3) = " NM", 9, MID(B528, LEN(B528) - 2, 3) = " HD", 10, TRUE, 7), FALSE))</f>
        <v>DIF_16</v>
      </c>
      <c r="H52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"DIF_16" ],</v>
      </c>
      <c r="I52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"Be-at Feedback - SHD",
  "region": "6TH Pack",
  "category": [ "6TH Pack", "SHD", "DIF_16" ],
  "requires": []
  },
</v>
      </c>
    </row>
    <row r="530" spans="1:9" ht="105" x14ac:dyDescent="0.25">
      <c r="A530" s="18">
        <f t="shared" si="8"/>
        <v>133</v>
      </c>
      <c r="B530" s="18" t="str">
        <f>_xlfn.TEXTJOIN(" - ", FALSE, VLOOKUP(Table2[[#This Row],[Song Number]], Table1[[Order]:[SHD]], 4, FALSE), _xlfn.IFS(MID(B529, LEN(B529) - 2, 3) = " EZ", "NM", MID(B529, LEN(B529) - 2, 3) = " NM", "HD", MID(B529, LEN(B529) - 2, 3) = " HD", "SHD", TRUE, "EZ"))</f>
        <v>The Boy (EK2-Beat Ver.) - EZ</v>
      </c>
      <c r="C530" s="18" t="str">
        <f>_xlfn.TEXTJOIN(" ", FALSE, VLOOKUP(Table2[[#This Row],[Song Number]], Table1[[Order]:[SHD]], 2, FALSE), "Pack")</f>
        <v>6TH Pack</v>
      </c>
      <c r="D530" s="18" t="str" cm="1">
        <f t="array" ref="D530">_xlfn.IFS(MID(B529, LEN(B529) - 2, 3) = " EZ", "NM", MID(B529, LEN(B529) - 2, 3) = " NM", "HD", MID(B529, LEN(B529) - 2, 3) = " HD", "SHD", TRUE, "EZ")</f>
        <v>EZ</v>
      </c>
      <c r="E530" s="18" t="str">
        <f>VLOOKUP(Table2[[#This Row],[Song Number]], Table1[[Order]:[SHD]], 5, FALSE)</f>
        <v>Ruby Tuesday</v>
      </c>
      <c r="F530" s="18" t="str">
        <f>_xlfn.TEXTJOIN("", FALSE, "BPM_", VLOOKUP(Table2[[#This Row],[Song Number]], Table1[[Order]:[SHD]], 6, FALSE))</f>
        <v>BPM_140</v>
      </c>
      <c r="G530" s="18" t="str" cm="1">
        <f t="array" ref="G530">_xlfn.TEXTJOIN("", FALSE, "DIF_", VLOOKUP(Table2[[#This Row],[Song Number]], Table1[[Order]:[SHD]], _xlfn.IFS(MID(B529, LEN(B529) - 2, 3) = " EZ", 8, MID(B529, LEN(B529) - 2, 3) = " NM", 9, MID(B529, LEN(B529) - 2, 3) = " HD", 10, TRUE, 7), FALSE))</f>
        <v>DIF_3</v>
      </c>
      <c r="H53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"DIF_3" ],</v>
      </c>
      <c r="I53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Boy (EK2-Beat Ver.) - EZ",
  "region": "6TH Pack",
  "category": [ "6TH Pack", "EZ", "DIF_3" ],
  "requires": []
  },
</v>
      </c>
    </row>
    <row r="531" spans="1:9" ht="105" x14ac:dyDescent="0.25">
      <c r="A531" s="18">
        <f t="shared" si="8"/>
        <v>133</v>
      </c>
      <c r="B531" s="18" t="str">
        <f>_xlfn.TEXTJOIN(" - ", FALSE, VLOOKUP(Table2[[#This Row],[Song Number]], Table1[[Order]:[SHD]], 4, FALSE), _xlfn.IFS(MID(B530, LEN(B530) - 2, 3) = " EZ", "NM", MID(B530, LEN(B530) - 2, 3) = " NM", "HD", MID(B530, LEN(B530) - 2, 3) = " HD", "SHD", TRUE, "EZ"))</f>
        <v>The Boy (EK2-Beat Ver.) - NM</v>
      </c>
      <c r="C531" s="18" t="str">
        <f>_xlfn.TEXTJOIN(" ", FALSE, VLOOKUP(Table2[[#This Row],[Song Number]], Table1[[Order]:[SHD]], 2, FALSE), "Pack")</f>
        <v>6TH Pack</v>
      </c>
      <c r="D531" s="18" t="str" cm="1">
        <f t="array" ref="D531">_xlfn.IFS(MID(B530, LEN(B530) - 2, 3) = " EZ", "NM", MID(B530, LEN(B530) - 2, 3) = " NM", "HD", MID(B530, LEN(B530) - 2, 3) = " HD", "SHD", TRUE, "EZ")</f>
        <v>NM</v>
      </c>
      <c r="E531" s="18" t="str">
        <f>VLOOKUP(Table2[[#This Row],[Song Number]], Table1[[Order]:[SHD]], 5, FALSE)</f>
        <v>Ruby Tuesday</v>
      </c>
      <c r="F531" s="18" t="str">
        <f>_xlfn.TEXTJOIN("", FALSE, "BPM_", VLOOKUP(Table2[[#This Row],[Song Number]], Table1[[Order]:[SHD]], 6, FALSE))</f>
        <v>BPM_140</v>
      </c>
      <c r="G531" s="18" t="str" cm="1">
        <f t="array" ref="G531">_xlfn.TEXTJOIN("", FALSE, "DIF_", VLOOKUP(Table2[[#This Row],[Song Number]], Table1[[Order]:[SHD]], _xlfn.IFS(MID(B530, LEN(B530) - 2, 3) = " EZ", 8, MID(B530, LEN(B530) - 2, 3) = " NM", 9, MID(B530, LEN(B530) - 2, 3) = " HD", 10, TRUE, 7), FALSE))</f>
        <v>DIF_6</v>
      </c>
      <c r="H53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"DIF_6" ],</v>
      </c>
      <c r="I53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Boy (EK2-Beat Ver.) - NM",
  "region": "6TH Pack",
  "category": [ "6TH Pack", "NM", "DIF_6" ],
  "requires": []
  },
</v>
      </c>
    </row>
    <row r="532" spans="1:9" ht="105" x14ac:dyDescent="0.25">
      <c r="A532" s="18">
        <f t="shared" si="8"/>
        <v>133</v>
      </c>
      <c r="B532" s="18" t="str">
        <f>_xlfn.TEXTJOIN(" - ", FALSE, VLOOKUP(Table2[[#This Row],[Song Number]], Table1[[Order]:[SHD]], 4, FALSE), _xlfn.IFS(MID(B531, LEN(B531) - 2, 3) = " EZ", "NM", MID(B531, LEN(B531) - 2, 3) = " NM", "HD", MID(B531, LEN(B531) - 2, 3) = " HD", "SHD", TRUE, "EZ"))</f>
        <v>The Boy (EK2-Beat Ver.) - HD</v>
      </c>
      <c r="C532" s="18" t="str">
        <f>_xlfn.TEXTJOIN(" ", FALSE, VLOOKUP(Table2[[#This Row],[Song Number]], Table1[[Order]:[SHD]], 2, FALSE), "Pack")</f>
        <v>6TH Pack</v>
      </c>
      <c r="D532" s="18" t="str" cm="1">
        <f t="array" ref="D532">_xlfn.IFS(MID(B531, LEN(B531) - 2, 3) = " EZ", "NM", MID(B531, LEN(B531) - 2, 3) = " NM", "HD", MID(B531, LEN(B531) - 2, 3) = " HD", "SHD", TRUE, "EZ")</f>
        <v>HD</v>
      </c>
      <c r="E532" s="18" t="str">
        <f>VLOOKUP(Table2[[#This Row],[Song Number]], Table1[[Order]:[SHD]], 5, FALSE)</f>
        <v>Ruby Tuesday</v>
      </c>
      <c r="F532" s="18" t="str">
        <f>_xlfn.TEXTJOIN("", FALSE, "BPM_", VLOOKUP(Table2[[#This Row],[Song Number]], Table1[[Order]:[SHD]], 6, FALSE))</f>
        <v>BPM_140</v>
      </c>
      <c r="G532" s="18" t="str" cm="1">
        <f t="array" ref="G532">_xlfn.TEXTJOIN("", FALSE, "DIF_", VLOOKUP(Table2[[#This Row],[Song Number]], Table1[[Order]:[SHD]], _xlfn.IFS(MID(B531, LEN(B531) - 2, 3) = " EZ", 8, MID(B531, LEN(B531) - 2, 3) = " NM", 9, MID(B531, LEN(B531) - 2, 3) = " HD", 10, TRUE, 7), FALSE))</f>
        <v>DIF_8</v>
      </c>
      <c r="H53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"DIF_8" ],</v>
      </c>
      <c r="I53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Boy (EK2-Beat Ver.) - HD",
  "region": "6TH Pack",
  "category": [ "6TH Pack", "HD", "DIF_8" ],
  "requires": []
  },
</v>
      </c>
    </row>
    <row r="533" spans="1:9" ht="105" x14ac:dyDescent="0.25">
      <c r="A533" s="18">
        <f t="shared" si="8"/>
        <v>133</v>
      </c>
      <c r="B533" s="18" t="str">
        <f>_xlfn.TEXTJOIN(" - ", FALSE, VLOOKUP(Table2[[#This Row],[Song Number]], Table1[[Order]:[SHD]], 4, FALSE), _xlfn.IFS(MID(B532, LEN(B532) - 2, 3) = " EZ", "NM", MID(B532, LEN(B532) - 2, 3) = " NM", "HD", MID(B532, LEN(B532) - 2, 3) = " HD", "SHD", TRUE, "EZ"))</f>
        <v>The Boy (EK2-Beat Ver.) - SHD</v>
      </c>
      <c r="C533" s="18" t="str">
        <f>_xlfn.TEXTJOIN(" ", FALSE, VLOOKUP(Table2[[#This Row],[Song Number]], Table1[[Order]:[SHD]], 2, FALSE), "Pack")</f>
        <v>6TH Pack</v>
      </c>
      <c r="D533" s="18" t="str" cm="1">
        <f t="array" ref="D533">_xlfn.IFS(MID(B532, LEN(B532) - 2, 3) = " EZ", "NM", MID(B532, LEN(B532) - 2, 3) = " NM", "HD", MID(B532, LEN(B532) - 2, 3) = " HD", "SHD", TRUE, "EZ")</f>
        <v>SHD</v>
      </c>
      <c r="E533" s="18" t="str">
        <f>VLOOKUP(Table2[[#This Row],[Song Number]], Table1[[Order]:[SHD]], 5, FALSE)</f>
        <v>Ruby Tuesday</v>
      </c>
      <c r="F533" s="18" t="str">
        <f>_xlfn.TEXTJOIN("", FALSE, "BPM_", VLOOKUP(Table2[[#This Row],[Song Number]], Table1[[Order]:[SHD]], 6, FALSE))</f>
        <v>BPM_140</v>
      </c>
      <c r="G533" s="18" t="str" cm="1">
        <f t="array" ref="G533">_xlfn.TEXTJOIN("", FALSE, "DIF_", VLOOKUP(Table2[[#This Row],[Song Number]], Table1[[Order]:[SHD]], _xlfn.IFS(MID(B532, LEN(B532) - 2, 3) = " EZ", 8, MID(B532, LEN(B532) - 2, 3) = " NM", 9, MID(B532, LEN(B532) - 2, 3) = " HD", 10, TRUE, 7), FALSE))</f>
        <v>DIF_13</v>
      </c>
      <c r="H53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"DIF_13" ],</v>
      </c>
      <c r="I53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Boy (EK2-Beat Ver.) - SHD",
  "region": "6TH Pack",
  "category": [ "6TH Pack", "SHD", "DIF_13" ],
  "requires": []
  },
</v>
      </c>
    </row>
    <row r="534" spans="1:9" ht="105" x14ac:dyDescent="0.25">
      <c r="A534" s="18">
        <f t="shared" si="8"/>
        <v>134</v>
      </c>
      <c r="B534" s="18" t="str">
        <f>_xlfn.TEXTJOIN(" - ", FALSE, VLOOKUP(Table2[[#This Row],[Song Number]], Table1[[Order]:[SHD]], 4, FALSE), _xlfn.IFS(MID(B533, LEN(B533) - 2, 3) = " EZ", "NM", MID(B533, LEN(B533) - 2, 3) = " NM", "HD", MID(B533, LEN(B533) - 2, 3) = " HD", "SHD", TRUE, "EZ"))</f>
        <v>Changa 2 - EZ</v>
      </c>
      <c r="C534" s="18" t="str">
        <f>_xlfn.TEXTJOIN(" ", FALSE, VLOOKUP(Table2[[#This Row],[Song Number]], Table1[[Order]:[SHD]], 2, FALSE), "Pack")</f>
        <v>6TH Pack</v>
      </c>
      <c r="D534" s="18" t="str" cm="1">
        <f t="array" ref="D534">_xlfn.IFS(MID(B533, LEN(B533) - 2, 3) = " EZ", "NM", MID(B533, LEN(B533) - 2, 3) = " NM", "HD", MID(B533, LEN(B533) - 2, 3) = " HD", "SHD", TRUE, "EZ")</f>
        <v>EZ</v>
      </c>
      <c r="E534" s="18" t="str">
        <f>VLOOKUP(Table2[[#This Row],[Song Number]], Table1[[Order]:[SHD]], 5, FALSE)</f>
        <v>Han tae soo</v>
      </c>
      <c r="F534" s="18" t="str">
        <f>_xlfn.TEXTJOIN("", FALSE, "BPM_", VLOOKUP(Table2[[#This Row],[Song Number]], Table1[[Order]:[SHD]], 6, FALSE))</f>
        <v>BPM_128</v>
      </c>
      <c r="G534" s="18" t="str" cm="1">
        <f t="array" ref="G534">_xlfn.TEXTJOIN("", FALSE, "DIF_", VLOOKUP(Table2[[#This Row],[Song Number]], Table1[[Order]:[SHD]], _xlfn.IFS(MID(B533, LEN(B533) - 2, 3) = " EZ", 8, MID(B533, LEN(B533) - 2, 3) = " NM", 9, MID(B533, LEN(B533) - 2, 3) = " HD", 10, TRUE, 7), FALSE))</f>
        <v>DIF_3</v>
      </c>
      <c r="H53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"DIF_3" ],</v>
      </c>
      <c r="I53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"Changa 2 - EZ",
  "region": "6TH Pack",
  "category": [ "6TH Pack", "EZ", "DIF_3" ],
  "requires": []
  },
</v>
      </c>
    </row>
    <row r="535" spans="1:9" ht="105" x14ac:dyDescent="0.25">
      <c r="A535" s="18">
        <f t="shared" si="8"/>
        <v>134</v>
      </c>
      <c r="B535" s="18" t="str">
        <f>_xlfn.TEXTJOIN(" - ", FALSE, VLOOKUP(Table2[[#This Row],[Song Number]], Table1[[Order]:[SHD]], 4, FALSE), _xlfn.IFS(MID(B534, LEN(B534) - 2, 3) = " EZ", "NM", MID(B534, LEN(B534) - 2, 3) = " NM", "HD", MID(B534, LEN(B534) - 2, 3) = " HD", "SHD", TRUE, "EZ"))</f>
        <v>Changa 2 - NM</v>
      </c>
      <c r="C535" s="18" t="str">
        <f>_xlfn.TEXTJOIN(" ", FALSE, VLOOKUP(Table2[[#This Row],[Song Number]], Table1[[Order]:[SHD]], 2, FALSE), "Pack")</f>
        <v>6TH Pack</v>
      </c>
      <c r="D535" s="18" t="str" cm="1">
        <f t="array" ref="D535">_xlfn.IFS(MID(B534, LEN(B534) - 2, 3) = " EZ", "NM", MID(B534, LEN(B534) - 2, 3) = " NM", "HD", MID(B534, LEN(B534) - 2, 3) = " HD", "SHD", TRUE, "EZ")</f>
        <v>NM</v>
      </c>
      <c r="E535" s="18" t="str">
        <f>VLOOKUP(Table2[[#This Row],[Song Number]], Table1[[Order]:[SHD]], 5, FALSE)</f>
        <v>Han tae soo</v>
      </c>
      <c r="F535" s="18" t="str">
        <f>_xlfn.TEXTJOIN("", FALSE, "BPM_", VLOOKUP(Table2[[#This Row],[Song Number]], Table1[[Order]:[SHD]], 6, FALSE))</f>
        <v>BPM_128</v>
      </c>
      <c r="G535" s="18" t="str" cm="1">
        <f t="array" ref="G535">_xlfn.TEXTJOIN("", FALSE, "DIF_", VLOOKUP(Table2[[#This Row],[Song Number]], Table1[[Order]:[SHD]], _xlfn.IFS(MID(B534, LEN(B534) - 2, 3) = " EZ", 8, MID(B534, LEN(B534) - 2, 3) = " NM", 9, MID(B534, LEN(B534) - 2, 3) = " HD", 10, TRUE, 7), FALSE))</f>
        <v>DIF_5</v>
      </c>
      <c r="H53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"DIF_5" ],</v>
      </c>
      <c r="I53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"Changa 2 - NM",
  "region": "6TH Pack",
  "category": [ "6TH Pack", "NM", "DIF_5" ],
  "requires": []
  },
</v>
      </c>
    </row>
    <row r="536" spans="1:9" ht="105" x14ac:dyDescent="0.25">
      <c r="A536" s="18">
        <f t="shared" si="8"/>
        <v>134</v>
      </c>
      <c r="B536" s="18" t="str">
        <f>_xlfn.TEXTJOIN(" - ", FALSE, VLOOKUP(Table2[[#This Row],[Song Number]], Table1[[Order]:[SHD]], 4, FALSE), _xlfn.IFS(MID(B535, LEN(B535) - 2, 3) = " EZ", "NM", MID(B535, LEN(B535) - 2, 3) = " NM", "HD", MID(B535, LEN(B535) - 2, 3) = " HD", "SHD", TRUE, "EZ"))</f>
        <v>Changa 2 - HD</v>
      </c>
      <c r="C536" s="18" t="str">
        <f>_xlfn.TEXTJOIN(" ", FALSE, VLOOKUP(Table2[[#This Row],[Song Number]], Table1[[Order]:[SHD]], 2, FALSE), "Pack")</f>
        <v>6TH Pack</v>
      </c>
      <c r="D536" s="18" t="str" cm="1">
        <f t="array" ref="D536">_xlfn.IFS(MID(B535, LEN(B535) - 2, 3) = " EZ", "NM", MID(B535, LEN(B535) - 2, 3) = " NM", "HD", MID(B535, LEN(B535) - 2, 3) = " HD", "SHD", TRUE, "EZ")</f>
        <v>HD</v>
      </c>
      <c r="E536" s="18" t="str">
        <f>VLOOKUP(Table2[[#This Row],[Song Number]], Table1[[Order]:[SHD]], 5, FALSE)</f>
        <v>Han tae soo</v>
      </c>
      <c r="F536" s="18" t="str">
        <f>_xlfn.TEXTJOIN("", FALSE, "BPM_", VLOOKUP(Table2[[#This Row],[Song Number]], Table1[[Order]:[SHD]], 6, FALSE))</f>
        <v>BPM_128</v>
      </c>
      <c r="G536" s="18" t="str" cm="1">
        <f t="array" ref="G536">_xlfn.TEXTJOIN("", FALSE, "DIF_", VLOOKUP(Table2[[#This Row],[Song Number]], Table1[[Order]:[SHD]], _xlfn.IFS(MID(B535, LEN(B535) - 2, 3) = " EZ", 8, MID(B535, LEN(B535) - 2, 3) = " NM", 9, MID(B535, LEN(B535) - 2, 3) = " HD", 10, TRUE, 7), FALSE))</f>
        <v>DIF_10</v>
      </c>
      <c r="H53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"DIF_10" ],</v>
      </c>
      <c r="I53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"Changa 2 - HD",
  "region": "6TH Pack",
  "category": [ "6TH Pack", "HD", "DIF_10" ],
  "requires": []
  },
</v>
      </c>
    </row>
    <row r="537" spans="1:9" ht="105" x14ac:dyDescent="0.25">
      <c r="A537" s="18">
        <f t="shared" si="8"/>
        <v>134</v>
      </c>
      <c r="B537" s="18" t="str">
        <f>_xlfn.TEXTJOIN(" - ", FALSE, VLOOKUP(Table2[[#This Row],[Song Number]], Table1[[Order]:[SHD]], 4, FALSE), _xlfn.IFS(MID(B536, LEN(B536) - 2, 3) = " EZ", "NM", MID(B536, LEN(B536) - 2, 3) = " NM", "HD", MID(B536, LEN(B536) - 2, 3) = " HD", "SHD", TRUE, "EZ"))</f>
        <v>Changa 2 - SHD</v>
      </c>
      <c r="C537" s="18" t="str">
        <f>_xlfn.TEXTJOIN(" ", FALSE, VLOOKUP(Table2[[#This Row],[Song Number]], Table1[[Order]:[SHD]], 2, FALSE), "Pack")</f>
        <v>6TH Pack</v>
      </c>
      <c r="D537" s="18" t="str" cm="1">
        <f t="array" ref="D537">_xlfn.IFS(MID(B536, LEN(B536) - 2, 3) = " EZ", "NM", MID(B536, LEN(B536) - 2, 3) = " NM", "HD", MID(B536, LEN(B536) - 2, 3) = " HD", "SHD", TRUE, "EZ")</f>
        <v>SHD</v>
      </c>
      <c r="E537" s="18" t="str">
        <f>VLOOKUP(Table2[[#This Row],[Song Number]], Table1[[Order]:[SHD]], 5, FALSE)</f>
        <v>Han tae soo</v>
      </c>
      <c r="F537" s="18" t="str">
        <f>_xlfn.TEXTJOIN("", FALSE, "BPM_", VLOOKUP(Table2[[#This Row],[Song Number]], Table1[[Order]:[SHD]], 6, FALSE))</f>
        <v>BPM_128</v>
      </c>
      <c r="G537" s="18" t="str" cm="1">
        <f t="array" ref="G537">_xlfn.TEXTJOIN("", FALSE, "DIF_", VLOOKUP(Table2[[#This Row],[Song Number]], Table1[[Order]:[SHD]], _xlfn.IFS(MID(B536, LEN(B536) - 2, 3) = " EZ", 8, MID(B536, LEN(B536) - 2, 3) = " NM", 9, MID(B536, LEN(B536) - 2, 3) = " HD", 10, TRUE, 7), FALSE))</f>
        <v>DIF_12</v>
      </c>
      <c r="H53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"DIF_12" ],</v>
      </c>
      <c r="I53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"Changa 2 - SHD",
  "region": "6TH Pack",
  "category": [ "6TH Pack", "SHD", "DIF_12" ],
  "requires": []
  },
</v>
      </c>
    </row>
    <row r="538" spans="1:9" ht="105" x14ac:dyDescent="0.25">
      <c r="A538" s="18">
        <f t="shared" si="8"/>
        <v>135</v>
      </c>
      <c r="B538" s="18" t="str">
        <f>_xlfn.TEXTJOIN(" - ", FALSE, VLOOKUP(Table2[[#This Row],[Song Number]], Table1[[Order]:[SHD]], 4, FALSE), _xlfn.IFS(MID(B537, LEN(B537) - 2, 3) = " EZ", "NM", MID(B537, LEN(B537) - 2, 3) = " NM", "HD", MID(B537, LEN(B537) - 2, 3) = " HD", "SHD", TRUE, "EZ"))</f>
        <v>Curse It!! - EZ</v>
      </c>
      <c r="C538" s="18" t="str">
        <f>_xlfn.TEXTJOIN(" ", FALSE, VLOOKUP(Table2[[#This Row],[Song Number]], Table1[[Order]:[SHD]], 2, FALSE), "Pack")</f>
        <v>6TH Pack</v>
      </c>
      <c r="D538" s="18" t="str" cm="1">
        <f t="array" ref="D538">_xlfn.IFS(MID(B537, LEN(B537) - 2, 3) = " EZ", "NM", MID(B537, LEN(B537) - 2, 3) = " NM", "HD", MID(B537, LEN(B537) - 2, 3) = " HD", "SHD", TRUE, "EZ")</f>
        <v>EZ</v>
      </c>
      <c r="E538" s="18" t="str">
        <f>VLOOKUP(Table2[[#This Row],[Song Number]], Table1[[Order]:[SHD]], 5, FALSE)</f>
        <v>Han tae soo</v>
      </c>
      <c r="F538" s="18" t="str">
        <f>_xlfn.TEXTJOIN("", FALSE, "BPM_", VLOOKUP(Table2[[#This Row],[Song Number]], Table1[[Order]:[SHD]], 6, FALSE))</f>
        <v>BPM_113</v>
      </c>
      <c r="G538" s="18" t="str" cm="1">
        <f t="array" ref="G538">_xlfn.TEXTJOIN("", FALSE, "DIF_", VLOOKUP(Table2[[#This Row],[Song Number]], Table1[[Order]:[SHD]], _xlfn.IFS(MID(B537, LEN(B537) - 2, 3) = " EZ", 8, MID(B537, LEN(B537) - 2, 3) = " NM", 9, MID(B537, LEN(B537) - 2, 3) = " HD", 10, TRUE, 7), FALSE))</f>
        <v>DIF_4</v>
      </c>
      <c r="H53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"DIF_4" ],</v>
      </c>
      <c r="I53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"Curse It!! - EZ",
  "region": "6TH Pack",
  "category": [ "6TH Pack", "EZ", "DIF_4" ],
  "requires": []
  },
</v>
      </c>
    </row>
    <row r="539" spans="1:9" ht="105" x14ac:dyDescent="0.25">
      <c r="A539" s="18">
        <f t="shared" si="8"/>
        <v>135</v>
      </c>
      <c r="B539" s="18" t="str">
        <f>_xlfn.TEXTJOIN(" - ", FALSE, VLOOKUP(Table2[[#This Row],[Song Number]], Table1[[Order]:[SHD]], 4, FALSE), _xlfn.IFS(MID(B538, LEN(B538) - 2, 3) = " EZ", "NM", MID(B538, LEN(B538) - 2, 3) = " NM", "HD", MID(B538, LEN(B538) - 2, 3) = " HD", "SHD", TRUE, "EZ"))</f>
        <v>Curse It!! - NM</v>
      </c>
      <c r="C539" s="18" t="str">
        <f>_xlfn.TEXTJOIN(" ", FALSE, VLOOKUP(Table2[[#This Row],[Song Number]], Table1[[Order]:[SHD]], 2, FALSE), "Pack")</f>
        <v>6TH Pack</v>
      </c>
      <c r="D539" s="18" t="str" cm="1">
        <f t="array" ref="D539">_xlfn.IFS(MID(B538, LEN(B538) - 2, 3) = " EZ", "NM", MID(B538, LEN(B538) - 2, 3) = " NM", "HD", MID(B538, LEN(B538) - 2, 3) = " HD", "SHD", TRUE, "EZ")</f>
        <v>NM</v>
      </c>
      <c r="E539" s="18" t="str">
        <f>VLOOKUP(Table2[[#This Row],[Song Number]], Table1[[Order]:[SHD]], 5, FALSE)</f>
        <v>Han tae soo</v>
      </c>
      <c r="F539" s="18" t="str">
        <f>_xlfn.TEXTJOIN("", FALSE, "BPM_", VLOOKUP(Table2[[#This Row],[Song Number]], Table1[[Order]:[SHD]], 6, FALSE))</f>
        <v>BPM_113</v>
      </c>
      <c r="G539" s="18" t="str" cm="1">
        <f t="array" ref="G539">_xlfn.TEXTJOIN("", FALSE, "DIF_", VLOOKUP(Table2[[#This Row],[Song Number]], Table1[[Order]:[SHD]], _xlfn.IFS(MID(B538, LEN(B538) - 2, 3) = " EZ", 8, MID(B538, LEN(B538) - 2, 3) = " NM", 9, MID(B538, LEN(B538) - 2, 3) = " HD", 10, TRUE, 7), FALSE))</f>
        <v>DIF_8</v>
      </c>
      <c r="H53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"DIF_8" ],</v>
      </c>
      <c r="I53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"Curse It!! - NM",
  "region": "6TH Pack",
  "category": [ "6TH Pack", "NM", "DIF_8" ],
  "requires": []
  },
</v>
      </c>
    </row>
    <row r="540" spans="1:9" ht="105" x14ac:dyDescent="0.25">
      <c r="A540" s="18">
        <f t="shared" si="8"/>
        <v>135</v>
      </c>
      <c r="B540" s="18" t="str">
        <f>_xlfn.TEXTJOIN(" - ", FALSE, VLOOKUP(Table2[[#This Row],[Song Number]], Table1[[Order]:[SHD]], 4, FALSE), _xlfn.IFS(MID(B539, LEN(B539) - 2, 3) = " EZ", "NM", MID(B539, LEN(B539) - 2, 3) = " NM", "HD", MID(B539, LEN(B539) - 2, 3) = " HD", "SHD", TRUE, "EZ"))</f>
        <v>Curse It!! - HD</v>
      </c>
      <c r="C540" s="18" t="str">
        <f>_xlfn.TEXTJOIN(" ", FALSE, VLOOKUP(Table2[[#This Row],[Song Number]], Table1[[Order]:[SHD]], 2, FALSE), "Pack")</f>
        <v>6TH Pack</v>
      </c>
      <c r="D540" s="18" t="str" cm="1">
        <f t="array" ref="D540">_xlfn.IFS(MID(B539, LEN(B539) - 2, 3) = " EZ", "NM", MID(B539, LEN(B539) - 2, 3) = " NM", "HD", MID(B539, LEN(B539) - 2, 3) = " HD", "SHD", TRUE, "EZ")</f>
        <v>HD</v>
      </c>
      <c r="E540" s="18" t="str">
        <f>VLOOKUP(Table2[[#This Row],[Song Number]], Table1[[Order]:[SHD]], 5, FALSE)</f>
        <v>Han tae soo</v>
      </c>
      <c r="F540" s="18" t="str">
        <f>_xlfn.TEXTJOIN("", FALSE, "BPM_", VLOOKUP(Table2[[#This Row],[Song Number]], Table1[[Order]:[SHD]], 6, FALSE))</f>
        <v>BPM_113</v>
      </c>
      <c r="G540" s="18" t="str" cm="1">
        <f t="array" ref="G540">_xlfn.TEXTJOIN("", FALSE, "DIF_", VLOOKUP(Table2[[#This Row],[Song Number]], Table1[[Order]:[SHD]], _xlfn.IFS(MID(B539, LEN(B539) - 2, 3) = " EZ", 8, MID(B539, LEN(B539) - 2, 3) = " NM", 9, MID(B539, LEN(B539) - 2, 3) = " HD", 10, TRUE, 7), FALSE))</f>
        <v>DIF_11</v>
      </c>
      <c r="H54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"DIF_11" ],</v>
      </c>
      <c r="I54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"Curse It!! - HD",
  "region": "6TH Pack",
  "category": [ "6TH Pack", "HD", "DIF_11" ],
  "requires": []
  },
</v>
      </c>
    </row>
    <row r="541" spans="1:9" ht="105" x14ac:dyDescent="0.25">
      <c r="A541" s="18">
        <f t="shared" si="8"/>
        <v>135</v>
      </c>
      <c r="B541" s="18" t="str">
        <f>_xlfn.TEXTJOIN(" - ", FALSE, VLOOKUP(Table2[[#This Row],[Song Number]], Table1[[Order]:[SHD]], 4, FALSE), _xlfn.IFS(MID(B540, LEN(B540) - 2, 3) = " EZ", "NM", MID(B540, LEN(B540) - 2, 3) = " NM", "HD", MID(B540, LEN(B540) - 2, 3) = " HD", "SHD", TRUE, "EZ"))</f>
        <v>Curse It!! - SHD</v>
      </c>
      <c r="C541" s="18" t="str">
        <f>_xlfn.TEXTJOIN(" ", FALSE, VLOOKUP(Table2[[#This Row],[Song Number]], Table1[[Order]:[SHD]], 2, FALSE), "Pack")</f>
        <v>6TH Pack</v>
      </c>
      <c r="D541" s="18" t="str" cm="1">
        <f t="array" ref="D541">_xlfn.IFS(MID(B540, LEN(B540) - 2, 3) = " EZ", "NM", MID(B540, LEN(B540) - 2, 3) = " NM", "HD", MID(B540, LEN(B540) - 2, 3) = " HD", "SHD", TRUE, "EZ")</f>
        <v>SHD</v>
      </c>
      <c r="E541" s="18" t="str">
        <f>VLOOKUP(Table2[[#This Row],[Song Number]], Table1[[Order]:[SHD]], 5, FALSE)</f>
        <v>Han tae soo</v>
      </c>
      <c r="F541" s="18" t="str">
        <f>_xlfn.TEXTJOIN("", FALSE, "BPM_", VLOOKUP(Table2[[#This Row],[Song Number]], Table1[[Order]:[SHD]], 6, FALSE))</f>
        <v>BPM_113</v>
      </c>
      <c r="G541" s="18" t="str" cm="1">
        <f t="array" ref="G541">_xlfn.TEXTJOIN("", FALSE, "DIF_", VLOOKUP(Table2[[#This Row],[Song Number]], Table1[[Order]:[SHD]], _xlfn.IFS(MID(B540, LEN(B540) - 2, 3) = " EZ", 8, MID(B540, LEN(B540) - 2, 3) = " NM", 9, MID(B540, LEN(B540) - 2, 3) = " HD", 10, TRUE, 7), FALSE))</f>
        <v>DIF_13</v>
      </c>
      <c r="H54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"DIF_13" ],</v>
      </c>
      <c r="I54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"Curse It!! - SHD",
  "region": "6TH Pack",
  "category": [ "6TH Pack", "SHD", "DIF_13" ],
  "requires": []
  },
</v>
      </c>
    </row>
    <row r="542" spans="1:9" ht="105" x14ac:dyDescent="0.25">
      <c r="A542" s="18">
        <f t="shared" si="8"/>
        <v>136</v>
      </c>
      <c r="B542" s="18" t="str">
        <f>_xlfn.TEXTJOIN(" - ", FALSE, VLOOKUP(Table2[[#This Row],[Song Number]], Table1[[Order]:[SHD]], 4, FALSE), _xlfn.IFS(MID(B541, LEN(B541) - 2, 3) = " EZ", "NM", MID(B541, LEN(B541) - 2, 3) = " NM", "HD", MID(B541, LEN(B541) - 2, 3) = " HD", "SHD", TRUE, "EZ"))</f>
        <v>Dance Machine - EZ</v>
      </c>
      <c r="C542" s="18" t="str">
        <f>_xlfn.TEXTJOIN(" ", FALSE, VLOOKUP(Table2[[#This Row],[Song Number]], Table1[[Order]:[SHD]], 2, FALSE), "Pack")</f>
        <v>6TH Pack</v>
      </c>
      <c r="D542" s="18" t="str" cm="1">
        <f t="array" ref="D542">_xlfn.IFS(MID(B541, LEN(B541) - 2, 3) = " EZ", "NM", MID(B541, LEN(B541) - 2, 3) = " NM", "HD", MID(B541, LEN(B541) - 2, 3) = " HD", "SHD", TRUE, "EZ")</f>
        <v>EZ</v>
      </c>
      <c r="E542" s="18" t="str">
        <f>VLOOKUP(Table2[[#This Row],[Song Number]], Table1[[Order]:[SHD]], 5, FALSE)</f>
        <v>Sonic A.P.E</v>
      </c>
      <c r="F542" s="18" t="str">
        <f>_xlfn.TEXTJOIN("", FALSE, "BPM_", VLOOKUP(Table2[[#This Row],[Song Number]], Table1[[Order]:[SHD]], 6, FALSE))</f>
        <v>BPM_150</v>
      </c>
      <c r="G542" s="18" t="str" cm="1">
        <f t="array" ref="G542">_xlfn.TEXTJOIN("", FALSE, "DIF_", VLOOKUP(Table2[[#This Row],[Song Number]], Table1[[Order]:[SHD]], _xlfn.IFS(MID(B541, LEN(B541) - 2, 3) = " EZ", 8, MID(B541, LEN(B541) - 2, 3) = " NM", 9, MID(B541, LEN(B541) - 2, 3) = " HD", 10, TRUE, 7), FALSE))</f>
        <v>DIF_5</v>
      </c>
      <c r="H54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"DIF_5" ],</v>
      </c>
      <c r="I54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"Dance Machine - EZ",
  "region": "6TH Pack",
  "category": [ "6TH Pack", "EZ", "DIF_5" ],
  "requires": []
  },
</v>
      </c>
    </row>
    <row r="543" spans="1:9" ht="105" x14ac:dyDescent="0.25">
      <c r="A543" s="18">
        <f t="shared" si="8"/>
        <v>136</v>
      </c>
      <c r="B543" s="18" t="str">
        <f>_xlfn.TEXTJOIN(" - ", FALSE, VLOOKUP(Table2[[#This Row],[Song Number]], Table1[[Order]:[SHD]], 4, FALSE), _xlfn.IFS(MID(B542, LEN(B542) - 2, 3) = " EZ", "NM", MID(B542, LEN(B542) - 2, 3) = " NM", "HD", MID(B542, LEN(B542) - 2, 3) = " HD", "SHD", TRUE, "EZ"))</f>
        <v>Dance Machine - NM</v>
      </c>
      <c r="C543" s="18" t="str">
        <f>_xlfn.TEXTJOIN(" ", FALSE, VLOOKUP(Table2[[#This Row],[Song Number]], Table1[[Order]:[SHD]], 2, FALSE), "Pack")</f>
        <v>6TH Pack</v>
      </c>
      <c r="D543" s="18" t="str" cm="1">
        <f t="array" ref="D543">_xlfn.IFS(MID(B542, LEN(B542) - 2, 3) = " EZ", "NM", MID(B542, LEN(B542) - 2, 3) = " NM", "HD", MID(B542, LEN(B542) - 2, 3) = " HD", "SHD", TRUE, "EZ")</f>
        <v>NM</v>
      </c>
      <c r="E543" s="18" t="str">
        <f>VLOOKUP(Table2[[#This Row],[Song Number]], Table1[[Order]:[SHD]], 5, FALSE)</f>
        <v>Sonic A.P.E</v>
      </c>
      <c r="F543" s="18" t="str">
        <f>_xlfn.TEXTJOIN("", FALSE, "BPM_", VLOOKUP(Table2[[#This Row],[Song Number]], Table1[[Order]:[SHD]], 6, FALSE))</f>
        <v>BPM_150</v>
      </c>
      <c r="G543" s="18" t="str" cm="1">
        <f t="array" ref="G543">_xlfn.TEXTJOIN("", FALSE, "DIF_", VLOOKUP(Table2[[#This Row],[Song Number]], Table1[[Order]:[SHD]], _xlfn.IFS(MID(B542, LEN(B542) - 2, 3) = " EZ", 8, MID(B542, LEN(B542) - 2, 3) = " NM", 9, MID(B542, LEN(B542) - 2, 3) = " HD", 10, TRUE, 7), FALSE))</f>
        <v>DIF_6</v>
      </c>
      <c r="H54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"DIF_6" ],</v>
      </c>
      <c r="I54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"Dance Machine - NM",
  "region": "6TH Pack",
  "category": [ "6TH Pack", "NM", "DIF_6" ],
  "requires": []
  },
</v>
      </c>
    </row>
    <row r="544" spans="1:9" ht="105" x14ac:dyDescent="0.25">
      <c r="A544" s="18">
        <f t="shared" si="8"/>
        <v>136</v>
      </c>
      <c r="B544" s="18" t="str">
        <f>_xlfn.TEXTJOIN(" - ", FALSE, VLOOKUP(Table2[[#This Row],[Song Number]], Table1[[Order]:[SHD]], 4, FALSE), _xlfn.IFS(MID(B543, LEN(B543) - 2, 3) = " EZ", "NM", MID(B543, LEN(B543) - 2, 3) = " NM", "HD", MID(B543, LEN(B543) - 2, 3) = " HD", "SHD", TRUE, "EZ"))</f>
        <v>Dance Machine - HD</v>
      </c>
      <c r="C544" s="18" t="str">
        <f>_xlfn.TEXTJOIN(" ", FALSE, VLOOKUP(Table2[[#This Row],[Song Number]], Table1[[Order]:[SHD]], 2, FALSE), "Pack")</f>
        <v>6TH Pack</v>
      </c>
      <c r="D544" s="18" t="str" cm="1">
        <f t="array" ref="D544">_xlfn.IFS(MID(B543, LEN(B543) - 2, 3) = " EZ", "NM", MID(B543, LEN(B543) - 2, 3) = " NM", "HD", MID(B543, LEN(B543) - 2, 3) = " HD", "SHD", TRUE, "EZ")</f>
        <v>HD</v>
      </c>
      <c r="E544" s="18" t="str">
        <f>VLOOKUP(Table2[[#This Row],[Song Number]], Table1[[Order]:[SHD]], 5, FALSE)</f>
        <v>Sonic A.P.E</v>
      </c>
      <c r="F544" s="18" t="str">
        <f>_xlfn.TEXTJOIN("", FALSE, "BPM_", VLOOKUP(Table2[[#This Row],[Song Number]], Table1[[Order]:[SHD]], 6, FALSE))</f>
        <v>BPM_150</v>
      </c>
      <c r="G544" s="18" t="str" cm="1">
        <f t="array" ref="G544">_xlfn.TEXTJOIN("", FALSE, "DIF_", VLOOKUP(Table2[[#This Row],[Song Number]], Table1[[Order]:[SHD]], _xlfn.IFS(MID(B543, LEN(B543) - 2, 3) = " EZ", 8, MID(B543, LEN(B543) - 2, 3) = " NM", 9, MID(B543, LEN(B543) - 2, 3) = " HD", 10, TRUE, 7), FALSE))</f>
        <v>DIF_10</v>
      </c>
      <c r="H54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"DIF_10" ],</v>
      </c>
      <c r="I54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"Dance Machine - HD",
  "region": "6TH Pack",
  "category": [ "6TH Pack", "HD", "DIF_10" ],
  "requires": []
  },
</v>
      </c>
    </row>
    <row r="545" spans="1:9" ht="105" x14ac:dyDescent="0.25">
      <c r="A545" s="18">
        <f t="shared" si="8"/>
        <v>136</v>
      </c>
      <c r="B545" s="18" t="str">
        <f>_xlfn.TEXTJOIN(" - ", FALSE, VLOOKUP(Table2[[#This Row],[Song Number]], Table1[[Order]:[SHD]], 4, FALSE), _xlfn.IFS(MID(B544, LEN(B544) - 2, 3) = " EZ", "NM", MID(B544, LEN(B544) - 2, 3) = " NM", "HD", MID(B544, LEN(B544) - 2, 3) = " HD", "SHD", TRUE, "EZ"))</f>
        <v>Dance Machine - SHD</v>
      </c>
      <c r="C545" s="18" t="str">
        <f>_xlfn.TEXTJOIN(" ", FALSE, VLOOKUP(Table2[[#This Row],[Song Number]], Table1[[Order]:[SHD]], 2, FALSE), "Pack")</f>
        <v>6TH Pack</v>
      </c>
      <c r="D545" s="18" t="str" cm="1">
        <f t="array" ref="D545">_xlfn.IFS(MID(B544, LEN(B544) - 2, 3) = " EZ", "NM", MID(B544, LEN(B544) - 2, 3) = " NM", "HD", MID(B544, LEN(B544) - 2, 3) = " HD", "SHD", TRUE, "EZ")</f>
        <v>SHD</v>
      </c>
      <c r="E545" s="18" t="str">
        <f>VLOOKUP(Table2[[#This Row],[Song Number]], Table1[[Order]:[SHD]], 5, FALSE)</f>
        <v>Sonic A.P.E</v>
      </c>
      <c r="F545" s="18" t="str">
        <f>_xlfn.TEXTJOIN("", FALSE, "BPM_", VLOOKUP(Table2[[#This Row],[Song Number]], Table1[[Order]:[SHD]], 6, FALSE))</f>
        <v>BPM_150</v>
      </c>
      <c r="G545" s="18" t="str" cm="1">
        <f t="array" ref="G545">_xlfn.TEXTJOIN("", FALSE, "DIF_", VLOOKUP(Table2[[#This Row],[Song Number]], Table1[[Order]:[SHD]], _xlfn.IFS(MID(B544, LEN(B544) - 2, 3) = " EZ", 8, MID(B544, LEN(B544) - 2, 3) = " NM", 9, MID(B544, LEN(B544) - 2, 3) = " HD", 10, TRUE, 7), FALSE))</f>
        <v>DIF_12</v>
      </c>
      <c r="H54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"DIF_12" ],</v>
      </c>
      <c r="I54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"Dance Machine - SHD",
  "region": "6TH Pack",
  "category": [ "6TH Pack", "SHD", "DIF_12" ],
  "requires": []
  },
</v>
      </c>
    </row>
    <row r="546" spans="1:9" ht="105" x14ac:dyDescent="0.25">
      <c r="A546" s="18">
        <f t="shared" si="8"/>
        <v>137</v>
      </c>
      <c r="B546" s="18" t="str">
        <f>_xlfn.TEXTJOIN(" - ", FALSE, VLOOKUP(Table2[[#This Row],[Song Number]], Table1[[Order]:[SHD]], 4, FALSE), _xlfn.IFS(MID(B545, LEN(B545) - 2, 3) = " EZ", "NM", MID(B545, LEN(B545) - 2, 3) = " NM", "HD", MID(B545, LEN(B545) - 2, 3) = " HD", "SHD", TRUE, "EZ"))</f>
        <v>Dance With Me - EZ</v>
      </c>
      <c r="C546" s="18" t="str">
        <f>_xlfn.TEXTJOIN(" ", FALSE, VLOOKUP(Table2[[#This Row],[Song Number]], Table1[[Order]:[SHD]], 2, FALSE), "Pack")</f>
        <v>6TH Pack</v>
      </c>
      <c r="D546" s="18" t="str" cm="1">
        <f t="array" ref="D546">_xlfn.IFS(MID(B545, LEN(B545) - 2, 3) = " EZ", "NM", MID(B545, LEN(B545) - 2, 3) = " NM", "HD", MID(B545, LEN(B545) - 2, 3) = " HD", "SHD", TRUE, "EZ")</f>
        <v>EZ</v>
      </c>
      <c r="E546" s="18" t="str">
        <f>VLOOKUP(Table2[[#This Row],[Song Number]], Table1[[Order]:[SHD]], 5, FALSE)</f>
        <v>Kim Min</v>
      </c>
      <c r="F546" s="18" t="str">
        <f>_xlfn.TEXTJOIN("", FALSE, "BPM_", VLOOKUP(Table2[[#This Row],[Song Number]], Table1[[Order]:[SHD]], 6, FALSE))</f>
        <v>BPM_125</v>
      </c>
      <c r="G546" s="18" t="str" cm="1">
        <f t="array" ref="G546">_xlfn.TEXTJOIN("", FALSE, "DIF_", VLOOKUP(Table2[[#This Row],[Song Number]], Table1[[Order]:[SHD]], _xlfn.IFS(MID(B545, LEN(B545) - 2, 3) = " EZ", 8, MID(B545, LEN(B545) - 2, 3) = " NM", 9, MID(B545, LEN(B545) - 2, 3) = " HD", 10, TRUE, 7), FALSE))</f>
        <v>DIF_3</v>
      </c>
      <c r="H54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"DIF_3" ],</v>
      </c>
      <c r="I54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"Dance With Me - EZ",
  "region": "6TH Pack",
  "category": [ "6TH Pack", "EZ", "DIF_3" ],
  "requires": []
  },
</v>
      </c>
    </row>
    <row r="547" spans="1:9" ht="105" x14ac:dyDescent="0.25">
      <c r="A547" s="18">
        <f t="shared" si="8"/>
        <v>137</v>
      </c>
      <c r="B547" s="18" t="str">
        <f>_xlfn.TEXTJOIN(" - ", FALSE, VLOOKUP(Table2[[#This Row],[Song Number]], Table1[[Order]:[SHD]], 4, FALSE), _xlfn.IFS(MID(B546, LEN(B546) - 2, 3) = " EZ", "NM", MID(B546, LEN(B546) - 2, 3) = " NM", "HD", MID(B546, LEN(B546) - 2, 3) = " HD", "SHD", TRUE, "EZ"))</f>
        <v>Dance With Me - NM</v>
      </c>
      <c r="C547" s="18" t="str">
        <f>_xlfn.TEXTJOIN(" ", FALSE, VLOOKUP(Table2[[#This Row],[Song Number]], Table1[[Order]:[SHD]], 2, FALSE), "Pack")</f>
        <v>6TH Pack</v>
      </c>
      <c r="D547" s="18" t="str" cm="1">
        <f t="array" ref="D547">_xlfn.IFS(MID(B546, LEN(B546) - 2, 3) = " EZ", "NM", MID(B546, LEN(B546) - 2, 3) = " NM", "HD", MID(B546, LEN(B546) - 2, 3) = " HD", "SHD", TRUE, "EZ")</f>
        <v>NM</v>
      </c>
      <c r="E547" s="18" t="str">
        <f>VLOOKUP(Table2[[#This Row],[Song Number]], Table1[[Order]:[SHD]], 5, FALSE)</f>
        <v>Kim Min</v>
      </c>
      <c r="F547" s="18" t="str">
        <f>_xlfn.TEXTJOIN("", FALSE, "BPM_", VLOOKUP(Table2[[#This Row],[Song Number]], Table1[[Order]:[SHD]], 6, FALSE))</f>
        <v>BPM_125</v>
      </c>
      <c r="G547" s="18" t="str" cm="1">
        <f t="array" ref="G547">_xlfn.TEXTJOIN("", FALSE, "DIF_", VLOOKUP(Table2[[#This Row],[Song Number]], Table1[[Order]:[SHD]], _xlfn.IFS(MID(B546, LEN(B546) - 2, 3) = " EZ", 8, MID(B546, LEN(B546) - 2, 3) = " NM", 9, MID(B546, LEN(B546) - 2, 3) = " HD", 10, TRUE, 7), FALSE))</f>
        <v>DIF_6</v>
      </c>
      <c r="H54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"DIF_6" ],</v>
      </c>
      <c r="I54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"Dance With Me - NM",
  "region": "6TH Pack",
  "category": [ "6TH Pack", "NM", "DIF_6" ],
  "requires": []
  },
</v>
      </c>
    </row>
    <row r="548" spans="1:9" ht="105" x14ac:dyDescent="0.25">
      <c r="A548" s="18">
        <f t="shared" si="8"/>
        <v>137</v>
      </c>
      <c r="B548" s="18" t="str">
        <f>_xlfn.TEXTJOIN(" - ", FALSE, VLOOKUP(Table2[[#This Row],[Song Number]], Table1[[Order]:[SHD]], 4, FALSE), _xlfn.IFS(MID(B547, LEN(B547) - 2, 3) = " EZ", "NM", MID(B547, LEN(B547) - 2, 3) = " NM", "HD", MID(B547, LEN(B547) - 2, 3) = " HD", "SHD", TRUE, "EZ"))</f>
        <v>Dance With Me - HD</v>
      </c>
      <c r="C548" s="18" t="str">
        <f>_xlfn.TEXTJOIN(" ", FALSE, VLOOKUP(Table2[[#This Row],[Song Number]], Table1[[Order]:[SHD]], 2, FALSE), "Pack")</f>
        <v>6TH Pack</v>
      </c>
      <c r="D548" s="18" t="str" cm="1">
        <f t="array" ref="D548">_xlfn.IFS(MID(B547, LEN(B547) - 2, 3) = " EZ", "NM", MID(B547, LEN(B547) - 2, 3) = " NM", "HD", MID(B547, LEN(B547) - 2, 3) = " HD", "SHD", TRUE, "EZ")</f>
        <v>HD</v>
      </c>
      <c r="E548" s="18" t="str">
        <f>VLOOKUP(Table2[[#This Row],[Song Number]], Table1[[Order]:[SHD]], 5, FALSE)</f>
        <v>Kim Min</v>
      </c>
      <c r="F548" s="18" t="str">
        <f>_xlfn.TEXTJOIN("", FALSE, "BPM_", VLOOKUP(Table2[[#This Row],[Song Number]], Table1[[Order]:[SHD]], 6, FALSE))</f>
        <v>BPM_125</v>
      </c>
      <c r="G548" s="18" t="str" cm="1">
        <f t="array" ref="G548">_xlfn.TEXTJOIN("", FALSE, "DIF_", VLOOKUP(Table2[[#This Row],[Song Number]], Table1[[Order]:[SHD]], _xlfn.IFS(MID(B547, LEN(B547) - 2, 3) = " EZ", 8, MID(B547, LEN(B547) - 2, 3) = " NM", 9, MID(B547, LEN(B547) - 2, 3) = " HD", 10, TRUE, 7), FALSE))</f>
        <v>DIF_9</v>
      </c>
      <c r="H54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"DIF_9" ],</v>
      </c>
      <c r="I54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"Dance With Me - HD",
  "region": "6TH Pack",
  "category": [ "6TH Pack", "HD", "DIF_9" ],
  "requires": []
  },
</v>
      </c>
    </row>
    <row r="549" spans="1:9" ht="105" x14ac:dyDescent="0.25">
      <c r="A549" s="18">
        <f t="shared" si="8"/>
        <v>137</v>
      </c>
      <c r="B549" s="18" t="str">
        <f>_xlfn.TEXTJOIN(" - ", FALSE, VLOOKUP(Table2[[#This Row],[Song Number]], Table1[[Order]:[SHD]], 4, FALSE), _xlfn.IFS(MID(B548, LEN(B548) - 2, 3) = " EZ", "NM", MID(B548, LEN(B548) - 2, 3) = " NM", "HD", MID(B548, LEN(B548) - 2, 3) = " HD", "SHD", TRUE, "EZ"))</f>
        <v>Dance With Me - SHD</v>
      </c>
      <c r="C549" s="18" t="str">
        <f>_xlfn.TEXTJOIN(" ", FALSE, VLOOKUP(Table2[[#This Row],[Song Number]], Table1[[Order]:[SHD]], 2, FALSE), "Pack")</f>
        <v>6TH Pack</v>
      </c>
      <c r="D549" s="18" t="str" cm="1">
        <f t="array" ref="D549">_xlfn.IFS(MID(B548, LEN(B548) - 2, 3) = " EZ", "NM", MID(B548, LEN(B548) - 2, 3) = " NM", "HD", MID(B548, LEN(B548) - 2, 3) = " HD", "SHD", TRUE, "EZ")</f>
        <v>SHD</v>
      </c>
      <c r="E549" s="18" t="str">
        <f>VLOOKUP(Table2[[#This Row],[Song Number]], Table1[[Order]:[SHD]], 5, FALSE)</f>
        <v>Kim Min</v>
      </c>
      <c r="F549" s="18" t="str">
        <f>_xlfn.TEXTJOIN("", FALSE, "BPM_", VLOOKUP(Table2[[#This Row],[Song Number]], Table1[[Order]:[SHD]], 6, FALSE))</f>
        <v>BPM_125</v>
      </c>
      <c r="G549" s="18" t="str" cm="1">
        <f t="array" ref="G549">_xlfn.TEXTJOIN("", FALSE, "DIF_", VLOOKUP(Table2[[#This Row],[Song Number]], Table1[[Order]:[SHD]], _xlfn.IFS(MID(B548, LEN(B548) - 2, 3) = " EZ", 8, MID(B548, LEN(B548) - 2, 3) = " NM", 9, MID(B548, LEN(B548) - 2, 3) = " HD", 10, TRUE, 7), FALSE))</f>
        <v>DIF_12</v>
      </c>
      <c r="H54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"DIF_12" ],</v>
      </c>
      <c r="I54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"Dance With Me - SHD",
  "region": "6TH Pack",
  "category": [ "6TH Pack", "SHD", "DIF_12" ],
  "requires": []
  },
</v>
      </c>
    </row>
    <row r="550" spans="1:9" ht="105" x14ac:dyDescent="0.25">
      <c r="A550" s="18">
        <f t="shared" si="8"/>
        <v>138</v>
      </c>
      <c r="B550" s="18" t="str">
        <f>_xlfn.TEXTJOIN(" - ", FALSE, VLOOKUP(Table2[[#This Row],[Song Number]], Table1[[Order]:[SHD]], 4, FALSE), _xlfn.IFS(MID(B549, LEN(B549) - 2, 3) = " EZ", "NM", MID(B549, LEN(B549) - 2, 3) = " NM", "HD", MID(B549, LEN(B549) - 2, 3) = " HD", "SHD", TRUE, "EZ"))</f>
        <v>Feel (Sonic A.P.E Ver.) - EZ</v>
      </c>
      <c r="C550" s="18" t="str">
        <f>_xlfn.TEXTJOIN(" ", FALSE, VLOOKUP(Table2[[#This Row],[Song Number]], Table1[[Order]:[SHD]], 2, FALSE), "Pack")</f>
        <v>6TH Pack</v>
      </c>
      <c r="D550" s="18" t="str" cm="1">
        <f t="array" ref="D550">_xlfn.IFS(MID(B549, LEN(B549) - 2, 3) = " EZ", "NM", MID(B549, LEN(B549) - 2, 3) = " NM", "HD", MID(B549, LEN(B549) - 2, 3) = " HD", "SHD", TRUE, "EZ")</f>
        <v>EZ</v>
      </c>
      <c r="E550" s="18" t="str">
        <f>VLOOKUP(Table2[[#This Row],[Song Number]], Table1[[Order]:[SHD]], 5, FALSE)</f>
        <v>Sonic A.P.E</v>
      </c>
      <c r="F550" s="18" t="str">
        <f>_xlfn.TEXTJOIN("", FALSE, "BPM_", VLOOKUP(Table2[[#This Row],[Song Number]], Table1[[Order]:[SHD]], 6, FALSE))</f>
        <v>BPM_135</v>
      </c>
      <c r="G550" s="18" t="str" cm="1">
        <f t="array" ref="G550">_xlfn.TEXTJOIN("", FALSE, "DIF_", VLOOKUP(Table2[[#This Row],[Song Number]], Table1[[Order]:[SHD]], _xlfn.IFS(MID(B549, LEN(B549) - 2, 3) = " EZ", 8, MID(B549, LEN(B549) - 2, 3) = " NM", 9, MID(B549, LEN(B549) - 2, 3) = " HD", 10, TRUE, 7), FALSE))</f>
        <v>DIF_3</v>
      </c>
      <c r="H55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"DIF_3" ],</v>
      </c>
      <c r="I55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"Feel (Sonic A.P.E Ver.) - EZ",
  "region": "6TH Pack",
  "category": [ "6TH Pack", "EZ", "DIF_3" ],
  "requires": []
  },
</v>
      </c>
    </row>
    <row r="551" spans="1:9" ht="105" x14ac:dyDescent="0.25">
      <c r="A551" s="18">
        <f t="shared" si="8"/>
        <v>138</v>
      </c>
      <c r="B551" s="18" t="str">
        <f>_xlfn.TEXTJOIN(" - ", FALSE, VLOOKUP(Table2[[#This Row],[Song Number]], Table1[[Order]:[SHD]], 4, FALSE), _xlfn.IFS(MID(B550, LEN(B550) - 2, 3) = " EZ", "NM", MID(B550, LEN(B550) - 2, 3) = " NM", "HD", MID(B550, LEN(B550) - 2, 3) = " HD", "SHD", TRUE, "EZ"))</f>
        <v>Feel (Sonic A.P.E Ver.) - NM</v>
      </c>
      <c r="C551" s="18" t="str">
        <f>_xlfn.TEXTJOIN(" ", FALSE, VLOOKUP(Table2[[#This Row],[Song Number]], Table1[[Order]:[SHD]], 2, FALSE), "Pack")</f>
        <v>6TH Pack</v>
      </c>
      <c r="D551" s="18" t="str" cm="1">
        <f t="array" ref="D551">_xlfn.IFS(MID(B550, LEN(B550) - 2, 3) = " EZ", "NM", MID(B550, LEN(B550) - 2, 3) = " NM", "HD", MID(B550, LEN(B550) - 2, 3) = " HD", "SHD", TRUE, "EZ")</f>
        <v>NM</v>
      </c>
      <c r="E551" s="18" t="str">
        <f>VLOOKUP(Table2[[#This Row],[Song Number]], Table1[[Order]:[SHD]], 5, FALSE)</f>
        <v>Sonic A.P.E</v>
      </c>
      <c r="F551" s="18" t="str">
        <f>_xlfn.TEXTJOIN("", FALSE, "BPM_", VLOOKUP(Table2[[#This Row],[Song Number]], Table1[[Order]:[SHD]], 6, FALSE))</f>
        <v>BPM_135</v>
      </c>
      <c r="G551" s="18" t="str" cm="1">
        <f t="array" ref="G551">_xlfn.TEXTJOIN("", FALSE, "DIF_", VLOOKUP(Table2[[#This Row],[Song Number]], Table1[[Order]:[SHD]], _xlfn.IFS(MID(B550, LEN(B550) - 2, 3) = " EZ", 8, MID(B550, LEN(B550) - 2, 3) = " NM", 9, MID(B550, LEN(B550) - 2, 3) = " HD", 10, TRUE, 7), FALSE))</f>
        <v>DIF_6</v>
      </c>
      <c r="H55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"DIF_6" ],</v>
      </c>
      <c r="I55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"Feel (Sonic A.P.E Ver.) - NM",
  "region": "6TH Pack",
  "category": [ "6TH Pack", "NM", "DIF_6" ],
  "requires": []
  },
</v>
      </c>
    </row>
    <row r="552" spans="1:9" ht="105" x14ac:dyDescent="0.25">
      <c r="A552" s="18">
        <f t="shared" si="8"/>
        <v>138</v>
      </c>
      <c r="B552" s="18" t="str">
        <f>_xlfn.TEXTJOIN(" - ", FALSE, VLOOKUP(Table2[[#This Row],[Song Number]], Table1[[Order]:[SHD]], 4, FALSE), _xlfn.IFS(MID(B551, LEN(B551) - 2, 3) = " EZ", "NM", MID(B551, LEN(B551) - 2, 3) = " NM", "HD", MID(B551, LEN(B551) - 2, 3) = " HD", "SHD", TRUE, "EZ"))</f>
        <v>Feel (Sonic A.P.E Ver.) - HD</v>
      </c>
      <c r="C552" s="18" t="str">
        <f>_xlfn.TEXTJOIN(" ", FALSE, VLOOKUP(Table2[[#This Row],[Song Number]], Table1[[Order]:[SHD]], 2, FALSE), "Pack")</f>
        <v>6TH Pack</v>
      </c>
      <c r="D552" s="18" t="str" cm="1">
        <f t="array" ref="D552">_xlfn.IFS(MID(B551, LEN(B551) - 2, 3) = " EZ", "NM", MID(B551, LEN(B551) - 2, 3) = " NM", "HD", MID(B551, LEN(B551) - 2, 3) = " HD", "SHD", TRUE, "EZ")</f>
        <v>HD</v>
      </c>
      <c r="E552" s="18" t="str">
        <f>VLOOKUP(Table2[[#This Row],[Song Number]], Table1[[Order]:[SHD]], 5, FALSE)</f>
        <v>Sonic A.P.E</v>
      </c>
      <c r="F552" s="18" t="str">
        <f>_xlfn.TEXTJOIN("", FALSE, "BPM_", VLOOKUP(Table2[[#This Row],[Song Number]], Table1[[Order]:[SHD]], 6, FALSE))</f>
        <v>BPM_135</v>
      </c>
      <c r="G552" s="18" t="str" cm="1">
        <f t="array" ref="G552">_xlfn.TEXTJOIN("", FALSE, "DIF_", VLOOKUP(Table2[[#This Row],[Song Number]], Table1[[Order]:[SHD]], _xlfn.IFS(MID(B551, LEN(B551) - 2, 3) = " EZ", 8, MID(B551, LEN(B551) - 2, 3) = " NM", 9, MID(B551, LEN(B551) - 2, 3) = " HD", 10, TRUE, 7), FALSE))</f>
        <v>DIF_9</v>
      </c>
      <c r="H55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"DIF_9" ],</v>
      </c>
      <c r="I55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"Feel (Sonic A.P.E Ver.) - HD",
  "region": "6TH Pack",
  "category": [ "6TH Pack", "HD", "DIF_9" ],
  "requires": []
  },
</v>
      </c>
    </row>
    <row r="553" spans="1:9" ht="105" x14ac:dyDescent="0.25">
      <c r="A553" s="18">
        <f t="shared" si="8"/>
        <v>138</v>
      </c>
      <c r="B553" s="18" t="str">
        <f>_xlfn.TEXTJOIN(" - ", FALSE, VLOOKUP(Table2[[#This Row],[Song Number]], Table1[[Order]:[SHD]], 4, FALSE), _xlfn.IFS(MID(B552, LEN(B552) - 2, 3) = " EZ", "NM", MID(B552, LEN(B552) - 2, 3) = " NM", "HD", MID(B552, LEN(B552) - 2, 3) = " HD", "SHD", TRUE, "EZ"))</f>
        <v>Feel (Sonic A.P.E Ver.) - SHD</v>
      </c>
      <c r="C553" s="18" t="str">
        <f>_xlfn.TEXTJOIN(" ", FALSE, VLOOKUP(Table2[[#This Row],[Song Number]], Table1[[Order]:[SHD]], 2, FALSE), "Pack")</f>
        <v>6TH Pack</v>
      </c>
      <c r="D553" s="18" t="str" cm="1">
        <f t="array" ref="D553">_xlfn.IFS(MID(B552, LEN(B552) - 2, 3) = " EZ", "NM", MID(B552, LEN(B552) - 2, 3) = " NM", "HD", MID(B552, LEN(B552) - 2, 3) = " HD", "SHD", TRUE, "EZ")</f>
        <v>SHD</v>
      </c>
      <c r="E553" s="18" t="str">
        <f>VLOOKUP(Table2[[#This Row],[Song Number]], Table1[[Order]:[SHD]], 5, FALSE)</f>
        <v>Sonic A.P.E</v>
      </c>
      <c r="F553" s="18" t="str">
        <f>_xlfn.TEXTJOIN("", FALSE, "BPM_", VLOOKUP(Table2[[#This Row],[Song Number]], Table1[[Order]:[SHD]], 6, FALSE))</f>
        <v>BPM_135</v>
      </c>
      <c r="G553" s="18" t="str" cm="1">
        <f t="array" ref="G553">_xlfn.TEXTJOIN("", FALSE, "DIF_", VLOOKUP(Table2[[#This Row],[Song Number]], Table1[[Order]:[SHD]], _xlfn.IFS(MID(B552, LEN(B552) - 2, 3) = " EZ", 8, MID(B552, LEN(B552) - 2, 3) = " NM", 9, MID(B552, LEN(B552) - 2, 3) = " HD", 10, TRUE, 7), FALSE))</f>
        <v>DIF_12</v>
      </c>
      <c r="H55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"DIF_12" ],</v>
      </c>
      <c r="I55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"Feel (Sonic A.P.E Ver.) - SHD",
  "region": "6TH Pack",
  "category": [ "6TH Pack", "SHD", "DIF_12" ],
  "requires": []
  },
</v>
      </c>
    </row>
    <row r="554" spans="1:9" ht="105" x14ac:dyDescent="0.25">
      <c r="A554" s="18">
        <f t="shared" si="8"/>
        <v>139</v>
      </c>
      <c r="B554" s="18" t="str">
        <f>_xlfn.TEXTJOIN(" - ", FALSE, VLOOKUP(Table2[[#This Row],[Song Number]], Table1[[Order]:[SHD]], 4, FALSE), _xlfn.IFS(MID(B553, LEN(B553) - 2, 3) = " EZ", "NM", MID(B553, LEN(B553) - 2, 3) = " NM", "HD", MID(B553, LEN(B553) - 2, 3) = " HD", "SHD", TRUE, "EZ"))</f>
        <v>Frantic - EZ</v>
      </c>
      <c r="C554" s="18" t="str">
        <f>_xlfn.TEXTJOIN(" ", FALSE, VLOOKUP(Table2[[#This Row],[Song Number]], Table1[[Order]:[SHD]], 2, FALSE), "Pack")</f>
        <v>6TH Pack</v>
      </c>
      <c r="D554" s="18" t="str" cm="1">
        <f t="array" ref="D554">_xlfn.IFS(MID(B553, LEN(B553) - 2, 3) = " EZ", "NM", MID(B553, LEN(B553) - 2, 3) = " NM", "HD", MID(B553, LEN(B553) - 2, 3) = " HD", "SHD", TRUE, "EZ")</f>
        <v>EZ</v>
      </c>
      <c r="E554" s="18" t="str">
        <f>VLOOKUP(Table2[[#This Row],[Song Number]], Table1[[Order]:[SHD]], 5, FALSE)</f>
        <v>Sonic A.P.E</v>
      </c>
      <c r="F554" s="18" t="str">
        <f>_xlfn.TEXTJOIN("", FALSE, "BPM_", VLOOKUP(Table2[[#This Row],[Song Number]], Table1[[Order]:[SHD]], 6, FALSE))</f>
        <v>BPM_145</v>
      </c>
      <c r="G554" s="18" t="str" cm="1">
        <f t="array" ref="G554">_xlfn.TEXTJOIN("", FALSE, "DIF_", VLOOKUP(Table2[[#This Row],[Song Number]], Table1[[Order]:[SHD]], _xlfn.IFS(MID(B553, LEN(B553) - 2, 3) = " EZ", 8, MID(B553, LEN(B553) - 2, 3) = " NM", 9, MID(B553, LEN(B553) - 2, 3) = " HD", 10, TRUE, 7), FALSE))</f>
        <v>DIF_3</v>
      </c>
      <c r="H55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"DIF_3" ],</v>
      </c>
      <c r="I55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"Frantic - EZ",
  "region": "6TH Pack",
  "category": [ "6TH Pack", "EZ", "DIF_3" ],
  "requires": []
  },
</v>
      </c>
    </row>
    <row r="555" spans="1:9" ht="105" x14ac:dyDescent="0.25">
      <c r="A555" s="18">
        <f t="shared" si="8"/>
        <v>139</v>
      </c>
      <c r="B555" s="18" t="str">
        <f>_xlfn.TEXTJOIN(" - ", FALSE, VLOOKUP(Table2[[#This Row],[Song Number]], Table1[[Order]:[SHD]], 4, FALSE), _xlfn.IFS(MID(B554, LEN(B554) - 2, 3) = " EZ", "NM", MID(B554, LEN(B554) - 2, 3) = " NM", "HD", MID(B554, LEN(B554) - 2, 3) = " HD", "SHD", TRUE, "EZ"))</f>
        <v>Frantic - NM</v>
      </c>
      <c r="C555" s="18" t="str">
        <f>_xlfn.TEXTJOIN(" ", FALSE, VLOOKUP(Table2[[#This Row],[Song Number]], Table1[[Order]:[SHD]], 2, FALSE), "Pack")</f>
        <v>6TH Pack</v>
      </c>
      <c r="D555" s="18" t="str" cm="1">
        <f t="array" ref="D555">_xlfn.IFS(MID(B554, LEN(B554) - 2, 3) = " EZ", "NM", MID(B554, LEN(B554) - 2, 3) = " NM", "HD", MID(B554, LEN(B554) - 2, 3) = " HD", "SHD", TRUE, "EZ")</f>
        <v>NM</v>
      </c>
      <c r="E555" s="18" t="str">
        <f>VLOOKUP(Table2[[#This Row],[Song Number]], Table1[[Order]:[SHD]], 5, FALSE)</f>
        <v>Sonic A.P.E</v>
      </c>
      <c r="F555" s="18" t="str">
        <f>_xlfn.TEXTJOIN("", FALSE, "BPM_", VLOOKUP(Table2[[#This Row],[Song Number]], Table1[[Order]:[SHD]], 6, FALSE))</f>
        <v>BPM_145</v>
      </c>
      <c r="G555" s="18" t="str" cm="1">
        <f t="array" ref="G555">_xlfn.TEXTJOIN("", FALSE, "DIF_", VLOOKUP(Table2[[#This Row],[Song Number]], Table1[[Order]:[SHD]], _xlfn.IFS(MID(B554, LEN(B554) - 2, 3) = " EZ", 8, MID(B554, LEN(B554) - 2, 3) = " NM", 9, MID(B554, LEN(B554) - 2, 3) = " HD", 10, TRUE, 7), FALSE))</f>
        <v>DIF_5</v>
      </c>
      <c r="H55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"DIF_5" ],</v>
      </c>
      <c r="I55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"Frantic - NM",
  "region": "6TH Pack",
  "category": [ "6TH Pack", "NM", "DIF_5" ],
  "requires": []
  },
</v>
      </c>
    </row>
    <row r="556" spans="1:9" ht="105" x14ac:dyDescent="0.25">
      <c r="A556" s="18">
        <f t="shared" si="8"/>
        <v>139</v>
      </c>
      <c r="B556" s="18" t="str">
        <f>_xlfn.TEXTJOIN(" - ", FALSE, VLOOKUP(Table2[[#This Row],[Song Number]], Table1[[Order]:[SHD]], 4, FALSE), _xlfn.IFS(MID(B555, LEN(B555) - 2, 3) = " EZ", "NM", MID(B555, LEN(B555) - 2, 3) = " NM", "HD", MID(B555, LEN(B555) - 2, 3) = " HD", "SHD", TRUE, "EZ"))</f>
        <v>Frantic - HD</v>
      </c>
      <c r="C556" s="18" t="str">
        <f>_xlfn.TEXTJOIN(" ", FALSE, VLOOKUP(Table2[[#This Row],[Song Number]], Table1[[Order]:[SHD]], 2, FALSE), "Pack")</f>
        <v>6TH Pack</v>
      </c>
      <c r="D556" s="18" t="str" cm="1">
        <f t="array" ref="D556">_xlfn.IFS(MID(B555, LEN(B555) - 2, 3) = " EZ", "NM", MID(B555, LEN(B555) - 2, 3) = " NM", "HD", MID(B555, LEN(B555) - 2, 3) = " HD", "SHD", TRUE, "EZ")</f>
        <v>HD</v>
      </c>
      <c r="E556" s="18" t="str">
        <f>VLOOKUP(Table2[[#This Row],[Song Number]], Table1[[Order]:[SHD]], 5, FALSE)</f>
        <v>Sonic A.P.E</v>
      </c>
      <c r="F556" s="18" t="str">
        <f>_xlfn.TEXTJOIN("", FALSE, "BPM_", VLOOKUP(Table2[[#This Row],[Song Number]], Table1[[Order]:[SHD]], 6, FALSE))</f>
        <v>BPM_145</v>
      </c>
      <c r="G556" s="18" t="str" cm="1">
        <f t="array" ref="G556">_xlfn.TEXTJOIN("", FALSE, "DIF_", VLOOKUP(Table2[[#This Row],[Song Number]], Table1[[Order]:[SHD]], _xlfn.IFS(MID(B555, LEN(B555) - 2, 3) = " EZ", 8, MID(B555, LEN(B555) - 2, 3) = " NM", 9, MID(B555, LEN(B555) - 2, 3) = " HD", 10, TRUE, 7), FALSE))</f>
        <v>DIF_9</v>
      </c>
      <c r="H55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"DIF_9" ],</v>
      </c>
      <c r="I55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"Frantic - HD",
  "region": "6TH Pack",
  "category": [ "6TH Pack", "HD", "DIF_9" ],
  "requires": []
  },
</v>
      </c>
    </row>
    <row r="557" spans="1:9" ht="105" x14ac:dyDescent="0.25">
      <c r="A557" s="18">
        <f t="shared" si="8"/>
        <v>139</v>
      </c>
      <c r="B557" s="18" t="str">
        <f>_xlfn.TEXTJOIN(" - ", FALSE, VLOOKUP(Table2[[#This Row],[Song Number]], Table1[[Order]:[SHD]], 4, FALSE), _xlfn.IFS(MID(B556, LEN(B556) - 2, 3) = " EZ", "NM", MID(B556, LEN(B556) - 2, 3) = " NM", "HD", MID(B556, LEN(B556) - 2, 3) = " HD", "SHD", TRUE, "EZ"))</f>
        <v>Frantic - SHD</v>
      </c>
      <c r="C557" s="18" t="str">
        <f>_xlfn.TEXTJOIN(" ", FALSE, VLOOKUP(Table2[[#This Row],[Song Number]], Table1[[Order]:[SHD]], 2, FALSE), "Pack")</f>
        <v>6TH Pack</v>
      </c>
      <c r="D557" s="18" t="str" cm="1">
        <f t="array" ref="D557">_xlfn.IFS(MID(B556, LEN(B556) - 2, 3) = " EZ", "NM", MID(B556, LEN(B556) - 2, 3) = " NM", "HD", MID(B556, LEN(B556) - 2, 3) = " HD", "SHD", TRUE, "EZ")</f>
        <v>SHD</v>
      </c>
      <c r="E557" s="18" t="str">
        <f>VLOOKUP(Table2[[#This Row],[Song Number]], Table1[[Order]:[SHD]], 5, FALSE)</f>
        <v>Sonic A.P.E</v>
      </c>
      <c r="F557" s="18" t="str">
        <f>_xlfn.TEXTJOIN("", FALSE, "BPM_", VLOOKUP(Table2[[#This Row],[Song Number]], Table1[[Order]:[SHD]], 6, FALSE))</f>
        <v>BPM_145</v>
      </c>
      <c r="G557" s="18" t="str" cm="1">
        <f t="array" ref="G557">_xlfn.TEXTJOIN("", FALSE, "DIF_", VLOOKUP(Table2[[#This Row],[Song Number]], Table1[[Order]:[SHD]], _xlfn.IFS(MID(B556, LEN(B556) - 2, 3) = " EZ", 8, MID(B556, LEN(B556) - 2, 3) = " NM", 9, MID(B556, LEN(B556) - 2, 3) = " HD", 10, TRUE, 7), FALSE))</f>
        <v>DIF_12</v>
      </c>
      <c r="H55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"DIF_12" ],</v>
      </c>
      <c r="I55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"Frantic - SHD",
  "region": "6TH Pack",
  "category": [ "6TH Pack", "SHD", "DIF_12" ],
  "requires": []
  },
</v>
      </c>
    </row>
    <row r="558" spans="1:9" ht="105" x14ac:dyDescent="0.25">
      <c r="A558" s="18">
        <f t="shared" si="8"/>
        <v>140</v>
      </c>
      <c r="B558" s="18" t="str">
        <f>_xlfn.TEXTJOIN(" - ", FALSE, VLOOKUP(Table2[[#This Row],[Song Number]], Table1[[Order]:[SHD]], 4, FALSE), _xlfn.IFS(MID(B557, LEN(B557) - 2, 3) = " EZ", "NM", MID(B557, LEN(B557) - 2, 3) = " NM", "HD", MID(B557, LEN(B557) - 2, 3) = " HD", "SHD", TRUE, "EZ"))</f>
        <v>I've got this feeling (Extended Ver.) - EZ</v>
      </c>
      <c r="C558" s="18" t="str">
        <f>_xlfn.TEXTJOIN(" ", FALSE, VLOOKUP(Table2[[#This Row],[Song Number]], Table1[[Order]:[SHD]], 2, FALSE), "Pack")</f>
        <v>6TH Pack</v>
      </c>
      <c r="D558" s="18" t="str" cm="1">
        <f t="array" ref="D558">_xlfn.IFS(MID(B557, LEN(B557) - 2, 3) = " EZ", "NM", MID(B557, LEN(B557) - 2, 3) = " NM", "HD", MID(B557, LEN(B557) - 2, 3) = " HD", "SHD", TRUE, "EZ")</f>
        <v>EZ</v>
      </c>
      <c r="E558" s="18" t="str">
        <f>VLOOKUP(Table2[[#This Row],[Song Number]], Table1[[Order]:[SHD]], 5, FALSE)</f>
        <v>Itdie</v>
      </c>
      <c r="F558" s="18" t="str">
        <f>_xlfn.TEXTJOIN("", FALSE, "BPM_", VLOOKUP(Table2[[#This Row],[Song Number]], Table1[[Order]:[SHD]], 6, FALSE))</f>
        <v>BPM_115</v>
      </c>
      <c r="G558" s="18" t="str" cm="1">
        <f t="array" ref="G558">_xlfn.TEXTJOIN("", FALSE, "DIF_", VLOOKUP(Table2[[#This Row],[Song Number]], Table1[[Order]:[SHD]], _xlfn.IFS(MID(B557, LEN(B557) - 2, 3) = " EZ", 8, MID(B557, LEN(B557) - 2, 3) = " NM", 9, MID(B557, LEN(B557) - 2, 3) = " HD", 10, TRUE, 7), FALSE))</f>
        <v>DIF_4</v>
      </c>
      <c r="H55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"DIF_4" ],</v>
      </c>
      <c r="I55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"I've got this feeling (Extended Ver.) - EZ",
  "region": "6TH Pack",
  "category": [ "6TH Pack", "EZ", "DIF_4" ],
  "requires": []
  },
</v>
      </c>
    </row>
    <row r="559" spans="1:9" ht="105" x14ac:dyDescent="0.25">
      <c r="A559" s="18">
        <f t="shared" si="8"/>
        <v>140</v>
      </c>
      <c r="B559" s="18" t="str">
        <f>_xlfn.TEXTJOIN(" - ", FALSE, VLOOKUP(Table2[[#This Row],[Song Number]], Table1[[Order]:[SHD]], 4, FALSE), _xlfn.IFS(MID(B558, LEN(B558) - 2, 3) = " EZ", "NM", MID(B558, LEN(B558) - 2, 3) = " NM", "HD", MID(B558, LEN(B558) - 2, 3) = " HD", "SHD", TRUE, "EZ"))</f>
        <v>I've got this feeling (Extended Ver.) - NM</v>
      </c>
      <c r="C559" s="18" t="str">
        <f>_xlfn.TEXTJOIN(" ", FALSE, VLOOKUP(Table2[[#This Row],[Song Number]], Table1[[Order]:[SHD]], 2, FALSE), "Pack")</f>
        <v>6TH Pack</v>
      </c>
      <c r="D559" s="18" t="str" cm="1">
        <f t="array" ref="D559">_xlfn.IFS(MID(B558, LEN(B558) - 2, 3) = " EZ", "NM", MID(B558, LEN(B558) - 2, 3) = " NM", "HD", MID(B558, LEN(B558) - 2, 3) = " HD", "SHD", TRUE, "EZ")</f>
        <v>NM</v>
      </c>
      <c r="E559" s="18" t="str">
        <f>VLOOKUP(Table2[[#This Row],[Song Number]], Table1[[Order]:[SHD]], 5, FALSE)</f>
        <v>Itdie</v>
      </c>
      <c r="F559" s="18" t="str">
        <f>_xlfn.TEXTJOIN("", FALSE, "BPM_", VLOOKUP(Table2[[#This Row],[Song Number]], Table1[[Order]:[SHD]], 6, FALSE))</f>
        <v>BPM_115</v>
      </c>
      <c r="G559" s="18" t="str" cm="1">
        <f t="array" ref="G559">_xlfn.TEXTJOIN("", FALSE, "DIF_", VLOOKUP(Table2[[#This Row],[Song Number]], Table1[[Order]:[SHD]], _xlfn.IFS(MID(B558, LEN(B558) - 2, 3) = " EZ", 8, MID(B558, LEN(B558) - 2, 3) = " NM", 9, MID(B558, LEN(B558) - 2, 3) = " HD", 10, TRUE, 7), FALSE))</f>
        <v>DIF_7</v>
      </c>
      <c r="H55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"DIF_7" ],</v>
      </c>
      <c r="I55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"I've got this feeling (Extended Ver.) - NM",
  "region": "6TH Pack",
  "category": [ "6TH Pack", "NM", "DIF_7" ],
  "requires": []
  },
</v>
      </c>
    </row>
    <row r="560" spans="1:9" ht="105" x14ac:dyDescent="0.25">
      <c r="A560" s="18">
        <f t="shared" si="8"/>
        <v>140</v>
      </c>
      <c r="B560" s="18" t="str">
        <f>_xlfn.TEXTJOIN(" - ", FALSE, VLOOKUP(Table2[[#This Row],[Song Number]], Table1[[Order]:[SHD]], 4, FALSE), _xlfn.IFS(MID(B559, LEN(B559) - 2, 3) = " EZ", "NM", MID(B559, LEN(B559) - 2, 3) = " NM", "HD", MID(B559, LEN(B559) - 2, 3) = " HD", "SHD", TRUE, "EZ"))</f>
        <v>I've got this feeling (Extended Ver.) - HD</v>
      </c>
      <c r="C560" s="18" t="str">
        <f>_xlfn.TEXTJOIN(" ", FALSE, VLOOKUP(Table2[[#This Row],[Song Number]], Table1[[Order]:[SHD]], 2, FALSE), "Pack")</f>
        <v>6TH Pack</v>
      </c>
      <c r="D560" s="18" t="str" cm="1">
        <f t="array" ref="D560">_xlfn.IFS(MID(B559, LEN(B559) - 2, 3) = " EZ", "NM", MID(B559, LEN(B559) - 2, 3) = " NM", "HD", MID(B559, LEN(B559) - 2, 3) = " HD", "SHD", TRUE, "EZ")</f>
        <v>HD</v>
      </c>
      <c r="E560" s="18" t="str">
        <f>VLOOKUP(Table2[[#This Row],[Song Number]], Table1[[Order]:[SHD]], 5, FALSE)</f>
        <v>Itdie</v>
      </c>
      <c r="F560" s="18" t="str">
        <f>_xlfn.TEXTJOIN("", FALSE, "BPM_", VLOOKUP(Table2[[#This Row],[Song Number]], Table1[[Order]:[SHD]], 6, FALSE))</f>
        <v>BPM_115</v>
      </c>
      <c r="G560" s="18" t="str" cm="1">
        <f t="array" ref="G560">_xlfn.TEXTJOIN("", FALSE, "DIF_", VLOOKUP(Table2[[#This Row],[Song Number]], Table1[[Order]:[SHD]], _xlfn.IFS(MID(B559, LEN(B559) - 2, 3) = " EZ", 8, MID(B559, LEN(B559) - 2, 3) = " NM", 9, MID(B559, LEN(B559) - 2, 3) = " HD", 10, TRUE, 7), FALSE))</f>
        <v>DIF_11</v>
      </c>
      <c r="H56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"DIF_11" ],</v>
      </c>
      <c r="I56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"I've got this feeling (Extended Ver.) - HD",
  "region": "6TH Pack",
  "category": [ "6TH Pack", "HD", "DIF_11" ],
  "requires": []
  },
</v>
      </c>
    </row>
    <row r="561" spans="1:9" ht="105" x14ac:dyDescent="0.25">
      <c r="A561" s="18">
        <f t="shared" si="8"/>
        <v>140</v>
      </c>
      <c r="B561" s="18" t="str">
        <f>_xlfn.TEXTJOIN(" - ", FALSE, VLOOKUP(Table2[[#This Row],[Song Number]], Table1[[Order]:[SHD]], 4, FALSE), _xlfn.IFS(MID(B560, LEN(B560) - 2, 3) = " EZ", "NM", MID(B560, LEN(B560) - 2, 3) = " NM", "HD", MID(B560, LEN(B560) - 2, 3) = " HD", "SHD", TRUE, "EZ"))</f>
        <v>I've got this feeling (Extended Ver.) - SHD</v>
      </c>
      <c r="C561" s="18" t="str">
        <f>_xlfn.TEXTJOIN(" ", FALSE, VLOOKUP(Table2[[#This Row],[Song Number]], Table1[[Order]:[SHD]], 2, FALSE), "Pack")</f>
        <v>6TH Pack</v>
      </c>
      <c r="D561" s="18" t="str" cm="1">
        <f t="array" ref="D561">_xlfn.IFS(MID(B560, LEN(B560) - 2, 3) = " EZ", "NM", MID(B560, LEN(B560) - 2, 3) = " NM", "HD", MID(B560, LEN(B560) - 2, 3) = " HD", "SHD", TRUE, "EZ")</f>
        <v>SHD</v>
      </c>
      <c r="E561" s="18" t="str">
        <f>VLOOKUP(Table2[[#This Row],[Song Number]], Table1[[Order]:[SHD]], 5, FALSE)</f>
        <v>Itdie</v>
      </c>
      <c r="F561" s="18" t="str">
        <f>_xlfn.TEXTJOIN("", FALSE, "BPM_", VLOOKUP(Table2[[#This Row],[Song Number]], Table1[[Order]:[SHD]], 6, FALSE))</f>
        <v>BPM_115</v>
      </c>
      <c r="G561" s="18" t="str" cm="1">
        <f t="array" ref="G561">_xlfn.TEXTJOIN("", FALSE, "DIF_", VLOOKUP(Table2[[#This Row],[Song Number]], Table1[[Order]:[SHD]], _xlfn.IFS(MID(B560, LEN(B560) - 2, 3) = " EZ", 8, MID(B560, LEN(B560) - 2, 3) = " NM", 9, MID(B560, LEN(B560) - 2, 3) = " HD", 10, TRUE, 7), FALSE))</f>
        <v>DIF_12</v>
      </c>
      <c r="H56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"DIF_12" ],</v>
      </c>
      <c r="I56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"I've got this feeling (Extended Ver.) - SHD",
  "region": "6TH Pack",
  "category": [ "6TH Pack", "SHD", "DIF_12" ],
  "requires": []
  },
</v>
      </c>
    </row>
    <row r="562" spans="1:9" ht="105" x14ac:dyDescent="0.25">
      <c r="A562" s="18">
        <f t="shared" si="8"/>
        <v>141</v>
      </c>
      <c r="B562" s="18" t="str">
        <f>_xlfn.TEXTJOIN(" - ", FALSE, VLOOKUP(Table2[[#This Row],[Song Number]], Table1[[Order]:[SHD]], 4, FALSE), _xlfn.IFS(MID(B561, LEN(B561) - 2, 3) = " EZ", "NM", MID(B561, LEN(B561) - 2, 3) = " NM", "HD", MID(B561, LEN(B561) - 2, 3) = " HD", "SHD", TRUE, "EZ"))</f>
        <v>Jam (A.C Ver) - EZ</v>
      </c>
      <c r="C562" s="18" t="str">
        <f>_xlfn.TEXTJOIN(" ", FALSE, VLOOKUP(Table2[[#This Row],[Song Number]], Table1[[Order]:[SHD]], 2, FALSE), "Pack")</f>
        <v>6TH Pack</v>
      </c>
      <c r="D562" s="18" t="str" cm="1">
        <f t="array" ref="D562">_xlfn.IFS(MID(B561, LEN(B561) - 2, 3) = " EZ", "NM", MID(B561, LEN(B561) - 2, 3) = " NM", "HD", MID(B561, LEN(B561) - 2, 3) = " HD", "SHD", TRUE, "EZ")</f>
        <v>EZ</v>
      </c>
      <c r="E562" s="18" t="str">
        <f>VLOOKUP(Table2[[#This Row],[Song Number]], Table1[[Order]:[SHD]], 5, FALSE)</f>
        <v>Itdie</v>
      </c>
      <c r="F562" s="18" t="str">
        <f>_xlfn.TEXTJOIN("", FALSE, "BPM_", VLOOKUP(Table2[[#This Row],[Song Number]], Table1[[Order]:[SHD]], 6, FALSE))</f>
        <v>BPM_140</v>
      </c>
      <c r="G562" s="18" t="str" cm="1">
        <f t="array" ref="G562">_xlfn.TEXTJOIN("", FALSE, "DIF_", VLOOKUP(Table2[[#This Row],[Song Number]], Table1[[Order]:[SHD]], _xlfn.IFS(MID(B561, LEN(B561) - 2, 3) = " EZ", 8, MID(B561, LEN(B561) - 2, 3) = " NM", 9, MID(B561, LEN(B561) - 2, 3) = " HD", 10, TRUE, 7), FALSE))</f>
        <v>DIF_5</v>
      </c>
      <c r="H56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"DIF_5" ],</v>
      </c>
      <c r="I56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"Jam (A.C Ver) - EZ",
  "region": "6TH Pack",
  "category": [ "6TH Pack", "EZ", "DIF_5" ],
  "requires": []
  },
</v>
      </c>
    </row>
    <row r="563" spans="1:9" ht="105" x14ac:dyDescent="0.25">
      <c r="A563" s="18">
        <f t="shared" si="8"/>
        <v>141</v>
      </c>
      <c r="B563" s="18" t="str">
        <f>_xlfn.TEXTJOIN(" - ", FALSE, VLOOKUP(Table2[[#This Row],[Song Number]], Table1[[Order]:[SHD]], 4, FALSE), _xlfn.IFS(MID(B562, LEN(B562) - 2, 3) = " EZ", "NM", MID(B562, LEN(B562) - 2, 3) = " NM", "HD", MID(B562, LEN(B562) - 2, 3) = " HD", "SHD", TRUE, "EZ"))</f>
        <v>Jam (A.C Ver) - NM</v>
      </c>
      <c r="C563" s="18" t="str">
        <f>_xlfn.TEXTJOIN(" ", FALSE, VLOOKUP(Table2[[#This Row],[Song Number]], Table1[[Order]:[SHD]], 2, FALSE), "Pack")</f>
        <v>6TH Pack</v>
      </c>
      <c r="D563" s="18" t="str" cm="1">
        <f t="array" ref="D563">_xlfn.IFS(MID(B562, LEN(B562) - 2, 3) = " EZ", "NM", MID(B562, LEN(B562) - 2, 3) = " NM", "HD", MID(B562, LEN(B562) - 2, 3) = " HD", "SHD", TRUE, "EZ")</f>
        <v>NM</v>
      </c>
      <c r="E563" s="18" t="str">
        <f>VLOOKUP(Table2[[#This Row],[Song Number]], Table1[[Order]:[SHD]], 5, FALSE)</f>
        <v>Itdie</v>
      </c>
      <c r="F563" s="18" t="str">
        <f>_xlfn.TEXTJOIN("", FALSE, "BPM_", VLOOKUP(Table2[[#This Row],[Song Number]], Table1[[Order]:[SHD]], 6, FALSE))</f>
        <v>BPM_140</v>
      </c>
      <c r="G563" s="18" t="str" cm="1">
        <f t="array" ref="G563">_xlfn.TEXTJOIN("", FALSE, "DIF_", VLOOKUP(Table2[[#This Row],[Song Number]], Table1[[Order]:[SHD]], _xlfn.IFS(MID(B562, LEN(B562) - 2, 3) = " EZ", 8, MID(B562, LEN(B562) - 2, 3) = " NM", 9, MID(B562, LEN(B562) - 2, 3) = " HD", 10, TRUE, 7), FALSE))</f>
        <v>DIF_9</v>
      </c>
      <c r="H56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"DIF_9" ],</v>
      </c>
      <c r="I56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"Jam (A.C Ver) - NM",
  "region": "6TH Pack",
  "category": [ "6TH Pack", "NM", "DIF_9" ],
  "requires": []
  },
</v>
      </c>
    </row>
    <row r="564" spans="1:9" ht="105" x14ac:dyDescent="0.25">
      <c r="A564" s="18">
        <f t="shared" si="8"/>
        <v>141</v>
      </c>
      <c r="B564" s="18" t="str">
        <f>_xlfn.TEXTJOIN(" - ", FALSE, VLOOKUP(Table2[[#This Row],[Song Number]], Table1[[Order]:[SHD]], 4, FALSE), _xlfn.IFS(MID(B563, LEN(B563) - 2, 3) = " EZ", "NM", MID(B563, LEN(B563) - 2, 3) = " NM", "HD", MID(B563, LEN(B563) - 2, 3) = " HD", "SHD", TRUE, "EZ"))</f>
        <v>Jam (A.C Ver) - HD</v>
      </c>
      <c r="C564" s="18" t="str">
        <f>_xlfn.TEXTJOIN(" ", FALSE, VLOOKUP(Table2[[#This Row],[Song Number]], Table1[[Order]:[SHD]], 2, FALSE), "Pack")</f>
        <v>6TH Pack</v>
      </c>
      <c r="D564" s="18" t="str" cm="1">
        <f t="array" ref="D564">_xlfn.IFS(MID(B563, LEN(B563) - 2, 3) = " EZ", "NM", MID(B563, LEN(B563) - 2, 3) = " NM", "HD", MID(B563, LEN(B563) - 2, 3) = " HD", "SHD", TRUE, "EZ")</f>
        <v>HD</v>
      </c>
      <c r="E564" s="18" t="str">
        <f>VLOOKUP(Table2[[#This Row],[Song Number]], Table1[[Order]:[SHD]], 5, FALSE)</f>
        <v>Itdie</v>
      </c>
      <c r="F564" s="18" t="str">
        <f>_xlfn.TEXTJOIN("", FALSE, "BPM_", VLOOKUP(Table2[[#This Row],[Song Number]], Table1[[Order]:[SHD]], 6, FALSE))</f>
        <v>BPM_140</v>
      </c>
      <c r="G564" s="18" t="str" cm="1">
        <f t="array" ref="G564">_xlfn.TEXTJOIN("", FALSE, "DIF_", VLOOKUP(Table2[[#This Row],[Song Number]], Table1[[Order]:[SHD]], _xlfn.IFS(MID(B563, LEN(B563) - 2, 3) = " EZ", 8, MID(B563, LEN(B563) - 2, 3) = " NM", 9, MID(B563, LEN(B563) - 2, 3) = " HD", 10, TRUE, 7), FALSE))</f>
        <v>DIF_11</v>
      </c>
      <c r="H56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"DIF_11" ],</v>
      </c>
      <c r="I56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"Jam (A.C Ver) - HD",
  "region": "6TH Pack",
  "category": [ "6TH Pack", "HD", "DIF_11" ],
  "requires": []
  },
</v>
      </c>
    </row>
    <row r="565" spans="1:9" ht="105" x14ac:dyDescent="0.25">
      <c r="A565" s="18">
        <f t="shared" si="8"/>
        <v>141</v>
      </c>
      <c r="B565" s="18" t="str">
        <f>_xlfn.TEXTJOIN(" - ", FALSE, VLOOKUP(Table2[[#This Row],[Song Number]], Table1[[Order]:[SHD]], 4, FALSE), _xlfn.IFS(MID(B564, LEN(B564) - 2, 3) = " EZ", "NM", MID(B564, LEN(B564) - 2, 3) = " NM", "HD", MID(B564, LEN(B564) - 2, 3) = " HD", "SHD", TRUE, "EZ"))</f>
        <v>Jam (A.C Ver) - SHD</v>
      </c>
      <c r="C565" s="18" t="str">
        <f>_xlfn.TEXTJOIN(" ", FALSE, VLOOKUP(Table2[[#This Row],[Song Number]], Table1[[Order]:[SHD]], 2, FALSE), "Pack")</f>
        <v>6TH Pack</v>
      </c>
      <c r="D565" s="18" t="str" cm="1">
        <f t="array" ref="D565">_xlfn.IFS(MID(B564, LEN(B564) - 2, 3) = " EZ", "NM", MID(B564, LEN(B564) - 2, 3) = " NM", "HD", MID(B564, LEN(B564) - 2, 3) = " HD", "SHD", TRUE, "EZ")</f>
        <v>SHD</v>
      </c>
      <c r="E565" s="18" t="str">
        <f>VLOOKUP(Table2[[#This Row],[Song Number]], Table1[[Order]:[SHD]], 5, FALSE)</f>
        <v>Itdie</v>
      </c>
      <c r="F565" s="18" t="str">
        <f>_xlfn.TEXTJOIN("", FALSE, "BPM_", VLOOKUP(Table2[[#This Row],[Song Number]], Table1[[Order]:[SHD]], 6, FALSE))</f>
        <v>BPM_140</v>
      </c>
      <c r="G565" s="18" t="str" cm="1">
        <f t="array" ref="G565">_xlfn.TEXTJOIN("", FALSE, "DIF_", VLOOKUP(Table2[[#This Row],[Song Number]], Table1[[Order]:[SHD]], _xlfn.IFS(MID(B564, LEN(B564) - 2, 3) = " EZ", 8, MID(B564, LEN(B564) - 2, 3) = " NM", 9, MID(B564, LEN(B564) - 2, 3) = " HD", 10, TRUE, 7), FALSE))</f>
        <v>DIF_12</v>
      </c>
      <c r="H56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"DIF_12" ],</v>
      </c>
      <c r="I56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"Jam (A.C Ver) - SHD",
  "region": "6TH Pack",
  "category": [ "6TH Pack", "SHD", "DIF_12" ],
  "requires": []
  },
</v>
      </c>
    </row>
    <row r="566" spans="1:9" ht="105" x14ac:dyDescent="0.25">
      <c r="A566" s="18">
        <f t="shared" si="8"/>
        <v>142</v>
      </c>
      <c r="B566" s="18" t="str">
        <f>_xlfn.TEXTJOIN(" - ", FALSE, VLOOKUP(Table2[[#This Row],[Song Number]], Table1[[Order]:[SHD]], 4, FALSE), _xlfn.IFS(MID(B565, LEN(B565) - 2, 3) = " EZ", "NM", MID(B565, LEN(B565) - 2, 3) = " NM", "HD", MID(B565, LEN(B565) - 2, 3) = " HD", "SHD", TRUE, "EZ"))</f>
        <v>Lie Lie (Ceave Beat Ver.) - EZ</v>
      </c>
      <c r="C566" s="18" t="str">
        <f>_xlfn.TEXTJOIN(" ", FALSE, VLOOKUP(Table2[[#This Row],[Song Number]], Table1[[Order]:[SHD]], 2, FALSE), "Pack")</f>
        <v>6TH Pack</v>
      </c>
      <c r="D566" s="18" t="str" cm="1">
        <f t="array" ref="D566">_xlfn.IFS(MID(B565, LEN(B565) - 2, 3) = " EZ", "NM", MID(B565, LEN(B565) - 2, 3) = " NM", "HD", MID(B565, LEN(B565) - 2, 3) = " HD", "SHD", TRUE, "EZ")</f>
        <v>EZ</v>
      </c>
      <c r="E566" s="18" t="str">
        <f>VLOOKUP(Table2[[#This Row],[Song Number]], Table1[[Order]:[SHD]], 5, FALSE)</f>
        <v>Itdie</v>
      </c>
      <c r="F566" s="18" t="str">
        <f>_xlfn.TEXTJOIN("", FALSE, "BPM_", VLOOKUP(Table2[[#This Row],[Song Number]], Table1[[Order]:[SHD]], 6, FALSE))</f>
        <v>BPM_145</v>
      </c>
      <c r="G566" s="18" t="str" cm="1">
        <f t="array" ref="G566">_xlfn.TEXTJOIN("", FALSE, "DIF_", VLOOKUP(Table2[[#This Row],[Song Number]], Table1[[Order]:[SHD]], _xlfn.IFS(MID(B565, LEN(B565) - 2, 3) = " EZ", 8, MID(B565, LEN(B565) - 2, 3) = " NM", 9, MID(B565, LEN(B565) - 2, 3) = " HD", 10, TRUE, 7), FALSE))</f>
        <v>DIF_3</v>
      </c>
      <c r="H56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"DIF_3" ],</v>
      </c>
      <c r="I56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"Lie Lie (Ceave Beat Ver.) - EZ",
  "region": "6TH Pack",
  "category": [ "6TH Pack", "EZ", "DIF_3" ],
  "requires": []
  },
</v>
      </c>
    </row>
    <row r="567" spans="1:9" ht="105" x14ac:dyDescent="0.25">
      <c r="A567" s="18">
        <f t="shared" si="8"/>
        <v>142</v>
      </c>
      <c r="B567" s="18" t="str">
        <f>_xlfn.TEXTJOIN(" - ", FALSE, VLOOKUP(Table2[[#This Row],[Song Number]], Table1[[Order]:[SHD]], 4, FALSE), _xlfn.IFS(MID(B566, LEN(B566) - 2, 3) = " EZ", "NM", MID(B566, LEN(B566) - 2, 3) = " NM", "HD", MID(B566, LEN(B566) - 2, 3) = " HD", "SHD", TRUE, "EZ"))</f>
        <v>Lie Lie (Ceave Beat Ver.) - NM</v>
      </c>
      <c r="C567" s="18" t="str">
        <f>_xlfn.TEXTJOIN(" ", FALSE, VLOOKUP(Table2[[#This Row],[Song Number]], Table1[[Order]:[SHD]], 2, FALSE), "Pack")</f>
        <v>6TH Pack</v>
      </c>
      <c r="D567" s="18" t="str" cm="1">
        <f t="array" ref="D567">_xlfn.IFS(MID(B566, LEN(B566) - 2, 3) = " EZ", "NM", MID(B566, LEN(B566) - 2, 3) = " NM", "HD", MID(B566, LEN(B566) - 2, 3) = " HD", "SHD", TRUE, "EZ")</f>
        <v>NM</v>
      </c>
      <c r="E567" s="18" t="str">
        <f>VLOOKUP(Table2[[#This Row],[Song Number]], Table1[[Order]:[SHD]], 5, FALSE)</f>
        <v>Itdie</v>
      </c>
      <c r="F567" s="18" t="str">
        <f>_xlfn.TEXTJOIN("", FALSE, "BPM_", VLOOKUP(Table2[[#This Row],[Song Number]], Table1[[Order]:[SHD]], 6, FALSE))</f>
        <v>BPM_145</v>
      </c>
      <c r="G567" s="18" t="str" cm="1">
        <f t="array" ref="G567">_xlfn.TEXTJOIN("", FALSE, "DIF_", VLOOKUP(Table2[[#This Row],[Song Number]], Table1[[Order]:[SHD]], _xlfn.IFS(MID(B566, LEN(B566) - 2, 3) = " EZ", 8, MID(B566, LEN(B566) - 2, 3) = " NM", 9, MID(B566, LEN(B566) - 2, 3) = " HD", 10, TRUE, 7), FALSE))</f>
        <v>DIF_5</v>
      </c>
      <c r="H56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"DIF_5" ],</v>
      </c>
      <c r="I56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"Lie Lie (Ceave Beat Ver.) - NM",
  "region": "6TH Pack",
  "category": [ "6TH Pack", "NM", "DIF_5" ],
  "requires": []
  },
</v>
      </c>
    </row>
    <row r="568" spans="1:9" ht="105" x14ac:dyDescent="0.25">
      <c r="A568" s="18">
        <f t="shared" si="8"/>
        <v>142</v>
      </c>
      <c r="B568" s="18" t="str">
        <f>_xlfn.TEXTJOIN(" - ", FALSE, VLOOKUP(Table2[[#This Row],[Song Number]], Table1[[Order]:[SHD]], 4, FALSE), _xlfn.IFS(MID(B567, LEN(B567) - 2, 3) = " EZ", "NM", MID(B567, LEN(B567) - 2, 3) = " NM", "HD", MID(B567, LEN(B567) - 2, 3) = " HD", "SHD", TRUE, "EZ"))</f>
        <v>Lie Lie (Ceave Beat Ver.) - HD</v>
      </c>
      <c r="C568" s="18" t="str">
        <f>_xlfn.TEXTJOIN(" ", FALSE, VLOOKUP(Table2[[#This Row],[Song Number]], Table1[[Order]:[SHD]], 2, FALSE), "Pack")</f>
        <v>6TH Pack</v>
      </c>
      <c r="D568" s="18" t="str" cm="1">
        <f t="array" ref="D568">_xlfn.IFS(MID(B567, LEN(B567) - 2, 3) = " EZ", "NM", MID(B567, LEN(B567) - 2, 3) = " NM", "HD", MID(B567, LEN(B567) - 2, 3) = " HD", "SHD", TRUE, "EZ")</f>
        <v>HD</v>
      </c>
      <c r="E568" s="18" t="str">
        <f>VLOOKUP(Table2[[#This Row],[Song Number]], Table1[[Order]:[SHD]], 5, FALSE)</f>
        <v>Itdie</v>
      </c>
      <c r="F568" s="18" t="str">
        <f>_xlfn.TEXTJOIN("", FALSE, "BPM_", VLOOKUP(Table2[[#This Row],[Song Number]], Table1[[Order]:[SHD]], 6, FALSE))</f>
        <v>BPM_145</v>
      </c>
      <c r="G568" s="18" t="str" cm="1">
        <f t="array" ref="G568">_xlfn.TEXTJOIN("", FALSE, "DIF_", VLOOKUP(Table2[[#This Row],[Song Number]], Table1[[Order]:[SHD]], _xlfn.IFS(MID(B567, LEN(B567) - 2, 3) = " EZ", 8, MID(B567, LEN(B567) - 2, 3) = " NM", 9, MID(B567, LEN(B567) - 2, 3) = " HD", 10, TRUE, 7), FALSE))</f>
        <v>DIF_9</v>
      </c>
      <c r="H56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"DIF_9" ],</v>
      </c>
      <c r="I56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"Lie Lie (Ceave Beat Ver.) - HD",
  "region": "6TH Pack",
  "category": [ "6TH Pack", "HD", "DIF_9" ],
  "requires": []
  },
</v>
      </c>
    </row>
    <row r="569" spans="1:9" ht="105" x14ac:dyDescent="0.25">
      <c r="A569" s="18">
        <f t="shared" si="8"/>
        <v>142</v>
      </c>
      <c r="B569" s="18" t="str">
        <f>_xlfn.TEXTJOIN(" - ", FALSE, VLOOKUP(Table2[[#This Row],[Song Number]], Table1[[Order]:[SHD]], 4, FALSE), _xlfn.IFS(MID(B568, LEN(B568) - 2, 3) = " EZ", "NM", MID(B568, LEN(B568) - 2, 3) = " NM", "HD", MID(B568, LEN(B568) - 2, 3) = " HD", "SHD", TRUE, "EZ"))</f>
        <v>Lie Lie (Ceave Beat Ver.) - SHD</v>
      </c>
      <c r="C569" s="18" t="str">
        <f>_xlfn.TEXTJOIN(" ", FALSE, VLOOKUP(Table2[[#This Row],[Song Number]], Table1[[Order]:[SHD]], 2, FALSE), "Pack")</f>
        <v>6TH Pack</v>
      </c>
      <c r="D569" s="18" t="str" cm="1">
        <f t="array" ref="D569">_xlfn.IFS(MID(B568, LEN(B568) - 2, 3) = " EZ", "NM", MID(B568, LEN(B568) - 2, 3) = " NM", "HD", MID(B568, LEN(B568) - 2, 3) = " HD", "SHD", TRUE, "EZ")</f>
        <v>SHD</v>
      </c>
      <c r="E569" s="18" t="str">
        <f>VLOOKUP(Table2[[#This Row],[Song Number]], Table1[[Order]:[SHD]], 5, FALSE)</f>
        <v>Itdie</v>
      </c>
      <c r="F569" s="18" t="str">
        <f>_xlfn.TEXTJOIN("", FALSE, "BPM_", VLOOKUP(Table2[[#This Row],[Song Number]], Table1[[Order]:[SHD]], 6, FALSE))</f>
        <v>BPM_145</v>
      </c>
      <c r="G569" s="18" t="str" cm="1">
        <f t="array" ref="G569">_xlfn.TEXTJOIN("", FALSE, "DIF_", VLOOKUP(Table2[[#This Row],[Song Number]], Table1[[Order]:[SHD]], _xlfn.IFS(MID(B568, LEN(B568) - 2, 3) = " EZ", 8, MID(B568, LEN(B568) - 2, 3) = " NM", 9, MID(B568, LEN(B568) - 2, 3) = " HD", 10, TRUE, 7), FALSE))</f>
        <v>DIF_13</v>
      </c>
      <c r="H56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"DIF_13" ],</v>
      </c>
      <c r="I56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"Lie Lie (Ceave Beat Ver.) - SHD",
  "region": "6TH Pack",
  "category": [ "6TH Pack", "SHD", "DIF_13" ],
  "requires": []
  },
</v>
      </c>
    </row>
    <row r="570" spans="1:9" ht="105" x14ac:dyDescent="0.25">
      <c r="A570" s="18">
        <f t="shared" si="8"/>
        <v>143</v>
      </c>
      <c r="B570" s="18" t="str">
        <f>_xlfn.TEXTJOIN(" - ", FALSE, VLOOKUP(Table2[[#This Row],[Song Number]], Table1[[Order]:[SHD]], 4, FALSE), _xlfn.IFS(MID(B569, LEN(B569) - 2, 3) = " EZ", "NM", MID(B569, LEN(B569) - 2, 3) = " NM", "HD", MID(B569, LEN(B569) - 2, 3) = " HD", "SHD", TRUE, "EZ"))</f>
        <v>Move your body - EZ</v>
      </c>
      <c r="C570" s="18" t="str">
        <f>_xlfn.TEXTJOIN(" ", FALSE, VLOOKUP(Table2[[#This Row],[Song Number]], Table1[[Order]:[SHD]], 2, FALSE), "Pack")</f>
        <v>6TH Pack</v>
      </c>
      <c r="D570" s="18" t="str" cm="1">
        <f t="array" ref="D570">_xlfn.IFS(MID(B569, LEN(B569) - 2, 3) = " EZ", "NM", MID(B569, LEN(B569) - 2, 3) = " NM", "HD", MID(B569, LEN(B569) - 2, 3) = " HD", "SHD", TRUE, "EZ")</f>
        <v>EZ</v>
      </c>
      <c r="E570" s="18" t="str">
        <f>VLOOKUP(Table2[[#This Row],[Song Number]], Table1[[Order]:[SHD]], 5, FALSE)</f>
        <v>Sean Kim</v>
      </c>
      <c r="F570" s="18" t="str">
        <f>_xlfn.TEXTJOIN("", FALSE, "BPM_", VLOOKUP(Table2[[#This Row],[Song Number]], Table1[[Order]:[SHD]], 6, FALSE))</f>
        <v>BPM_126</v>
      </c>
      <c r="G570" s="18" t="str" cm="1">
        <f t="array" ref="G570">_xlfn.TEXTJOIN("", FALSE, "DIF_", VLOOKUP(Table2[[#This Row],[Song Number]], Table1[[Order]:[SHD]], _xlfn.IFS(MID(B569, LEN(B569) - 2, 3) = " EZ", 8, MID(B569, LEN(B569) - 2, 3) = " NM", 9, MID(B569, LEN(B569) - 2, 3) = " HD", 10, TRUE, 7), FALSE))</f>
        <v>DIF_6</v>
      </c>
      <c r="H57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"DIF_6" ],</v>
      </c>
      <c r="I57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"Move your body - EZ",
  "region": "6TH Pack",
  "category": [ "6TH Pack", "EZ", "DIF_6" ],
  "requires": []
  },
</v>
      </c>
    </row>
    <row r="571" spans="1:9" ht="105" x14ac:dyDescent="0.25">
      <c r="A571" s="18">
        <f t="shared" si="8"/>
        <v>143</v>
      </c>
      <c r="B571" s="18" t="str">
        <f>_xlfn.TEXTJOIN(" - ", FALSE, VLOOKUP(Table2[[#This Row],[Song Number]], Table1[[Order]:[SHD]], 4, FALSE), _xlfn.IFS(MID(B570, LEN(B570) - 2, 3) = " EZ", "NM", MID(B570, LEN(B570) - 2, 3) = " NM", "HD", MID(B570, LEN(B570) - 2, 3) = " HD", "SHD", TRUE, "EZ"))</f>
        <v>Move your body - NM</v>
      </c>
      <c r="C571" s="18" t="str">
        <f>_xlfn.TEXTJOIN(" ", FALSE, VLOOKUP(Table2[[#This Row],[Song Number]], Table1[[Order]:[SHD]], 2, FALSE), "Pack")</f>
        <v>6TH Pack</v>
      </c>
      <c r="D571" s="18" t="str" cm="1">
        <f t="array" ref="D571">_xlfn.IFS(MID(B570, LEN(B570) - 2, 3) = " EZ", "NM", MID(B570, LEN(B570) - 2, 3) = " NM", "HD", MID(B570, LEN(B570) - 2, 3) = " HD", "SHD", TRUE, "EZ")</f>
        <v>NM</v>
      </c>
      <c r="E571" s="18" t="str">
        <f>VLOOKUP(Table2[[#This Row],[Song Number]], Table1[[Order]:[SHD]], 5, FALSE)</f>
        <v>Sean Kim</v>
      </c>
      <c r="F571" s="18" t="str">
        <f>_xlfn.TEXTJOIN("", FALSE, "BPM_", VLOOKUP(Table2[[#This Row],[Song Number]], Table1[[Order]:[SHD]], 6, FALSE))</f>
        <v>BPM_126</v>
      </c>
      <c r="G571" s="18" t="str" cm="1">
        <f t="array" ref="G571">_xlfn.TEXTJOIN("", FALSE, "DIF_", VLOOKUP(Table2[[#This Row],[Song Number]], Table1[[Order]:[SHD]], _xlfn.IFS(MID(B570, LEN(B570) - 2, 3) = " EZ", 8, MID(B570, LEN(B570) - 2, 3) = " NM", 9, MID(B570, LEN(B570) - 2, 3) = " HD", 10, TRUE, 7), FALSE))</f>
        <v>DIF_9</v>
      </c>
      <c r="H57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"DIF_9" ],</v>
      </c>
      <c r="I57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"Move your body - NM",
  "region": "6TH Pack",
  "category": [ "6TH Pack", "NM", "DIF_9" ],
  "requires": []
  },
</v>
      </c>
    </row>
    <row r="572" spans="1:9" ht="105" x14ac:dyDescent="0.25">
      <c r="A572" s="18">
        <f t="shared" si="8"/>
        <v>143</v>
      </c>
      <c r="B572" s="18" t="str">
        <f>_xlfn.TEXTJOIN(" - ", FALSE, VLOOKUP(Table2[[#This Row],[Song Number]], Table1[[Order]:[SHD]], 4, FALSE), _xlfn.IFS(MID(B571, LEN(B571) - 2, 3) = " EZ", "NM", MID(B571, LEN(B571) - 2, 3) = " NM", "HD", MID(B571, LEN(B571) - 2, 3) = " HD", "SHD", TRUE, "EZ"))</f>
        <v>Move your body - HD</v>
      </c>
      <c r="C572" s="18" t="str">
        <f>_xlfn.TEXTJOIN(" ", FALSE, VLOOKUP(Table2[[#This Row],[Song Number]], Table1[[Order]:[SHD]], 2, FALSE), "Pack")</f>
        <v>6TH Pack</v>
      </c>
      <c r="D572" s="18" t="str" cm="1">
        <f t="array" ref="D572">_xlfn.IFS(MID(B571, LEN(B571) - 2, 3) = " EZ", "NM", MID(B571, LEN(B571) - 2, 3) = " NM", "HD", MID(B571, LEN(B571) - 2, 3) = " HD", "SHD", TRUE, "EZ")</f>
        <v>HD</v>
      </c>
      <c r="E572" s="18" t="str">
        <f>VLOOKUP(Table2[[#This Row],[Song Number]], Table1[[Order]:[SHD]], 5, FALSE)</f>
        <v>Sean Kim</v>
      </c>
      <c r="F572" s="18" t="str">
        <f>_xlfn.TEXTJOIN("", FALSE, "BPM_", VLOOKUP(Table2[[#This Row],[Song Number]], Table1[[Order]:[SHD]], 6, FALSE))</f>
        <v>BPM_126</v>
      </c>
      <c r="G572" s="18" t="str" cm="1">
        <f t="array" ref="G572">_xlfn.TEXTJOIN("", FALSE, "DIF_", VLOOKUP(Table2[[#This Row],[Song Number]], Table1[[Order]:[SHD]], _xlfn.IFS(MID(B571, LEN(B571) - 2, 3) = " EZ", 8, MID(B571, LEN(B571) - 2, 3) = " NM", 9, MID(B571, LEN(B571) - 2, 3) = " HD", 10, TRUE, 7), FALSE))</f>
        <v>DIF_11</v>
      </c>
      <c r="H57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"DIF_11" ],</v>
      </c>
      <c r="I57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"Move your body - HD",
  "region": "6TH Pack",
  "category": [ "6TH Pack", "HD", "DIF_11" ],
  "requires": []
  },
</v>
      </c>
    </row>
    <row r="573" spans="1:9" ht="105" x14ac:dyDescent="0.25">
      <c r="A573" s="18">
        <f t="shared" si="8"/>
        <v>143</v>
      </c>
      <c r="B573" s="18" t="str">
        <f>_xlfn.TEXTJOIN(" - ", FALSE, VLOOKUP(Table2[[#This Row],[Song Number]], Table1[[Order]:[SHD]], 4, FALSE), _xlfn.IFS(MID(B572, LEN(B572) - 2, 3) = " EZ", "NM", MID(B572, LEN(B572) - 2, 3) = " NM", "HD", MID(B572, LEN(B572) - 2, 3) = " HD", "SHD", TRUE, "EZ"))</f>
        <v>Move your body - SHD</v>
      </c>
      <c r="C573" s="18" t="str">
        <f>_xlfn.TEXTJOIN(" ", FALSE, VLOOKUP(Table2[[#This Row],[Song Number]], Table1[[Order]:[SHD]], 2, FALSE), "Pack")</f>
        <v>6TH Pack</v>
      </c>
      <c r="D573" s="18" t="str" cm="1">
        <f t="array" ref="D573">_xlfn.IFS(MID(B572, LEN(B572) - 2, 3) = " EZ", "NM", MID(B572, LEN(B572) - 2, 3) = " NM", "HD", MID(B572, LEN(B572) - 2, 3) = " HD", "SHD", TRUE, "EZ")</f>
        <v>SHD</v>
      </c>
      <c r="E573" s="18" t="str">
        <f>VLOOKUP(Table2[[#This Row],[Song Number]], Table1[[Order]:[SHD]], 5, FALSE)</f>
        <v>Sean Kim</v>
      </c>
      <c r="F573" s="18" t="str">
        <f>_xlfn.TEXTJOIN("", FALSE, "BPM_", VLOOKUP(Table2[[#This Row],[Song Number]], Table1[[Order]:[SHD]], 6, FALSE))</f>
        <v>BPM_126</v>
      </c>
      <c r="G573" s="18" t="str" cm="1">
        <f t="array" ref="G573">_xlfn.TEXTJOIN("", FALSE, "DIF_", VLOOKUP(Table2[[#This Row],[Song Number]], Table1[[Order]:[SHD]], _xlfn.IFS(MID(B572, LEN(B572) - 2, 3) = " EZ", 8, MID(B572, LEN(B572) - 2, 3) = " NM", 9, MID(B572, LEN(B572) - 2, 3) = " HD", 10, TRUE, 7), FALSE))</f>
        <v>DIF_14</v>
      </c>
      <c r="H57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"DIF_14" ],</v>
      </c>
      <c r="I57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"Move your body - SHD",
  "region": "6TH Pack",
  "category": [ "6TH Pack", "SHD", "DIF_14" ],
  "requires": []
  },
</v>
      </c>
    </row>
    <row r="574" spans="1:9" ht="105" x14ac:dyDescent="0.25">
      <c r="A574" s="18">
        <f t="shared" si="8"/>
        <v>144</v>
      </c>
      <c r="B574" s="18" t="str">
        <f>_xlfn.TEXTJOIN(" - ", FALSE, VLOOKUP(Table2[[#This Row],[Song Number]], Table1[[Order]:[SHD]], 4, FALSE), _xlfn.IFS(MID(B573, LEN(B573) - 2, 3) = " EZ", "NM", MID(B573, LEN(B573) - 2, 3) = " NM", "HD", MID(B573, LEN(B573) - 2, 3) = " HD", "SHD", TRUE, "EZ"))</f>
        <v>One Two Three Four - EZ</v>
      </c>
      <c r="C574" s="18" t="str">
        <f>_xlfn.TEXTJOIN(" ", FALSE, VLOOKUP(Table2[[#This Row],[Song Number]], Table1[[Order]:[SHD]], 2, FALSE), "Pack")</f>
        <v>6TH Pack</v>
      </c>
      <c r="D574" s="18" t="str" cm="1">
        <f t="array" ref="D574">_xlfn.IFS(MID(B573, LEN(B573) - 2, 3) = " EZ", "NM", MID(B573, LEN(B573) - 2, 3) = " NM", "HD", MID(B573, LEN(B573) - 2, 3) = " HD", "SHD", TRUE, "EZ")</f>
        <v>EZ</v>
      </c>
      <c r="E574" s="18" t="str">
        <f>VLOOKUP(Table2[[#This Row],[Song Number]], Table1[[Order]:[SHD]], 5, FALSE)</f>
        <v>Sonic A.P.E</v>
      </c>
      <c r="F574" s="18" t="str">
        <f>_xlfn.TEXTJOIN("", FALSE, "BPM_", VLOOKUP(Table2[[#This Row],[Song Number]], Table1[[Order]:[SHD]], 6, FALSE))</f>
        <v>BPM_100</v>
      </c>
      <c r="G574" s="18" t="str" cm="1">
        <f t="array" ref="G574">_xlfn.TEXTJOIN("", FALSE, "DIF_", VLOOKUP(Table2[[#This Row],[Song Number]], Table1[[Order]:[SHD]], _xlfn.IFS(MID(B573, LEN(B573) - 2, 3) = " EZ", 8, MID(B573, LEN(B573) - 2, 3) = " NM", 9, MID(B573, LEN(B573) - 2, 3) = " HD", 10, TRUE, 7), FALSE))</f>
        <v>DIF_3</v>
      </c>
      <c r="H57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"DIF_3" ],</v>
      </c>
      <c r="I57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"One Two Three Four - EZ",
  "region": "6TH Pack",
  "category": [ "6TH Pack", "EZ", "DIF_3" ],
  "requires": []
  },
</v>
      </c>
    </row>
    <row r="575" spans="1:9" ht="105" x14ac:dyDescent="0.25">
      <c r="A575" s="18">
        <f t="shared" si="8"/>
        <v>144</v>
      </c>
      <c r="B575" s="18" t="str">
        <f>_xlfn.TEXTJOIN(" - ", FALSE, VLOOKUP(Table2[[#This Row],[Song Number]], Table1[[Order]:[SHD]], 4, FALSE), _xlfn.IFS(MID(B574, LEN(B574) - 2, 3) = " EZ", "NM", MID(B574, LEN(B574) - 2, 3) = " NM", "HD", MID(B574, LEN(B574) - 2, 3) = " HD", "SHD", TRUE, "EZ"))</f>
        <v>One Two Three Four - NM</v>
      </c>
      <c r="C575" s="18" t="str">
        <f>_xlfn.TEXTJOIN(" ", FALSE, VLOOKUP(Table2[[#This Row],[Song Number]], Table1[[Order]:[SHD]], 2, FALSE), "Pack")</f>
        <v>6TH Pack</v>
      </c>
      <c r="D575" s="18" t="str" cm="1">
        <f t="array" ref="D575">_xlfn.IFS(MID(B574, LEN(B574) - 2, 3) = " EZ", "NM", MID(B574, LEN(B574) - 2, 3) = " NM", "HD", MID(B574, LEN(B574) - 2, 3) = " HD", "SHD", TRUE, "EZ")</f>
        <v>NM</v>
      </c>
      <c r="E575" s="18" t="str">
        <f>VLOOKUP(Table2[[#This Row],[Song Number]], Table1[[Order]:[SHD]], 5, FALSE)</f>
        <v>Sonic A.P.E</v>
      </c>
      <c r="F575" s="18" t="str">
        <f>_xlfn.TEXTJOIN("", FALSE, "BPM_", VLOOKUP(Table2[[#This Row],[Song Number]], Table1[[Order]:[SHD]], 6, FALSE))</f>
        <v>BPM_100</v>
      </c>
      <c r="G575" s="18" t="str" cm="1">
        <f t="array" ref="G575">_xlfn.TEXTJOIN("", FALSE, "DIF_", VLOOKUP(Table2[[#This Row],[Song Number]], Table1[[Order]:[SHD]], _xlfn.IFS(MID(B574, LEN(B574) - 2, 3) = " EZ", 8, MID(B574, LEN(B574) - 2, 3) = " NM", 9, MID(B574, LEN(B574) - 2, 3) = " HD", 10, TRUE, 7), FALSE))</f>
        <v>DIF_5</v>
      </c>
      <c r="H57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"DIF_5" ],</v>
      </c>
      <c r="I57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"One Two Three Four - NM",
  "region": "6TH Pack",
  "category": [ "6TH Pack", "NM", "DIF_5" ],
  "requires": []
  },
</v>
      </c>
    </row>
    <row r="576" spans="1:9" ht="105" x14ac:dyDescent="0.25">
      <c r="A576" s="18">
        <f t="shared" si="8"/>
        <v>144</v>
      </c>
      <c r="B576" s="18" t="str">
        <f>_xlfn.TEXTJOIN(" - ", FALSE, VLOOKUP(Table2[[#This Row],[Song Number]], Table1[[Order]:[SHD]], 4, FALSE), _xlfn.IFS(MID(B575, LEN(B575) - 2, 3) = " EZ", "NM", MID(B575, LEN(B575) - 2, 3) = " NM", "HD", MID(B575, LEN(B575) - 2, 3) = " HD", "SHD", TRUE, "EZ"))</f>
        <v>One Two Three Four - HD</v>
      </c>
      <c r="C576" s="18" t="str">
        <f>_xlfn.TEXTJOIN(" ", FALSE, VLOOKUP(Table2[[#This Row],[Song Number]], Table1[[Order]:[SHD]], 2, FALSE), "Pack")</f>
        <v>6TH Pack</v>
      </c>
      <c r="D576" s="18" t="str" cm="1">
        <f t="array" ref="D576">_xlfn.IFS(MID(B575, LEN(B575) - 2, 3) = " EZ", "NM", MID(B575, LEN(B575) - 2, 3) = " NM", "HD", MID(B575, LEN(B575) - 2, 3) = " HD", "SHD", TRUE, "EZ")</f>
        <v>HD</v>
      </c>
      <c r="E576" s="18" t="str">
        <f>VLOOKUP(Table2[[#This Row],[Song Number]], Table1[[Order]:[SHD]], 5, FALSE)</f>
        <v>Sonic A.P.E</v>
      </c>
      <c r="F576" s="18" t="str">
        <f>_xlfn.TEXTJOIN("", FALSE, "BPM_", VLOOKUP(Table2[[#This Row],[Song Number]], Table1[[Order]:[SHD]], 6, FALSE))</f>
        <v>BPM_100</v>
      </c>
      <c r="G576" s="18" t="str" cm="1">
        <f t="array" ref="G576">_xlfn.TEXTJOIN("", FALSE, "DIF_", VLOOKUP(Table2[[#This Row],[Song Number]], Table1[[Order]:[SHD]], _xlfn.IFS(MID(B575, LEN(B575) - 2, 3) = " EZ", 8, MID(B575, LEN(B575) - 2, 3) = " NM", 9, MID(B575, LEN(B575) - 2, 3) = " HD", 10, TRUE, 7), FALSE))</f>
        <v>DIF_7</v>
      </c>
      <c r="H57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"DIF_7" ],</v>
      </c>
      <c r="I57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"One Two Three Four - HD",
  "region": "6TH Pack",
  "category": [ "6TH Pack", "HD", "DIF_7" ],
  "requires": []
  },
</v>
      </c>
    </row>
    <row r="577" spans="1:9" ht="105" x14ac:dyDescent="0.25">
      <c r="A577" s="18">
        <f t="shared" si="8"/>
        <v>144</v>
      </c>
      <c r="B577" s="18" t="str">
        <f>_xlfn.TEXTJOIN(" - ", FALSE, VLOOKUP(Table2[[#This Row],[Song Number]], Table1[[Order]:[SHD]], 4, FALSE), _xlfn.IFS(MID(B576, LEN(B576) - 2, 3) = " EZ", "NM", MID(B576, LEN(B576) - 2, 3) = " NM", "HD", MID(B576, LEN(B576) - 2, 3) = " HD", "SHD", TRUE, "EZ"))</f>
        <v>One Two Three Four - SHD</v>
      </c>
      <c r="C577" s="18" t="str">
        <f>_xlfn.TEXTJOIN(" ", FALSE, VLOOKUP(Table2[[#This Row],[Song Number]], Table1[[Order]:[SHD]], 2, FALSE), "Pack")</f>
        <v>6TH Pack</v>
      </c>
      <c r="D577" s="18" t="str" cm="1">
        <f t="array" ref="D577">_xlfn.IFS(MID(B576, LEN(B576) - 2, 3) = " EZ", "NM", MID(B576, LEN(B576) - 2, 3) = " NM", "HD", MID(B576, LEN(B576) - 2, 3) = " HD", "SHD", TRUE, "EZ")</f>
        <v>SHD</v>
      </c>
      <c r="E577" s="18" t="str">
        <f>VLOOKUP(Table2[[#This Row],[Song Number]], Table1[[Order]:[SHD]], 5, FALSE)</f>
        <v>Sonic A.P.E</v>
      </c>
      <c r="F577" s="18" t="str">
        <f>_xlfn.TEXTJOIN("", FALSE, "BPM_", VLOOKUP(Table2[[#This Row],[Song Number]], Table1[[Order]:[SHD]], 6, FALSE))</f>
        <v>BPM_100</v>
      </c>
      <c r="G577" s="18" t="str" cm="1">
        <f t="array" ref="G577">_xlfn.TEXTJOIN("", FALSE, "DIF_", VLOOKUP(Table2[[#This Row],[Song Number]], Table1[[Order]:[SHD]], _xlfn.IFS(MID(B576, LEN(B576) - 2, 3) = " EZ", 8, MID(B576, LEN(B576) - 2, 3) = " NM", 9, MID(B576, LEN(B576) - 2, 3) = " HD", 10, TRUE, 7), FALSE))</f>
        <v>DIF_11</v>
      </c>
      <c r="H57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"DIF_11" ],</v>
      </c>
      <c r="I57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"One Two Three Four - SHD",
  "region": "6TH Pack",
  "category": [ "6TH Pack", "SHD", "DIF_11" ],
  "requires": []
  },
</v>
      </c>
    </row>
    <row r="578" spans="1:9" ht="105" x14ac:dyDescent="0.25">
      <c r="A578" s="18">
        <f t="shared" ref="A578:A641" si="9">IF(MOD(ROW() - 2, 4) = 0, IF(ISNUMBER(A577), A577 + 1, 1), IF(ISNUMBER(A577), A577, 1))</f>
        <v>145</v>
      </c>
      <c r="B578" s="18" t="str">
        <f>_xlfn.TEXTJOIN(" - ", FALSE, VLOOKUP(Table2[[#This Row],[Song Number]], Table1[[Order]:[SHD]], 4, FALSE), _xlfn.IFS(MID(B577, LEN(B577) - 2, 3) = " EZ", "NM", MID(B577, LEN(B577) - 2, 3) = " NM", "HD", MID(B577, LEN(B577) - 2, 3) = " HD", "SHD", TRUE, "EZ"))</f>
        <v>Refresh - EZ</v>
      </c>
      <c r="C578" s="18" t="str">
        <f>_xlfn.TEXTJOIN(" ", FALSE, VLOOKUP(Table2[[#This Row],[Song Number]], Table1[[Order]:[SHD]], 2, FALSE), "Pack")</f>
        <v>6TH Pack</v>
      </c>
      <c r="D578" s="18" t="str" cm="1">
        <f t="array" ref="D578">_xlfn.IFS(MID(B577, LEN(B577) - 2, 3) = " EZ", "NM", MID(B577, LEN(B577) - 2, 3) = " NM", "HD", MID(B577, LEN(B577) - 2, 3) = " HD", "SHD", TRUE, "EZ")</f>
        <v>EZ</v>
      </c>
      <c r="E578" s="18" t="str">
        <f>VLOOKUP(Table2[[#This Row],[Song Number]], Table1[[Order]:[SHD]], 5, FALSE)</f>
        <v>Kim Min</v>
      </c>
      <c r="F578" s="18" t="str">
        <f>_xlfn.TEXTJOIN("", FALSE, "BPM_", VLOOKUP(Table2[[#This Row],[Song Number]], Table1[[Order]:[SHD]], 6, FALSE))</f>
        <v>BPM_125</v>
      </c>
      <c r="G578" s="18" t="str" cm="1">
        <f t="array" ref="G578">_xlfn.TEXTJOIN("", FALSE, "DIF_", VLOOKUP(Table2[[#This Row],[Song Number]], Table1[[Order]:[SHD]], _xlfn.IFS(MID(B577, LEN(B577) - 2, 3) = " EZ", 8, MID(B577, LEN(B577) - 2, 3) = " NM", 9, MID(B577, LEN(B577) - 2, 3) = " HD", 10, TRUE, 7), FALSE))</f>
        <v>DIF_3</v>
      </c>
      <c r="H57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"DIF_3" ],</v>
      </c>
      <c r="I57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"Refresh - EZ",
  "region": "6TH Pack",
  "category": [ "6TH Pack", "EZ", "DIF_3" ],
  "requires": []
  },
</v>
      </c>
    </row>
    <row r="579" spans="1:9" ht="105" x14ac:dyDescent="0.25">
      <c r="A579" s="18">
        <f t="shared" si="9"/>
        <v>145</v>
      </c>
      <c r="B579" s="18" t="str">
        <f>_xlfn.TEXTJOIN(" - ", FALSE, VLOOKUP(Table2[[#This Row],[Song Number]], Table1[[Order]:[SHD]], 4, FALSE), _xlfn.IFS(MID(B578, LEN(B578) - 2, 3) = " EZ", "NM", MID(B578, LEN(B578) - 2, 3) = " NM", "HD", MID(B578, LEN(B578) - 2, 3) = " HD", "SHD", TRUE, "EZ"))</f>
        <v>Refresh - NM</v>
      </c>
      <c r="C579" s="18" t="str">
        <f>_xlfn.TEXTJOIN(" ", FALSE, VLOOKUP(Table2[[#This Row],[Song Number]], Table1[[Order]:[SHD]], 2, FALSE), "Pack")</f>
        <v>6TH Pack</v>
      </c>
      <c r="D579" s="18" t="str" cm="1">
        <f t="array" ref="D579">_xlfn.IFS(MID(B578, LEN(B578) - 2, 3) = " EZ", "NM", MID(B578, LEN(B578) - 2, 3) = " NM", "HD", MID(B578, LEN(B578) - 2, 3) = " HD", "SHD", TRUE, "EZ")</f>
        <v>NM</v>
      </c>
      <c r="E579" s="18" t="str">
        <f>VLOOKUP(Table2[[#This Row],[Song Number]], Table1[[Order]:[SHD]], 5, FALSE)</f>
        <v>Kim Min</v>
      </c>
      <c r="F579" s="18" t="str">
        <f>_xlfn.TEXTJOIN("", FALSE, "BPM_", VLOOKUP(Table2[[#This Row],[Song Number]], Table1[[Order]:[SHD]], 6, FALSE))</f>
        <v>BPM_125</v>
      </c>
      <c r="G579" s="18" t="str" cm="1">
        <f t="array" ref="G579">_xlfn.TEXTJOIN("", FALSE, "DIF_", VLOOKUP(Table2[[#This Row],[Song Number]], Table1[[Order]:[SHD]], _xlfn.IFS(MID(B578, LEN(B578) - 2, 3) = " EZ", 8, MID(B578, LEN(B578) - 2, 3) = " NM", 9, MID(B578, LEN(B578) - 2, 3) = " HD", 10, TRUE, 7), FALSE))</f>
        <v>DIF_7</v>
      </c>
      <c r="H57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"DIF_7" ],</v>
      </c>
      <c r="I57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"Refresh - NM",
  "region": "6TH Pack",
  "category": [ "6TH Pack", "NM", "DIF_7" ],
  "requires": []
  },
</v>
      </c>
    </row>
    <row r="580" spans="1:9" ht="105" x14ac:dyDescent="0.25">
      <c r="A580" s="18">
        <f t="shared" si="9"/>
        <v>145</v>
      </c>
      <c r="B580" s="18" t="str">
        <f>_xlfn.TEXTJOIN(" - ", FALSE, VLOOKUP(Table2[[#This Row],[Song Number]], Table1[[Order]:[SHD]], 4, FALSE), _xlfn.IFS(MID(B579, LEN(B579) - 2, 3) = " EZ", "NM", MID(B579, LEN(B579) - 2, 3) = " NM", "HD", MID(B579, LEN(B579) - 2, 3) = " HD", "SHD", TRUE, "EZ"))</f>
        <v>Refresh - HD</v>
      </c>
      <c r="C580" s="18" t="str">
        <f>_xlfn.TEXTJOIN(" ", FALSE, VLOOKUP(Table2[[#This Row],[Song Number]], Table1[[Order]:[SHD]], 2, FALSE), "Pack")</f>
        <v>6TH Pack</v>
      </c>
      <c r="D580" s="18" t="str" cm="1">
        <f t="array" ref="D580">_xlfn.IFS(MID(B579, LEN(B579) - 2, 3) = " EZ", "NM", MID(B579, LEN(B579) - 2, 3) = " NM", "HD", MID(B579, LEN(B579) - 2, 3) = " HD", "SHD", TRUE, "EZ")</f>
        <v>HD</v>
      </c>
      <c r="E580" s="18" t="str">
        <f>VLOOKUP(Table2[[#This Row],[Song Number]], Table1[[Order]:[SHD]], 5, FALSE)</f>
        <v>Kim Min</v>
      </c>
      <c r="F580" s="18" t="str">
        <f>_xlfn.TEXTJOIN("", FALSE, "BPM_", VLOOKUP(Table2[[#This Row],[Song Number]], Table1[[Order]:[SHD]], 6, FALSE))</f>
        <v>BPM_125</v>
      </c>
      <c r="G580" s="18" t="str" cm="1">
        <f t="array" ref="G580">_xlfn.TEXTJOIN("", FALSE, "DIF_", VLOOKUP(Table2[[#This Row],[Song Number]], Table1[[Order]:[SHD]], _xlfn.IFS(MID(B579, LEN(B579) - 2, 3) = " EZ", 8, MID(B579, LEN(B579) - 2, 3) = " NM", 9, MID(B579, LEN(B579) - 2, 3) = " HD", 10, TRUE, 7), FALSE))</f>
        <v>DIF_10</v>
      </c>
      <c r="H58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"DIF_10" ],</v>
      </c>
      <c r="I58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"Refresh - HD",
  "region": "6TH Pack",
  "category": [ "6TH Pack", "HD", "DIF_10" ],
  "requires": []
  },
</v>
      </c>
    </row>
    <row r="581" spans="1:9" ht="105" x14ac:dyDescent="0.25">
      <c r="A581" s="18">
        <f t="shared" si="9"/>
        <v>145</v>
      </c>
      <c r="B581" s="18" t="str">
        <f>_xlfn.TEXTJOIN(" - ", FALSE, VLOOKUP(Table2[[#This Row],[Song Number]], Table1[[Order]:[SHD]], 4, FALSE), _xlfn.IFS(MID(B580, LEN(B580) - 2, 3) = " EZ", "NM", MID(B580, LEN(B580) - 2, 3) = " NM", "HD", MID(B580, LEN(B580) - 2, 3) = " HD", "SHD", TRUE, "EZ"))</f>
        <v>Refresh - SHD</v>
      </c>
      <c r="C581" s="18" t="str">
        <f>_xlfn.TEXTJOIN(" ", FALSE, VLOOKUP(Table2[[#This Row],[Song Number]], Table1[[Order]:[SHD]], 2, FALSE), "Pack")</f>
        <v>6TH Pack</v>
      </c>
      <c r="D581" s="18" t="str" cm="1">
        <f t="array" ref="D581">_xlfn.IFS(MID(B580, LEN(B580) - 2, 3) = " EZ", "NM", MID(B580, LEN(B580) - 2, 3) = " NM", "HD", MID(B580, LEN(B580) - 2, 3) = " HD", "SHD", TRUE, "EZ")</f>
        <v>SHD</v>
      </c>
      <c r="E581" s="18" t="str">
        <f>VLOOKUP(Table2[[#This Row],[Song Number]], Table1[[Order]:[SHD]], 5, FALSE)</f>
        <v>Kim Min</v>
      </c>
      <c r="F581" s="18" t="str">
        <f>_xlfn.TEXTJOIN("", FALSE, "BPM_", VLOOKUP(Table2[[#This Row],[Song Number]], Table1[[Order]:[SHD]], 6, FALSE))</f>
        <v>BPM_125</v>
      </c>
      <c r="G581" s="18" t="str" cm="1">
        <f t="array" ref="G581">_xlfn.TEXTJOIN("", FALSE, "DIF_", VLOOKUP(Table2[[#This Row],[Song Number]], Table1[[Order]:[SHD]], _xlfn.IFS(MID(B580, LEN(B580) - 2, 3) = " EZ", 8, MID(B580, LEN(B580) - 2, 3) = " NM", 9, MID(B580, LEN(B580) - 2, 3) = " HD", 10, TRUE, 7), FALSE))</f>
        <v>DIF_13</v>
      </c>
      <c r="H58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"DIF_13" ],</v>
      </c>
      <c r="I58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"Refresh - SHD",
  "region": "6TH Pack",
  "category": [ "6TH Pack", "SHD", "DIF_13" ],
  "requires": []
  },
</v>
      </c>
    </row>
    <row r="582" spans="1:9" ht="105" x14ac:dyDescent="0.25">
      <c r="A582" s="18">
        <f t="shared" si="9"/>
        <v>146</v>
      </c>
      <c r="B582" s="18" t="str">
        <f>_xlfn.TEXTJOIN(" - ", FALSE, VLOOKUP(Table2[[#This Row],[Song Number]], Table1[[Order]:[SHD]], 4, FALSE), _xlfn.IFS(MID(B581, LEN(B581) - 2, 3) = " EZ", "NM", MID(B581, LEN(B581) - 2, 3) = " NM", "HD", MID(B581, LEN(B581) - 2, 3) = " HD", "SHD", TRUE, "EZ"))</f>
        <v>Stay With Me - EZ</v>
      </c>
      <c r="C582" s="18" t="str">
        <f>_xlfn.TEXTJOIN(" ", FALSE, VLOOKUP(Table2[[#This Row],[Song Number]], Table1[[Order]:[SHD]], 2, FALSE), "Pack")</f>
        <v>6TH Pack</v>
      </c>
      <c r="D582" s="18" t="str" cm="1">
        <f t="array" ref="D582">_xlfn.IFS(MID(B581, LEN(B581) - 2, 3) = " EZ", "NM", MID(B581, LEN(B581) - 2, 3) = " NM", "HD", MID(B581, LEN(B581) - 2, 3) = " HD", "SHD", TRUE, "EZ")</f>
        <v>EZ</v>
      </c>
      <c r="E582" s="18" t="str">
        <f>VLOOKUP(Table2[[#This Row],[Song Number]], Table1[[Order]:[SHD]], 5, FALSE)</f>
        <v>Han tae soo</v>
      </c>
      <c r="F582" s="18" t="str">
        <f>_xlfn.TEXTJOIN("", FALSE, "BPM_", VLOOKUP(Table2[[#This Row],[Song Number]], Table1[[Order]:[SHD]], 6, FALSE))</f>
        <v>BPM_115</v>
      </c>
      <c r="G582" s="18" t="str" cm="1">
        <f t="array" ref="G582">_xlfn.TEXTJOIN("", FALSE, "DIF_", VLOOKUP(Table2[[#This Row],[Song Number]], Table1[[Order]:[SHD]], _xlfn.IFS(MID(B581, LEN(B581) - 2, 3) = " EZ", 8, MID(B581, LEN(B581) - 2, 3) = " NM", 9, MID(B581, LEN(B581) - 2, 3) = " HD", 10, TRUE, 7), FALSE))</f>
        <v>DIF_5</v>
      </c>
      <c r="H58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"DIF_5" ],</v>
      </c>
      <c r="I58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"Stay With Me - EZ",
  "region": "6TH Pack",
  "category": [ "6TH Pack", "EZ", "DIF_5" ],
  "requires": []
  },
</v>
      </c>
    </row>
    <row r="583" spans="1:9" ht="105" x14ac:dyDescent="0.25">
      <c r="A583" s="18">
        <f t="shared" si="9"/>
        <v>146</v>
      </c>
      <c r="B583" s="18" t="str">
        <f>_xlfn.TEXTJOIN(" - ", FALSE, VLOOKUP(Table2[[#This Row],[Song Number]], Table1[[Order]:[SHD]], 4, FALSE), _xlfn.IFS(MID(B582, LEN(B582) - 2, 3) = " EZ", "NM", MID(B582, LEN(B582) - 2, 3) = " NM", "HD", MID(B582, LEN(B582) - 2, 3) = " HD", "SHD", TRUE, "EZ"))</f>
        <v>Stay With Me - NM</v>
      </c>
      <c r="C583" s="18" t="str">
        <f>_xlfn.TEXTJOIN(" ", FALSE, VLOOKUP(Table2[[#This Row],[Song Number]], Table1[[Order]:[SHD]], 2, FALSE), "Pack")</f>
        <v>6TH Pack</v>
      </c>
      <c r="D583" s="18" t="str" cm="1">
        <f t="array" ref="D583">_xlfn.IFS(MID(B582, LEN(B582) - 2, 3) = " EZ", "NM", MID(B582, LEN(B582) - 2, 3) = " NM", "HD", MID(B582, LEN(B582) - 2, 3) = " HD", "SHD", TRUE, "EZ")</f>
        <v>NM</v>
      </c>
      <c r="E583" s="18" t="str">
        <f>VLOOKUP(Table2[[#This Row],[Song Number]], Table1[[Order]:[SHD]], 5, FALSE)</f>
        <v>Han tae soo</v>
      </c>
      <c r="F583" s="18" t="str">
        <f>_xlfn.TEXTJOIN("", FALSE, "BPM_", VLOOKUP(Table2[[#This Row],[Song Number]], Table1[[Order]:[SHD]], 6, FALSE))</f>
        <v>BPM_115</v>
      </c>
      <c r="G583" s="18" t="str" cm="1">
        <f t="array" ref="G583">_xlfn.TEXTJOIN("", FALSE, "DIF_", VLOOKUP(Table2[[#This Row],[Song Number]], Table1[[Order]:[SHD]], _xlfn.IFS(MID(B582, LEN(B582) - 2, 3) = " EZ", 8, MID(B582, LEN(B582) - 2, 3) = " NM", 9, MID(B582, LEN(B582) - 2, 3) = " HD", 10, TRUE, 7), FALSE))</f>
        <v>DIF_7</v>
      </c>
      <c r="H58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"DIF_7" ],</v>
      </c>
      <c r="I58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"Stay With Me - NM",
  "region": "6TH Pack",
  "category": [ "6TH Pack", "NM", "DIF_7" ],
  "requires": []
  },
</v>
      </c>
    </row>
    <row r="584" spans="1:9" ht="105" x14ac:dyDescent="0.25">
      <c r="A584" s="18">
        <f t="shared" si="9"/>
        <v>146</v>
      </c>
      <c r="B584" s="18" t="str">
        <f>_xlfn.TEXTJOIN(" - ", FALSE, VLOOKUP(Table2[[#This Row],[Song Number]], Table1[[Order]:[SHD]], 4, FALSE), _xlfn.IFS(MID(B583, LEN(B583) - 2, 3) = " EZ", "NM", MID(B583, LEN(B583) - 2, 3) = " NM", "HD", MID(B583, LEN(B583) - 2, 3) = " HD", "SHD", TRUE, "EZ"))</f>
        <v>Stay With Me - HD</v>
      </c>
      <c r="C584" s="18" t="str">
        <f>_xlfn.TEXTJOIN(" ", FALSE, VLOOKUP(Table2[[#This Row],[Song Number]], Table1[[Order]:[SHD]], 2, FALSE), "Pack")</f>
        <v>6TH Pack</v>
      </c>
      <c r="D584" s="18" t="str" cm="1">
        <f t="array" ref="D584">_xlfn.IFS(MID(B583, LEN(B583) - 2, 3) = " EZ", "NM", MID(B583, LEN(B583) - 2, 3) = " NM", "HD", MID(B583, LEN(B583) - 2, 3) = " HD", "SHD", TRUE, "EZ")</f>
        <v>HD</v>
      </c>
      <c r="E584" s="18" t="str">
        <f>VLOOKUP(Table2[[#This Row],[Song Number]], Table1[[Order]:[SHD]], 5, FALSE)</f>
        <v>Han tae soo</v>
      </c>
      <c r="F584" s="18" t="str">
        <f>_xlfn.TEXTJOIN("", FALSE, "BPM_", VLOOKUP(Table2[[#This Row],[Song Number]], Table1[[Order]:[SHD]], 6, FALSE))</f>
        <v>BPM_115</v>
      </c>
      <c r="G584" s="18" t="str" cm="1">
        <f t="array" ref="G584">_xlfn.TEXTJOIN("", FALSE, "DIF_", VLOOKUP(Table2[[#This Row],[Song Number]], Table1[[Order]:[SHD]], _xlfn.IFS(MID(B583, LEN(B583) - 2, 3) = " EZ", 8, MID(B583, LEN(B583) - 2, 3) = " NM", 9, MID(B583, LEN(B583) - 2, 3) = " HD", 10, TRUE, 7), FALSE))</f>
        <v>DIF_10</v>
      </c>
      <c r="H58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"DIF_10" ],</v>
      </c>
      <c r="I58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"Stay With Me - HD",
  "region": "6TH Pack",
  "category": [ "6TH Pack", "HD", "DIF_10" ],
  "requires": []
  },
</v>
      </c>
    </row>
    <row r="585" spans="1:9" ht="105" x14ac:dyDescent="0.25">
      <c r="A585" s="18">
        <f t="shared" si="9"/>
        <v>146</v>
      </c>
      <c r="B585" s="18" t="str">
        <f>_xlfn.TEXTJOIN(" - ", FALSE, VLOOKUP(Table2[[#This Row],[Song Number]], Table1[[Order]:[SHD]], 4, FALSE), _xlfn.IFS(MID(B584, LEN(B584) - 2, 3) = " EZ", "NM", MID(B584, LEN(B584) - 2, 3) = " NM", "HD", MID(B584, LEN(B584) - 2, 3) = " HD", "SHD", TRUE, "EZ"))</f>
        <v>Stay With Me - SHD</v>
      </c>
      <c r="C585" s="18" t="str">
        <f>_xlfn.TEXTJOIN(" ", FALSE, VLOOKUP(Table2[[#This Row],[Song Number]], Table1[[Order]:[SHD]], 2, FALSE), "Pack")</f>
        <v>6TH Pack</v>
      </c>
      <c r="D585" s="18" t="str" cm="1">
        <f t="array" ref="D585">_xlfn.IFS(MID(B584, LEN(B584) - 2, 3) = " EZ", "NM", MID(B584, LEN(B584) - 2, 3) = " NM", "HD", MID(B584, LEN(B584) - 2, 3) = " HD", "SHD", TRUE, "EZ")</f>
        <v>SHD</v>
      </c>
      <c r="E585" s="18" t="str">
        <f>VLOOKUP(Table2[[#This Row],[Song Number]], Table1[[Order]:[SHD]], 5, FALSE)</f>
        <v>Han tae soo</v>
      </c>
      <c r="F585" s="18" t="str">
        <f>_xlfn.TEXTJOIN("", FALSE, "BPM_", VLOOKUP(Table2[[#This Row],[Song Number]], Table1[[Order]:[SHD]], 6, FALSE))</f>
        <v>BPM_115</v>
      </c>
      <c r="G585" s="18" t="str" cm="1">
        <f t="array" ref="G585">_xlfn.TEXTJOIN("", FALSE, "DIF_", VLOOKUP(Table2[[#This Row],[Song Number]], Table1[[Order]:[SHD]], _xlfn.IFS(MID(B584, LEN(B584) - 2, 3) = " EZ", 8, MID(B584, LEN(B584) - 2, 3) = " NM", 9, MID(B584, LEN(B584) - 2, 3) = " HD", 10, TRUE, 7), FALSE))</f>
        <v>DIF_13</v>
      </c>
      <c r="H58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"DIF_13" ],</v>
      </c>
      <c r="I58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"Stay With Me - SHD",
  "region": "6TH Pack",
  "category": [ "6TH Pack", "SHD", "DIF_13" ],
  "requires": []
  },
</v>
      </c>
    </row>
    <row r="586" spans="1:9" ht="105" x14ac:dyDescent="0.25">
      <c r="A586" s="18">
        <f t="shared" si="9"/>
        <v>147</v>
      </c>
      <c r="B586" s="18" t="str">
        <f>_xlfn.TEXTJOIN(" - ", FALSE, VLOOKUP(Table2[[#This Row],[Song Number]], Table1[[Order]:[SHD]], 4, FALSE), _xlfn.IFS(MID(B585, LEN(B585) - 2, 3) = " EZ", "NM", MID(B585, LEN(B585) - 2, 3) = " NM", "HD", MID(B585, LEN(B585) - 2, 3) = " HD", "SHD", TRUE, "EZ"))</f>
        <v>Up and Down - EZ</v>
      </c>
      <c r="C586" s="18" t="str">
        <f>_xlfn.TEXTJOIN(" ", FALSE, VLOOKUP(Table2[[#This Row],[Song Number]], Table1[[Order]:[SHD]], 2, FALSE), "Pack")</f>
        <v>6TH Pack</v>
      </c>
      <c r="D586" s="18" t="str" cm="1">
        <f t="array" ref="D586">_xlfn.IFS(MID(B585, LEN(B585) - 2, 3) = " EZ", "NM", MID(B585, LEN(B585) - 2, 3) = " NM", "HD", MID(B585, LEN(B585) - 2, 3) = " HD", "SHD", TRUE, "EZ")</f>
        <v>EZ</v>
      </c>
      <c r="E586" s="18" t="str">
        <f>VLOOKUP(Table2[[#This Row],[Song Number]], Table1[[Order]:[SHD]], 5, FALSE)</f>
        <v>Soulzean</v>
      </c>
      <c r="F586" s="18" t="str">
        <f>_xlfn.TEXTJOIN("", FALSE, "BPM_", VLOOKUP(Table2[[#This Row],[Song Number]], Table1[[Order]:[SHD]], 6, FALSE))</f>
        <v>BPM_96</v>
      </c>
      <c r="G586" s="18" t="str" cm="1">
        <f t="array" ref="G586">_xlfn.TEXTJOIN("", FALSE, "DIF_", VLOOKUP(Table2[[#This Row],[Song Number]], Table1[[Order]:[SHD]], _xlfn.IFS(MID(B585, LEN(B585) - 2, 3) = " EZ", 8, MID(B585, LEN(B585) - 2, 3) = " NM", 9, MID(B585, LEN(B585) - 2, 3) = " HD", 10, TRUE, 7), FALSE))</f>
        <v>DIF_3</v>
      </c>
      <c r="H58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"DIF_3" ],</v>
      </c>
      <c r="I58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"Up and Down - EZ",
  "region": "6TH Pack",
  "category": [ "6TH Pack", "EZ", "DIF_3" ],
  "requires": []
  },
</v>
      </c>
    </row>
    <row r="587" spans="1:9" ht="105" x14ac:dyDescent="0.25">
      <c r="A587" s="18">
        <f t="shared" si="9"/>
        <v>147</v>
      </c>
      <c r="B587" s="18" t="str">
        <f>_xlfn.TEXTJOIN(" - ", FALSE, VLOOKUP(Table2[[#This Row],[Song Number]], Table1[[Order]:[SHD]], 4, FALSE), _xlfn.IFS(MID(B586, LEN(B586) - 2, 3) = " EZ", "NM", MID(B586, LEN(B586) - 2, 3) = " NM", "HD", MID(B586, LEN(B586) - 2, 3) = " HD", "SHD", TRUE, "EZ"))</f>
        <v>Up and Down - NM</v>
      </c>
      <c r="C587" s="18" t="str">
        <f>_xlfn.TEXTJOIN(" ", FALSE, VLOOKUP(Table2[[#This Row],[Song Number]], Table1[[Order]:[SHD]], 2, FALSE), "Pack")</f>
        <v>6TH Pack</v>
      </c>
      <c r="D587" s="18" t="str" cm="1">
        <f t="array" ref="D587">_xlfn.IFS(MID(B586, LEN(B586) - 2, 3) = " EZ", "NM", MID(B586, LEN(B586) - 2, 3) = " NM", "HD", MID(B586, LEN(B586) - 2, 3) = " HD", "SHD", TRUE, "EZ")</f>
        <v>NM</v>
      </c>
      <c r="E587" s="18" t="str">
        <f>VLOOKUP(Table2[[#This Row],[Song Number]], Table1[[Order]:[SHD]], 5, FALSE)</f>
        <v>Soulzean</v>
      </c>
      <c r="F587" s="18" t="str">
        <f>_xlfn.TEXTJOIN("", FALSE, "BPM_", VLOOKUP(Table2[[#This Row],[Song Number]], Table1[[Order]:[SHD]], 6, FALSE))</f>
        <v>BPM_96</v>
      </c>
      <c r="G587" s="18" t="str" cm="1">
        <f t="array" ref="G587">_xlfn.TEXTJOIN("", FALSE, "DIF_", VLOOKUP(Table2[[#This Row],[Song Number]], Table1[[Order]:[SHD]], _xlfn.IFS(MID(B586, LEN(B586) - 2, 3) = " EZ", 8, MID(B586, LEN(B586) - 2, 3) = " NM", 9, MID(B586, LEN(B586) - 2, 3) = " HD", 10, TRUE, 7), FALSE))</f>
        <v>DIF_5</v>
      </c>
      <c r="H58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"DIF_5" ],</v>
      </c>
      <c r="I58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"Up and Down - NM",
  "region": "6TH Pack",
  "category": [ "6TH Pack", "NM", "DIF_5" ],
  "requires": []
  },
</v>
      </c>
    </row>
    <row r="588" spans="1:9" ht="105" x14ac:dyDescent="0.25">
      <c r="A588" s="18">
        <f t="shared" si="9"/>
        <v>147</v>
      </c>
      <c r="B588" s="18" t="str">
        <f>_xlfn.TEXTJOIN(" - ", FALSE, VLOOKUP(Table2[[#This Row],[Song Number]], Table1[[Order]:[SHD]], 4, FALSE), _xlfn.IFS(MID(B587, LEN(B587) - 2, 3) = " EZ", "NM", MID(B587, LEN(B587) - 2, 3) = " NM", "HD", MID(B587, LEN(B587) - 2, 3) = " HD", "SHD", TRUE, "EZ"))</f>
        <v>Up and Down - HD</v>
      </c>
      <c r="C588" s="18" t="str">
        <f>_xlfn.TEXTJOIN(" ", FALSE, VLOOKUP(Table2[[#This Row],[Song Number]], Table1[[Order]:[SHD]], 2, FALSE), "Pack")</f>
        <v>6TH Pack</v>
      </c>
      <c r="D588" s="18" t="str" cm="1">
        <f t="array" ref="D588">_xlfn.IFS(MID(B587, LEN(B587) - 2, 3) = " EZ", "NM", MID(B587, LEN(B587) - 2, 3) = " NM", "HD", MID(B587, LEN(B587) - 2, 3) = " HD", "SHD", TRUE, "EZ")</f>
        <v>HD</v>
      </c>
      <c r="E588" s="18" t="str">
        <f>VLOOKUP(Table2[[#This Row],[Song Number]], Table1[[Order]:[SHD]], 5, FALSE)</f>
        <v>Soulzean</v>
      </c>
      <c r="F588" s="18" t="str">
        <f>_xlfn.TEXTJOIN("", FALSE, "BPM_", VLOOKUP(Table2[[#This Row],[Song Number]], Table1[[Order]:[SHD]], 6, FALSE))</f>
        <v>BPM_96</v>
      </c>
      <c r="G588" s="18" t="str" cm="1">
        <f t="array" ref="G588">_xlfn.TEXTJOIN("", FALSE, "DIF_", VLOOKUP(Table2[[#This Row],[Song Number]], Table1[[Order]:[SHD]], _xlfn.IFS(MID(B587, LEN(B587) - 2, 3) = " EZ", 8, MID(B587, LEN(B587) - 2, 3) = " NM", 9, MID(B587, LEN(B587) - 2, 3) = " HD", 10, TRUE, 7), FALSE))</f>
        <v>DIF_7</v>
      </c>
      <c r="H58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"DIF_7" ],</v>
      </c>
      <c r="I58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"Up and Down - HD",
  "region": "6TH Pack",
  "category": [ "6TH Pack", "HD", "DIF_7" ],
  "requires": []
  },
</v>
      </c>
    </row>
    <row r="589" spans="1:9" ht="105" x14ac:dyDescent="0.25">
      <c r="A589" s="18">
        <f t="shared" si="9"/>
        <v>147</v>
      </c>
      <c r="B589" s="18" t="str">
        <f>_xlfn.TEXTJOIN(" - ", FALSE, VLOOKUP(Table2[[#This Row],[Song Number]], Table1[[Order]:[SHD]], 4, FALSE), _xlfn.IFS(MID(B588, LEN(B588) - 2, 3) = " EZ", "NM", MID(B588, LEN(B588) - 2, 3) = " NM", "HD", MID(B588, LEN(B588) - 2, 3) = " HD", "SHD", TRUE, "EZ"))</f>
        <v>Up and Down - SHD</v>
      </c>
      <c r="C589" s="18" t="str">
        <f>_xlfn.TEXTJOIN(" ", FALSE, VLOOKUP(Table2[[#This Row],[Song Number]], Table1[[Order]:[SHD]], 2, FALSE), "Pack")</f>
        <v>6TH Pack</v>
      </c>
      <c r="D589" s="18" t="str" cm="1">
        <f t="array" ref="D589">_xlfn.IFS(MID(B588, LEN(B588) - 2, 3) = " EZ", "NM", MID(B588, LEN(B588) - 2, 3) = " NM", "HD", MID(B588, LEN(B588) - 2, 3) = " HD", "SHD", TRUE, "EZ")</f>
        <v>SHD</v>
      </c>
      <c r="E589" s="18" t="str">
        <f>VLOOKUP(Table2[[#This Row],[Song Number]], Table1[[Order]:[SHD]], 5, FALSE)</f>
        <v>Soulzean</v>
      </c>
      <c r="F589" s="18" t="str">
        <f>_xlfn.TEXTJOIN("", FALSE, "BPM_", VLOOKUP(Table2[[#This Row],[Song Number]], Table1[[Order]:[SHD]], 6, FALSE))</f>
        <v>BPM_96</v>
      </c>
      <c r="G589" s="18" t="str" cm="1">
        <f t="array" ref="G589">_xlfn.TEXTJOIN("", FALSE, "DIF_", VLOOKUP(Table2[[#This Row],[Song Number]], Table1[[Order]:[SHD]], _xlfn.IFS(MID(B588, LEN(B588) - 2, 3) = " EZ", 8, MID(B588, LEN(B588) - 2, 3) = " NM", 9, MID(B588, LEN(B588) - 2, 3) = " HD", 10, TRUE, 7), FALSE))</f>
        <v>DIF_8</v>
      </c>
      <c r="H58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"DIF_8" ],</v>
      </c>
      <c r="I58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"Up and Down - SHD",
  "region": "6TH Pack",
  "category": [ "6TH Pack", "SHD", "DIF_8" ],
  "requires": []
  },
</v>
      </c>
    </row>
    <row r="590" spans="1:9" ht="105" x14ac:dyDescent="0.25">
      <c r="A590" s="18">
        <f t="shared" si="9"/>
        <v>148</v>
      </c>
      <c r="B590" s="18" t="str">
        <f>_xlfn.TEXTJOIN(" - ", FALSE, VLOOKUP(Table2[[#This Row],[Song Number]], Table1[[Order]:[SHD]], 4, FALSE), _xlfn.IFS(MID(B589, LEN(B589) - 2, 3) = " EZ", "NM", MID(B589, LEN(B589) - 2, 3) = " NM", "HD", MID(B589, LEN(B589) - 2, 3) = " HD", "SHD", TRUE, "EZ"))</f>
        <v>Up and Down (Remaster) - EZ</v>
      </c>
      <c r="C590" s="18" t="str">
        <f>_xlfn.TEXTJOIN(" ", FALSE, VLOOKUP(Table2[[#This Row],[Song Number]], Table1[[Order]:[SHD]], 2, FALSE), "Pack")</f>
        <v>6TH Pack</v>
      </c>
      <c r="D590" s="18" t="str" cm="1">
        <f t="array" ref="D590">_xlfn.IFS(MID(B589, LEN(B589) - 2, 3) = " EZ", "NM", MID(B589, LEN(B589) - 2, 3) = " NM", "HD", MID(B589, LEN(B589) - 2, 3) = " HD", "SHD", TRUE, "EZ")</f>
        <v>EZ</v>
      </c>
      <c r="E590" s="18" t="str">
        <f>VLOOKUP(Table2[[#This Row],[Song Number]], Table1[[Order]:[SHD]], 5, FALSE)</f>
        <v>Soulzean</v>
      </c>
      <c r="F590" s="18" t="str">
        <f>_xlfn.TEXTJOIN("", FALSE, "BPM_", VLOOKUP(Table2[[#This Row],[Song Number]], Table1[[Order]:[SHD]], 6, FALSE))</f>
        <v>BPM_96</v>
      </c>
      <c r="G590" s="18" t="str" cm="1">
        <f t="array" ref="G590">_xlfn.TEXTJOIN("", FALSE, "DIF_", VLOOKUP(Table2[[#This Row],[Song Number]], Table1[[Order]:[SHD]], _xlfn.IFS(MID(B589, LEN(B589) - 2, 3) = " EZ", 8, MID(B589, LEN(B589) - 2, 3) = " NM", 9, MID(B589, LEN(B589) - 2, 3) = " HD", 10, TRUE, 7), FALSE))</f>
        <v>DIF_3</v>
      </c>
      <c r="H59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"DIF_3" ],</v>
      </c>
      <c r="I59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"Up and Down (Remaster) - EZ",
  "region": "6TH Pack",
  "category": [ "6TH Pack", "EZ", "DIF_3" ],
  "requires": []
  },
</v>
      </c>
    </row>
    <row r="591" spans="1:9" ht="105" x14ac:dyDescent="0.25">
      <c r="A591" s="18">
        <f t="shared" si="9"/>
        <v>148</v>
      </c>
      <c r="B591" s="18" t="str">
        <f>_xlfn.TEXTJOIN(" - ", FALSE, VLOOKUP(Table2[[#This Row],[Song Number]], Table1[[Order]:[SHD]], 4, FALSE), _xlfn.IFS(MID(B590, LEN(B590) - 2, 3) = " EZ", "NM", MID(B590, LEN(B590) - 2, 3) = " NM", "HD", MID(B590, LEN(B590) - 2, 3) = " HD", "SHD", TRUE, "EZ"))</f>
        <v>Up and Down (Remaster) - NM</v>
      </c>
      <c r="C591" s="18" t="str">
        <f>_xlfn.TEXTJOIN(" ", FALSE, VLOOKUP(Table2[[#This Row],[Song Number]], Table1[[Order]:[SHD]], 2, FALSE), "Pack")</f>
        <v>6TH Pack</v>
      </c>
      <c r="D591" s="18" t="str" cm="1">
        <f t="array" ref="D591">_xlfn.IFS(MID(B590, LEN(B590) - 2, 3) = " EZ", "NM", MID(B590, LEN(B590) - 2, 3) = " NM", "HD", MID(B590, LEN(B590) - 2, 3) = " HD", "SHD", TRUE, "EZ")</f>
        <v>NM</v>
      </c>
      <c r="E591" s="18" t="str">
        <f>VLOOKUP(Table2[[#This Row],[Song Number]], Table1[[Order]:[SHD]], 5, FALSE)</f>
        <v>Soulzean</v>
      </c>
      <c r="F591" s="18" t="str">
        <f>_xlfn.TEXTJOIN("", FALSE, "BPM_", VLOOKUP(Table2[[#This Row],[Song Number]], Table1[[Order]:[SHD]], 6, FALSE))</f>
        <v>BPM_96</v>
      </c>
      <c r="G591" s="18" t="str" cm="1">
        <f t="array" ref="G591">_xlfn.TEXTJOIN("", FALSE, "DIF_", VLOOKUP(Table2[[#This Row],[Song Number]], Table1[[Order]:[SHD]], _xlfn.IFS(MID(B590, LEN(B590) - 2, 3) = " EZ", 8, MID(B590, LEN(B590) - 2, 3) = " NM", 9, MID(B590, LEN(B590) - 2, 3) = " HD", 10, TRUE, 7), FALSE))</f>
        <v>DIF_6</v>
      </c>
      <c r="H59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"DIF_6" ],</v>
      </c>
      <c r="I59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"Up and Down (Remaster) - NM",
  "region": "6TH Pack",
  "category": [ "6TH Pack", "NM", "DIF_6" ],
  "requires": []
  },
</v>
      </c>
    </row>
    <row r="592" spans="1:9" ht="105" x14ac:dyDescent="0.25">
      <c r="A592" s="18">
        <f t="shared" si="9"/>
        <v>148</v>
      </c>
      <c r="B592" s="18" t="str">
        <f>_xlfn.TEXTJOIN(" - ", FALSE, VLOOKUP(Table2[[#This Row],[Song Number]], Table1[[Order]:[SHD]], 4, FALSE), _xlfn.IFS(MID(B591, LEN(B591) - 2, 3) = " EZ", "NM", MID(B591, LEN(B591) - 2, 3) = " NM", "HD", MID(B591, LEN(B591) - 2, 3) = " HD", "SHD", TRUE, "EZ"))</f>
        <v>Up and Down (Remaster) - HD</v>
      </c>
      <c r="C592" s="18" t="str">
        <f>_xlfn.TEXTJOIN(" ", FALSE, VLOOKUP(Table2[[#This Row],[Song Number]], Table1[[Order]:[SHD]], 2, FALSE), "Pack")</f>
        <v>6TH Pack</v>
      </c>
      <c r="D592" s="18" t="str" cm="1">
        <f t="array" ref="D592">_xlfn.IFS(MID(B591, LEN(B591) - 2, 3) = " EZ", "NM", MID(B591, LEN(B591) - 2, 3) = " NM", "HD", MID(B591, LEN(B591) - 2, 3) = " HD", "SHD", TRUE, "EZ")</f>
        <v>HD</v>
      </c>
      <c r="E592" s="18" t="str">
        <f>VLOOKUP(Table2[[#This Row],[Song Number]], Table1[[Order]:[SHD]], 5, FALSE)</f>
        <v>Soulzean</v>
      </c>
      <c r="F592" s="18" t="str">
        <f>_xlfn.TEXTJOIN("", FALSE, "BPM_", VLOOKUP(Table2[[#This Row],[Song Number]], Table1[[Order]:[SHD]], 6, FALSE))</f>
        <v>BPM_96</v>
      </c>
      <c r="G592" s="18" t="str" cm="1">
        <f t="array" ref="G592">_xlfn.TEXTJOIN("", FALSE, "DIF_", VLOOKUP(Table2[[#This Row],[Song Number]], Table1[[Order]:[SHD]], _xlfn.IFS(MID(B591, LEN(B591) - 2, 3) = " EZ", 8, MID(B591, LEN(B591) - 2, 3) = " NM", 9, MID(B591, LEN(B591) - 2, 3) = " HD", 10, TRUE, 7), FALSE))</f>
        <v>DIF_12</v>
      </c>
      <c r="H59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"DIF_12" ],</v>
      </c>
      <c r="I59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"Up and Down (Remaster) - HD",
  "region": "6TH Pack",
  "category": [ "6TH Pack", "HD", "DIF_12" ],
  "requires": []
  },
</v>
      </c>
    </row>
    <row r="593" spans="1:9" ht="105" x14ac:dyDescent="0.25">
      <c r="A593" s="18">
        <f t="shared" si="9"/>
        <v>148</v>
      </c>
      <c r="B593" s="18" t="str">
        <f>_xlfn.TEXTJOIN(" - ", FALSE, VLOOKUP(Table2[[#This Row],[Song Number]], Table1[[Order]:[SHD]], 4, FALSE), _xlfn.IFS(MID(B592, LEN(B592) - 2, 3) = " EZ", "NM", MID(B592, LEN(B592) - 2, 3) = " NM", "HD", MID(B592, LEN(B592) - 2, 3) = " HD", "SHD", TRUE, "EZ"))</f>
        <v>Up and Down (Remaster) - SHD</v>
      </c>
      <c r="C593" s="18" t="str">
        <f>_xlfn.TEXTJOIN(" ", FALSE, VLOOKUP(Table2[[#This Row],[Song Number]], Table1[[Order]:[SHD]], 2, FALSE), "Pack")</f>
        <v>6TH Pack</v>
      </c>
      <c r="D593" s="18" t="str" cm="1">
        <f t="array" ref="D593">_xlfn.IFS(MID(B592, LEN(B592) - 2, 3) = " EZ", "NM", MID(B592, LEN(B592) - 2, 3) = " NM", "HD", MID(B592, LEN(B592) - 2, 3) = " HD", "SHD", TRUE, "EZ")</f>
        <v>SHD</v>
      </c>
      <c r="E593" s="18" t="str">
        <f>VLOOKUP(Table2[[#This Row],[Song Number]], Table1[[Order]:[SHD]], 5, FALSE)</f>
        <v>Soulzean</v>
      </c>
      <c r="F593" s="18" t="str">
        <f>_xlfn.TEXTJOIN("", FALSE, "BPM_", VLOOKUP(Table2[[#This Row],[Song Number]], Table1[[Order]:[SHD]], 6, FALSE))</f>
        <v>BPM_96</v>
      </c>
      <c r="G593" s="18" t="str" cm="1">
        <f t="array" ref="G593">_xlfn.TEXTJOIN("", FALSE, "DIF_", VLOOKUP(Table2[[#This Row],[Song Number]], Table1[[Order]:[SHD]], _xlfn.IFS(MID(B592, LEN(B592) - 2, 3) = " EZ", 8, MID(B592, LEN(B592) - 2, 3) = " NM", 9, MID(B592, LEN(B592) - 2, 3) = " HD", 10, TRUE, 7), FALSE))</f>
        <v>DIF_15</v>
      </c>
      <c r="H59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"DIF_15" ],</v>
      </c>
      <c r="I59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"Up and Down (Remaster) - SHD",
  "region": "6TH Pack",
  "category": [ "6TH Pack", "SHD", "DIF_15" ],
  "requires": []
  },
</v>
      </c>
    </row>
    <row r="594" spans="1:9" ht="105" x14ac:dyDescent="0.25">
      <c r="A594" s="18">
        <f t="shared" si="9"/>
        <v>149</v>
      </c>
      <c r="B594" s="18" t="str">
        <f>_xlfn.TEXTJOIN(" - ", FALSE, VLOOKUP(Table2[[#This Row],[Song Number]], Table1[[Order]:[SHD]], 4, FALSE), _xlfn.IFS(MID(B593, LEN(B593) - 2, 3) = " EZ", "NM", MID(B593, LEN(B593) - 2, 3) = " NM", "HD", MID(B593, LEN(B593) - 2, 3) = " HD", "SHD", TRUE, "EZ"))</f>
        <v>With U Girl (Beach Ver.) - EZ</v>
      </c>
      <c r="C594" s="18" t="str">
        <f>_xlfn.TEXTJOIN(" ", FALSE, VLOOKUP(Table2[[#This Row],[Song Number]], Table1[[Order]:[SHD]], 2, FALSE), "Pack")</f>
        <v>6TH Pack</v>
      </c>
      <c r="D594" s="18" t="str" cm="1">
        <f t="array" ref="D594">_xlfn.IFS(MID(B593, LEN(B593) - 2, 3) = " EZ", "NM", MID(B593, LEN(B593) - 2, 3) = " NM", "HD", MID(B593, LEN(B593) - 2, 3) = " HD", "SHD", TRUE, "EZ")</f>
        <v>EZ</v>
      </c>
      <c r="E594" s="18" t="str">
        <f>VLOOKUP(Table2[[#This Row],[Song Number]], Table1[[Order]:[SHD]], 5, FALSE)</f>
        <v>Itdie</v>
      </c>
      <c r="F594" s="18" t="str">
        <f>_xlfn.TEXTJOIN("", FALSE, "BPM_", VLOOKUP(Table2[[#This Row],[Song Number]], Table1[[Order]:[SHD]], 6, FALSE))</f>
        <v>BPM_143</v>
      </c>
      <c r="G594" s="18" t="str" cm="1">
        <f t="array" ref="G594">_xlfn.TEXTJOIN("", FALSE, "DIF_", VLOOKUP(Table2[[#This Row],[Song Number]], Table1[[Order]:[SHD]], _xlfn.IFS(MID(B593, LEN(B593) - 2, 3) = " EZ", 8, MID(B593, LEN(B593) - 2, 3) = " NM", 9, MID(B593, LEN(B593) - 2, 3) = " HD", 10, TRUE, 7), FALSE))</f>
        <v>DIF_3</v>
      </c>
      <c r="H59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"DIF_3" ],</v>
      </c>
      <c r="I59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"With U Girl (Beach Ver.) - EZ",
  "region": "6TH Pack",
  "category": [ "6TH Pack", "EZ", "DIF_3" ],
  "requires": []
  },
</v>
      </c>
    </row>
    <row r="595" spans="1:9" ht="105" x14ac:dyDescent="0.25">
      <c r="A595" s="18">
        <f t="shared" si="9"/>
        <v>149</v>
      </c>
      <c r="B595" s="18" t="str">
        <f>_xlfn.TEXTJOIN(" - ", FALSE, VLOOKUP(Table2[[#This Row],[Song Number]], Table1[[Order]:[SHD]], 4, FALSE), _xlfn.IFS(MID(B594, LEN(B594) - 2, 3) = " EZ", "NM", MID(B594, LEN(B594) - 2, 3) = " NM", "HD", MID(B594, LEN(B594) - 2, 3) = " HD", "SHD", TRUE, "EZ"))</f>
        <v>With U Girl (Beach Ver.) - NM</v>
      </c>
      <c r="C595" s="18" t="str">
        <f>_xlfn.TEXTJOIN(" ", FALSE, VLOOKUP(Table2[[#This Row],[Song Number]], Table1[[Order]:[SHD]], 2, FALSE), "Pack")</f>
        <v>6TH Pack</v>
      </c>
      <c r="D595" s="18" t="str" cm="1">
        <f t="array" ref="D595">_xlfn.IFS(MID(B594, LEN(B594) - 2, 3) = " EZ", "NM", MID(B594, LEN(B594) - 2, 3) = " NM", "HD", MID(B594, LEN(B594) - 2, 3) = " HD", "SHD", TRUE, "EZ")</f>
        <v>NM</v>
      </c>
      <c r="E595" s="18" t="str">
        <f>VLOOKUP(Table2[[#This Row],[Song Number]], Table1[[Order]:[SHD]], 5, FALSE)</f>
        <v>Itdie</v>
      </c>
      <c r="F595" s="18" t="str">
        <f>_xlfn.TEXTJOIN("", FALSE, "BPM_", VLOOKUP(Table2[[#This Row],[Song Number]], Table1[[Order]:[SHD]], 6, FALSE))</f>
        <v>BPM_143</v>
      </c>
      <c r="G595" s="18" t="str" cm="1">
        <f t="array" ref="G595">_xlfn.TEXTJOIN("", FALSE, "DIF_", VLOOKUP(Table2[[#This Row],[Song Number]], Table1[[Order]:[SHD]], _xlfn.IFS(MID(B594, LEN(B594) - 2, 3) = " EZ", 8, MID(B594, LEN(B594) - 2, 3) = " NM", 9, MID(B594, LEN(B594) - 2, 3) = " HD", 10, TRUE, 7), FALSE))</f>
        <v>DIF_7</v>
      </c>
      <c r="H59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"DIF_7" ],</v>
      </c>
      <c r="I59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"With U Girl (Beach Ver.) - NM",
  "region": "6TH Pack",
  "category": [ "6TH Pack", "NM", "DIF_7" ],
  "requires": []
  },
</v>
      </c>
    </row>
    <row r="596" spans="1:9" ht="105" x14ac:dyDescent="0.25">
      <c r="A596" s="18">
        <f t="shared" si="9"/>
        <v>149</v>
      </c>
      <c r="B596" s="18" t="str">
        <f>_xlfn.TEXTJOIN(" - ", FALSE, VLOOKUP(Table2[[#This Row],[Song Number]], Table1[[Order]:[SHD]], 4, FALSE), _xlfn.IFS(MID(B595, LEN(B595) - 2, 3) = " EZ", "NM", MID(B595, LEN(B595) - 2, 3) = " NM", "HD", MID(B595, LEN(B595) - 2, 3) = " HD", "SHD", TRUE, "EZ"))</f>
        <v>With U Girl (Beach Ver.) - HD</v>
      </c>
      <c r="C596" s="18" t="str">
        <f>_xlfn.TEXTJOIN(" ", FALSE, VLOOKUP(Table2[[#This Row],[Song Number]], Table1[[Order]:[SHD]], 2, FALSE), "Pack")</f>
        <v>6TH Pack</v>
      </c>
      <c r="D596" s="18" t="str" cm="1">
        <f t="array" ref="D596">_xlfn.IFS(MID(B595, LEN(B595) - 2, 3) = " EZ", "NM", MID(B595, LEN(B595) - 2, 3) = " NM", "HD", MID(B595, LEN(B595) - 2, 3) = " HD", "SHD", TRUE, "EZ")</f>
        <v>HD</v>
      </c>
      <c r="E596" s="18" t="str">
        <f>VLOOKUP(Table2[[#This Row],[Song Number]], Table1[[Order]:[SHD]], 5, FALSE)</f>
        <v>Itdie</v>
      </c>
      <c r="F596" s="18" t="str">
        <f>_xlfn.TEXTJOIN("", FALSE, "BPM_", VLOOKUP(Table2[[#This Row],[Song Number]], Table1[[Order]:[SHD]], 6, FALSE))</f>
        <v>BPM_143</v>
      </c>
      <c r="G596" s="18" t="str" cm="1">
        <f t="array" ref="G596">_xlfn.TEXTJOIN("", FALSE, "DIF_", VLOOKUP(Table2[[#This Row],[Song Number]], Table1[[Order]:[SHD]], _xlfn.IFS(MID(B595, LEN(B595) - 2, 3) = " EZ", 8, MID(B595, LEN(B595) - 2, 3) = " NM", 9, MID(B595, LEN(B595) - 2, 3) = " HD", 10, TRUE, 7), FALSE))</f>
        <v>DIF_11</v>
      </c>
      <c r="H59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"DIF_11" ],</v>
      </c>
      <c r="I59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"With U Girl (Beach Ver.) - HD",
  "region": "6TH Pack",
  "category": [ "6TH Pack", "HD", "DIF_11" ],
  "requires": []
  },
</v>
      </c>
    </row>
    <row r="597" spans="1:9" ht="105" x14ac:dyDescent="0.25">
      <c r="A597" s="18">
        <f t="shared" si="9"/>
        <v>149</v>
      </c>
      <c r="B597" s="18" t="str">
        <f>_xlfn.TEXTJOIN(" - ", FALSE, VLOOKUP(Table2[[#This Row],[Song Number]], Table1[[Order]:[SHD]], 4, FALSE), _xlfn.IFS(MID(B596, LEN(B596) - 2, 3) = " EZ", "NM", MID(B596, LEN(B596) - 2, 3) = " NM", "HD", MID(B596, LEN(B596) - 2, 3) = " HD", "SHD", TRUE, "EZ"))</f>
        <v>With U Girl (Beach Ver.) - SHD</v>
      </c>
      <c r="C597" s="18" t="str">
        <f>_xlfn.TEXTJOIN(" ", FALSE, VLOOKUP(Table2[[#This Row],[Song Number]], Table1[[Order]:[SHD]], 2, FALSE), "Pack")</f>
        <v>6TH Pack</v>
      </c>
      <c r="D597" s="18" t="str" cm="1">
        <f t="array" ref="D597">_xlfn.IFS(MID(B596, LEN(B596) - 2, 3) = " EZ", "NM", MID(B596, LEN(B596) - 2, 3) = " NM", "HD", MID(B596, LEN(B596) - 2, 3) = " HD", "SHD", TRUE, "EZ")</f>
        <v>SHD</v>
      </c>
      <c r="E597" s="18" t="str">
        <f>VLOOKUP(Table2[[#This Row],[Song Number]], Table1[[Order]:[SHD]], 5, FALSE)</f>
        <v>Itdie</v>
      </c>
      <c r="F597" s="18" t="str">
        <f>_xlfn.TEXTJOIN("", FALSE, "BPM_", VLOOKUP(Table2[[#This Row],[Song Number]], Table1[[Order]:[SHD]], 6, FALSE))</f>
        <v>BPM_143</v>
      </c>
      <c r="G597" s="18" t="str" cm="1">
        <f t="array" ref="G597">_xlfn.TEXTJOIN("", FALSE, "DIF_", VLOOKUP(Table2[[#This Row],[Song Number]], Table1[[Order]:[SHD]], _xlfn.IFS(MID(B596, LEN(B596) - 2, 3) = " EZ", 8, MID(B596, LEN(B596) - 2, 3) = " NM", 9, MID(B596, LEN(B596) - 2, 3) = " HD", 10, TRUE, 7), FALSE))</f>
        <v>DIF_13</v>
      </c>
      <c r="H59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"DIF_13" ],</v>
      </c>
      <c r="I59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"With U Girl (Beach Ver.) - SHD",
  "region": "6TH Pack",
  "category": [ "6TH Pack", "SHD", "DIF_13" ],
  "requires": []
  },
</v>
      </c>
    </row>
    <row r="598" spans="1:9" ht="105" x14ac:dyDescent="0.25">
      <c r="A598" s="18">
        <f t="shared" si="9"/>
        <v>150</v>
      </c>
      <c r="B598" s="18" t="str">
        <f>_xlfn.TEXTJOIN(" - ", FALSE, VLOOKUP(Table2[[#This Row],[Song Number]], Table1[[Order]:[SHD]], 4, FALSE), _xlfn.IFS(MID(B597, LEN(B597) - 2, 3) = " EZ", "NM", MID(B597, LEN(B597) - 2, 3) = " NM", "HD", MID(B597, LEN(B597) - 2, 3) = " HD", "SHD", TRUE, "EZ"))</f>
        <v>You Were The One - EZ</v>
      </c>
      <c r="C598" s="18" t="str">
        <f>_xlfn.TEXTJOIN(" ", FALSE, VLOOKUP(Table2[[#This Row],[Song Number]], Table1[[Order]:[SHD]], 2, FALSE), "Pack")</f>
        <v>6TH Pack</v>
      </c>
      <c r="D598" s="18" t="str" cm="1">
        <f t="array" ref="D598">_xlfn.IFS(MID(B597, LEN(B597) - 2, 3) = " EZ", "NM", MID(B597, LEN(B597) - 2, 3) = " NM", "HD", MID(B597, LEN(B597) - 2, 3) = " HD", "SHD", TRUE, "EZ")</f>
        <v>EZ</v>
      </c>
      <c r="E598" s="18" t="str">
        <f>VLOOKUP(Table2[[#This Row],[Song Number]], Table1[[Order]:[SHD]], 5, FALSE)</f>
        <v>Kim Min</v>
      </c>
      <c r="F598" s="18" t="str">
        <f>_xlfn.TEXTJOIN("", FALSE, "BPM_", VLOOKUP(Table2[[#This Row],[Song Number]], Table1[[Order]:[SHD]], 6, FALSE))</f>
        <v>BPM_110</v>
      </c>
      <c r="G598" s="18" t="str" cm="1">
        <f t="array" ref="G598">_xlfn.TEXTJOIN("", FALSE, "DIF_", VLOOKUP(Table2[[#This Row],[Song Number]], Table1[[Order]:[SHD]], _xlfn.IFS(MID(B597, LEN(B597) - 2, 3) = " EZ", 8, MID(B597, LEN(B597) - 2, 3) = " NM", 9, MID(B597, LEN(B597) - 2, 3) = " HD", 10, TRUE, 7), FALSE))</f>
        <v>DIF_3</v>
      </c>
      <c r="H59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"DIF_3" ],</v>
      </c>
      <c r="I59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 Were The One - EZ",
  "region": "6TH Pack",
  "category": [ "6TH Pack", "EZ", "DIF_3" ],
  "requires": []
  },
</v>
      </c>
    </row>
    <row r="599" spans="1:9" ht="105" x14ac:dyDescent="0.25">
      <c r="A599" s="18">
        <f t="shared" si="9"/>
        <v>150</v>
      </c>
      <c r="B599" s="18" t="str">
        <f>_xlfn.TEXTJOIN(" - ", FALSE, VLOOKUP(Table2[[#This Row],[Song Number]], Table1[[Order]:[SHD]], 4, FALSE), _xlfn.IFS(MID(B598, LEN(B598) - 2, 3) = " EZ", "NM", MID(B598, LEN(B598) - 2, 3) = " NM", "HD", MID(B598, LEN(B598) - 2, 3) = " HD", "SHD", TRUE, "EZ"))</f>
        <v>You Were The One - NM</v>
      </c>
      <c r="C599" s="18" t="str">
        <f>_xlfn.TEXTJOIN(" ", FALSE, VLOOKUP(Table2[[#This Row],[Song Number]], Table1[[Order]:[SHD]], 2, FALSE), "Pack")</f>
        <v>6TH Pack</v>
      </c>
      <c r="D599" s="18" t="str" cm="1">
        <f t="array" ref="D599">_xlfn.IFS(MID(B598, LEN(B598) - 2, 3) = " EZ", "NM", MID(B598, LEN(B598) - 2, 3) = " NM", "HD", MID(B598, LEN(B598) - 2, 3) = " HD", "SHD", TRUE, "EZ")</f>
        <v>NM</v>
      </c>
      <c r="E599" s="18" t="str">
        <f>VLOOKUP(Table2[[#This Row],[Song Number]], Table1[[Order]:[SHD]], 5, FALSE)</f>
        <v>Kim Min</v>
      </c>
      <c r="F599" s="18" t="str">
        <f>_xlfn.TEXTJOIN("", FALSE, "BPM_", VLOOKUP(Table2[[#This Row],[Song Number]], Table1[[Order]:[SHD]], 6, FALSE))</f>
        <v>BPM_110</v>
      </c>
      <c r="G599" s="18" t="str" cm="1">
        <f t="array" ref="G599">_xlfn.TEXTJOIN("", FALSE, "DIF_", VLOOKUP(Table2[[#This Row],[Song Number]], Table1[[Order]:[SHD]], _xlfn.IFS(MID(B598, LEN(B598) - 2, 3) = " EZ", 8, MID(B598, LEN(B598) - 2, 3) = " NM", 9, MID(B598, LEN(B598) - 2, 3) = " HD", 10, TRUE, 7), FALSE))</f>
        <v>DIF_6</v>
      </c>
      <c r="H59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"DIF_6" ],</v>
      </c>
      <c r="I59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 Were The One - NM",
  "region": "6TH Pack",
  "category": [ "6TH Pack", "NM", "DIF_6" ],
  "requires": []
  },
</v>
      </c>
    </row>
    <row r="600" spans="1:9" ht="105" x14ac:dyDescent="0.25">
      <c r="A600" s="18">
        <f t="shared" si="9"/>
        <v>150</v>
      </c>
      <c r="B600" s="18" t="str">
        <f>_xlfn.TEXTJOIN(" - ", FALSE, VLOOKUP(Table2[[#This Row],[Song Number]], Table1[[Order]:[SHD]], 4, FALSE), _xlfn.IFS(MID(B599, LEN(B599) - 2, 3) = " EZ", "NM", MID(B599, LEN(B599) - 2, 3) = " NM", "HD", MID(B599, LEN(B599) - 2, 3) = " HD", "SHD", TRUE, "EZ"))</f>
        <v>You Were The One - HD</v>
      </c>
      <c r="C600" s="18" t="str">
        <f>_xlfn.TEXTJOIN(" ", FALSE, VLOOKUP(Table2[[#This Row],[Song Number]], Table1[[Order]:[SHD]], 2, FALSE), "Pack")</f>
        <v>6TH Pack</v>
      </c>
      <c r="D600" s="18" t="str" cm="1">
        <f t="array" ref="D600">_xlfn.IFS(MID(B599, LEN(B599) - 2, 3) = " EZ", "NM", MID(B599, LEN(B599) - 2, 3) = " NM", "HD", MID(B599, LEN(B599) - 2, 3) = " HD", "SHD", TRUE, "EZ")</f>
        <v>HD</v>
      </c>
      <c r="E600" s="18" t="str">
        <f>VLOOKUP(Table2[[#This Row],[Song Number]], Table1[[Order]:[SHD]], 5, FALSE)</f>
        <v>Kim Min</v>
      </c>
      <c r="F600" s="18" t="str">
        <f>_xlfn.TEXTJOIN("", FALSE, "BPM_", VLOOKUP(Table2[[#This Row],[Song Number]], Table1[[Order]:[SHD]], 6, FALSE))</f>
        <v>BPM_110</v>
      </c>
      <c r="G600" s="18" t="str" cm="1">
        <f t="array" ref="G600">_xlfn.TEXTJOIN("", FALSE, "DIF_", VLOOKUP(Table2[[#This Row],[Song Number]], Table1[[Order]:[SHD]], _xlfn.IFS(MID(B599, LEN(B599) - 2, 3) = " EZ", 8, MID(B599, LEN(B599) - 2, 3) = " NM", 9, MID(B599, LEN(B599) - 2, 3) = " HD", 10, TRUE, 7), FALSE))</f>
        <v>DIF_9</v>
      </c>
      <c r="H60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"DIF_9" ],</v>
      </c>
      <c r="I60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 Were The One - HD",
  "region": "6TH Pack",
  "category": [ "6TH Pack", "HD", "DIF_9" ],
  "requires": []
  },
</v>
      </c>
    </row>
    <row r="601" spans="1:9" ht="105" x14ac:dyDescent="0.25">
      <c r="A601" s="18">
        <f t="shared" si="9"/>
        <v>150</v>
      </c>
      <c r="B601" s="18" t="str">
        <f>_xlfn.TEXTJOIN(" - ", FALSE, VLOOKUP(Table2[[#This Row],[Song Number]], Table1[[Order]:[SHD]], 4, FALSE), _xlfn.IFS(MID(B600, LEN(B600) - 2, 3) = " EZ", "NM", MID(B600, LEN(B600) - 2, 3) = " NM", "HD", MID(B600, LEN(B600) - 2, 3) = " HD", "SHD", TRUE, "EZ"))</f>
        <v>You Were The One - SHD</v>
      </c>
      <c r="C601" s="18" t="str">
        <f>_xlfn.TEXTJOIN(" ", FALSE, VLOOKUP(Table2[[#This Row],[Song Number]], Table1[[Order]:[SHD]], 2, FALSE), "Pack")</f>
        <v>6TH Pack</v>
      </c>
      <c r="D601" s="18" t="str" cm="1">
        <f t="array" ref="D601">_xlfn.IFS(MID(B600, LEN(B600) - 2, 3) = " EZ", "NM", MID(B600, LEN(B600) - 2, 3) = " NM", "HD", MID(B600, LEN(B600) - 2, 3) = " HD", "SHD", TRUE, "EZ")</f>
        <v>SHD</v>
      </c>
      <c r="E601" s="18" t="str">
        <f>VLOOKUP(Table2[[#This Row],[Song Number]], Table1[[Order]:[SHD]], 5, FALSE)</f>
        <v>Kim Min</v>
      </c>
      <c r="F601" s="18" t="str">
        <f>_xlfn.TEXTJOIN("", FALSE, "BPM_", VLOOKUP(Table2[[#This Row],[Song Number]], Table1[[Order]:[SHD]], 6, FALSE))</f>
        <v>BPM_110</v>
      </c>
      <c r="G601" s="18" t="str" cm="1">
        <f t="array" ref="G601">_xlfn.TEXTJOIN("", FALSE, "DIF_", VLOOKUP(Table2[[#This Row],[Song Number]], Table1[[Order]:[SHD]], _xlfn.IFS(MID(B600, LEN(B600) - 2, 3) = " EZ", 8, MID(B600, LEN(B600) - 2, 3) = " NM", 9, MID(B600, LEN(B600) - 2, 3) = " HD", 10, TRUE, 7), FALSE))</f>
        <v>DIF_12</v>
      </c>
      <c r="H60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"DIF_12" ],</v>
      </c>
      <c r="I60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 Were The One - SHD",
  "region": "6TH Pack",
  "category": [ "6TH Pack", "SHD", "DIF_12" ],
  "requires": []
  },
</v>
      </c>
    </row>
    <row r="602" spans="1:9" ht="105" x14ac:dyDescent="0.25">
      <c r="A602" s="18">
        <f t="shared" si="9"/>
        <v>151</v>
      </c>
      <c r="B602" s="18" t="str">
        <f>_xlfn.TEXTJOIN(" - ", FALSE, VLOOKUP(Table2[[#This Row],[Song Number]], Table1[[Order]:[SHD]], 4, FALSE), _xlfn.IFS(MID(B601, LEN(B601) - 2, 3) = " EZ", "NM", MID(B601, LEN(B601) - 2, 3) = " NM", "HD", MID(B601, LEN(B601) - 2, 3) = " HD", "SHD", TRUE, "EZ"))</f>
        <v>Your Style - EZ</v>
      </c>
      <c r="C602" s="18" t="str">
        <f>_xlfn.TEXTJOIN(" ", FALSE, VLOOKUP(Table2[[#This Row],[Song Number]], Table1[[Order]:[SHD]], 2, FALSE), "Pack")</f>
        <v>6TH Pack</v>
      </c>
      <c r="D602" s="18" t="str" cm="1">
        <f t="array" ref="D602">_xlfn.IFS(MID(B601, LEN(B601) - 2, 3) = " EZ", "NM", MID(B601, LEN(B601) - 2, 3) = " NM", "HD", MID(B601, LEN(B601) - 2, 3) = " HD", "SHD", TRUE, "EZ")</f>
        <v>EZ</v>
      </c>
      <c r="E602" s="18" t="str">
        <f>VLOOKUP(Table2[[#This Row],[Song Number]], Table1[[Order]:[SHD]], 5, FALSE)</f>
        <v>Dakick</v>
      </c>
      <c r="F602" s="18" t="str">
        <f>_xlfn.TEXTJOIN("", FALSE, "BPM_", VLOOKUP(Table2[[#This Row],[Song Number]], Table1[[Order]:[SHD]], 6, FALSE))</f>
        <v>BPM_100</v>
      </c>
      <c r="G602" s="18" t="str" cm="1">
        <f t="array" ref="G602">_xlfn.TEXTJOIN("", FALSE, "DIF_", VLOOKUP(Table2[[#This Row],[Song Number]], Table1[[Order]:[SHD]], _xlfn.IFS(MID(B601, LEN(B601) - 2, 3) = " EZ", 8, MID(B601, LEN(B601) - 2, 3) = " NM", 9, MID(B601, LEN(B601) - 2, 3) = " HD", 10, TRUE, 7), FALSE))</f>
        <v>DIF_3</v>
      </c>
      <c r="H60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"EZ", "DIF_3" ],</v>
      </c>
      <c r="I60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"Your Style - EZ",
  "region": "6TH Pack",
  "category": [ "6TH Pack", "EZ", "DIF_3" ],
  "requires": []
  },
</v>
      </c>
    </row>
    <row r="603" spans="1:9" ht="105" x14ac:dyDescent="0.25">
      <c r="A603" s="18">
        <f t="shared" si="9"/>
        <v>151</v>
      </c>
      <c r="B603" s="18" t="str">
        <f>_xlfn.TEXTJOIN(" - ", FALSE, VLOOKUP(Table2[[#This Row],[Song Number]], Table1[[Order]:[SHD]], 4, FALSE), _xlfn.IFS(MID(B602, LEN(B602) - 2, 3) = " EZ", "NM", MID(B602, LEN(B602) - 2, 3) = " NM", "HD", MID(B602, LEN(B602) - 2, 3) = " HD", "SHD", TRUE, "EZ"))</f>
        <v>Your Style - NM</v>
      </c>
      <c r="C603" s="18" t="str">
        <f>_xlfn.TEXTJOIN(" ", FALSE, VLOOKUP(Table2[[#This Row],[Song Number]], Table1[[Order]:[SHD]], 2, FALSE), "Pack")</f>
        <v>6TH Pack</v>
      </c>
      <c r="D603" s="18" t="str" cm="1">
        <f t="array" ref="D603">_xlfn.IFS(MID(B602, LEN(B602) - 2, 3) = " EZ", "NM", MID(B602, LEN(B602) - 2, 3) = " NM", "HD", MID(B602, LEN(B602) - 2, 3) = " HD", "SHD", TRUE, "EZ")</f>
        <v>NM</v>
      </c>
      <c r="E603" s="18" t="str">
        <f>VLOOKUP(Table2[[#This Row],[Song Number]], Table1[[Order]:[SHD]], 5, FALSE)</f>
        <v>Dakick</v>
      </c>
      <c r="F603" s="18" t="str">
        <f>_xlfn.TEXTJOIN("", FALSE, "BPM_", VLOOKUP(Table2[[#This Row],[Song Number]], Table1[[Order]:[SHD]], 6, FALSE))</f>
        <v>BPM_100</v>
      </c>
      <c r="G603" s="18" t="str" cm="1">
        <f t="array" ref="G603">_xlfn.TEXTJOIN("", FALSE, "DIF_", VLOOKUP(Table2[[#This Row],[Song Number]], Table1[[Order]:[SHD]], _xlfn.IFS(MID(B602, LEN(B602) - 2, 3) = " EZ", 8, MID(B602, LEN(B602) - 2, 3) = " NM", 9, MID(B602, LEN(B602) - 2, 3) = " HD", 10, TRUE, 7), FALSE))</f>
        <v>DIF_5</v>
      </c>
      <c r="H60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"NM", "DIF_5" ],</v>
      </c>
      <c r="I60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"Your Style - NM",
  "region": "6TH Pack",
  "category": [ "6TH Pack", "NM", "DIF_5" ],
  "requires": []
  },
</v>
      </c>
    </row>
    <row r="604" spans="1:9" ht="105" x14ac:dyDescent="0.25">
      <c r="A604" s="18">
        <f t="shared" si="9"/>
        <v>151</v>
      </c>
      <c r="B604" s="18" t="str">
        <f>_xlfn.TEXTJOIN(" - ", FALSE, VLOOKUP(Table2[[#This Row],[Song Number]], Table1[[Order]:[SHD]], 4, FALSE), _xlfn.IFS(MID(B603, LEN(B603) - 2, 3) = " EZ", "NM", MID(B603, LEN(B603) - 2, 3) = " NM", "HD", MID(B603, LEN(B603) - 2, 3) = " HD", "SHD", TRUE, "EZ"))</f>
        <v>Your Style - HD</v>
      </c>
      <c r="C604" s="18" t="str">
        <f>_xlfn.TEXTJOIN(" ", FALSE, VLOOKUP(Table2[[#This Row],[Song Number]], Table1[[Order]:[SHD]], 2, FALSE), "Pack")</f>
        <v>6TH Pack</v>
      </c>
      <c r="D604" s="18" t="str" cm="1">
        <f t="array" ref="D604">_xlfn.IFS(MID(B603, LEN(B603) - 2, 3) = " EZ", "NM", MID(B603, LEN(B603) - 2, 3) = " NM", "HD", MID(B603, LEN(B603) - 2, 3) = " HD", "SHD", TRUE, "EZ")</f>
        <v>HD</v>
      </c>
      <c r="E604" s="18" t="str">
        <f>VLOOKUP(Table2[[#This Row],[Song Number]], Table1[[Order]:[SHD]], 5, FALSE)</f>
        <v>Dakick</v>
      </c>
      <c r="F604" s="18" t="str">
        <f>_xlfn.TEXTJOIN("", FALSE, "BPM_", VLOOKUP(Table2[[#This Row],[Song Number]], Table1[[Order]:[SHD]], 6, FALSE))</f>
        <v>BPM_100</v>
      </c>
      <c r="G604" s="18" t="str" cm="1">
        <f t="array" ref="G604">_xlfn.TEXTJOIN("", FALSE, "DIF_", VLOOKUP(Table2[[#This Row],[Song Number]], Table1[[Order]:[SHD]], _xlfn.IFS(MID(B603, LEN(B603) - 2, 3) = " EZ", 8, MID(B603, LEN(B603) - 2, 3) = " NM", 9, MID(B603, LEN(B603) - 2, 3) = " HD", 10, TRUE, 7), FALSE))</f>
        <v>DIF_7</v>
      </c>
      <c r="H60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"HD", "DIF_7" ],</v>
      </c>
      <c r="I60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"Your Style - HD",
  "region": "6TH Pack",
  "category": [ "6TH Pack", "HD", "DIF_7" ],
  "requires": []
  },
</v>
      </c>
    </row>
    <row r="605" spans="1:9" ht="105" x14ac:dyDescent="0.25">
      <c r="A605" s="18">
        <f t="shared" si="9"/>
        <v>151</v>
      </c>
      <c r="B605" s="18" t="str">
        <f>_xlfn.TEXTJOIN(" - ", FALSE, VLOOKUP(Table2[[#This Row],[Song Number]], Table1[[Order]:[SHD]], 4, FALSE), _xlfn.IFS(MID(B604, LEN(B604) - 2, 3) = " EZ", "NM", MID(B604, LEN(B604) - 2, 3) = " NM", "HD", MID(B604, LEN(B604) - 2, 3) = " HD", "SHD", TRUE, "EZ"))</f>
        <v>Your Style - SHD</v>
      </c>
      <c r="C605" s="18" t="str">
        <f>_xlfn.TEXTJOIN(" ", FALSE, VLOOKUP(Table2[[#This Row],[Song Number]], Table1[[Order]:[SHD]], 2, FALSE), "Pack")</f>
        <v>6TH Pack</v>
      </c>
      <c r="D605" s="18" t="str" cm="1">
        <f t="array" ref="D605">_xlfn.IFS(MID(B604, LEN(B604) - 2, 3) = " EZ", "NM", MID(B604, LEN(B604) - 2, 3) = " NM", "HD", MID(B604, LEN(B604) - 2, 3) = " HD", "SHD", TRUE, "EZ")</f>
        <v>SHD</v>
      </c>
      <c r="E605" s="18" t="str">
        <f>VLOOKUP(Table2[[#This Row],[Song Number]], Table1[[Order]:[SHD]], 5, FALSE)</f>
        <v>Dakick</v>
      </c>
      <c r="F605" s="18" t="str">
        <f>_xlfn.TEXTJOIN("", FALSE, "BPM_", VLOOKUP(Table2[[#This Row],[Song Number]], Table1[[Order]:[SHD]], 6, FALSE))</f>
        <v>BPM_100</v>
      </c>
      <c r="G605" s="18" t="str" cm="1">
        <f t="array" ref="G605">_xlfn.TEXTJOIN("", FALSE, "DIF_", VLOOKUP(Table2[[#This Row],[Song Number]], Table1[[Order]:[SHD]], _xlfn.IFS(MID(B604, LEN(B604) - 2, 3) = " EZ", 8, MID(B604, LEN(B604) - 2, 3) = " NM", 9, MID(B604, LEN(B604) - 2, 3) = " HD", 10, TRUE, 7), FALSE))</f>
        <v>DIF_11</v>
      </c>
      <c r="H60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"6TH Pack", "SHD", "DIF_11" ],</v>
      </c>
      <c r="I60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"Your Style - SHD",
  "region": "6TH Pack",
  "category": [ "6TH Pack", "SHD", "DIF_11" ],
  "requires": []
  },
</v>
      </c>
    </row>
    <row r="606" spans="1:9" ht="105" x14ac:dyDescent="0.25">
      <c r="A606" s="18">
        <f t="shared" si="9"/>
        <v>152</v>
      </c>
      <c r="B606" s="18" t="str">
        <f>_xlfn.TEXTJOIN(" - ", FALSE, VLOOKUP(Table2[[#This Row],[Song Number]], Table1[[Order]:[SHD]], 4, FALSE), _xlfn.IFS(MID(B605, LEN(B605) - 2, 3) = " EZ", "NM", MID(B605, LEN(B605) - 2, 3) = " NM", "HD", MID(B605, LEN(B605) - 2, 3) = " HD", "SHD", TRUE, "EZ"))</f>
        <v>An Old Story - EZ</v>
      </c>
      <c r="C606" s="18" t="str">
        <f>_xlfn.TEXTJOIN(" ", FALSE, VLOOKUP(Table2[[#This Row],[Song Number]], Table1[[Order]:[SHD]], 2, FALSE), "Pack")</f>
        <v>7TH Pack</v>
      </c>
      <c r="D606" s="18" t="str" cm="1">
        <f t="array" ref="D606">_xlfn.IFS(MID(B605, LEN(B605) - 2, 3) = " EZ", "NM", MID(B605, LEN(B605) - 2, 3) = " NM", "HD", MID(B605, LEN(B605) - 2, 3) = " HD", "SHD", TRUE, "EZ")</f>
        <v>EZ</v>
      </c>
      <c r="E606" s="18" t="str">
        <f>VLOOKUP(Table2[[#This Row],[Song Number]], Table1[[Order]:[SHD]], 5, FALSE)</f>
        <v>Memme</v>
      </c>
      <c r="F606" s="18" t="str">
        <f>_xlfn.TEXTJOIN("", FALSE, "BPM_", VLOOKUP(Table2[[#This Row],[Song Number]], Table1[[Order]:[SHD]], 6, FALSE))</f>
        <v>BPM_87</v>
      </c>
      <c r="G606" s="18" t="str" cm="1">
        <f t="array" ref="G606">_xlfn.TEXTJOIN("", FALSE, "DIF_", VLOOKUP(Table2[[#This Row],[Song Number]], Table1[[Order]:[SHD]], _xlfn.IFS(MID(B605, LEN(B605) - 2, 3) = " EZ", 8, MID(B605, LEN(B605) - 2, 3) = " NM", 9, MID(B605, LEN(B605) - 2, 3) = " HD", 10, TRUE, 7), FALSE))</f>
        <v>DIF_2</v>
      </c>
      <c r="H60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"DIF_2" ],</v>
      </c>
      <c r="I60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"An Old Story - EZ",
  "region": "7TH Pack",
  "category": [ "7TH Pack", "EZ", "DIF_2" ],
  "requires": []
  },
</v>
      </c>
    </row>
    <row r="607" spans="1:9" ht="105" x14ac:dyDescent="0.25">
      <c r="A607" s="18">
        <f t="shared" si="9"/>
        <v>152</v>
      </c>
      <c r="B607" s="18" t="str">
        <f>_xlfn.TEXTJOIN(" - ", FALSE, VLOOKUP(Table2[[#This Row],[Song Number]], Table1[[Order]:[SHD]], 4, FALSE), _xlfn.IFS(MID(B606, LEN(B606) - 2, 3) = " EZ", "NM", MID(B606, LEN(B606) - 2, 3) = " NM", "HD", MID(B606, LEN(B606) - 2, 3) = " HD", "SHD", TRUE, "EZ"))</f>
        <v>An Old Story - NM</v>
      </c>
      <c r="C607" s="18" t="str">
        <f>_xlfn.TEXTJOIN(" ", FALSE, VLOOKUP(Table2[[#This Row],[Song Number]], Table1[[Order]:[SHD]], 2, FALSE), "Pack")</f>
        <v>7TH Pack</v>
      </c>
      <c r="D607" s="18" t="str" cm="1">
        <f t="array" ref="D607">_xlfn.IFS(MID(B606, LEN(B606) - 2, 3) = " EZ", "NM", MID(B606, LEN(B606) - 2, 3) = " NM", "HD", MID(B606, LEN(B606) - 2, 3) = " HD", "SHD", TRUE, "EZ")</f>
        <v>NM</v>
      </c>
      <c r="E607" s="18" t="str">
        <f>VLOOKUP(Table2[[#This Row],[Song Number]], Table1[[Order]:[SHD]], 5, FALSE)</f>
        <v>Memme</v>
      </c>
      <c r="F607" s="18" t="str">
        <f>_xlfn.TEXTJOIN("", FALSE, "BPM_", VLOOKUP(Table2[[#This Row],[Song Number]], Table1[[Order]:[SHD]], 6, FALSE))</f>
        <v>BPM_87</v>
      </c>
      <c r="G607" s="18" t="str" cm="1">
        <f t="array" ref="G607">_xlfn.TEXTJOIN("", FALSE, "DIF_", VLOOKUP(Table2[[#This Row],[Song Number]], Table1[[Order]:[SHD]], _xlfn.IFS(MID(B606, LEN(B606) - 2, 3) = " EZ", 8, MID(B606, LEN(B606) - 2, 3) = " NM", 9, MID(B606, LEN(B606) - 2, 3) = " HD", 10, TRUE, 7), FALSE))</f>
        <v>DIF_4</v>
      </c>
      <c r="H60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"DIF_4" ],</v>
      </c>
      <c r="I60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"An Old Story - NM",
  "region": "7TH Pack",
  "category": [ "7TH Pack", "NM", "DIF_4" ],
  "requires": []
  },
</v>
      </c>
    </row>
    <row r="608" spans="1:9" ht="105" x14ac:dyDescent="0.25">
      <c r="A608" s="18">
        <f t="shared" si="9"/>
        <v>152</v>
      </c>
      <c r="B608" s="18" t="str">
        <f>_xlfn.TEXTJOIN(" - ", FALSE, VLOOKUP(Table2[[#This Row],[Song Number]], Table1[[Order]:[SHD]], 4, FALSE), _xlfn.IFS(MID(B607, LEN(B607) - 2, 3) = " EZ", "NM", MID(B607, LEN(B607) - 2, 3) = " NM", "HD", MID(B607, LEN(B607) - 2, 3) = " HD", "SHD", TRUE, "EZ"))</f>
        <v>An Old Story - HD</v>
      </c>
      <c r="C608" s="18" t="str">
        <f>_xlfn.TEXTJOIN(" ", FALSE, VLOOKUP(Table2[[#This Row],[Song Number]], Table1[[Order]:[SHD]], 2, FALSE), "Pack")</f>
        <v>7TH Pack</v>
      </c>
      <c r="D608" s="18" t="str" cm="1">
        <f t="array" ref="D608">_xlfn.IFS(MID(B607, LEN(B607) - 2, 3) = " EZ", "NM", MID(B607, LEN(B607) - 2, 3) = " NM", "HD", MID(B607, LEN(B607) - 2, 3) = " HD", "SHD", TRUE, "EZ")</f>
        <v>HD</v>
      </c>
      <c r="E608" s="18" t="str">
        <f>VLOOKUP(Table2[[#This Row],[Song Number]], Table1[[Order]:[SHD]], 5, FALSE)</f>
        <v>Memme</v>
      </c>
      <c r="F608" s="18" t="str">
        <f>_xlfn.TEXTJOIN("", FALSE, "BPM_", VLOOKUP(Table2[[#This Row],[Song Number]], Table1[[Order]:[SHD]], 6, FALSE))</f>
        <v>BPM_87</v>
      </c>
      <c r="G608" s="18" t="str" cm="1">
        <f t="array" ref="G608">_xlfn.TEXTJOIN("", FALSE, "DIF_", VLOOKUP(Table2[[#This Row],[Song Number]], Table1[[Order]:[SHD]], _xlfn.IFS(MID(B607, LEN(B607) - 2, 3) = " EZ", 8, MID(B607, LEN(B607) - 2, 3) = " NM", 9, MID(B607, LEN(B607) - 2, 3) = " HD", 10, TRUE, 7), FALSE))</f>
        <v>DIF_7</v>
      </c>
      <c r="H60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"DIF_7" ],</v>
      </c>
      <c r="I60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"An Old Story - HD",
  "region": "7TH Pack",
  "category": [ "7TH Pack", "HD", "DIF_7" ],
  "requires": []
  },
</v>
      </c>
    </row>
    <row r="609" spans="1:9" ht="105" x14ac:dyDescent="0.25">
      <c r="A609" s="18">
        <f t="shared" si="9"/>
        <v>152</v>
      </c>
      <c r="B609" s="18" t="str">
        <f>_xlfn.TEXTJOIN(" - ", FALSE, VLOOKUP(Table2[[#This Row],[Song Number]], Table1[[Order]:[SHD]], 4, FALSE), _xlfn.IFS(MID(B608, LEN(B608) - 2, 3) = " EZ", "NM", MID(B608, LEN(B608) - 2, 3) = " NM", "HD", MID(B608, LEN(B608) - 2, 3) = " HD", "SHD", TRUE, "EZ"))</f>
        <v>An Old Story - SHD</v>
      </c>
      <c r="C609" s="18" t="str">
        <f>_xlfn.TEXTJOIN(" ", FALSE, VLOOKUP(Table2[[#This Row],[Song Number]], Table1[[Order]:[SHD]], 2, FALSE), "Pack")</f>
        <v>7TH Pack</v>
      </c>
      <c r="D609" s="18" t="str" cm="1">
        <f t="array" ref="D609">_xlfn.IFS(MID(B608, LEN(B608) - 2, 3) = " EZ", "NM", MID(B608, LEN(B608) - 2, 3) = " NM", "HD", MID(B608, LEN(B608) - 2, 3) = " HD", "SHD", TRUE, "EZ")</f>
        <v>SHD</v>
      </c>
      <c r="E609" s="18" t="str">
        <f>VLOOKUP(Table2[[#This Row],[Song Number]], Table1[[Order]:[SHD]], 5, FALSE)</f>
        <v>Memme</v>
      </c>
      <c r="F609" s="18" t="str">
        <f>_xlfn.TEXTJOIN("", FALSE, "BPM_", VLOOKUP(Table2[[#This Row],[Song Number]], Table1[[Order]:[SHD]], 6, FALSE))</f>
        <v>BPM_87</v>
      </c>
      <c r="G609" s="18" t="str" cm="1">
        <f t="array" ref="G609">_xlfn.TEXTJOIN("", FALSE, "DIF_", VLOOKUP(Table2[[#This Row],[Song Number]], Table1[[Order]:[SHD]], _xlfn.IFS(MID(B608, LEN(B608) - 2, 3) = " EZ", 8, MID(B608, LEN(B608) - 2, 3) = " NM", 9, MID(B608, LEN(B608) - 2, 3) = " HD", 10, TRUE, 7), FALSE))</f>
        <v>DIF_9</v>
      </c>
      <c r="H60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"DIF_9" ],</v>
      </c>
      <c r="I60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"An Old Story - SHD",
  "region": "7TH Pack",
  "category": [ "7TH Pack", "SHD", "DIF_9" ],
  "requires": []
  },
</v>
      </c>
    </row>
    <row r="610" spans="1:9" ht="105" x14ac:dyDescent="0.25">
      <c r="A610" s="18">
        <f t="shared" si="9"/>
        <v>153</v>
      </c>
      <c r="B610" s="18" t="str">
        <f>_xlfn.TEXTJOIN(" - ", FALSE, VLOOKUP(Table2[[#This Row],[Song Number]], Table1[[Order]:[SHD]], 4, FALSE), _xlfn.IFS(MID(B609, LEN(B609) - 2, 3) = " EZ", "NM", MID(B609, LEN(B609) - 2, 3) = " NM", "HD", MID(B609, LEN(B609) - 2, 3) = " HD", "SHD", TRUE, "EZ"))</f>
        <v>The Back of Beyond - EZ</v>
      </c>
      <c r="C610" s="18" t="str">
        <f>_xlfn.TEXTJOIN(" ", FALSE, VLOOKUP(Table2[[#This Row],[Song Number]], Table1[[Order]:[SHD]], 2, FALSE), "Pack")</f>
        <v>7TH Pack</v>
      </c>
      <c r="D610" s="18" t="str" cm="1">
        <f t="array" ref="D610">_xlfn.IFS(MID(B609, LEN(B609) - 2, 3) = " EZ", "NM", MID(B609, LEN(B609) - 2, 3) = " NM", "HD", MID(B609, LEN(B609) - 2, 3) = " HD", "SHD", TRUE, "EZ")</f>
        <v>EZ</v>
      </c>
      <c r="E610" s="18" t="str">
        <f>VLOOKUP(Table2[[#This Row],[Song Number]], Table1[[Order]:[SHD]], 5, FALSE)</f>
        <v>M2U</v>
      </c>
      <c r="F610" s="18" t="str">
        <f>_xlfn.TEXTJOIN("", FALSE, "BPM_", VLOOKUP(Table2[[#This Row],[Song Number]], Table1[[Order]:[SHD]], 6, FALSE))</f>
        <v>BPM_120</v>
      </c>
      <c r="G610" s="18" t="str" cm="1">
        <f t="array" ref="G610">_xlfn.TEXTJOIN("", FALSE, "DIF_", VLOOKUP(Table2[[#This Row],[Song Number]], Table1[[Order]:[SHD]], _xlfn.IFS(MID(B609, LEN(B609) - 2, 3) = " EZ", 8, MID(B609, LEN(B609) - 2, 3) = " NM", 9, MID(B609, LEN(B609) - 2, 3) = " HD", 10, TRUE, 7), FALSE))</f>
        <v>DIF_2</v>
      </c>
      <c r="H61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"DIF_2" ],</v>
      </c>
      <c r="I61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Back of Beyond - EZ",
  "region": "7TH Pack",
  "category": [ "7TH Pack", "EZ", "DIF_2" ],
  "requires": []
  },
</v>
      </c>
    </row>
    <row r="611" spans="1:9" ht="105" x14ac:dyDescent="0.25">
      <c r="A611" s="18">
        <f t="shared" si="9"/>
        <v>153</v>
      </c>
      <c r="B611" s="18" t="str">
        <f>_xlfn.TEXTJOIN(" - ", FALSE, VLOOKUP(Table2[[#This Row],[Song Number]], Table1[[Order]:[SHD]], 4, FALSE), _xlfn.IFS(MID(B610, LEN(B610) - 2, 3) = " EZ", "NM", MID(B610, LEN(B610) - 2, 3) = " NM", "HD", MID(B610, LEN(B610) - 2, 3) = " HD", "SHD", TRUE, "EZ"))</f>
        <v>The Back of Beyond - NM</v>
      </c>
      <c r="C611" s="18" t="str">
        <f>_xlfn.TEXTJOIN(" ", FALSE, VLOOKUP(Table2[[#This Row],[Song Number]], Table1[[Order]:[SHD]], 2, FALSE), "Pack")</f>
        <v>7TH Pack</v>
      </c>
      <c r="D611" s="18" t="str" cm="1">
        <f t="array" ref="D611">_xlfn.IFS(MID(B610, LEN(B610) - 2, 3) = " EZ", "NM", MID(B610, LEN(B610) - 2, 3) = " NM", "HD", MID(B610, LEN(B610) - 2, 3) = " HD", "SHD", TRUE, "EZ")</f>
        <v>NM</v>
      </c>
      <c r="E611" s="18" t="str">
        <f>VLOOKUP(Table2[[#This Row],[Song Number]], Table1[[Order]:[SHD]], 5, FALSE)</f>
        <v>M2U</v>
      </c>
      <c r="F611" s="18" t="str">
        <f>_xlfn.TEXTJOIN("", FALSE, "BPM_", VLOOKUP(Table2[[#This Row],[Song Number]], Table1[[Order]:[SHD]], 6, FALSE))</f>
        <v>BPM_120</v>
      </c>
      <c r="G611" s="18" t="str" cm="1">
        <f t="array" ref="G611">_xlfn.TEXTJOIN("", FALSE, "DIF_", VLOOKUP(Table2[[#This Row],[Song Number]], Table1[[Order]:[SHD]], _xlfn.IFS(MID(B610, LEN(B610) - 2, 3) = " EZ", 8, MID(B610, LEN(B610) - 2, 3) = " NM", 9, MID(B610, LEN(B610) - 2, 3) = " HD", 10, TRUE, 7), FALSE))</f>
        <v>DIF_5</v>
      </c>
      <c r="H61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"DIF_5" ],</v>
      </c>
      <c r="I61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Back of Beyond - NM",
  "region": "7TH Pack",
  "category": [ "7TH Pack", "NM", "DIF_5" ],
  "requires": []
  },
</v>
      </c>
    </row>
    <row r="612" spans="1:9" ht="105" x14ac:dyDescent="0.25">
      <c r="A612" s="18">
        <f t="shared" si="9"/>
        <v>153</v>
      </c>
      <c r="B612" s="18" t="str">
        <f>_xlfn.TEXTJOIN(" - ", FALSE, VLOOKUP(Table2[[#This Row],[Song Number]], Table1[[Order]:[SHD]], 4, FALSE), _xlfn.IFS(MID(B611, LEN(B611) - 2, 3) = " EZ", "NM", MID(B611, LEN(B611) - 2, 3) = " NM", "HD", MID(B611, LEN(B611) - 2, 3) = " HD", "SHD", TRUE, "EZ"))</f>
        <v>The Back of Beyond - HD</v>
      </c>
      <c r="C612" s="18" t="str">
        <f>_xlfn.TEXTJOIN(" ", FALSE, VLOOKUP(Table2[[#This Row],[Song Number]], Table1[[Order]:[SHD]], 2, FALSE), "Pack")</f>
        <v>7TH Pack</v>
      </c>
      <c r="D612" s="18" t="str" cm="1">
        <f t="array" ref="D612">_xlfn.IFS(MID(B611, LEN(B611) - 2, 3) = " EZ", "NM", MID(B611, LEN(B611) - 2, 3) = " NM", "HD", MID(B611, LEN(B611) - 2, 3) = " HD", "SHD", TRUE, "EZ")</f>
        <v>HD</v>
      </c>
      <c r="E612" s="18" t="str">
        <f>VLOOKUP(Table2[[#This Row],[Song Number]], Table1[[Order]:[SHD]], 5, FALSE)</f>
        <v>M2U</v>
      </c>
      <c r="F612" s="18" t="str">
        <f>_xlfn.TEXTJOIN("", FALSE, "BPM_", VLOOKUP(Table2[[#This Row],[Song Number]], Table1[[Order]:[SHD]], 6, FALSE))</f>
        <v>BPM_120</v>
      </c>
      <c r="G612" s="18" t="str" cm="1">
        <f t="array" ref="G612">_xlfn.TEXTJOIN("", FALSE, "DIF_", VLOOKUP(Table2[[#This Row],[Song Number]], Table1[[Order]:[SHD]], _xlfn.IFS(MID(B611, LEN(B611) - 2, 3) = " EZ", 8, MID(B611, LEN(B611) - 2, 3) = " NM", 9, MID(B611, LEN(B611) - 2, 3) = " HD", 10, TRUE, 7), FALSE))</f>
        <v>DIF_11</v>
      </c>
      <c r="H61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"DIF_11" ],</v>
      </c>
      <c r="I61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Back of Beyond - HD",
  "region": "7TH Pack",
  "category": [ "7TH Pack", "HD", "DIF_11" ],
  "requires": []
  },
</v>
      </c>
    </row>
    <row r="613" spans="1:9" ht="105" x14ac:dyDescent="0.25">
      <c r="A613" s="18">
        <f t="shared" si="9"/>
        <v>153</v>
      </c>
      <c r="B613" s="18" t="str">
        <f>_xlfn.TEXTJOIN(" - ", FALSE, VLOOKUP(Table2[[#This Row],[Song Number]], Table1[[Order]:[SHD]], 4, FALSE), _xlfn.IFS(MID(B612, LEN(B612) - 2, 3) = " EZ", "NM", MID(B612, LEN(B612) - 2, 3) = " NM", "HD", MID(B612, LEN(B612) - 2, 3) = " HD", "SHD", TRUE, "EZ"))</f>
        <v>The Back of Beyond - SHD</v>
      </c>
      <c r="C613" s="18" t="str">
        <f>_xlfn.TEXTJOIN(" ", FALSE, VLOOKUP(Table2[[#This Row],[Song Number]], Table1[[Order]:[SHD]], 2, FALSE), "Pack")</f>
        <v>7TH Pack</v>
      </c>
      <c r="D613" s="18" t="str" cm="1">
        <f t="array" ref="D613">_xlfn.IFS(MID(B612, LEN(B612) - 2, 3) = " EZ", "NM", MID(B612, LEN(B612) - 2, 3) = " NM", "HD", MID(B612, LEN(B612) - 2, 3) = " HD", "SHD", TRUE, "EZ")</f>
        <v>SHD</v>
      </c>
      <c r="E613" s="18" t="str">
        <f>VLOOKUP(Table2[[#This Row],[Song Number]], Table1[[Order]:[SHD]], 5, FALSE)</f>
        <v>M2U</v>
      </c>
      <c r="F613" s="18" t="str">
        <f>_xlfn.TEXTJOIN("", FALSE, "BPM_", VLOOKUP(Table2[[#This Row],[Song Number]], Table1[[Order]:[SHD]], 6, FALSE))</f>
        <v>BPM_120</v>
      </c>
      <c r="G613" s="18" t="str" cm="1">
        <f t="array" ref="G613">_xlfn.TEXTJOIN("", FALSE, "DIF_", VLOOKUP(Table2[[#This Row],[Song Number]], Table1[[Order]:[SHD]], _xlfn.IFS(MID(B612, LEN(B612) - 2, 3) = " EZ", 8, MID(B612, LEN(B612) - 2, 3) = " NM", 9, MID(B612, LEN(B612) - 2, 3) = " HD", 10, TRUE, 7), FALSE))</f>
        <v>DIF_12</v>
      </c>
      <c r="H61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"DIF_12" ],</v>
      </c>
      <c r="I61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Back of Beyond - SHD",
  "region": "7TH Pack",
  "category": [ "7TH Pack", "SHD", "DIF_12" ],
  "requires": []
  },
</v>
      </c>
    </row>
    <row r="614" spans="1:9" ht="105" x14ac:dyDescent="0.25">
      <c r="A614" s="18">
        <f t="shared" si="9"/>
        <v>154</v>
      </c>
      <c r="B614" s="18" t="str">
        <f>_xlfn.TEXTJOIN(" - ", FALSE, VLOOKUP(Table2[[#This Row],[Song Number]], Table1[[Order]:[SHD]], 4, FALSE), _xlfn.IFS(MID(B613, LEN(B613) - 2, 3) = " EZ", "NM", MID(B613, LEN(B613) - 2, 3) = " NM", "HD", MID(B613, LEN(B613) - 2, 3) = " HD", "SHD", TRUE, "EZ"))</f>
        <v>Black Bird - EZ</v>
      </c>
      <c r="C614" s="18" t="str">
        <f>_xlfn.TEXTJOIN(" ", FALSE, VLOOKUP(Table2[[#This Row],[Song Number]], Table1[[Order]:[SHD]], 2, FALSE), "Pack")</f>
        <v>7TH Pack</v>
      </c>
      <c r="D614" s="18" t="str" cm="1">
        <f t="array" ref="D614">_xlfn.IFS(MID(B613, LEN(B613) - 2, 3) = " EZ", "NM", MID(B613, LEN(B613) - 2, 3) = " NM", "HD", MID(B613, LEN(B613) - 2, 3) = " HD", "SHD", TRUE, "EZ")</f>
        <v>EZ</v>
      </c>
      <c r="E614" s="18" t="str">
        <f>VLOOKUP(Table2[[#This Row],[Song Number]], Table1[[Order]:[SHD]], 5, FALSE)</f>
        <v>M2U</v>
      </c>
      <c r="F614" s="18" t="str">
        <f>_xlfn.TEXTJOIN("", FALSE, "BPM_", VLOOKUP(Table2[[#This Row],[Song Number]], Table1[[Order]:[SHD]], 6, FALSE))</f>
        <v>BPM_115</v>
      </c>
      <c r="G614" s="18" t="str" cm="1">
        <f t="array" ref="G614">_xlfn.TEXTJOIN("", FALSE, "DIF_", VLOOKUP(Table2[[#This Row],[Song Number]], Table1[[Order]:[SHD]], _xlfn.IFS(MID(B613, LEN(B613) - 2, 3) = " EZ", 8, MID(B613, LEN(B613) - 2, 3) = " NM", 9, MID(B613, LEN(B613) - 2, 3) = " HD", 10, TRUE, 7), FALSE))</f>
        <v>DIF_5</v>
      </c>
      <c r="H61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"DIF_5" ],</v>
      </c>
      <c r="I61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Bird - EZ",
  "region": "7TH Pack",
  "category": [ "7TH Pack", "EZ", "DIF_5" ],
  "requires": []
  },
</v>
      </c>
    </row>
    <row r="615" spans="1:9" ht="105" x14ac:dyDescent="0.25">
      <c r="A615" s="18">
        <f t="shared" si="9"/>
        <v>154</v>
      </c>
      <c r="B615" s="18" t="str">
        <f>_xlfn.TEXTJOIN(" - ", FALSE, VLOOKUP(Table2[[#This Row],[Song Number]], Table1[[Order]:[SHD]], 4, FALSE), _xlfn.IFS(MID(B614, LEN(B614) - 2, 3) = " EZ", "NM", MID(B614, LEN(B614) - 2, 3) = " NM", "HD", MID(B614, LEN(B614) - 2, 3) = " HD", "SHD", TRUE, "EZ"))</f>
        <v>Black Bird - NM</v>
      </c>
      <c r="C615" s="18" t="str">
        <f>_xlfn.TEXTJOIN(" ", FALSE, VLOOKUP(Table2[[#This Row],[Song Number]], Table1[[Order]:[SHD]], 2, FALSE), "Pack")</f>
        <v>7TH Pack</v>
      </c>
      <c r="D615" s="18" t="str" cm="1">
        <f t="array" ref="D615">_xlfn.IFS(MID(B614, LEN(B614) - 2, 3) = " EZ", "NM", MID(B614, LEN(B614) - 2, 3) = " NM", "HD", MID(B614, LEN(B614) - 2, 3) = " HD", "SHD", TRUE, "EZ")</f>
        <v>NM</v>
      </c>
      <c r="E615" s="18" t="str">
        <f>VLOOKUP(Table2[[#This Row],[Song Number]], Table1[[Order]:[SHD]], 5, FALSE)</f>
        <v>M2U</v>
      </c>
      <c r="F615" s="18" t="str">
        <f>_xlfn.TEXTJOIN("", FALSE, "BPM_", VLOOKUP(Table2[[#This Row],[Song Number]], Table1[[Order]:[SHD]], 6, FALSE))</f>
        <v>BPM_115</v>
      </c>
      <c r="G615" s="18" t="str" cm="1">
        <f t="array" ref="G615">_xlfn.TEXTJOIN("", FALSE, "DIF_", VLOOKUP(Table2[[#This Row],[Song Number]], Table1[[Order]:[SHD]], _xlfn.IFS(MID(B614, LEN(B614) - 2, 3) = " EZ", 8, MID(B614, LEN(B614) - 2, 3) = " NM", 9, MID(B614, LEN(B614) - 2, 3) = " HD", 10, TRUE, 7), FALSE))</f>
        <v>DIF_8</v>
      </c>
      <c r="H61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"DIF_8" ],</v>
      </c>
      <c r="I61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Bird - NM",
  "region": "7TH Pack",
  "category": [ "7TH Pack", "NM", "DIF_8" ],
  "requires": []
  },
</v>
      </c>
    </row>
    <row r="616" spans="1:9" ht="105" x14ac:dyDescent="0.25">
      <c r="A616" s="18">
        <f t="shared" si="9"/>
        <v>154</v>
      </c>
      <c r="B616" s="18" t="str">
        <f>_xlfn.TEXTJOIN(" - ", FALSE, VLOOKUP(Table2[[#This Row],[Song Number]], Table1[[Order]:[SHD]], 4, FALSE), _xlfn.IFS(MID(B615, LEN(B615) - 2, 3) = " EZ", "NM", MID(B615, LEN(B615) - 2, 3) = " NM", "HD", MID(B615, LEN(B615) - 2, 3) = " HD", "SHD", TRUE, "EZ"))</f>
        <v>Black Bird - HD</v>
      </c>
      <c r="C616" s="18" t="str">
        <f>_xlfn.TEXTJOIN(" ", FALSE, VLOOKUP(Table2[[#This Row],[Song Number]], Table1[[Order]:[SHD]], 2, FALSE), "Pack")</f>
        <v>7TH Pack</v>
      </c>
      <c r="D616" s="18" t="str" cm="1">
        <f t="array" ref="D616">_xlfn.IFS(MID(B615, LEN(B615) - 2, 3) = " EZ", "NM", MID(B615, LEN(B615) - 2, 3) = " NM", "HD", MID(B615, LEN(B615) - 2, 3) = " HD", "SHD", TRUE, "EZ")</f>
        <v>HD</v>
      </c>
      <c r="E616" s="18" t="str">
        <f>VLOOKUP(Table2[[#This Row],[Song Number]], Table1[[Order]:[SHD]], 5, FALSE)</f>
        <v>M2U</v>
      </c>
      <c r="F616" s="18" t="str">
        <f>_xlfn.TEXTJOIN("", FALSE, "BPM_", VLOOKUP(Table2[[#This Row],[Song Number]], Table1[[Order]:[SHD]], 6, FALSE))</f>
        <v>BPM_115</v>
      </c>
      <c r="G616" s="18" t="str" cm="1">
        <f t="array" ref="G616">_xlfn.TEXTJOIN("", FALSE, "DIF_", VLOOKUP(Table2[[#This Row],[Song Number]], Table1[[Order]:[SHD]], _xlfn.IFS(MID(B615, LEN(B615) - 2, 3) = " EZ", 8, MID(B615, LEN(B615) - 2, 3) = " NM", 9, MID(B615, LEN(B615) - 2, 3) = " HD", 10, TRUE, 7), FALSE))</f>
        <v>DIF_11</v>
      </c>
      <c r="H61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"DIF_11" ],</v>
      </c>
      <c r="I61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Bird - HD",
  "region": "7TH Pack",
  "category": [ "7TH Pack", "HD", "DIF_11" ],
  "requires": []
  },
</v>
      </c>
    </row>
    <row r="617" spans="1:9" ht="105" x14ac:dyDescent="0.25">
      <c r="A617" s="18">
        <f t="shared" si="9"/>
        <v>154</v>
      </c>
      <c r="B617" s="18" t="str">
        <f>_xlfn.TEXTJOIN(" - ", FALSE, VLOOKUP(Table2[[#This Row],[Song Number]], Table1[[Order]:[SHD]], 4, FALSE), _xlfn.IFS(MID(B616, LEN(B616) - 2, 3) = " EZ", "NM", MID(B616, LEN(B616) - 2, 3) = " NM", "HD", MID(B616, LEN(B616) - 2, 3) = " HD", "SHD", TRUE, "EZ"))</f>
        <v>Black Bird - SHD</v>
      </c>
      <c r="C617" s="18" t="str">
        <f>_xlfn.TEXTJOIN(" ", FALSE, VLOOKUP(Table2[[#This Row],[Song Number]], Table1[[Order]:[SHD]], 2, FALSE), "Pack")</f>
        <v>7TH Pack</v>
      </c>
      <c r="D617" s="18" t="str" cm="1">
        <f t="array" ref="D617">_xlfn.IFS(MID(B616, LEN(B616) - 2, 3) = " EZ", "NM", MID(B616, LEN(B616) - 2, 3) = " NM", "HD", MID(B616, LEN(B616) - 2, 3) = " HD", "SHD", TRUE, "EZ")</f>
        <v>SHD</v>
      </c>
      <c r="E617" s="18" t="str">
        <f>VLOOKUP(Table2[[#This Row],[Song Number]], Table1[[Order]:[SHD]], 5, FALSE)</f>
        <v>M2U</v>
      </c>
      <c r="F617" s="18" t="str">
        <f>_xlfn.TEXTJOIN("", FALSE, "BPM_", VLOOKUP(Table2[[#This Row],[Song Number]], Table1[[Order]:[SHD]], 6, FALSE))</f>
        <v>BPM_115</v>
      </c>
      <c r="G617" s="18" t="str" cm="1">
        <f t="array" ref="G617">_xlfn.TEXTJOIN("", FALSE, "DIF_", VLOOKUP(Table2[[#This Row],[Song Number]], Table1[[Order]:[SHD]], _xlfn.IFS(MID(B616, LEN(B616) - 2, 3) = " EZ", 8, MID(B616, LEN(B616) - 2, 3) = " NM", 9, MID(B616, LEN(B616) - 2, 3) = " HD", 10, TRUE, 7), FALSE))</f>
        <v>DIF_13</v>
      </c>
      <c r="H61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"DIF_13" ],</v>
      </c>
      <c r="I61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Bird - SHD",
  "region": "7TH Pack",
  "category": [ "7TH Pack", "SHD", "DIF_13" ],
  "requires": []
  },
</v>
      </c>
    </row>
    <row r="618" spans="1:9" ht="105" x14ac:dyDescent="0.25">
      <c r="A618" s="18">
        <f t="shared" si="9"/>
        <v>155</v>
      </c>
      <c r="B618" s="18" t="str">
        <f>_xlfn.TEXTJOIN(" - ", FALSE, VLOOKUP(Table2[[#This Row],[Song Number]], Table1[[Order]:[SHD]], 4, FALSE), _xlfn.IFS(MID(B617, LEN(B617) - 2, 3) = " EZ", "NM", MID(B617, LEN(B617) - 2, 3) = " NM", "HD", MID(B617, LEN(B617) - 2, 3) = " HD", "SHD", TRUE, "EZ"))</f>
        <v>Black Flame - EZ</v>
      </c>
      <c r="C618" s="18" t="str">
        <f>_xlfn.TEXTJOIN(" ", FALSE, VLOOKUP(Table2[[#This Row],[Song Number]], Table1[[Order]:[SHD]], 2, FALSE), "Pack")</f>
        <v>7TH Pack</v>
      </c>
      <c r="D618" s="18" t="str" cm="1">
        <f t="array" ref="D618">_xlfn.IFS(MID(B617, LEN(B617) - 2, 3) = " EZ", "NM", MID(B617, LEN(B617) - 2, 3) = " NM", "HD", MID(B617, LEN(B617) - 2, 3) = " HD", "SHD", TRUE, "EZ")</f>
        <v>EZ</v>
      </c>
      <c r="E618" s="18" t="str">
        <f>VLOOKUP(Table2[[#This Row],[Song Number]], Table1[[Order]:[SHD]], 5, FALSE)</f>
        <v>Transin</v>
      </c>
      <c r="F618" s="18" t="str">
        <f>_xlfn.TEXTJOIN("", FALSE, "BPM_", VLOOKUP(Table2[[#This Row],[Song Number]], Table1[[Order]:[SHD]], 6, FALSE))</f>
        <v>BPM_125</v>
      </c>
      <c r="G618" s="18" t="str" cm="1">
        <f t="array" ref="G618">_xlfn.TEXTJOIN("", FALSE, "DIF_", VLOOKUP(Table2[[#This Row],[Song Number]], Table1[[Order]:[SHD]], _xlfn.IFS(MID(B617, LEN(B617) - 2, 3) = " EZ", 8, MID(B617, LEN(B617) - 2, 3) = " NM", 9, MID(B617, LEN(B617) - 2, 3) = " HD", 10, TRUE, 7), FALSE))</f>
        <v>DIF_3</v>
      </c>
      <c r="H61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"DIF_3" ],</v>
      </c>
      <c r="I61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Flame - EZ",
  "region": "7TH Pack",
  "category": [ "7TH Pack", "EZ", "DIF_3" ],
  "requires": []
  },
</v>
      </c>
    </row>
    <row r="619" spans="1:9" ht="105" x14ac:dyDescent="0.25">
      <c r="A619" s="18">
        <f t="shared" si="9"/>
        <v>155</v>
      </c>
      <c r="B619" s="18" t="str">
        <f>_xlfn.TEXTJOIN(" - ", FALSE, VLOOKUP(Table2[[#This Row],[Song Number]], Table1[[Order]:[SHD]], 4, FALSE), _xlfn.IFS(MID(B618, LEN(B618) - 2, 3) = " EZ", "NM", MID(B618, LEN(B618) - 2, 3) = " NM", "HD", MID(B618, LEN(B618) - 2, 3) = " HD", "SHD", TRUE, "EZ"))</f>
        <v>Black Flame - NM</v>
      </c>
      <c r="C619" s="18" t="str">
        <f>_xlfn.TEXTJOIN(" ", FALSE, VLOOKUP(Table2[[#This Row],[Song Number]], Table1[[Order]:[SHD]], 2, FALSE), "Pack")</f>
        <v>7TH Pack</v>
      </c>
      <c r="D619" s="18" t="str" cm="1">
        <f t="array" ref="D619">_xlfn.IFS(MID(B618, LEN(B618) - 2, 3) = " EZ", "NM", MID(B618, LEN(B618) - 2, 3) = " NM", "HD", MID(B618, LEN(B618) - 2, 3) = " HD", "SHD", TRUE, "EZ")</f>
        <v>NM</v>
      </c>
      <c r="E619" s="18" t="str">
        <f>VLOOKUP(Table2[[#This Row],[Song Number]], Table1[[Order]:[SHD]], 5, FALSE)</f>
        <v>Transin</v>
      </c>
      <c r="F619" s="18" t="str">
        <f>_xlfn.TEXTJOIN("", FALSE, "BPM_", VLOOKUP(Table2[[#This Row],[Song Number]], Table1[[Order]:[SHD]], 6, FALSE))</f>
        <v>BPM_125</v>
      </c>
      <c r="G619" s="18" t="str" cm="1">
        <f t="array" ref="G619">_xlfn.TEXTJOIN("", FALSE, "DIF_", VLOOKUP(Table2[[#This Row],[Song Number]], Table1[[Order]:[SHD]], _xlfn.IFS(MID(B618, LEN(B618) - 2, 3) = " EZ", 8, MID(B618, LEN(B618) - 2, 3) = " NM", 9, MID(B618, LEN(B618) - 2, 3) = " HD", 10, TRUE, 7), FALSE))</f>
        <v>DIF_7</v>
      </c>
      <c r="H61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"DIF_7" ],</v>
      </c>
      <c r="I61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Flame - NM",
  "region": "7TH Pack",
  "category": [ "7TH Pack", "NM", "DIF_7" ],
  "requires": []
  },
</v>
      </c>
    </row>
    <row r="620" spans="1:9" ht="105" x14ac:dyDescent="0.25">
      <c r="A620" s="18">
        <f t="shared" si="9"/>
        <v>155</v>
      </c>
      <c r="B620" s="18" t="str">
        <f>_xlfn.TEXTJOIN(" - ", FALSE, VLOOKUP(Table2[[#This Row],[Song Number]], Table1[[Order]:[SHD]], 4, FALSE), _xlfn.IFS(MID(B619, LEN(B619) - 2, 3) = " EZ", "NM", MID(B619, LEN(B619) - 2, 3) = " NM", "HD", MID(B619, LEN(B619) - 2, 3) = " HD", "SHD", TRUE, "EZ"))</f>
        <v>Black Flame - HD</v>
      </c>
      <c r="C620" s="18" t="str">
        <f>_xlfn.TEXTJOIN(" ", FALSE, VLOOKUP(Table2[[#This Row],[Song Number]], Table1[[Order]:[SHD]], 2, FALSE), "Pack")</f>
        <v>7TH Pack</v>
      </c>
      <c r="D620" s="18" t="str" cm="1">
        <f t="array" ref="D620">_xlfn.IFS(MID(B619, LEN(B619) - 2, 3) = " EZ", "NM", MID(B619, LEN(B619) - 2, 3) = " NM", "HD", MID(B619, LEN(B619) - 2, 3) = " HD", "SHD", TRUE, "EZ")</f>
        <v>HD</v>
      </c>
      <c r="E620" s="18" t="str">
        <f>VLOOKUP(Table2[[#This Row],[Song Number]], Table1[[Order]:[SHD]], 5, FALSE)</f>
        <v>Transin</v>
      </c>
      <c r="F620" s="18" t="str">
        <f>_xlfn.TEXTJOIN("", FALSE, "BPM_", VLOOKUP(Table2[[#This Row],[Song Number]], Table1[[Order]:[SHD]], 6, FALSE))</f>
        <v>BPM_125</v>
      </c>
      <c r="G620" s="18" t="str" cm="1">
        <f t="array" ref="G620">_xlfn.TEXTJOIN("", FALSE, "DIF_", VLOOKUP(Table2[[#This Row],[Song Number]], Table1[[Order]:[SHD]], _xlfn.IFS(MID(B619, LEN(B619) - 2, 3) = " EZ", 8, MID(B619, LEN(B619) - 2, 3) = " NM", 9, MID(B619, LEN(B619) - 2, 3) = " HD", 10, TRUE, 7), FALSE))</f>
        <v>DIF_11</v>
      </c>
      <c r="H62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"DIF_11" ],</v>
      </c>
      <c r="I62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Flame - HD",
  "region": "7TH Pack",
  "category": [ "7TH Pack", "HD", "DIF_11" ],
  "requires": []
  },
</v>
      </c>
    </row>
    <row r="621" spans="1:9" ht="105" x14ac:dyDescent="0.25">
      <c r="A621" s="18">
        <f t="shared" si="9"/>
        <v>155</v>
      </c>
      <c r="B621" s="18" t="str">
        <f>_xlfn.TEXTJOIN(" - ", FALSE, VLOOKUP(Table2[[#This Row],[Song Number]], Table1[[Order]:[SHD]], 4, FALSE), _xlfn.IFS(MID(B620, LEN(B620) - 2, 3) = " EZ", "NM", MID(B620, LEN(B620) - 2, 3) = " NM", "HD", MID(B620, LEN(B620) - 2, 3) = " HD", "SHD", TRUE, "EZ"))</f>
        <v>Black Flame - SHD</v>
      </c>
      <c r="C621" s="18" t="str">
        <f>_xlfn.TEXTJOIN(" ", FALSE, VLOOKUP(Table2[[#This Row],[Song Number]], Table1[[Order]:[SHD]], 2, FALSE), "Pack")</f>
        <v>7TH Pack</v>
      </c>
      <c r="D621" s="18" t="str" cm="1">
        <f t="array" ref="D621">_xlfn.IFS(MID(B620, LEN(B620) - 2, 3) = " EZ", "NM", MID(B620, LEN(B620) - 2, 3) = " NM", "HD", MID(B620, LEN(B620) - 2, 3) = " HD", "SHD", TRUE, "EZ")</f>
        <v>SHD</v>
      </c>
      <c r="E621" s="18" t="str">
        <f>VLOOKUP(Table2[[#This Row],[Song Number]], Table1[[Order]:[SHD]], 5, FALSE)</f>
        <v>Transin</v>
      </c>
      <c r="F621" s="18" t="str">
        <f>_xlfn.TEXTJOIN("", FALSE, "BPM_", VLOOKUP(Table2[[#This Row],[Song Number]], Table1[[Order]:[SHD]], 6, FALSE))</f>
        <v>BPM_125</v>
      </c>
      <c r="G621" s="18" t="str" cm="1">
        <f t="array" ref="G621">_xlfn.TEXTJOIN("", FALSE, "DIF_", VLOOKUP(Table2[[#This Row],[Song Number]], Table1[[Order]:[SHD]], _xlfn.IFS(MID(B620, LEN(B620) - 2, 3) = " EZ", 8, MID(B620, LEN(B620) - 2, 3) = " NM", 9, MID(B620, LEN(B620) - 2, 3) = " HD", 10, TRUE, 7), FALSE))</f>
        <v>DIF_15</v>
      </c>
      <c r="H62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"DIF_15" ],</v>
      </c>
      <c r="I62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Flame - SHD",
  "region": "7TH Pack",
  "category": [ "7TH Pack", "SHD", "DIF_15" ],
  "requires": []
  },
</v>
      </c>
    </row>
    <row r="622" spans="1:9" ht="105" x14ac:dyDescent="0.25">
      <c r="A622" s="18">
        <f t="shared" si="9"/>
        <v>156</v>
      </c>
      <c r="B622" s="18" t="str">
        <f>_xlfn.TEXTJOIN(" - ", FALSE, VLOOKUP(Table2[[#This Row],[Song Number]], Table1[[Order]:[SHD]], 4, FALSE), _xlfn.IFS(MID(B621, LEN(B621) - 2, 3) = " EZ", "NM", MID(B621, LEN(B621) - 2, 3) = " NM", "HD", MID(B621, LEN(B621) - 2, 3) = " HD", "SHD", TRUE, "EZ"))</f>
        <v>Cheonjigaebyeok (天地開闢) - EZ</v>
      </c>
      <c r="C622" s="18" t="str">
        <f>_xlfn.TEXTJOIN(" ", FALSE, VLOOKUP(Table2[[#This Row],[Song Number]], Table1[[Order]:[SHD]], 2, FALSE), "Pack")</f>
        <v>7TH Pack</v>
      </c>
      <c r="D622" s="18" t="str" cm="1">
        <f t="array" ref="D622">_xlfn.IFS(MID(B621, LEN(B621) - 2, 3) = " EZ", "NM", MID(B621, LEN(B621) - 2, 3) = " NM", "HD", MID(B621, LEN(B621) - 2, 3) = " HD", "SHD", TRUE, "EZ")</f>
        <v>EZ</v>
      </c>
      <c r="E622" s="18" t="str">
        <f>VLOOKUP(Table2[[#This Row],[Song Number]], Table1[[Order]:[SHD]], 5, FALSE)</f>
        <v>M2U</v>
      </c>
      <c r="F622" s="18" t="str">
        <f>_xlfn.TEXTJOIN("", FALSE, "BPM_", VLOOKUP(Table2[[#This Row],[Song Number]], Table1[[Order]:[SHD]], 6, FALSE))</f>
        <v>BPM_150</v>
      </c>
      <c r="G622" s="18" t="str" cm="1">
        <f t="array" ref="G622">_xlfn.TEXTJOIN("", FALSE, "DIF_", VLOOKUP(Table2[[#This Row],[Song Number]], Table1[[Order]:[SHD]], _xlfn.IFS(MID(B621, LEN(B621) - 2, 3) = " EZ", 8, MID(B621, LEN(B621) - 2, 3) = " NM", 9, MID(B621, LEN(B621) - 2, 3) = " HD", 10, TRUE, 7), FALSE))</f>
        <v>DIF_3</v>
      </c>
      <c r="H62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"DIF_3" ],</v>
      </c>
      <c r="I62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"Cheonjigaebyeok (天地開闢) - EZ",
  "region": "7TH Pack",
  "category": [ "7TH Pack", "EZ", "DIF_3" ],
  "requires": []
  },
</v>
      </c>
    </row>
    <row r="623" spans="1:9" ht="105" x14ac:dyDescent="0.25">
      <c r="A623" s="18">
        <f t="shared" si="9"/>
        <v>156</v>
      </c>
      <c r="B623" s="18" t="str">
        <f>_xlfn.TEXTJOIN(" - ", FALSE, VLOOKUP(Table2[[#This Row],[Song Number]], Table1[[Order]:[SHD]], 4, FALSE), _xlfn.IFS(MID(B622, LEN(B622) - 2, 3) = " EZ", "NM", MID(B622, LEN(B622) - 2, 3) = " NM", "HD", MID(B622, LEN(B622) - 2, 3) = " HD", "SHD", TRUE, "EZ"))</f>
        <v>Cheonjigaebyeok (天地開闢) - NM</v>
      </c>
      <c r="C623" s="18" t="str">
        <f>_xlfn.TEXTJOIN(" ", FALSE, VLOOKUP(Table2[[#This Row],[Song Number]], Table1[[Order]:[SHD]], 2, FALSE), "Pack")</f>
        <v>7TH Pack</v>
      </c>
      <c r="D623" s="18" t="str" cm="1">
        <f t="array" ref="D623">_xlfn.IFS(MID(B622, LEN(B622) - 2, 3) = " EZ", "NM", MID(B622, LEN(B622) - 2, 3) = " NM", "HD", MID(B622, LEN(B622) - 2, 3) = " HD", "SHD", TRUE, "EZ")</f>
        <v>NM</v>
      </c>
      <c r="E623" s="18" t="str">
        <f>VLOOKUP(Table2[[#This Row],[Song Number]], Table1[[Order]:[SHD]], 5, FALSE)</f>
        <v>M2U</v>
      </c>
      <c r="F623" s="18" t="str">
        <f>_xlfn.TEXTJOIN("", FALSE, "BPM_", VLOOKUP(Table2[[#This Row],[Song Number]], Table1[[Order]:[SHD]], 6, FALSE))</f>
        <v>BPM_150</v>
      </c>
      <c r="G623" s="18" t="str" cm="1">
        <f t="array" ref="G623">_xlfn.TEXTJOIN("", FALSE, "DIF_", VLOOKUP(Table2[[#This Row],[Song Number]], Table1[[Order]:[SHD]], _xlfn.IFS(MID(B622, LEN(B622) - 2, 3) = " EZ", 8, MID(B622, LEN(B622) - 2, 3) = " NM", 9, MID(B622, LEN(B622) - 2, 3) = " HD", 10, TRUE, 7), FALSE))</f>
        <v>DIF_10</v>
      </c>
      <c r="H62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"DIF_10" ],</v>
      </c>
      <c r="I62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"Cheonjigaebyeok (天地開闢) - NM",
  "region": "7TH Pack",
  "category": [ "7TH Pack", "NM", "DIF_10" ],
  "requires": []
  },
</v>
      </c>
    </row>
    <row r="624" spans="1:9" ht="105" x14ac:dyDescent="0.25">
      <c r="A624" s="18">
        <f t="shared" si="9"/>
        <v>156</v>
      </c>
      <c r="B624" s="18" t="str">
        <f>_xlfn.TEXTJOIN(" - ", FALSE, VLOOKUP(Table2[[#This Row],[Song Number]], Table1[[Order]:[SHD]], 4, FALSE), _xlfn.IFS(MID(B623, LEN(B623) - 2, 3) = " EZ", "NM", MID(B623, LEN(B623) - 2, 3) = " NM", "HD", MID(B623, LEN(B623) - 2, 3) = " HD", "SHD", TRUE, "EZ"))</f>
        <v>Cheonjigaebyeok (天地開闢) - HD</v>
      </c>
      <c r="C624" s="18" t="str">
        <f>_xlfn.TEXTJOIN(" ", FALSE, VLOOKUP(Table2[[#This Row],[Song Number]], Table1[[Order]:[SHD]], 2, FALSE), "Pack")</f>
        <v>7TH Pack</v>
      </c>
      <c r="D624" s="18" t="str" cm="1">
        <f t="array" ref="D624">_xlfn.IFS(MID(B623, LEN(B623) - 2, 3) = " EZ", "NM", MID(B623, LEN(B623) - 2, 3) = " NM", "HD", MID(B623, LEN(B623) - 2, 3) = " HD", "SHD", TRUE, "EZ")</f>
        <v>HD</v>
      </c>
      <c r="E624" s="18" t="str">
        <f>VLOOKUP(Table2[[#This Row],[Song Number]], Table1[[Order]:[SHD]], 5, FALSE)</f>
        <v>M2U</v>
      </c>
      <c r="F624" s="18" t="str">
        <f>_xlfn.TEXTJOIN("", FALSE, "BPM_", VLOOKUP(Table2[[#This Row],[Song Number]], Table1[[Order]:[SHD]], 6, FALSE))</f>
        <v>BPM_150</v>
      </c>
      <c r="G624" s="18" t="str" cm="1">
        <f t="array" ref="G624">_xlfn.TEXTJOIN("", FALSE, "DIF_", VLOOKUP(Table2[[#This Row],[Song Number]], Table1[[Order]:[SHD]], _xlfn.IFS(MID(B623, LEN(B623) - 2, 3) = " EZ", 8, MID(B623, LEN(B623) - 2, 3) = " NM", 9, MID(B623, LEN(B623) - 2, 3) = " HD", 10, TRUE, 7), FALSE))</f>
        <v>DIF_12</v>
      </c>
      <c r="H62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"DIF_12" ],</v>
      </c>
      <c r="I62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"Cheonjigaebyeok (天地開闢) - HD",
  "region": "7TH Pack",
  "category": [ "7TH Pack", "HD", "DIF_12" ],
  "requires": []
  },
</v>
      </c>
    </row>
    <row r="625" spans="1:9" ht="105" x14ac:dyDescent="0.25">
      <c r="A625" s="18">
        <f t="shared" si="9"/>
        <v>156</v>
      </c>
      <c r="B625" s="18" t="str">
        <f>_xlfn.TEXTJOIN(" - ", FALSE, VLOOKUP(Table2[[#This Row],[Song Number]], Table1[[Order]:[SHD]], 4, FALSE), _xlfn.IFS(MID(B624, LEN(B624) - 2, 3) = " EZ", "NM", MID(B624, LEN(B624) - 2, 3) = " NM", "HD", MID(B624, LEN(B624) - 2, 3) = " HD", "SHD", TRUE, "EZ"))</f>
        <v>Cheonjigaebyeok (天地開闢) - SHD</v>
      </c>
      <c r="C625" s="18" t="str">
        <f>_xlfn.TEXTJOIN(" ", FALSE, VLOOKUP(Table2[[#This Row],[Song Number]], Table1[[Order]:[SHD]], 2, FALSE), "Pack")</f>
        <v>7TH Pack</v>
      </c>
      <c r="D625" s="18" t="str" cm="1">
        <f t="array" ref="D625">_xlfn.IFS(MID(B624, LEN(B624) - 2, 3) = " EZ", "NM", MID(B624, LEN(B624) - 2, 3) = " NM", "HD", MID(B624, LEN(B624) - 2, 3) = " HD", "SHD", TRUE, "EZ")</f>
        <v>SHD</v>
      </c>
      <c r="E625" s="18" t="str">
        <f>VLOOKUP(Table2[[#This Row],[Song Number]], Table1[[Order]:[SHD]], 5, FALSE)</f>
        <v>M2U</v>
      </c>
      <c r="F625" s="18" t="str">
        <f>_xlfn.TEXTJOIN("", FALSE, "BPM_", VLOOKUP(Table2[[#This Row],[Song Number]], Table1[[Order]:[SHD]], 6, FALSE))</f>
        <v>BPM_150</v>
      </c>
      <c r="G625" s="18" t="str" cm="1">
        <f t="array" ref="G625">_xlfn.TEXTJOIN("", FALSE, "DIF_", VLOOKUP(Table2[[#This Row],[Song Number]], Table1[[Order]:[SHD]], _xlfn.IFS(MID(B624, LEN(B624) - 2, 3) = " EZ", 8, MID(B624, LEN(B624) - 2, 3) = " NM", 9, MID(B624, LEN(B624) - 2, 3) = " HD", 10, TRUE, 7), FALSE))</f>
        <v>DIF_14</v>
      </c>
      <c r="H62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"DIF_14" ],</v>
      </c>
      <c r="I62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"Cheonjigaebyeok (天地開闢) - SHD",
  "region": "7TH Pack",
  "category": [ "7TH Pack", "SHD", "DIF_14" ],
  "requires": []
  },
</v>
      </c>
    </row>
    <row r="626" spans="1:9" ht="105" x14ac:dyDescent="0.25">
      <c r="A626" s="18">
        <f t="shared" si="9"/>
        <v>157</v>
      </c>
      <c r="B626" s="18" t="str">
        <f>_xlfn.TEXTJOIN(" - ", FALSE, VLOOKUP(Table2[[#This Row],[Song Number]], Table1[[Order]:[SHD]], 4, FALSE), _xlfn.IFS(MID(B625, LEN(B625) - 2, 3) = " EZ", "NM", MID(B625, LEN(B625) - 2, 3) = " NM", "HD", MID(B625, LEN(B625) - 2, 3) = " HD", "SHD", TRUE, "EZ"))</f>
        <v>Dreamy Flight - EZ</v>
      </c>
      <c r="C626" s="18" t="str">
        <f>_xlfn.TEXTJOIN(" ", FALSE, VLOOKUP(Table2[[#This Row],[Song Number]], Table1[[Order]:[SHD]], 2, FALSE), "Pack")</f>
        <v>7TH Pack</v>
      </c>
      <c r="D626" s="18" t="str" cm="1">
        <f t="array" ref="D626">_xlfn.IFS(MID(B625, LEN(B625) - 2, 3) = " EZ", "NM", MID(B625, LEN(B625) - 2, 3) = " NM", "HD", MID(B625, LEN(B625) - 2, 3) = " HD", "SHD", TRUE, "EZ")</f>
        <v>EZ</v>
      </c>
      <c r="E626" s="18" t="str">
        <f>VLOOKUP(Table2[[#This Row],[Song Number]], Table1[[Order]:[SHD]], 5, FALSE)</f>
        <v>Transin</v>
      </c>
      <c r="F626" s="18" t="str">
        <f>_xlfn.TEXTJOIN("", FALSE, "BPM_", VLOOKUP(Table2[[#This Row],[Song Number]], Table1[[Order]:[SHD]], 6, FALSE))</f>
        <v>BPM_140</v>
      </c>
      <c r="G626" s="18" t="str" cm="1">
        <f t="array" ref="G626">_xlfn.TEXTJOIN("", FALSE, "DIF_", VLOOKUP(Table2[[#This Row],[Song Number]], Table1[[Order]:[SHD]], _xlfn.IFS(MID(B625, LEN(B625) - 2, 3) = " EZ", 8, MID(B625, LEN(B625) - 2, 3) = " NM", 9, MID(B625, LEN(B625) - 2, 3) = " HD", 10, TRUE, 7), FALSE))</f>
        <v>DIF_4</v>
      </c>
      <c r="H62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"DIF_4" ],</v>
      </c>
      <c r="I62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"Dreamy Flight - EZ",
  "region": "7TH Pack",
  "category": [ "7TH Pack", "EZ", "DIF_4" ],
  "requires": []
  },
</v>
      </c>
    </row>
    <row r="627" spans="1:9" ht="105" x14ac:dyDescent="0.25">
      <c r="A627" s="18">
        <f t="shared" si="9"/>
        <v>157</v>
      </c>
      <c r="B627" s="18" t="str">
        <f>_xlfn.TEXTJOIN(" - ", FALSE, VLOOKUP(Table2[[#This Row],[Song Number]], Table1[[Order]:[SHD]], 4, FALSE), _xlfn.IFS(MID(B626, LEN(B626) - 2, 3) = " EZ", "NM", MID(B626, LEN(B626) - 2, 3) = " NM", "HD", MID(B626, LEN(B626) - 2, 3) = " HD", "SHD", TRUE, "EZ"))</f>
        <v>Dreamy Flight - NM</v>
      </c>
      <c r="C627" s="18" t="str">
        <f>_xlfn.TEXTJOIN(" ", FALSE, VLOOKUP(Table2[[#This Row],[Song Number]], Table1[[Order]:[SHD]], 2, FALSE), "Pack")</f>
        <v>7TH Pack</v>
      </c>
      <c r="D627" s="18" t="str" cm="1">
        <f t="array" ref="D627">_xlfn.IFS(MID(B626, LEN(B626) - 2, 3) = " EZ", "NM", MID(B626, LEN(B626) - 2, 3) = " NM", "HD", MID(B626, LEN(B626) - 2, 3) = " HD", "SHD", TRUE, "EZ")</f>
        <v>NM</v>
      </c>
      <c r="E627" s="18" t="str">
        <f>VLOOKUP(Table2[[#This Row],[Song Number]], Table1[[Order]:[SHD]], 5, FALSE)</f>
        <v>Transin</v>
      </c>
      <c r="F627" s="18" t="str">
        <f>_xlfn.TEXTJOIN("", FALSE, "BPM_", VLOOKUP(Table2[[#This Row],[Song Number]], Table1[[Order]:[SHD]], 6, FALSE))</f>
        <v>BPM_140</v>
      </c>
      <c r="G627" s="18" t="str" cm="1">
        <f t="array" ref="G627">_xlfn.TEXTJOIN("", FALSE, "DIF_", VLOOKUP(Table2[[#This Row],[Song Number]], Table1[[Order]:[SHD]], _xlfn.IFS(MID(B626, LEN(B626) - 2, 3) = " EZ", 8, MID(B626, LEN(B626) - 2, 3) = " NM", 9, MID(B626, LEN(B626) - 2, 3) = " HD", 10, TRUE, 7), FALSE))</f>
        <v>DIF_9</v>
      </c>
      <c r="H62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"DIF_9" ],</v>
      </c>
      <c r="I62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"Dreamy Flight - NM",
  "region": "7TH Pack",
  "category": [ "7TH Pack", "NM", "DIF_9" ],
  "requires": []
  },
</v>
      </c>
    </row>
    <row r="628" spans="1:9" ht="105" x14ac:dyDescent="0.25">
      <c r="A628" s="18">
        <f t="shared" si="9"/>
        <v>157</v>
      </c>
      <c r="B628" s="18" t="str">
        <f>_xlfn.TEXTJOIN(" - ", FALSE, VLOOKUP(Table2[[#This Row],[Song Number]], Table1[[Order]:[SHD]], 4, FALSE), _xlfn.IFS(MID(B627, LEN(B627) - 2, 3) = " EZ", "NM", MID(B627, LEN(B627) - 2, 3) = " NM", "HD", MID(B627, LEN(B627) - 2, 3) = " HD", "SHD", TRUE, "EZ"))</f>
        <v>Dreamy Flight - HD</v>
      </c>
      <c r="C628" s="18" t="str">
        <f>_xlfn.TEXTJOIN(" ", FALSE, VLOOKUP(Table2[[#This Row],[Song Number]], Table1[[Order]:[SHD]], 2, FALSE), "Pack")</f>
        <v>7TH Pack</v>
      </c>
      <c r="D628" s="18" t="str" cm="1">
        <f t="array" ref="D628">_xlfn.IFS(MID(B627, LEN(B627) - 2, 3) = " EZ", "NM", MID(B627, LEN(B627) - 2, 3) = " NM", "HD", MID(B627, LEN(B627) - 2, 3) = " HD", "SHD", TRUE, "EZ")</f>
        <v>HD</v>
      </c>
      <c r="E628" s="18" t="str">
        <f>VLOOKUP(Table2[[#This Row],[Song Number]], Table1[[Order]:[SHD]], 5, FALSE)</f>
        <v>Transin</v>
      </c>
      <c r="F628" s="18" t="str">
        <f>_xlfn.TEXTJOIN("", FALSE, "BPM_", VLOOKUP(Table2[[#This Row],[Song Number]], Table1[[Order]:[SHD]], 6, FALSE))</f>
        <v>BPM_140</v>
      </c>
      <c r="G628" s="18" t="str" cm="1">
        <f t="array" ref="G628">_xlfn.TEXTJOIN("", FALSE, "DIF_", VLOOKUP(Table2[[#This Row],[Song Number]], Table1[[Order]:[SHD]], _xlfn.IFS(MID(B627, LEN(B627) - 2, 3) = " EZ", 8, MID(B627, LEN(B627) - 2, 3) = " NM", 9, MID(B627, LEN(B627) - 2, 3) = " HD", 10, TRUE, 7), FALSE))</f>
        <v>DIF_12</v>
      </c>
      <c r="H62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"DIF_12" ],</v>
      </c>
      <c r="I62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"Dreamy Flight - HD",
  "region": "7TH Pack",
  "category": [ "7TH Pack", "HD", "DIF_12" ],
  "requires": []
  },
</v>
      </c>
    </row>
    <row r="629" spans="1:9" ht="105" x14ac:dyDescent="0.25">
      <c r="A629" s="18">
        <f t="shared" si="9"/>
        <v>157</v>
      </c>
      <c r="B629" s="18" t="str">
        <f>_xlfn.TEXTJOIN(" - ", FALSE, VLOOKUP(Table2[[#This Row],[Song Number]], Table1[[Order]:[SHD]], 4, FALSE), _xlfn.IFS(MID(B628, LEN(B628) - 2, 3) = " EZ", "NM", MID(B628, LEN(B628) - 2, 3) = " NM", "HD", MID(B628, LEN(B628) - 2, 3) = " HD", "SHD", TRUE, "EZ"))</f>
        <v>Dreamy Flight - SHD</v>
      </c>
      <c r="C629" s="18" t="str">
        <f>_xlfn.TEXTJOIN(" ", FALSE, VLOOKUP(Table2[[#This Row],[Song Number]], Table1[[Order]:[SHD]], 2, FALSE), "Pack")</f>
        <v>7TH Pack</v>
      </c>
      <c r="D629" s="18" t="str" cm="1">
        <f t="array" ref="D629">_xlfn.IFS(MID(B628, LEN(B628) - 2, 3) = " EZ", "NM", MID(B628, LEN(B628) - 2, 3) = " NM", "HD", MID(B628, LEN(B628) - 2, 3) = " HD", "SHD", TRUE, "EZ")</f>
        <v>SHD</v>
      </c>
      <c r="E629" s="18" t="str">
        <f>VLOOKUP(Table2[[#This Row],[Song Number]], Table1[[Order]:[SHD]], 5, FALSE)</f>
        <v>Transin</v>
      </c>
      <c r="F629" s="18" t="str">
        <f>_xlfn.TEXTJOIN("", FALSE, "BPM_", VLOOKUP(Table2[[#This Row],[Song Number]], Table1[[Order]:[SHD]], 6, FALSE))</f>
        <v>BPM_140</v>
      </c>
      <c r="G629" s="18" t="str" cm="1">
        <f t="array" ref="G629">_xlfn.TEXTJOIN("", FALSE, "DIF_", VLOOKUP(Table2[[#This Row],[Song Number]], Table1[[Order]:[SHD]], _xlfn.IFS(MID(B628, LEN(B628) - 2, 3) = " EZ", 8, MID(B628, LEN(B628) - 2, 3) = " NM", 9, MID(B628, LEN(B628) - 2, 3) = " HD", 10, TRUE, 7), FALSE))</f>
        <v>DIF_15</v>
      </c>
      <c r="H62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"DIF_15" ],</v>
      </c>
      <c r="I62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"Dreamy Flight - SHD",
  "region": "7TH Pack",
  "category": [ "7TH Pack", "SHD", "DIF_15" ],
  "requires": []
  },
</v>
      </c>
    </row>
    <row r="630" spans="1:9" ht="105" x14ac:dyDescent="0.25">
      <c r="A630" s="18">
        <f t="shared" si="9"/>
        <v>158</v>
      </c>
      <c r="B630" s="18" t="str">
        <f>_xlfn.TEXTJOIN(" - ", FALSE, VLOOKUP(Table2[[#This Row],[Song Number]], Table1[[Order]:[SHD]], 4, FALSE), _xlfn.IFS(MID(B629, LEN(B629) - 2, 3) = " EZ", "NM", MID(B629, LEN(B629) - 2, 3) = " NM", "HD", MID(B629, LEN(B629) - 2, 3) = " HD", "SHD", TRUE, "EZ"))</f>
        <v>End of Summer - EZ</v>
      </c>
      <c r="C630" s="18" t="str">
        <f>_xlfn.TEXTJOIN(" ", FALSE, VLOOKUP(Table2[[#This Row],[Song Number]], Table1[[Order]:[SHD]], 2, FALSE), "Pack")</f>
        <v>7TH Pack</v>
      </c>
      <c r="D630" s="18" t="str" cm="1">
        <f t="array" ref="D630">_xlfn.IFS(MID(B629, LEN(B629) - 2, 3) = " EZ", "NM", MID(B629, LEN(B629) - 2, 3) = " NM", "HD", MID(B629, LEN(B629) - 2, 3) = " HD", "SHD", TRUE, "EZ")</f>
        <v>EZ</v>
      </c>
      <c r="E630" s="18" t="str">
        <f>VLOOKUP(Table2[[#This Row],[Song Number]], Table1[[Order]:[SHD]], 5, FALSE)</f>
        <v>Mhz</v>
      </c>
      <c r="F630" s="18" t="str">
        <f>_xlfn.TEXTJOIN("", FALSE, "BPM_", VLOOKUP(Table2[[#This Row],[Song Number]], Table1[[Order]:[SHD]], 6, FALSE))</f>
        <v>BPM_120</v>
      </c>
      <c r="G630" s="18" t="str" cm="1">
        <f t="array" ref="G630">_xlfn.TEXTJOIN("", FALSE, "DIF_", VLOOKUP(Table2[[#This Row],[Song Number]], Table1[[Order]:[SHD]], _xlfn.IFS(MID(B629, LEN(B629) - 2, 3) = " EZ", 8, MID(B629, LEN(B629) - 2, 3) = " NM", 9, MID(B629, LEN(B629) - 2, 3) = " HD", 10, TRUE, 7), FALSE))</f>
        <v>DIF_4</v>
      </c>
      <c r="H63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"DIF_4" ],</v>
      </c>
      <c r="I63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"End of Summer - EZ",
  "region": "7TH Pack",
  "category": [ "7TH Pack", "EZ", "DIF_4" ],
  "requires": []
  },
</v>
      </c>
    </row>
    <row r="631" spans="1:9" ht="105" x14ac:dyDescent="0.25">
      <c r="A631" s="18">
        <f t="shared" si="9"/>
        <v>158</v>
      </c>
      <c r="B631" s="18" t="str">
        <f>_xlfn.TEXTJOIN(" - ", FALSE, VLOOKUP(Table2[[#This Row],[Song Number]], Table1[[Order]:[SHD]], 4, FALSE), _xlfn.IFS(MID(B630, LEN(B630) - 2, 3) = " EZ", "NM", MID(B630, LEN(B630) - 2, 3) = " NM", "HD", MID(B630, LEN(B630) - 2, 3) = " HD", "SHD", TRUE, "EZ"))</f>
        <v>End of Summer - NM</v>
      </c>
      <c r="C631" s="18" t="str">
        <f>_xlfn.TEXTJOIN(" ", FALSE, VLOOKUP(Table2[[#This Row],[Song Number]], Table1[[Order]:[SHD]], 2, FALSE), "Pack")</f>
        <v>7TH Pack</v>
      </c>
      <c r="D631" s="18" t="str" cm="1">
        <f t="array" ref="D631">_xlfn.IFS(MID(B630, LEN(B630) - 2, 3) = " EZ", "NM", MID(B630, LEN(B630) - 2, 3) = " NM", "HD", MID(B630, LEN(B630) - 2, 3) = " HD", "SHD", TRUE, "EZ")</f>
        <v>NM</v>
      </c>
      <c r="E631" s="18" t="str">
        <f>VLOOKUP(Table2[[#This Row],[Song Number]], Table1[[Order]:[SHD]], 5, FALSE)</f>
        <v>Mhz</v>
      </c>
      <c r="F631" s="18" t="str">
        <f>_xlfn.TEXTJOIN("", FALSE, "BPM_", VLOOKUP(Table2[[#This Row],[Song Number]], Table1[[Order]:[SHD]], 6, FALSE))</f>
        <v>BPM_120</v>
      </c>
      <c r="G631" s="18" t="str" cm="1">
        <f t="array" ref="G631">_xlfn.TEXTJOIN("", FALSE, "DIF_", VLOOKUP(Table2[[#This Row],[Song Number]], Table1[[Order]:[SHD]], _xlfn.IFS(MID(B630, LEN(B630) - 2, 3) = " EZ", 8, MID(B630, LEN(B630) - 2, 3) = " NM", 9, MID(B630, LEN(B630) - 2, 3) = " HD", 10, TRUE, 7), FALSE))</f>
        <v>DIF_6</v>
      </c>
      <c r="H63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"DIF_6" ],</v>
      </c>
      <c r="I63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"End of Summer - NM",
  "region": "7TH Pack",
  "category": [ "7TH Pack", "NM", "DIF_6" ],
  "requires": []
  },
</v>
      </c>
    </row>
    <row r="632" spans="1:9" ht="105" x14ac:dyDescent="0.25">
      <c r="A632" s="18">
        <f t="shared" si="9"/>
        <v>158</v>
      </c>
      <c r="B632" s="18" t="str">
        <f>_xlfn.TEXTJOIN(" - ", FALSE, VLOOKUP(Table2[[#This Row],[Song Number]], Table1[[Order]:[SHD]], 4, FALSE), _xlfn.IFS(MID(B631, LEN(B631) - 2, 3) = " EZ", "NM", MID(B631, LEN(B631) - 2, 3) = " NM", "HD", MID(B631, LEN(B631) - 2, 3) = " HD", "SHD", TRUE, "EZ"))</f>
        <v>End of Summer - HD</v>
      </c>
      <c r="C632" s="18" t="str">
        <f>_xlfn.TEXTJOIN(" ", FALSE, VLOOKUP(Table2[[#This Row],[Song Number]], Table1[[Order]:[SHD]], 2, FALSE), "Pack")</f>
        <v>7TH Pack</v>
      </c>
      <c r="D632" s="18" t="str" cm="1">
        <f t="array" ref="D632">_xlfn.IFS(MID(B631, LEN(B631) - 2, 3) = " EZ", "NM", MID(B631, LEN(B631) - 2, 3) = " NM", "HD", MID(B631, LEN(B631) - 2, 3) = " HD", "SHD", TRUE, "EZ")</f>
        <v>HD</v>
      </c>
      <c r="E632" s="18" t="str">
        <f>VLOOKUP(Table2[[#This Row],[Song Number]], Table1[[Order]:[SHD]], 5, FALSE)</f>
        <v>Mhz</v>
      </c>
      <c r="F632" s="18" t="str">
        <f>_xlfn.TEXTJOIN("", FALSE, "BPM_", VLOOKUP(Table2[[#This Row],[Song Number]], Table1[[Order]:[SHD]], 6, FALSE))</f>
        <v>BPM_120</v>
      </c>
      <c r="G632" s="18" t="str" cm="1">
        <f t="array" ref="G632">_xlfn.TEXTJOIN("", FALSE, "DIF_", VLOOKUP(Table2[[#This Row],[Song Number]], Table1[[Order]:[SHD]], _xlfn.IFS(MID(B631, LEN(B631) - 2, 3) = " EZ", 8, MID(B631, LEN(B631) - 2, 3) = " NM", 9, MID(B631, LEN(B631) - 2, 3) = " HD", 10, TRUE, 7), FALSE))</f>
        <v>DIF_10</v>
      </c>
      <c r="H63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"DIF_10" ],</v>
      </c>
      <c r="I63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"End of Summer - HD",
  "region": "7TH Pack",
  "category": [ "7TH Pack", "HD", "DIF_10" ],
  "requires": []
  },
</v>
      </c>
    </row>
    <row r="633" spans="1:9" ht="105" x14ac:dyDescent="0.25">
      <c r="A633" s="18">
        <f t="shared" si="9"/>
        <v>158</v>
      </c>
      <c r="B633" s="18" t="str">
        <f>_xlfn.TEXTJOIN(" - ", FALSE, VLOOKUP(Table2[[#This Row],[Song Number]], Table1[[Order]:[SHD]], 4, FALSE), _xlfn.IFS(MID(B632, LEN(B632) - 2, 3) = " EZ", "NM", MID(B632, LEN(B632) - 2, 3) = " NM", "HD", MID(B632, LEN(B632) - 2, 3) = " HD", "SHD", TRUE, "EZ"))</f>
        <v>End of Summer - SHD</v>
      </c>
      <c r="C633" s="18" t="str">
        <f>_xlfn.TEXTJOIN(" ", FALSE, VLOOKUP(Table2[[#This Row],[Song Number]], Table1[[Order]:[SHD]], 2, FALSE), "Pack")</f>
        <v>7TH Pack</v>
      </c>
      <c r="D633" s="18" t="str" cm="1">
        <f t="array" ref="D633">_xlfn.IFS(MID(B632, LEN(B632) - 2, 3) = " EZ", "NM", MID(B632, LEN(B632) - 2, 3) = " NM", "HD", MID(B632, LEN(B632) - 2, 3) = " HD", "SHD", TRUE, "EZ")</f>
        <v>SHD</v>
      </c>
      <c r="E633" s="18" t="str">
        <f>VLOOKUP(Table2[[#This Row],[Song Number]], Table1[[Order]:[SHD]], 5, FALSE)</f>
        <v>Mhz</v>
      </c>
      <c r="F633" s="18" t="str">
        <f>_xlfn.TEXTJOIN("", FALSE, "BPM_", VLOOKUP(Table2[[#This Row],[Song Number]], Table1[[Order]:[SHD]], 6, FALSE))</f>
        <v>BPM_120</v>
      </c>
      <c r="G633" s="18" t="str" cm="1">
        <f t="array" ref="G633">_xlfn.TEXTJOIN("", FALSE, "DIF_", VLOOKUP(Table2[[#This Row],[Song Number]], Table1[[Order]:[SHD]], _xlfn.IFS(MID(B632, LEN(B632) - 2, 3) = " EZ", 8, MID(B632, LEN(B632) - 2, 3) = " NM", 9, MID(B632, LEN(B632) - 2, 3) = " HD", 10, TRUE, 7), FALSE))</f>
        <v>DIF_13</v>
      </c>
      <c r="H63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"DIF_13" ],</v>
      </c>
      <c r="I63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"End of Summer - SHD",
  "region": "7TH Pack",
  "category": [ "7TH Pack", "SHD", "DIF_13" ],
  "requires": []
  },
</v>
      </c>
    </row>
    <row r="634" spans="1:9" ht="105" x14ac:dyDescent="0.25">
      <c r="A634" s="18">
        <f t="shared" si="9"/>
        <v>159</v>
      </c>
      <c r="B634" s="18" t="str">
        <f>_xlfn.TEXTJOIN(" - ", FALSE, VLOOKUP(Table2[[#This Row],[Song Number]], Table1[[Order]:[SHD]], 4, FALSE), _xlfn.IFS(MID(B633, LEN(B633) - 2, 3) = " EZ", "NM", MID(B633, LEN(B633) - 2, 3) = " NM", "HD", MID(B633, LEN(B633) - 2, 3) = " HD", "SHD", TRUE, "EZ"))</f>
        <v>Energy Flower (Original Mix) - EZ</v>
      </c>
      <c r="C634" s="18" t="str">
        <f>_xlfn.TEXTJOIN(" ", FALSE, VLOOKUP(Table2[[#This Row],[Song Number]], Table1[[Order]:[SHD]], 2, FALSE), "Pack")</f>
        <v>7TH Pack</v>
      </c>
      <c r="D634" s="18" t="str" cm="1">
        <f t="array" ref="D634">_xlfn.IFS(MID(B633, LEN(B633) - 2, 3) = " EZ", "NM", MID(B633, LEN(B633) - 2, 3) = " NM", "HD", MID(B633, LEN(B633) - 2, 3) = " HD", "SHD", TRUE, "EZ")</f>
        <v>EZ</v>
      </c>
      <c r="E634" s="18" t="str">
        <f>VLOOKUP(Table2[[#This Row],[Song Number]], Table1[[Order]:[SHD]], 5, FALSE)</f>
        <v>r300k</v>
      </c>
      <c r="F634" s="18" t="str">
        <f>_xlfn.TEXTJOIN("", FALSE, "BPM_", VLOOKUP(Table2[[#This Row],[Song Number]], Table1[[Order]:[SHD]], 6, FALSE))</f>
        <v>BPM_133</v>
      </c>
      <c r="G634" s="18" t="str" cm="1">
        <f t="array" ref="G634">_xlfn.TEXTJOIN("", FALSE, "DIF_", VLOOKUP(Table2[[#This Row],[Song Number]], Table1[[Order]:[SHD]], _xlfn.IFS(MID(B633, LEN(B633) - 2, 3) = " EZ", 8, MID(B633, LEN(B633) - 2, 3) = " NM", 9, MID(B633, LEN(B633) - 2, 3) = " HD", 10, TRUE, 7), FALSE))</f>
        <v>DIF_4</v>
      </c>
      <c r="H63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"DIF_4" ],</v>
      </c>
      <c r="I63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"Energy Flower (Original Mix) - EZ",
  "region": "7TH Pack",
  "category": [ "7TH Pack", "EZ", "DIF_4" ],
  "requires": []
  },
</v>
      </c>
    </row>
    <row r="635" spans="1:9" ht="105" x14ac:dyDescent="0.25">
      <c r="A635" s="18">
        <f t="shared" si="9"/>
        <v>159</v>
      </c>
      <c r="B635" s="18" t="str">
        <f>_xlfn.TEXTJOIN(" - ", FALSE, VLOOKUP(Table2[[#This Row],[Song Number]], Table1[[Order]:[SHD]], 4, FALSE), _xlfn.IFS(MID(B634, LEN(B634) - 2, 3) = " EZ", "NM", MID(B634, LEN(B634) - 2, 3) = " NM", "HD", MID(B634, LEN(B634) - 2, 3) = " HD", "SHD", TRUE, "EZ"))</f>
        <v>Energy Flower (Original Mix) - NM</v>
      </c>
      <c r="C635" s="18" t="str">
        <f>_xlfn.TEXTJOIN(" ", FALSE, VLOOKUP(Table2[[#This Row],[Song Number]], Table1[[Order]:[SHD]], 2, FALSE), "Pack")</f>
        <v>7TH Pack</v>
      </c>
      <c r="D635" s="18" t="str" cm="1">
        <f t="array" ref="D635">_xlfn.IFS(MID(B634, LEN(B634) - 2, 3) = " EZ", "NM", MID(B634, LEN(B634) - 2, 3) = " NM", "HD", MID(B634, LEN(B634) - 2, 3) = " HD", "SHD", TRUE, "EZ")</f>
        <v>NM</v>
      </c>
      <c r="E635" s="18" t="str">
        <f>VLOOKUP(Table2[[#This Row],[Song Number]], Table1[[Order]:[SHD]], 5, FALSE)</f>
        <v>r300k</v>
      </c>
      <c r="F635" s="18" t="str">
        <f>_xlfn.TEXTJOIN("", FALSE, "BPM_", VLOOKUP(Table2[[#This Row],[Song Number]], Table1[[Order]:[SHD]], 6, FALSE))</f>
        <v>BPM_133</v>
      </c>
      <c r="G635" s="18" t="str" cm="1">
        <f t="array" ref="G635">_xlfn.TEXTJOIN("", FALSE, "DIF_", VLOOKUP(Table2[[#This Row],[Song Number]], Table1[[Order]:[SHD]], _xlfn.IFS(MID(B634, LEN(B634) - 2, 3) = " EZ", 8, MID(B634, LEN(B634) - 2, 3) = " NM", 9, MID(B634, LEN(B634) - 2, 3) = " HD", 10, TRUE, 7), FALSE))</f>
        <v>DIF_9</v>
      </c>
      <c r="H63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"DIF_9" ],</v>
      </c>
      <c r="I63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"Energy Flower (Original Mix) - NM",
  "region": "7TH Pack",
  "category": [ "7TH Pack", "NM", "DIF_9" ],
  "requires": []
  },
</v>
      </c>
    </row>
    <row r="636" spans="1:9" ht="105" x14ac:dyDescent="0.25">
      <c r="A636" s="18">
        <f t="shared" si="9"/>
        <v>159</v>
      </c>
      <c r="B636" s="18" t="str">
        <f>_xlfn.TEXTJOIN(" - ", FALSE, VLOOKUP(Table2[[#This Row],[Song Number]], Table1[[Order]:[SHD]], 4, FALSE), _xlfn.IFS(MID(B635, LEN(B635) - 2, 3) = " EZ", "NM", MID(B635, LEN(B635) - 2, 3) = " NM", "HD", MID(B635, LEN(B635) - 2, 3) = " HD", "SHD", TRUE, "EZ"))</f>
        <v>Energy Flower (Original Mix) - HD</v>
      </c>
      <c r="C636" s="18" t="str">
        <f>_xlfn.TEXTJOIN(" ", FALSE, VLOOKUP(Table2[[#This Row],[Song Number]], Table1[[Order]:[SHD]], 2, FALSE), "Pack")</f>
        <v>7TH Pack</v>
      </c>
      <c r="D636" s="18" t="str" cm="1">
        <f t="array" ref="D636">_xlfn.IFS(MID(B635, LEN(B635) - 2, 3) = " EZ", "NM", MID(B635, LEN(B635) - 2, 3) = " NM", "HD", MID(B635, LEN(B635) - 2, 3) = " HD", "SHD", TRUE, "EZ")</f>
        <v>HD</v>
      </c>
      <c r="E636" s="18" t="str">
        <f>VLOOKUP(Table2[[#This Row],[Song Number]], Table1[[Order]:[SHD]], 5, FALSE)</f>
        <v>r300k</v>
      </c>
      <c r="F636" s="18" t="str">
        <f>_xlfn.TEXTJOIN("", FALSE, "BPM_", VLOOKUP(Table2[[#This Row],[Song Number]], Table1[[Order]:[SHD]], 6, FALSE))</f>
        <v>BPM_133</v>
      </c>
      <c r="G636" s="18" t="str" cm="1">
        <f t="array" ref="G636">_xlfn.TEXTJOIN("", FALSE, "DIF_", VLOOKUP(Table2[[#This Row],[Song Number]], Table1[[Order]:[SHD]], _xlfn.IFS(MID(B635, LEN(B635) - 2, 3) = " EZ", 8, MID(B635, LEN(B635) - 2, 3) = " NM", 9, MID(B635, LEN(B635) - 2, 3) = " HD", 10, TRUE, 7), FALSE))</f>
        <v>DIF_12</v>
      </c>
      <c r="H63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"DIF_12" ],</v>
      </c>
      <c r="I63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"Energy Flower (Original Mix) - HD",
  "region": "7TH Pack",
  "category": [ "7TH Pack", "HD", "DIF_12" ],
  "requires": []
  },
</v>
      </c>
    </row>
    <row r="637" spans="1:9" ht="105" x14ac:dyDescent="0.25">
      <c r="A637" s="18">
        <f t="shared" si="9"/>
        <v>159</v>
      </c>
      <c r="B637" s="18" t="str">
        <f>_xlfn.TEXTJOIN(" - ", FALSE, VLOOKUP(Table2[[#This Row],[Song Number]], Table1[[Order]:[SHD]], 4, FALSE), _xlfn.IFS(MID(B636, LEN(B636) - 2, 3) = " EZ", "NM", MID(B636, LEN(B636) - 2, 3) = " NM", "HD", MID(B636, LEN(B636) - 2, 3) = " HD", "SHD", TRUE, "EZ"))</f>
        <v>Energy Flower (Original Mix) - SHD</v>
      </c>
      <c r="C637" s="18" t="str">
        <f>_xlfn.TEXTJOIN(" ", FALSE, VLOOKUP(Table2[[#This Row],[Song Number]], Table1[[Order]:[SHD]], 2, FALSE), "Pack")</f>
        <v>7TH Pack</v>
      </c>
      <c r="D637" s="18" t="str" cm="1">
        <f t="array" ref="D637">_xlfn.IFS(MID(B636, LEN(B636) - 2, 3) = " EZ", "NM", MID(B636, LEN(B636) - 2, 3) = " NM", "HD", MID(B636, LEN(B636) - 2, 3) = " HD", "SHD", TRUE, "EZ")</f>
        <v>SHD</v>
      </c>
      <c r="E637" s="18" t="str">
        <f>VLOOKUP(Table2[[#This Row],[Song Number]], Table1[[Order]:[SHD]], 5, FALSE)</f>
        <v>r300k</v>
      </c>
      <c r="F637" s="18" t="str">
        <f>_xlfn.TEXTJOIN("", FALSE, "BPM_", VLOOKUP(Table2[[#This Row],[Song Number]], Table1[[Order]:[SHD]], 6, FALSE))</f>
        <v>BPM_133</v>
      </c>
      <c r="G637" s="18" t="str" cm="1">
        <f t="array" ref="G637">_xlfn.TEXTJOIN("", FALSE, "DIF_", VLOOKUP(Table2[[#This Row],[Song Number]], Table1[[Order]:[SHD]], _xlfn.IFS(MID(B636, LEN(B636) - 2, 3) = " EZ", 8, MID(B636, LEN(B636) - 2, 3) = " NM", 9, MID(B636, LEN(B636) - 2, 3) = " HD", 10, TRUE, 7), FALSE))</f>
        <v>DIF_14</v>
      </c>
      <c r="H63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"DIF_14" ],</v>
      </c>
      <c r="I63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"Energy Flower (Original Mix) - SHD",
  "region": "7TH Pack",
  "category": [ "7TH Pack", "SHD", "DIF_14" ],
  "requires": []
  },
</v>
      </c>
    </row>
    <row r="638" spans="1:9" ht="105" x14ac:dyDescent="0.25">
      <c r="A638" s="18">
        <f t="shared" si="9"/>
        <v>160</v>
      </c>
      <c r="B638" s="18" t="str">
        <f>_xlfn.TEXTJOIN(" - ", FALSE, VLOOKUP(Table2[[#This Row],[Song Number]], Table1[[Order]:[SHD]], 4, FALSE), _xlfn.IFS(MID(B637, LEN(B637) - 2, 3) = " EZ", "NM", MID(B637, LEN(B637) - 2, 3) = " NM", "HD", MID(B637, LEN(B637) - 2, 3) = " HD", "SHD", TRUE, "EZ"))</f>
        <v>Explode Engine - EZ</v>
      </c>
      <c r="C638" s="18" t="str">
        <f>_xlfn.TEXTJOIN(" ", FALSE, VLOOKUP(Table2[[#This Row],[Song Number]], Table1[[Order]:[SHD]], 2, FALSE), "Pack")</f>
        <v>7TH Pack</v>
      </c>
      <c r="D638" s="18" t="str" cm="1">
        <f t="array" ref="D638">_xlfn.IFS(MID(B637, LEN(B637) - 2, 3) = " EZ", "NM", MID(B637, LEN(B637) - 2, 3) = " NM", "HD", MID(B637, LEN(B637) - 2, 3) = " HD", "SHD", TRUE, "EZ")</f>
        <v>EZ</v>
      </c>
      <c r="E638" s="18" t="str">
        <f>VLOOKUP(Table2[[#This Row],[Song Number]], Table1[[Order]:[SHD]], 5, FALSE)</f>
        <v>Transin</v>
      </c>
      <c r="F638" s="18" t="str">
        <f>_xlfn.TEXTJOIN("", FALSE, "BPM_", VLOOKUP(Table2[[#This Row],[Song Number]], Table1[[Order]:[SHD]], 6, FALSE))</f>
        <v>BPM_130</v>
      </c>
      <c r="G638" s="18" t="str" cm="1">
        <f t="array" ref="G638">_xlfn.TEXTJOIN("", FALSE, "DIF_", VLOOKUP(Table2[[#This Row],[Song Number]], Table1[[Order]:[SHD]], _xlfn.IFS(MID(B637, LEN(B637) - 2, 3) = " EZ", 8, MID(B637, LEN(B637) - 2, 3) = " NM", 9, MID(B637, LEN(B637) - 2, 3) = " HD", 10, TRUE, 7), FALSE))</f>
        <v>DIF_4</v>
      </c>
      <c r="H63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"DIF_4" ],</v>
      </c>
      <c r="I63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"Explode Engine - EZ",
  "region": "7TH Pack",
  "category": [ "7TH Pack", "EZ", "DIF_4" ],
  "requires": []
  },
</v>
      </c>
    </row>
    <row r="639" spans="1:9" ht="105" x14ac:dyDescent="0.25">
      <c r="A639" s="18">
        <f t="shared" si="9"/>
        <v>160</v>
      </c>
      <c r="B639" s="18" t="str">
        <f>_xlfn.TEXTJOIN(" - ", FALSE, VLOOKUP(Table2[[#This Row],[Song Number]], Table1[[Order]:[SHD]], 4, FALSE), _xlfn.IFS(MID(B638, LEN(B638) - 2, 3) = " EZ", "NM", MID(B638, LEN(B638) - 2, 3) = " NM", "HD", MID(B638, LEN(B638) - 2, 3) = " HD", "SHD", TRUE, "EZ"))</f>
        <v>Explode Engine - NM</v>
      </c>
      <c r="C639" s="18" t="str">
        <f>_xlfn.TEXTJOIN(" ", FALSE, VLOOKUP(Table2[[#This Row],[Song Number]], Table1[[Order]:[SHD]], 2, FALSE), "Pack")</f>
        <v>7TH Pack</v>
      </c>
      <c r="D639" s="18" t="str" cm="1">
        <f t="array" ref="D639">_xlfn.IFS(MID(B638, LEN(B638) - 2, 3) = " EZ", "NM", MID(B638, LEN(B638) - 2, 3) = " NM", "HD", MID(B638, LEN(B638) - 2, 3) = " HD", "SHD", TRUE, "EZ")</f>
        <v>NM</v>
      </c>
      <c r="E639" s="18" t="str">
        <f>VLOOKUP(Table2[[#This Row],[Song Number]], Table1[[Order]:[SHD]], 5, FALSE)</f>
        <v>Transin</v>
      </c>
      <c r="F639" s="18" t="str">
        <f>_xlfn.TEXTJOIN("", FALSE, "BPM_", VLOOKUP(Table2[[#This Row],[Song Number]], Table1[[Order]:[SHD]], 6, FALSE))</f>
        <v>BPM_130</v>
      </c>
      <c r="G639" s="18" t="str" cm="1">
        <f t="array" ref="G639">_xlfn.TEXTJOIN("", FALSE, "DIF_", VLOOKUP(Table2[[#This Row],[Song Number]], Table1[[Order]:[SHD]], _xlfn.IFS(MID(B638, LEN(B638) - 2, 3) = " EZ", 8, MID(B638, LEN(B638) - 2, 3) = " NM", 9, MID(B638, LEN(B638) - 2, 3) = " HD", 10, TRUE, 7), FALSE))</f>
        <v>DIF_9</v>
      </c>
      <c r="H63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"DIF_9" ],</v>
      </c>
      <c r="I63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"Explode Engine - NM",
  "region": "7TH Pack",
  "category": [ "7TH Pack", "NM", "DIF_9" ],
  "requires": []
  },
</v>
      </c>
    </row>
    <row r="640" spans="1:9" ht="105" x14ac:dyDescent="0.25">
      <c r="A640" s="18">
        <f t="shared" si="9"/>
        <v>160</v>
      </c>
      <c r="B640" s="18" t="str">
        <f>_xlfn.TEXTJOIN(" - ", FALSE, VLOOKUP(Table2[[#This Row],[Song Number]], Table1[[Order]:[SHD]], 4, FALSE), _xlfn.IFS(MID(B639, LEN(B639) - 2, 3) = " EZ", "NM", MID(B639, LEN(B639) - 2, 3) = " NM", "HD", MID(B639, LEN(B639) - 2, 3) = " HD", "SHD", TRUE, "EZ"))</f>
        <v>Explode Engine - HD</v>
      </c>
      <c r="C640" s="18" t="str">
        <f>_xlfn.TEXTJOIN(" ", FALSE, VLOOKUP(Table2[[#This Row],[Song Number]], Table1[[Order]:[SHD]], 2, FALSE), "Pack")</f>
        <v>7TH Pack</v>
      </c>
      <c r="D640" s="18" t="str" cm="1">
        <f t="array" ref="D640">_xlfn.IFS(MID(B639, LEN(B639) - 2, 3) = " EZ", "NM", MID(B639, LEN(B639) - 2, 3) = " NM", "HD", MID(B639, LEN(B639) - 2, 3) = " HD", "SHD", TRUE, "EZ")</f>
        <v>HD</v>
      </c>
      <c r="E640" s="18" t="str">
        <f>VLOOKUP(Table2[[#This Row],[Song Number]], Table1[[Order]:[SHD]], 5, FALSE)</f>
        <v>Transin</v>
      </c>
      <c r="F640" s="18" t="str">
        <f>_xlfn.TEXTJOIN("", FALSE, "BPM_", VLOOKUP(Table2[[#This Row],[Song Number]], Table1[[Order]:[SHD]], 6, FALSE))</f>
        <v>BPM_130</v>
      </c>
      <c r="G640" s="18" t="str" cm="1">
        <f t="array" ref="G640">_xlfn.TEXTJOIN("", FALSE, "DIF_", VLOOKUP(Table2[[#This Row],[Song Number]], Table1[[Order]:[SHD]], _xlfn.IFS(MID(B639, LEN(B639) - 2, 3) = " EZ", 8, MID(B639, LEN(B639) - 2, 3) = " NM", 9, MID(B639, LEN(B639) - 2, 3) = " HD", 10, TRUE, 7), FALSE))</f>
        <v>DIF_12</v>
      </c>
      <c r="H64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"DIF_12" ],</v>
      </c>
      <c r="I64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"Explode Engine - HD",
  "region": "7TH Pack",
  "category": [ "7TH Pack", "HD", "DIF_12" ],
  "requires": []
  },
</v>
      </c>
    </row>
    <row r="641" spans="1:9" ht="105" x14ac:dyDescent="0.25">
      <c r="A641" s="18">
        <f t="shared" si="9"/>
        <v>160</v>
      </c>
      <c r="B641" s="18" t="str">
        <f>_xlfn.TEXTJOIN(" - ", FALSE, VLOOKUP(Table2[[#This Row],[Song Number]], Table1[[Order]:[SHD]], 4, FALSE), _xlfn.IFS(MID(B640, LEN(B640) - 2, 3) = " EZ", "NM", MID(B640, LEN(B640) - 2, 3) = " NM", "HD", MID(B640, LEN(B640) - 2, 3) = " HD", "SHD", TRUE, "EZ"))</f>
        <v>Explode Engine - SHD</v>
      </c>
      <c r="C641" s="18" t="str">
        <f>_xlfn.TEXTJOIN(" ", FALSE, VLOOKUP(Table2[[#This Row],[Song Number]], Table1[[Order]:[SHD]], 2, FALSE), "Pack")</f>
        <v>7TH Pack</v>
      </c>
      <c r="D641" s="18" t="str" cm="1">
        <f t="array" ref="D641">_xlfn.IFS(MID(B640, LEN(B640) - 2, 3) = " EZ", "NM", MID(B640, LEN(B640) - 2, 3) = " NM", "HD", MID(B640, LEN(B640) - 2, 3) = " HD", "SHD", TRUE, "EZ")</f>
        <v>SHD</v>
      </c>
      <c r="E641" s="18" t="str">
        <f>VLOOKUP(Table2[[#This Row],[Song Number]], Table1[[Order]:[SHD]], 5, FALSE)</f>
        <v>Transin</v>
      </c>
      <c r="F641" s="18" t="str">
        <f>_xlfn.TEXTJOIN("", FALSE, "BPM_", VLOOKUP(Table2[[#This Row],[Song Number]], Table1[[Order]:[SHD]], 6, FALSE))</f>
        <v>BPM_130</v>
      </c>
      <c r="G641" s="18" t="str" cm="1">
        <f t="array" ref="G641">_xlfn.TEXTJOIN("", FALSE, "DIF_", VLOOKUP(Table2[[#This Row],[Song Number]], Table1[[Order]:[SHD]], _xlfn.IFS(MID(B640, LEN(B640) - 2, 3) = " EZ", 8, MID(B640, LEN(B640) - 2, 3) = " NM", 9, MID(B640, LEN(B640) - 2, 3) = " HD", 10, TRUE, 7), FALSE))</f>
        <v>DIF_15</v>
      </c>
      <c r="H64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"DIF_15" ],</v>
      </c>
      <c r="I64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"Explode Engine - SHD",
  "region": "7TH Pack",
  "category": [ "7TH Pack", "SHD", "DIF_15" ],
  "requires": []
  },
</v>
      </c>
    </row>
    <row r="642" spans="1:9" ht="105" x14ac:dyDescent="0.25">
      <c r="A642" s="18">
        <f t="shared" ref="A642:A705" si="10">IF(MOD(ROW() - 2, 4) = 0, IF(ISNUMBER(A641), A641 + 1, 1), IF(ISNUMBER(A641), A641, 1))</f>
        <v>161</v>
      </c>
      <c r="B642" s="18" t="str">
        <f>_xlfn.TEXTJOIN(" - ", FALSE, VLOOKUP(Table2[[#This Row],[Song Number]], Table1[[Order]:[SHD]], 4, FALSE), _xlfn.IFS(MID(B641, LEN(B641) - 2, 3) = " EZ", "NM", MID(B641, LEN(B641) - 2, 3) = " NM", "HD", MID(B641, LEN(B641) - 2, 3) = " HD", "SHD", TRUE, "EZ"))</f>
        <v>Faded Spirit - EZ</v>
      </c>
      <c r="C642" s="18" t="str">
        <f>_xlfn.TEXTJOIN(" ", FALSE, VLOOKUP(Table2[[#This Row],[Song Number]], Table1[[Order]:[SHD]], 2, FALSE), "Pack")</f>
        <v>7TH Pack</v>
      </c>
      <c r="D642" s="18" t="str" cm="1">
        <f t="array" ref="D642">_xlfn.IFS(MID(B641, LEN(B641) - 2, 3) = " EZ", "NM", MID(B641, LEN(B641) - 2, 3) = " NM", "HD", MID(B641, LEN(B641) - 2, 3) = " HD", "SHD", TRUE, "EZ")</f>
        <v>EZ</v>
      </c>
      <c r="E642" s="18" t="str">
        <f>VLOOKUP(Table2[[#This Row],[Song Number]], Table1[[Order]:[SHD]], 5, FALSE)</f>
        <v>Praya</v>
      </c>
      <c r="F642" s="18" t="str">
        <f>_xlfn.TEXTJOIN("", FALSE, "BPM_", VLOOKUP(Table2[[#This Row],[Song Number]], Table1[[Order]:[SHD]], 6, FALSE))</f>
        <v>BPM_135</v>
      </c>
      <c r="G642" s="18" t="str" cm="1">
        <f t="array" ref="G642">_xlfn.TEXTJOIN("", FALSE, "DIF_", VLOOKUP(Table2[[#This Row],[Song Number]], Table1[[Order]:[SHD]], _xlfn.IFS(MID(B641, LEN(B641) - 2, 3) = " EZ", 8, MID(B641, LEN(B641) - 2, 3) = " NM", 9, MID(B641, LEN(B641) - 2, 3) = " HD", 10, TRUE, 7), FALSE))</f>
        <v>DIF_4</v>
      </c>
      <c r="H64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"DIF_4" ],</v>
      </c>
      <c r="I64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"Faded Spirit - EZ",
  "region": "7TH Pack",
  "category": [ "7TH Pack", "EZ", "DIF_4" ],
  "requires": []
  },
</v>
      </c>
    </row>
    <row r="643" spans="1:9" ht="105" x14ac:dyDescent="0.25">
      <c r="A643" s="18">
        <f t="shared" si="10"/>
        <v>161</v>
      </c>
      <c r="B643" s="18" t="str">
        <f>_xlfn.TEXTJOIN(" - ", FALSE, VLOOKUP(Table2[[#This Row],[Song Number]], Table1[[Order]:[SHD]], 4, FALSE), _xlfn.IFS(MID(B642, LEN(B642) - 2, 3) = " EZ", "NM", MID(B642, LEN(B642) - 2, 3) = " NM", "HD", MID(B642, LEN(B642) - 2, 3) = " HD", "SHD", TRUE, "EZ"))</f>
        <v>Faded Spirit - NM</v>
      </c>
      <c r="C643" s="18" t="str">
        <f>_xlfn.TEXTJOIN(" ", FALSE, VLOOKUP(Table2[[#This Row],[Song Number]], Table1[[Order]:[SHD]], 2, FALSE), "Pack")</f>
        <v>7TH Pack</v>
      </c>
      <c r="D643" s="18" t="str" cm="1">
        <f t="array" ref="D643">_xlfn.IFS(MID(B642, LEN(B642) - 2, 3) = " EZ", "NM", MID(B642, LEN(B642) - 2, 3) = " NM", "HD", MID(B642, LEN(B642) - 2, 3) = " HD", "SHD", TRUE, "EZ")</f>
        <v>NM</v>
      </c>
      <c r="E643" s="18" t="str">
        <f>VLOOKUP(Table2[[#This Row],[Song Number]], Table1[[Order]:[SHD]], 5, FALSE)</f>
        <v>Praya</v>
      </c>
      <c r="F643" s="18" t="str">
        <f>_xlfn.TEXTJOIN("", FALSE, "BPM_", VLOOKUP(Table2[[#This Row],[Song Number]], Table1[[Order]:[SHD]], 6, FALSE))</f>
        <v>BPM_135</v>
      </c>
      <c r="G643" s="18" t="str" cm="1">
        <f t="array" ref="G643">_xlfn.TEXTJOIN("", FALSE, "DIF_", VLOOKUP(Table2[[#This Row],[Song Number]], Table1[[Order]:[SHD]], _xlfn.IFS(MID(B642, LEN(B642) - 2, 3) = " EZ", 8, MID(B642, LEN(B642) - 2, 3) = " NM", 9, MID(B642, LEN(B642) - 2, 3) = " HD", 10, TRUE, 7), FALSE))</f>
        <v>DIF_8</v>
      </c>
      <c r="H64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"DIF_8" ],</v>
      </c>
      <c r="I64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"Faded Spirit - NM",
  "region": "7TH Pack",
  "category": [ "7TH Pack", "NM", "DIF_8" ],
  "requires": []
  },
</v>
      </c>
    </row>
    <row r="644" spans="1:9" ht="105" x14ac:dyDescent="0.25">
      <c r="A644" s="18">
        <f t="shared" si="10"/>
        <v>161</v>
      </c>
      <c r="B644" s="18" t="str">
        <f>_xlfn.TEXTJOIN(" - ", FALSE, VLOOKUP(Table2[[#This Row],[Song Number]], Table1[[Order]:[SHD]], 4, FALSE), _xlfn.IFS(MID(B643, LEN(B643) - 2, 3) = " EZ", "NM", MID(B643, LEN(B643) - 2, 3) = " NM", "HD", MID(B643, LEN(B643) - 2, 3) = " HD", "SHD", TRUE, "EZ"))</f>
        <v>Faded Spirit - HD</v>
      </c>
      <c r="C644" s="18" t="str">
        <f>_xlfn.TEXTJOIN(" ", FALSE, VLOOKUP(Table2[[#This Row],[Song Number]], Table1[[Order]:[SHD]], 2, FALSE), "Pack")</f>
        <v>7TH Pack</v>
      </c>
      <c r="D644" s="18" t="str" cm="1">
        <f t="array" ref="D644">_xlfn.IFS(MID(B643, LEN(B643) - 2, 3) = " EZ", "NM", MID(B643, LEN(B643) - 2, 3) = " NM", "HD", MID(B643, LEN(B643) - 2, 3) = " HD", "SHD", TRUE, "EZ")</f>
        <v>HD</v>
      </c>
      <c r="E644" s="18" t="str">
        <f>VLOOKUP(Table2[[#This Row],[Song Number]], Table1[[Order]:[SHD]], 5, FALSE)</f>
        <v>Praya</v>
      </c>
      <c r="F644" s="18" t="str">
        <f>_xlfn.TEXTJOIN("", FALSE, "BPM_", VLOOKUP(Table2[[#This Row],[Song Number]], Table1[[Order]:[SHD]], 6, FALSE))</f>
        <v>BPM_135</v>
      </c>
      <c r="G644" s="18" t="str" cm="1">
        <f t="array" ref="G644">_xlfn.TEXTJOIN("", FALSE, "DIF_", VLOOKUP(Table2[[#This Row],[Song Number]], Table1[[Order]:[SHD]], _xlfn.IFS(MID(B643, LEN(B643) - 2, 3) = " EZ", 8, MID(B643, LEN(B643) - 2, 3) = " NM", 9, MID(B643, LEN(B643) - 2, 3) = " HD", 10, TRUE, 7), FALSE))</f>
        <v>DIF_11</v>
      </c>
      <c r="H64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"DIF_11" ],</v>
      </c>
      <c r="I64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"Faded Spirit - HD",
  "region": "7TH Pack",
  "category": [ "7TH Pack", "HD", "DIF_11" ],
  "requires": []
  },
</v>
      </c>
    </row>
    <row r="645" spans="1:9" ht="105" x14ac:dyDescent="0.25">
      <c r="A645" s="18">
        <f t="shared" si="10"/>
        <v>161</v>
      </c>
      <c r="B645" s="18" t="str">
        <f>_xlfn.TEXTJOIN(" - ", FALSE, VLOOKUP(Table2[[#This Row],[Song Number]], Table1[[Order]:[SHD]], 4, FALSE), _xlfn.IFS(MID(B644, LEN(B644) - 2, 3) = " EZ", "NM", MID(B644, LEN(B644) - 2, 3) = " NM", "HD", MID(B644, LEN(B644) - 2, 3) = " HD", "SHD", TRUE, "EZ"))</f>
        <v>Faded Spirit - SHD</v>
      </c>
      <c r="C645" s="18" t="str">
        <f>_xlfn.TEXTJOIN(" ", FALSE, VLOOKUP(Table2[[#This Row],[Song Number]], Table1[[Order]:[SHD]], 2, FALSE), "Pack")</f>
        <v>7TH Pack</v>
      </c>
      <c r="D645" s="18" t="str" cm="1">
        <f t="array" ref="D645">_xlfn.IFS(MID(B644, LEN(B644) - 2, 3) = " EZ", "NM", MID(B644, LEN(B644) - 2, 3) = " NM", "HD", MID(B644, LEN(B644) - 2, 3) = " HD", "SHD", TRUE, "EZ")</f>
        <v>SHD</v>
      </c>
      <c r="E645" s="18" t="str">
        <f>VLOOKUP(Table2[[#This Row],[Song Number]], Table1[[Order]:[SHD]], 5, FALSE)</f>
        <v>Praya</v>
      </c>
      <c r="F645" s="18" t="str">
        <f>_xlfn.TEXTJOIN("", FALSE, "BPM_", VLOOKUP(Table2[[#This Row],[Song Number]], Table1[[Order]:[SHD]], 6, FALSE))</f>
        <v>BPM_135</v>
      </c>
      <c r="G645" s="18" t="str" cm="1">
        <f t="array" ref="G645">_xlfn.TEXTJOIN("", FALSE, "DIF_", VLOOKUP(Table2[[#This Row],[Song Number]], Table1[[Order]:[SHD]], _xlfn.IFS(MID(B644, LEN(B644) - 2, 3) = " EZ", 8, MID(B644, LEN(B644) - 2, 3) = " NM", 9, MID(B644, LEN(B644) - 2, 3) = " HD", 10, TRUE, 7), FALSE))</f>
        <v>DIF_13</v>
      </c>
      <c r="H64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"DIF_13" ],</v>
      </c>
      <c r="I64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"Faded Spirit - SHD",
  "region": "7TH Pack",
  "category": [ "7TH Pack", "SHD", "DIF_13" ],
  "requires": []
  },
</v>
      </c>
    </row>
    <row r="646" spans="1:9" ht="105" x14ac:dyDescent="0.25">
      <c r="A646" s="18">
        <f t="shared" si="10"/>
        <v>162</v>
      </c>
      <c r="B646" s="18" t="str">
        <f>_xlfn.TEXTJOIN(" - ", FALSE, VLOOKUP(Table2[[#This Row],[Song Number]], Table1[[Order]:[SHD]], 4, FALSE), _xlfn.IFS(MID(B645, LEN(B645) - 2, 3) = " EZ", "NM", MID(B645, LEN(B645) - 2, 3) = " NM", "HD", MID(B645, LEN(B645) - 2, 3) = " HD", "SHD", TRUE, "EZ"))</f>
        <v>Fallen Angel - EZ</v>
      </c>
      <c r="C646" s="18" t="str">
        <f>_xlfn.TEXTJOIN(" ", FALSE, VLOOKUP(Table2[[#This Row],[Song Number]], Table1[[Order]:[SHD]], 2, FALSE), "Pack")</f>
        <v>7TH Pack</v>
      </c>
      <c r="D646" s="18" t="str" cm="1">
        <f t="array" ref="D646">_xlfn.IFS(MID(B645, LEN(B645) - 2, 3) = " EZ", "NM", MID(B645, LEN(B645) - 2, 3) = " NM", "HD", MID(B645, LEN(B645) - 2, 3) = " HD", "SHD", TRUE, "EZ")</f>
        <v>EZ</v>
      </c>
      <c r="E646" s="18" t="str">
        <f>VLOOKUP(Table2[[#This Row],[Song Number]], Table1[[Order]:[SHD]], 5, FALSE)</f>
        <v>Springhead</v>
      </c>
      <c r="F646" s="18" t="str">
        <f>_xlfn.TEXTJOIN("", FALSE, "BPM_", VLOOKUP(Table2[[#This Row],[Song Number]], Table1[[Order]:[SHD]], 6, FALSE))</f>
        <v>BPM_100</v>
      </c>
      <c r="G646" s="18" t="str" cm="1">
        <f t="array" ref="G646">_xlfn.TEXTJOIN("", FALSE, "DIF_", VLOOKUP(Table2[[#This Row],[Song Number]], Table1[[Order]:[SHD]], _xlfn.IFS(MID(B645, LEN(B645) - 2, 3) = " EZ", 8, MID(B645, LEN(B645) - 2, 3) = " NM", 9, MID(B645, LEN(B645) - 2, 3) = " HD", 10, TRUE, 7), FALSE))</f>
        <v>DIF_4</v>
      </c>
      <c r="H64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"DIF_4" ],</v>
      </c>
      <c r="I64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"Fallen Angel - EZ",
  "region": "7TH Pack",
  "category": [ "7TH Pack", "EZ", "DIF_4" ],
  "requires": []
  },
</v>
      </c>
    </row>
    <row r="647" spans="1:9" ht="105" x14ac:dyDescent="0.25">
      <c r="A647" s="18">
        <f t="shared" si="10"/>
        <v>162</v>
      </c>
      <c r="B647" s="18" t="str">
        <f>_xlfn.TEXTJOIN(" - ", FALSE, VLOOKUP(Table2[[#This Row],[Song Number]], Table1[[Order]:[SHD]], 4, FALSE), _xlfn.IFS(MID(B646, LEN(B646) - 2, 3) = " EZ", "NM", MID(B646, LEN(B646) - 2, 3) = " NM", "HD", MID(B646, LEN(B646) - 2, 3) = " HD", "SHD", TRUE, "EZ"))</f>
        <v>Fallen Angel - NM</v>
      </c>
      <c r="C647" s="18" t="str">
        <f>_xlfn.TEXTJOIN(" ", FALSE, VLOOKUP(Table2[[#This Row],[Song Number]], Table1[[Order]:[SHD]], 2, FALSE), "Pack")</f>
        <v>7TH Pack</v>
      </c>
      <c r="D647" s="18" t="str" cm="1">
        <f t="array" ref="D647">_xlfn.IFS(MID(B646, LEN(B646) - 2, 3) = " EZ", "NM", MID(B646, LEN(B646) - 2, 3) = " NM", "HD", MID(B646, LEN(B646) - 2, 3) = " HD", "SHD", TRUE, "EZ")</f>
        <v>NM</v>
      </c>
      <c r="E647" s="18" t="str">
        <f>VLOOKUP(Table2[[#This Row],[Song Number]], Table1[[Order]:[SHD]], 5, FALSE)</f>
        <v>Springhead</v>
      </c>
      <c r="F647" s="18" t="str">
        <f>_xlfn.TEXTJOIN("", FALSE, "BPM_", VLOOKUP(Table2[[#This Row],[Song Number]], Table1[[Order]:[SHD]], 6, FALSE))</f>
        <v>BPM_100</v>
      </c>
      <c r="G647" s="18" t="str" cm="1">
        <f t="array" ref="G647">_xlfn.TEXTJOIN("", FALSE, "DIF_", VLOOKUP(Table2[[#This Row],[Song Number]], Table1[[Order]:[SHD]], _xlfn.IFS(MID(B646, LEN(B646) - 2, 3) = " EZ", 8, MID(B646, LEN(B646) - 2, 3) = " NM", 9, MID(B646, LEN(B646) - 2, 3) = " HD", 10, TRUE, 7), FALSE))</f>
        <v>DIF_6</v>
      </c>
      <c r="H64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"DIF_6" ],</v>
      </c>
      <c r="I64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"Fallen Angel - NM",
  "region": "7TH Pack",
  "category": [ "7TH Pack", "NM", "DIF_6" ],
  "requires": []
  },
</v>
      </c>
    </row>
    <row r="648" spans="1:9" ht="105" x14ac:dyDescent="0.25">
      <c r="A648" s="18">
        <f t="shared" si="10"/>
        <v>162</v>
      </c>
      <c r="B648" s="18" t="str">
        <f>_xlfn.TEXTJOIN(" - ", FALSE, VLOOKUP(Table2[[#This Row],[Song Number]], Table1[[Order]:[SHD]], 4, FALSE), _xlfn.IFS(MID(B647, LEN(B647) - 2, 3) = " EZ", "NM", MID(B647, LEN(B647) - 2, 3) = " NM", "HD", MID(B647, LEN(B647) - 2, 3) = " HD", "SHD", TRUE, "EZ"))</f>
        <v>Fallen Angel - HD</v>
      </c>
      <c r="C648" s="18" t="str">
        <f>_xlfn.TEXTJOIN(" ", FALSE, VLOOKUP(Table2[[#This Row],[Song Number]], Table1[[Order]:[SHD]], 2, FALSE), "Pack")</f>
        <v>7TH Pack</v>
      </c>
      <c r="D648" s="18" t="str" cm="1">
        <f t="array" ref="D648">_xlfn.IFS(MID(B647, LEN(B647) - 2, 3) = " EZ", "NM", MID(B647, LEN(B647) - 2, 3) = " NM", "HD", MID(B647, LEN(B647) - 2, 3) = " HD", "SHD", TRUE, "EZ")</f>
        <v>HD</v>
      </c>
      <c r="E648" s="18" t="str">
        <f>VLOOKUP(Table2[[#This Row],[Song Number]], Table1[[Order]:[SHD]], 5, FALSE)</f>
        <v>Springhead</v>
      </c>
      <c r="F648" s="18" t="str">
        <f>_xlfn.TEXTJOIN("", FALSE, "BPM_", VLOOKUP(Table2[[#This Row],[Song Number]], Table1[[Order]:[SHD]], 6, FALSE))</f>
        <v>BPM_100</v>
      </c>
      <c r="G648" s="18" t="str" cm="1">
        <f t="array" ref="G648">_xlfn.TEXTJOIN("", FALSE, "DIF_", VLOOKUP(Table2[[#This Row],[Song Number]], Table1[[Order]:[SHD]], _xlfn.IFS(MID(B647, LEN(B647) - 2, 3) = " EZ", 8, MID(B647, LEN(B647) - 2, 3) = " NM", 9, MID(B647, LEN(B647) - 2, 3) = " HD", 10, TRUE, 7), FALSE))</f>
        <v>DIF_10</v>
      </c>
      <c r="H64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"DIF_10" ],</v>
      </c>
      <c r="I64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"Fallen Angel - HD",
  "region": "7TH Pack",
  "category": [ "7TH Pack", "HD", "DIF_10" ],
  "requires": []
  },
</v>
      </c>
    </row>
    <row r="649" spans="1:9" ht="105" x14ac:dyDescent="0.25">
      <c r="A649" s="18">
        <f t="shared" si="10"/>
        <v>162</v>
      </c>
      <c r="B649" s="18" t="str">
        <f>_xlfn.TEXTJOIN(" - ", FALSE, VLOOKUP(Table2[[#This Row],[Song Number]], Table1[[Order]:[SHD]], 4, FALSE), _xlfn.IFS(MID(B648, LEN(B648) - 2, 3) = " EZ", "NM", MID(B648, LEN(B648) - 2, 3) = " NM", "HD", MID(B648, LEN(B648) - 2, 3) = " HD", "SHD", TRUE, "EZ"))</f>
        <v>Fallen Angel - SHD</v>
      </c>
      <c r="C649" s="18" t="str">
        <f>_xlfn.TEXTJOIN(" ", FALSE, VLOOKUP(Table2[[#This Row],[Song Number]], Table1[[Order]:[SHD]], 2, FALSE), "Pack")</f>
        <v>7TH Pack</v>
      </c>
      <c r="D649" s="18" t="str" cm="1">
        <f t="array" ref="D649">_xlfn.IFS(MID(B648, LEN(B648) - 2, 3) = " EZ", "NM", MID(B648, LEN(B648) - 2, 3) = " NM", "HD", MID(B648, LEN(B648) - 2, 3) = " HD", "SHD", TRUE, "EZ")</f>
        <v>SHD</v>
      </c>
      <c r="E649" s="18" t="str">
        <f>VLOOKUP(Table2[[#This Row],[Song Number]], Table1[[Order]:[SHD]], 5, FALSE)</f>
        <v>Springhead</v>
      </c>
      <c r="F649" s="18" t="str">
        <f>_xlfn.TEXTJOIN("", FALSE, "BPM_", VLOOKUP(Table2[[#This Row],[Song Number]], Table1[[Order]:[SHD]], 6, FALSE))</f>
        <v>BPM_100</v>
      </c>
      <c r="G649" s="18" t="str" cm="1">
        <f t="array" ref="G649">_xlfn.TEXTJOIN("", FALSE, "DIF_", VLOOKUP(Table2[[#This Row],[Song Number]], Table1[[Order]:[SHD]], _xlfn.IFS(MID(B648, LEN(B648) - 2, 3) = " EZ", 8, MID(B648, LEN(B648) - 2, 3) = " NM", 9, MID(B648, LEN(B648) - 2, 3) = " HD", 10, TRUE, 7), FALSE))</f>
        <v>DIF_12</v>
      </c>
      <c r="H64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"DIF_12" ],</v>
      </c>
      <c r="I64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"Fallen Angel - SHD",
  "region": "7TH Pack",
  "category": [ "7TH Pack", "SHD", "DIF_12" ],
  "requires": []
  },
</v>
      </c>
    </row>
    <row r="650" spans="1:9" ht="105" x14ac:dyDescent="0.25">
      <c r="A650" s="18">
        <f t="shared" si="10"/>
        <v>163</v>
      </c>
      <c r="B650" s="18" t="str">
        <f>_xlfn.TEXTJOIN(" - ", FALSE, VLOOKUP(Table2[[#This Row],[Song Number]], Table1[[Order]:[SHD]], 4, FALSE), _xlfn.IFS(MID(B649, LEN(B649) - 2, 3) = " EZ", "NM", MID(B649, LEN(B649) - 2, 3) = " NM", "HD", MID(B649, LEN(B649) - 2, 3) = " HD", "SHD", TRUE, "EZ"))</f>
        <v>Fell Hound 3 - EZ</v>
      </c>
      <c r="C650" s="18" t="str">
        <f>_xlfn.TEXTJOIN(" ", FALSE, VLOOKUP(Table2[[#This Row],[Song Number]], Table1[[Order]:[SHD]], 2, FALSE), "Pack")</f>
        <v>7TH Pack</v>
      </c>
      <c r="D650" s="18" t="str" cm="1">
        <f t="array" ref="D650">_xlfn.IFS(MID(B649, LEN(B649) - 2, 3) = " EZ", "NM", MID(B649, LEN(B649) - 2, 3) = " NM", "HD", MID(B649, LEN(B649) - 2, 3) = " HD", "SHD", TRUE, "EZ")</f>
        <v>EZ</v>
      </c>
      <c r="E650" s="18" t="str">
        <f>VLOOKUP(Table2[[#This Row],[Song Number]], Table1[[Order]:[SHD]], 5, FALSE)</f>
        <v>Springhead</v>
      </c>
      <c r="F650" s="18" t="str">
        <f>_xlfn.TEXTJOIN("", FALSE, "BPM_", VLOOKUP(Table2[[#This Row],[Song Number]], Table1[[Order]:[SHD]], 6, FALSE))</f>
        <v>BPM_140</v>
      </c>
      <c r="G650" s="18" t="str" cm="1">
        <f t="array" ref="G650">_xlfn.TEXTJOIN("", FALSE, "DIF_", VLOOKUP(Table2[[#This Row],[Song Number]], Table1[[Order]:[SHD]], _xlfn.IFS(MID(B649, LEN(B649) - 2, 3) = " EZ", 8, MID(B649, LEN(B649) - 2, 3) = " NM", 9, MID(B649, LEN(B649) - 2, 3) = " HD", 10, TRUE, 7), FALSE))</f>
        <v>DIF_4</v>
      </c>
      <c r="H65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"DIF_4" ],</v>
      </c>
      <c r="I65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"Fell Hound 3 - EZ",
  "region": "7TH Pack",
  "category": [ "7TH Pack", "EZ", "DIF_4" ],
  "requires": []
  },
</v>
      </c>
    </row>
    <row r="651" spans="1:9" ht="105" x14ac:dyDescent="0.25">
      <c r="A651" s="18">
        <f t="shared" si="10"/>
        <v>163</v>
      </c>
      <c r="B651" s="18" t="str">
        <f>_xlfn.TEXTJOIN(" - ", FALSE, VLOOKUP(Table2[[#This Row],[Song Number]], Table1[[Order]:[SHD]], 4, FALSE), _xlfn.IFS(MID(B650, LEN(B650) - 2, 3) = " EZ", "NM", MID(B650, LEN(B650) - 2, 3) = " NM", "HD", MID(B650, LEN(B650) - 2, 3) = " HD", "SHD", TRUE, "EZ"))</f>
        <v>Fell Hound 3 - NM</v>
      </c>
      <c r="C651" s="18" t="str">
        <f>_xlfn.TEXTJOIN(" ", FALSE, VLOOKUP(Table2[[#This Row],[Song Number]], Table1[[Order]:[SHD]], 2, FALSE), "Pack")</f>
        <v>7TH Pack</v>
      </c>
      <c r="D651" s="18" t="str" cm="1">
        <f t="array" ref="D651">_xlfn.IFS(MID(B650, LEN(B650) - 2, 3) = " EZ", "NM", MID(B650, LEN(B650) - 2, 3) = " NM", "HD", MID(B650, LEN(B650) - 2, 3) = " HD", "SHD", TRUE, "EZ")</f>
        <v>NM</v>
      </c>
      <c r="E651" s="18" t="str">
        <f>VLOOKUP(Table2[[#This Row],[Song Number]], Table1[[Order]:[SHD]], 5, FALSE)</f>
        <v>Springhead</v>
      </c>
      <c r="F651" s="18" t="str">
        <f>_xlfn.TEXTJOIN("", FALSE, "BPM_", VLOOKUP(Table2[[#This Row],[Song Number]], Table1[[Order]:[SHD]], 6, FALSE))</f>
        <v>BPM_140</v>
      </c>
      <c r="G651" s="18" t="str" cm="1">
        <f t="array" ref="G651">_xlfn.TEXTJOIN("", FALSE, "DIF_", VLOOKUP(Table2[[#This Row],[Song Number]], Table1[[Order]:[SHD]], _xlfn.IFS(MID(B650, LEN(B650) - 2, 3) = " EZ", 8, MID(B650, LEN(B650) - 2, 3) = " NM", 9, MID(B650, LEN(B650) - 2, 3) = " HD", 10, TRUE, 7), FALSE))</f>
        <v>DIF_9</v>
      </c>
      <c r="H65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"DIF_9" ],</v>
      </c>
      <c r="I65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"Fell Hound 3 - NM",
  "region": "7TH Pack",
  "category": [ "7TH Pack", "NM", "DIF_9" ],
  "requires": []
  },
</v>
      </c>
    </row>
    <row r="652" spans="1:9" ht="105" x14ac:dyDescent="0.25">
      <c r="A652" s="18">
        <f t="shared" si="10"/>
        <v>163</v>
      </c>
      <c r="B652" s="18" t="str">
        <f>_xlfn.TEXTJOIN(" - ", FALSE, VLOOKUP(Table2[[#This Row],[Song Number]], Table1[[Order]:[SHD]], 4, FALSE), _xlfn.IFS(MID(B651, LEN(B651) - 2, 3) = " EZ", "NM", MID(B651, LEN(B651) - 2, 3) = " NM", "HD", MID(B651, LEN(B651) - 2, 3) = " HD", "SHD", TRUE, "EZ"))</f>
        <v>Fell Hound 3 - HD</v>
      </c>
      <c r="C652" s="18" t="str">
        <f>_xlfn.TEXTJOIN(" ", FALSE, VLOOKUP(Table2[[#This Row],[Song Number]], Table1[[Order]:[SHD]], 2, FALSE), "Pack")</f>
        <v>7TH Pack</v>
      </c>
      <c r="D652" s="18" t="str" cm="1">
        <f t="array" ref="D652">_xlfn.IFS(MID(B651, LEN(B651) - 2, 3) = " EZ", "NM", MID(B651, LEN(B651) - 2, 3) = " NM", "HD", MID(B651, LEN(B651) - 2, 3) = " HD", "SHD", TRUE, "EZ")</f>
        <v>HD</v>
      </c>
      <c r="E652" s="18" t="str">
        <f>VLOOKUP(Table2[[#This Row],[Song Number]], Table1[[Order]:[SHD]], 5, FALSE)</f>
        <v>Springhead</v>
      </c>
      <c r="F652" s="18" t="str">
        <f>_xlfn.TEXTJOIN("", FALSE, "BPM_", VLOOKUP(Table2[[#This Row],[Song Number]], Table1[[Order]:[SHD]], 6, FALSE))</f>
        <v>BPM_140</v>
      </c>
      <c r="G652" s="18" t="str" cm="1">
        <f t="array" ref="G652">_xlfn.TEXTJOIN("", FALSE, "DIF_", VLOOKUP(Table2[[#This Row],[Song Number]], Table1[[Order]:[SHD]], _xlfn.IFS(MID(B651, LEN(B651) - 2, 3) = " EZ", 8, MID(B651, LEN(B651) - 2, 3) = " NM", 9, MID(B651, LEN(B651) - 2, 3) = " HD", 10, TRUE, 7), FALSE))</f>
        <v>DIF_13</v>
      </c>
      <c r="H65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"DIF_13" ],</v>
      </c>
      <c r="I65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"Fell Hound 3 - HD",
  "region": "7TH Pack",
  "category": [ "7TH Pack", "HD", "DIF_13" ],
  "requires": []
  },
</v>
      </c>
    </row>
    <row r="653" spans="1:9" ht="105" x14ac:dyDescent="0.25">
      <c r="A653" s="18">
        <f t="shared" si="10"/>
        <v>163</v>
      </c>
      <c r="B653" s="18" t="str">
        <f>_xlfn.TEXTJOIN(" - ", FALSE, VLOOKUP(Table2[[#This Row],[Song Number]], Table1[[Order]:[SHD]], 4, FALSE), _xlfn.IFS(MID(B652, LEN(B652) - 2, 3) = " EZ", "NM", MID(B652, LEN(B652) - 2, 3) = " NM", "HD", MID(B652, LEN(B652) - 2, 3) = " HD", "SHD", TRUE, "EZ"))</f>
        <v>Fell Hound 3 - SHD</v>
      </c>
      <c r="C653" s="18" t="str">
        <f>_xlfn.TEXTJOIN(" ", FALSE, VLOOKUP(Table2[[#This Row],[Song Number]], Table1[[Order]:[SHD]], 2, FALSE), "Pack")</f>
        <v>7TH Pack</v>
      </c>
      <c r="D653" s="18" t="str" cm="1">
        <f t="array" ref="D653">_xlfn.IFS(MID(B652, LEN(B652) - 2, 3) = " EZ", "NM", MID(B652, LEN(B652) - 2, 3) = " NM", "HD", MID(B652, LEN(B652) - 2, 3) = " HD", "SHD", TRUE, "EZ")</f>
        <v>SHD</v>
      </c>
      <c r="E653" s="18" t="str">
        <f>VLOOKUP(Table2[[#This Row],[Song Number]], Table1[[Order]:[SHD]], 5, FALSE)</f>
        <v>Springhead</v>
      </c>
      <c r="F653" s="18" t="str">
        <f>_xlfn.TEXTJOIN("", FALSE, "BPM_", VLOOKUP(Table2[[#This Row],[Song Number]], Table1[[Order]:[SHD]], 6, FALSE))</f>
        <v>BPM_140</v>
      </c>
      <c r="G653" s="18" t="str" cm="1">
        <f t="array" ref="G653">_xlfn.TEXTJOIN("", FALSE, "DIF_", VLOOKUP(Table2[[#This Row],[Song Number]], Table1[[Order]:[SHD]], _xlfn.IFS(MID(B652, LEN(B652) - 2, 3) = " EZ", 8, MID(B652, LEN(B652) - 2, 3) = " NM", 9, MID(B652, LEN(B652) - 2, 3) = " HD", 10, TRUE, 7), FALSE))</f>
        <v>DIF_15</v>
      </c>
      <c r="H65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"DIF_15" ],</v>
      </c>
      <c r="I65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"Fell Hound 3 - SHD",
  "region": "7TH Pack",
  "category": [ "7TH Pack", "SHD", "DIF_15" ],
  "requires": []
  },
</v>
      </c>
    </row>
    <row r="654" spans="1:9" ht="105" x14ac:dyDescent="0.25">
      <c r="A654" s="18">
        <f t="shared" si="10"/>
        <v>164</v>
      </c>
      <c r="B654" s="18" t="str">
        <f>_xlfn.TEXTJOIN(" - ", FALSE, VLOOKUP(Table2[[#This Row],[Song Number]], Table1[[Order]:[SHD]], 4, FALSE), _xlfn.IFS(MID(B653, LEN(B653) - 2, 3) = " EZ", "NM", MID(B653, LEN(B653) - 2, 3) = " NM", "HD", MID(B653, LEN(B653) - 2, 3) = " HD", "SHD", TRUE, "EZ"))</f>
        <v>Forget - EZ</v>
      </c>
      <c r="C654" s="18" t="str">
        <f>_xlfn.TEXTJOIN(" ", FALSE, VLOOKUP(Table2[[#This Row],[Song Number]], Table1[[Order]:[SHD]], 2, FALSE), "Pack")</f>
        <v>7TH Pack</v>
      </c>
      <c r="D654" s="18" t="str" cm="1">
        <f t="array" ref="D654">_xlfn.IFS(MID(B653, LEN(B653) - 2, 3) = " EZ", "NM", MID(B653, LEN(B653) - 2, 3) = " NM", "HD", MID(B653, LEN(B653) - 2, 3) = " HD", "SHD", TRUE, "EZ")</f>
        <v>EZ</v>
      </c>
      <c r="E654" s="18" t="str">
        <f>VLOOKUP(Table2[[#This Row],[Song Number]], Table1[[Order]:[SHD]], 5, FALSE)</f>
        <v>Praya</v>
      </c>
      <c r="F654" s="18" t="str">
        <f>_xlfn.TEXTJOIN("", FALSE, "BPM_", VLOOKUP(Table2[[#This Row],[Song Number]], Table1[[Order]:[SHD]], 6, FALSE))</f>
        <v>BPM_125</v>
      </c>
      <c r="G654" s="18" t="str" cm="1">
        <f t="array" ref="G654">_xlfn.TEXTJOIN("", FALSE, "DIF_", VLOOKUP(Table2[[#This Row],[Song Number]], Table1[[Order]:[SHD]], _xlfn.IFS(MID(B653, LEN(B653) - 2, 3) = " EZ", 8, MID(B653, LEN(B653) - 2, 3) = " NM", 9, MID(B653, LEN(B653) - 2, 3) = " HD", 10, TRUE, 7), FALSE))</f>
        <v>DIF_6</v>
      </c>
      <c r="H65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"DIF_6" ],</v>
      </c>
      <c r="I65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"Forget - EZ",
  "region": "7TH Pack",
  "category": [ "7TH Pack", "EZ", "DIF_6" ],
  "requires": []
  },
</v>
      </c>
    </row>
    <row r="655" spans="1:9" ht="105" x14ac:dyDescent="0.25">
      <c r="A655" s="18">
        <f t="shared" si="10"/>
        <v>164</v>
      </c>
      <c r="B655" s="18" t="str">
        <f>_xlfn.TEXTJOIN(" - ", FALSE, VLOOKUP(Table2[[#This Row],[Song Number]], Table1[[Order]:[SHD]], 4, FALSE), _xlfn.IFS(MID(B654, LEN(B654) - 2, 3) = " EZ", "NM", MID(B654, LEN(B654) - 2, 3) = " NM", "HD", MID(B654, LEN(B654) - 2, 3) = " HD", "SHD", TRUE, "EZ"))</f>
        <v>Forget - NM</v>
      </c>
      <c r="C655" s="18" t="str">
        <f>_xlfn.TEXTJOIN(" ", FALSE, VLOOKUP(Table2[[#This Row],[Song Number]], Table1[[Order]:[SHD]], 2, FALSE), "Pack")</f>
        <v>7TH Pack</v>
      </c>
      <c r="D655" s="18" t="str" cm="1">
        <f t="array" ref="D655">_xlfn.IFS(MID(B654, LEN(B654) - 2, 3) = " EZ", "NM", MID(B654, LEN(B654) - 2, 3) = " NM", "HD", MID(B654, LEN(B654) - 2, 3) = " HD", "SHD", TRUE, "EZ")</f>
        <v>NM</v>
      </c>
      <c r="E655" s="18" t="str">
        <f>VLOOKUP(Table2[[#This Row],[Song Number]], Table1[[Order]:[SHD]], 5, FALSE)</f>
        <v>Praya</v>
      </c>
      <c r="F655" s="18" t="str">
        <f>_xlfn.TEXTJOIN("", FALSE, "BPM_", VLOOKUP(Table2[[#This Row],[Song Number]], Table1[[Order]:[SHD]], 6, FALSE))</f>
        <v>BPM_125</v>
      </c>
      <c r="G655" s="18" t="str" cm="1">
        <f t="array" ref="G655">_xlfn.TEXTJOIN("", FALSE, "DIF_", VLOOKUP(Table2[[#This Row],[Song Number]], Table1[[Order]:[SHD]], _xlfn.IFS(MID(B654, LEN(B654) - 2, 3) = " EZ", 8, MID(B654, LEN(B654) - 2, 3) = " NM", 9, MID(B654, LEN(B654) - 2, 3) = " HD", 10, TRUE, 7), FALSE))</f>
        <v>DIF_10</v>
      </c>
      <c r="H65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"DIF_10" ],</v>
      </c>
      <c r="I65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"Forget - NM",
  "region": "7TH Pack",
  "category": [ "7TH Pack", "NM", "DIF_10" ],
  "requires": []
  },
</v>
      </c>
    </row>
    <row r="656" spans="1:9" ht="105" x14ac:dyDescent="0.25">
      <c r="A656" s="18">
        <f t="shared" si="10"/>
        <v>164</v>
      </c>
      <c r="B656" s="18" t="str">
        <f>_xlfn.TEXTJOIN(" - ", FALSE, VLOOKUP(Table2[[#This Row],[Song Number]], Table1[[Order]:[SHD]], 4, FALSE), _xlfn.IFS(MID(B655, LEN(B655) - 2, 3) = " EZ", "NM", MID(B655, LEN(B655) - 2, 3) = " NM", "HD", MID(B655, LEN(B655) - 2, 3) = " HD", "SHD", TRUE, "EZ"))</f>
        <v>Forget - HD</v>
      </c>
      <c r="C656" s="18" t="str">
        <f>_xlfn.TEXTJOIN(" ", FALSE, VLOOKUP(Table2[[#This Row],[Song Number]], Table1[[Order]:[SHD]], 2, FALSE), "Pack")</f>
        <v>7TH Pack</v>
      </c>
      <c r="D656" s="18" t="str" cm="1">
        <f t="array" ref="D656">_xlfn.IFS(MID(B655, LEN(B655) - 2, 3) = " EZ", "NM", MID(B655, LEN(B655) - 2, 3) = " NM", "HD", MID(B655, LEN(B655) - 2, 3) = " HD", "SHD", TRUE, "EZ")</f>
        <v>HD</v>
      </c>
      <c r="E656" s="18" t="str">
        <f>VLOOKUP(Table2[[#This Row],[Song Number]], Table1[[Order]:[SHD]], 5, FALSE)</f>
        <v>Praya</v>
      </c>
      <c r="F656" s="18" t="str">
        <f>_xlfn.TEXTJOIN("", FALSE, "BPM_", VLOOKUP(Table2[[#This Row],[Song Number]], Table1[[Order]:[SHD]], 6, FALSE))</f>
        <v>BPM_125</v>
      </c>
      <c r="G656" s="18" t="str" cm="1">
        <f t="array" ref="G656">_xlfn.TEXTJOIN("", FALSE, "DIF_", VLOOKUP(Table2[[#This Row],[Song Number]], Table1[[Order]:[SHD]], _xlfn.IFS(MID(B655, LEN(B655) - 2, 3) = " EZ", 8, MID(B655, LEN(B655) - 2, 3) = " NM", 9, MID(B655, LEN(B655) - 2, 3) = " HD", 10, TRUE, 7), FALSE))</f>
        <v>DIF_13</v>
      </c>
      <c r="H65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"DIF_13" ],</v>
      </c>
      <c r="I65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"Forget - HD",
  "region": "7TH Pack",
  "category": [ "7TH Pack", "HD", "DIF_13" ],
  "requires": []
  },
</v>
      </c>
    </row>
    <row r="657" spans="1:9" ht="105" x14ac:dyDescent="0.25">
      <c r="A657" s="18">
        <f t="shared" si="10"/>
        <v>164</v>
      </c>
      <c r="B657" s="18" t="str">
        <f>_xlfn.TEXTJOIN(" - ", FALSE, VLOOKUP(Table2[[#This Row],[Song Number]], Table1[[Order]:[SHD]], 4, FALSE), _xlfn.IFS(MID(B656, LEN(B656) - 2, 3) = " EZ", "NM", MID(B656, LEN(B656) - 2, 3) = " NM", "HD", MID(B656, LEN(B656) - 2, 3) = " HD", "SHD", TRUE, "EZ"))</f>
        <v>Forget - SHD</v>
      </c>
      <c r="C657" s="18" t="str">
        <f>_xlfn.TEXTJOIN(" ", FALSE, VLOOKUP(Table2[[#This Row],[Song Number]], Table1[[Order]:[SHD]], 2, FALSE), "Pack")</f>
        <v>7TH Pack</v>
      </c>
      <c r="D657" s="18" t="str" cm="1">
        <f t="array" ref="D657">_xlfn.IFS(MID(B656, LEN(B656) - 2, 3) = " EZ", "NM", MID(B656, LEN(B656) - 2, 3) = " NM", "HD", MID(B656, LEN(B656) - 2, 3) = " HD", "SHD", TRUE, "EZ")</f>
        <v>SHD</v>
      </c>
      <c r="E657" s="18" t="str">
        <f>VLOOKUP(Table2[[#This Row],[Song Number]], Table1[[Order]:[SHD]], 5, FALSE)</f>
        <v>Praya</v>
      </c>
      <c r="F657" s="18" t="str">
        <f>_xlfn.TEXTJOIN("", FALSE, "BPM_", VLOOKUP(Table2[[#This Row],[Song Number]], Table1[[Order]:[SHD]], 6, FALSE))</f>
        <v>BPM_125</v>
      </c>
      <c r="G657" s="18" t="str" cm="1">
        <f t="array" ref="G657">_xlfn.TEXTJOIN("", FALSE, "DIF_", VLOOKUP(Table2[[#This Row],[Song Number]], Table1[[Order]:[SHD]], _xlfn.IFS(MID(B656, LEN(B656) - 2, 3) = " EZ", 8, MID(B656, LEN(B656) - 2, 3) = " NM", 9, MID(B656, LEN(B656) - 2, 3) = " HD", 10, TRUE, 7), FALSE))</f>
        <v>DIF_15</v>
      </c>
      <c r="H65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"DIF_15" ],</v>
      </c>
      <c r="I65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"Forget - SHD",
  "region": "7TH Pack",
  "category": [ "7TH Pack", "SHD", "DIF_15" ],
  "requires": []
  },
</v>
      </c>
    </row>
    <row r="658" spans="1:9" ht="105" x14ac:dyDescent="0.25">
      <c r="A658" s="18">
        <f t="shared" si="10"/>
        <v>165</v>
      </c>
      <c r="B658" s="18" t="str">
        <f>_xlfn.TEXTJOIN(" - ", FALSE, VLOOKUP(Table2[[#This Row],[Song Number]], Table1[[Order]:[SHD]], 4, FALSE), _xlfn.IFS(MID(B657, LEN(B657) - 2, 3) = " EZ", "NM", MID(B657, LEN(B657) - 2, 3) = " NM", "HD", MID(B657, LEN(B657) - 2, 3) = " HD", "SHD", TRUE, "EZ"))</f>
        <v>G.O.A - EZ</v>
      </c>
      <c r="C658" s="18" t="str">
        <f>_xlfn.TEXTJOIN(" ", FALSE, VLOOKUP(Table2[[#This Row],[Song Number]], Table1[[Order]:[SHD]], 2, FALSE), "Pack")</f>
        <v>7TH Pack</v>
      </c>
      <c r="D658" s="18" t="str" cm="1">
        <f t="array" ref="D658">_xlfn.IFS(MID(B657, LEN(B657) - 2, 3) = " EZ", "NM", MID(B657, LEN(B657) - 2, 3) = " NM", "HD", MID(B657, LEN(B657) - 2, 3) = " HD", "SHD", TRUE, "EZ")</f>
        <v>EZ</v>
      </c>
      <c r="E658" s="18" t="str">
        <f>VLOOKUP(Table2[[#This Row],[Song Number]], Table1[[Order]:[SHD]], 5, FALSE)</f>
        <v>Curium</v>
      </c>
      <c r="F658" s="18" t="str">
        <f>_xlfn.TEXTJOIN("", FALSE, "BPM_", VLOOKUP(Table2[[#This Row],[Song Number]], Table1[[Order]:[SHD]], 6, FALSE))</f>
        <v>BPM_144</v>
      </c>
      <c r="G658" s="18" t="str" cm="1">
        <f t="array" ref="G658">_xlfn.TEXTJOIN("", FALSE, "DIF_", VLOOKUP(Table2[[#This Row],[Song Number]], Table1[[Order]:[SHD]], _xlfn.IFS(MID(B657, LEN(B657) - 2, 3) = " EZ", 8, MID(B657, LEN(B657) - 2, 3) = " NM", 9, MID(B657, LEN(B657) - 2, 3) = " HD", 10, TRUE, 7), FALSE))</f>
        <v>DIF_3</v>
      </c>
      <c r="H65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"DIF_3" ],</v>
      </c>
      <c r="I65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"G.O.A - EZ",
  "region": "7TH Pack",
  "category": [ "7TH Pack", "EZ", "DIF_3" ],
  "requires": []
  },
</v>
      </c>
    </row>
    <row r="659" spans="1:9" ht="105" x14ac:dyDescent="0.25">
      <c r="A659" s="18">
        <f t="shared" si="10"/>
        <v>165</v>
      </c>
      <c r="B659" s="18" t="str">
        <f>_xlfn.TEXTJOIN(" - ", FALSE, VLOOKUP(Table2[[#This Row],[Song Number]], Table1[[Order]:[SHD]], 4, FALSE), _xlfn.IFS(MID(B658, LEN(B658) - 2, 3) = " EZ", "NM", MID(B658, LEN(B658) - 2, 3) = " NM", "HD", MID(B658, LEN(B658) - 2, 3) = " HD", "SHD", TRUE, "EZ"))</f>
        <v>G.O.A - NM</v>
      </c>
      <c r="C659" s="18" t="str">
        <f>_xlfn.TEXTJOIN(" ", FALSE, VLOOKUP(Table2[[#This Row],[Song Number]], Table1[[Order]:[SHD]], 2, FALSE), "Pack")</f>
        <v>7TH Pack</v>
      </c>
      <c r="D659" s="18" t="str" cm="1">
        <f t="array" ref="D659">_xlfn.IFS(MID(B658, LEN(B658) - 2, 3) = " EZ", "NM", MID(B658, LEN(B658) - 2, 3) = " NM", "HD", MID(B658, LEN(B658) - 2, 3) = " HD", "SHD", TRUE, "EZ")</f>
        <v>NM</v>
      </c>
      <c r="E659" s="18" t="str">
        <f>VLOOKUP(Table2[[#This Row],[Song Number]], Table1[[Order]:[SHD]], 5, FALSE)</f>
        <v>Curium</v>
      </c>
      <c r="F659" s="18" t="str">
        <f>_xlfn.TEXTJOIN("", FALSE, "BPM_", VLOOKUP(Table2[[#This Row],[Song Number]], Table1[[Order]:[SHD]], 6, FALSE))</f>
        <v>BPM_144</v>
      </c>
      <c r="G659" s="18" t="str" cm="1">
        <f t="array" ref="G659">_xlfn.TEXTJOIN("", FALSE, "DIF_", VLOOKUP(Table2[[#This Row],[Song Number]], Table1[[Order]:[SHD]], _xlfn.IFS(MID(B658, LEN(B658) - 2, 3) = " EZ", 8, MID(B658, LEN(B658) - 2, 3) = " NM", 9, MID(B658, LEN(B658) - 2, 3) = " HD", 10, TRUE, 7), FALSE))</f>
        <v>DIF_12</v>
      </c>
      <c r="H65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"DIF_12" ],</v>
      </c>
      <c r="I65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"G.O.A - NM",
  "region": "7TH Pack",
  "category": [ "7TH Pack", "NM", "DIF_12" ],
  "requires": []
  },
</v>
      </c>
    </row>
    <row r="660" spans="1:9" ht="105" x14ac:dyDescent="0.25">
      <c r="A660" s="18">
        <f t="shared" si="10"/>
        <v>165</v>
      </c>
      <c r="B660" s="18" t="str">
        <f>_xlfn.TEXTJOIN(" - ", FALSE, VLOOKUP(Table2[[#This Row],[Song Number]], Table1[[Order]:[SHD]], 4, FALSE), _xlfn.IFS(MID(B659, LEN(B659) - 2, 3) = " EZ", "NM", MID(B659, LEN(B659) - 2, 3) = " NM", "HD", MID(B659, LEN(B659) - 2, 3) = " HD", "SHD", TRUE, "EZ"))</f>
        <v>G.O.A - HD</v>
      </c>
      <c r="C660" s="18" t="str">
        <f>_xlfn.TEXTJOIN(" ", FALSE, VLOOKUP(Table2[[#This Row],[Song Number]], Table1[[Order]:[SHD]], 2, FALSE), "Pack")</f>
        <v>7TH Pack</v>
      </c>
      <c r="D660" s="18" t="str" cm="1">
        <f t="array" ref="D660">_xlfn.IFS(MID(B659, LEN(B659) - 2, 3) = " EZ", "NM", MID(B659, LEN(B659) - 2, 3) = " NM", "HD", MID(B659, LEN(B659) - 2, 3) = " HD", "SHD", TRUE, "EZ")</f>
        <v>HD</v>
      </c>
      <c r="E660" s="18" t="str">
        <f>VLOOKUP(Table2[[#This Row],[Song Number]], Table1[[Order]:[SHD]], 5, FALSE)</f>
        <v>Curium</v>
      </c>
      <c r="F660" s="18" t="str">
        <f>_xlfn.TEXTJOIN("", FALSE, "BPM_", VLOOKUP(Table2[[#This Row],[Song Number]], Table1[[Order]:[SHD]], 6, FALSE))</f>
        <v>BPM_144</v>
      </c>
      <c r="G660" s="18" t="str" cm="1">
        <f t="array" ref="G660">_xlfn.TEXTJOIN("", FALSE, "DIF_", VLOOKUP(Table2[[#This Row],[Song Number]], Table1[[Order]:[SHD]], _xlfn.IFS(MID(B659, LEN(B659) - 2, 3) = " EZ", 8, MID(B659, LEN(B659) - 2, 3) = " NM", 9, MID(B659, LEN(B659) - 2, 3) = " HD", 10, TRUE, 7), FALSE))</f>
        <v>DIF_14</v>
      </c>
      <c r="H66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"DIF_14" ],</v>
      </c>
      <c r="I66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"G.O.A - HD",
  "region": "7TH Pack",
  "category": [ "7TH Pack", "HD", "DIF_14" ],
  "requires": []
  },
</v>
      </c>
    </row>
    <row r="661" spans="1:9" ht="105" x14ac:dyDescent="0.25">
      <c r="A661" s="18">
        <f t="shared" si="10"/>
        <v>165</v>
      </c>
      <c r="B661" s="18" t="str">
        <f>_xlfn.TEXTJOIN(" - ", FALSE, VLOOKUP(Table2[[#This Row],[Song Number]], Table1[[Order]:[SHD]], 4, FALSE), _xlfn.IFS(MID(B660, LEN(B660) - 2, 3) = " EZ", "NM", MID(B660, LEN(B660) - 2, 3) = " NM", "HD", MID(B660, LEN(B660) - 2, 3) = " HD", "SHD", TRUE, "EZ"))</f>
        <v>G.O.A - SHD</v>
      </c>
      <c r="C661" s="18" t="str">
        <f>_xlfn.TEXTJOIN(" ", FALSE, VLOOKUP(Table2[[#This Row],[Song Number]], Table1[[Order]:[SHD]], 2, FALSE), "Pack")</f>
        <v>7TH Pack</v>
      </c>
      <c r="D661" s="18" t="str" cm="1">
        <f t="array" ref="D661">_xlfn.IFS(MID(B660, LEN(B660) - 2, 3) = " EZ", "NM", MID(B660, LEN(B660) - 2, 3) = " NM", "HD", MID(B660, LEN(B660) - 2, 3) = " HD", "SHD", TRUE, "EZ")</f>
        <v>SHD</v>
      </c>
      <c r="E661" s="18" t="str">
        <f>VLOOKUP(Table2[[#This Row],[Song Number]], Table1[[Order]:[SHD]], 5, FALSE)</f>
        <v>Curium</v>
      </c>
      <c r="F661" s="18" t="str">
        <f>_xlfn.TEXTJOIN("", FALSE, "BPM_", VLOOKUP(Table2[[#This Row],[Song Number]], Table1[[Order]:[SHD]], 6, FALSE))</f>
        <v>BPM_144</v>
      </c>
      <c r="G661" s="18" t="str" cm="1">
        <f t="array" ref="G661">_xlfn.TEXTJOIN("", FALSE, "DIF_", VLOOKUP(Table2[[#This Row],[Song Number]], Table1[[Order]:[SHD]], _xlfn.IFS(MID(B660, LEN(B660) - 2, 3) = " EZ", 8, MID(B660, LEN(B660) - 2, 3) = " NM", 9, MID(B660, LEN(B660) - 2, 3) = " HD", 10, TRUE, 7), FALSE))</f>
        <v>DIF_16</v>
      </c>
      <c r="H66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"DIF_16" ],</v>
      </c>
      <c r="I66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"G.O.A - SHD",
  "region": "7TH Pack",
  "category": [ "7TH Pack", "SHD", "DIF_16" ],
  "requires": []
  },
</v>
      </c>
    </row>
    <row r="662" spans="1:9" ht="105" x14ac:dyDescent="0.25">
      <c r="A662" s="18">
        <f t="shared" si="10"/>
        <v>166</v>
      </c>
      <c r="B662" s="18" t="str">
        <f>_xlfn.TEXTJOIN(" - ", FALSE, VLOOKUP(Table2[[#This Row],[Song Number]], Table1[[Order]:[SHD]], 4, FALSE), _xlfn.IFS(MID(B661, LEN(B661) - 2, 3) = " EZ", "NM", MID(B661, LEN(B661) - 2, 3) = " NM", "HD", MID(B661, LEN(B661) - 2, 3) = " HD", "SHD", TRUE, "EZ"))</f>
        <v>Gray Hunter - EZ</v>
      </c>
      <c r="C662" s="18" t="str">
        <f>_xlfn.TEXTJOIN(" ", FALSE, VLOOKUP(Table2[[#This Row],[Song Number]], Table1[[Order]:[SHD]], 2, FALSE), "Pack")</f>
        <v>7TH Pack</v>
      </c>
      <c r="D662" s="18" t="str" cm="1">
        <f t="array" ref="D662">_xlfn.IFS(MID(B661, LEN(B661) - 2, 3) = " EZ", "NM", MID(B661, LEN(B661) - 2, 3) = " NM", "HD", MID(B661, LEN(B661) - 2, 3) = " HD", "SHD", TRUE, "EZ")</f>
        <v>EZ</v>
      </c>
      <c r="E662" s="18" t="str">
        <f>VLOOKUP(Table2[[#This Row],[Song Number]], Table1[[Order]:[SHD]], 5, FALSE)</f>
        <v>M2U</v>
      </c>
      <c r="F662" s="18" t="str">
        <f>_xlfn.TEXTJOIN("", FALSE, "BPM_", VLOOKUP(Table2[[#This Row],[Song Number]], Table1[[Order]:[SHD]], 6, FALSE))</f>
        <v>BPM_125</v>
      </c>
      <c r="G662" s="18" t="str" cm="1">
        <f t="array" ref="G662">_xlfn.TEXTJOIN("", FALSE, "DIF_", VLOOKUP(Table2[[#This Row],[Song Number]], Table1[[Order]:[SHD]], _xlfn.IFS(MID(B661, LEN(B661) - 2, 3) = " EZ", 8, MID(B661, LEN(B661) - 2, 3) = " NM", 9, MID(B661, LEN(B661) - 2, 3) = " HD", 10, TRUE, 7), FALSE))</f>
        <v>DIF_4</v>
      </c>
      <c r="H66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"DIF_4" ],</v>
      </c>
      <c r="I66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"Gray Hunter - EZ",
  "region": "7TH Pack",
  "category": [ "7TH Pack", "EZ", "DIF_4" ],
  "requires": []
  },
</v>
      </c>
    </row>
    <row r="663" spans="1:9" ht="105" x14ac:dyDescent="0.25">
      <c r="A663" s="18">
        <f t="shared" si="10"/>
        <v>166</v>
      </c>
      <c r="B663" s="18" t="str">
        <f>_xlfn.TEXTJOIN(" - ", FALSE, VLOOKUP(Table2[[#This Row],[Song Number]], Table1[[Order]:[SHD]], 4, FALSE), _xlfn.IFS(MID(B662, LEN(B662) - 2, 3) = " EZ", "NM", MID(B662, LEN(B662) - 2, 3) = " NM", "HD", MID(B662, LEN(B662) - 2, 3) = " HD", "SHD", TRUE, "EZ"))</f>
        <v>Gray Hunter - NM</v>
      </c>
      <c r="C663" s="18" t="str">
        <f>_xlfn.TEXTJOIN(" ", FALSE, VLOOKUP(Table2[[#This Row],[Song Number]], Table1[[Order]:[SHD]], 2, FALSE), "Pack")</f>
        <v>7TH Pack</v>
      </c>
      <c r="D663" s="18" t="str" cm="1">
        <f t="array" ref="D663">_xlfn.IFS(MID(B662, LEN(B662) - 2, 3) = " EZ", "NM", MID(B662, LEN(B662) - 2, 3) = " NM", "HD", MID(B662, LEN(B662) - 2, 3) = " HD", "SHD", TRUE, "EZ")</f>
        <v>NM</v>
      </c>
      <c r="E663" s="18" t="str">
        <f>VLOOKUP(Table2[[#This Row],[Song Number]], Table1[[Order]:[SHD]], 5, FALSE)</f>
        <v>M2U</v>
      </c>
      <c r="F663" s="18" t="str">
        <f>_xlfn.TEXTJOIN("", FALSE, "BPM_", VLOOKUP(Table2[[#This Row],[Song Number]], Table1[[Order]:[SHD]], 6, FALSE))</f>
        <v>BPM_125</v>
      </c>
      <c r="G663" s="18" t="str" cm="1">
        <f t="array" ref="G663">_xlfn.TEXTJOIN("", FALSE, "DIF_", VLOOKUP(Table2[[#This Row],[Song Number]], Table1[[Order]:[SHD]], _xlfn.IFS(MID(B662, LEN(B662) - 2, 3) = " EZ", 8, MID(B662, LEN(B662) - 2, 3) = " NM", 9, MID(B662, LEN(B662) - 2, 3) = " HD", 10, TRUE, 7), FALSE))</f>
        <v>DIF_8</v>
      </c>
      <c r="H66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"DIF_8" ],</v>
      </c>
      <c r="I66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"Gray Hunter - NM",
  "region": "7TH Pack",
  "category": [ "7TH Pack", "NM", "DIF_8" ],
  "requires": []
  },
</v>
      </c>
    </row>
    <row r="664" spans="1:9" ht="105" x14ac:dyDescent="0.25">
      <c r="A664" s="18">
        <f t="shared" si="10"/>
        <v>166</v>
      </c>
      <c r="B664" s="18" t="str">
        <f>_xlfn.TEXTJOIN(" - ", FALSE, VLOOKUP(Table2[[#This Row],[Song Number]], Table1[[Order]:[SHD]], 4, FALSE), _xlfn.IFS(MID(B663, LEN(B663) - 2, 3) = " EZ", "NM", MID(B663, LEN(B663) - 2, 3) = " NM", "HD", MID(B663, LEN(B663) - 2, 3) = " HD", "SHD", TRUE, "EZ"))</f>
        <v>Gray Hunter - HD</v>
      </c>
      <c r="C664" s="18" t="str">
        <f>_xlfn.TEXTJOIN(" ", FALSE, VLOOKUP(Table2[[#This Row],[Song Number]], Table1[[Order]:[SHD]], 2, FALSE), "Pack")</f>
        <v>7TH Pack</v>
      </c>
      <c r="D664" s="18" t="str" cm="1">
        <f t="array" ref="D664">_xlfn.IFS(MID(B663, LEN(B663) - 2, 3) = " EZ", "NM", MID(B663, LEN(B663) - 2, 3) = " NM", "HD", MID(B663, LEN(B663) - 2, 3) = " HD", "SHD", TRUE, "EZ")</f>
        <v>HD</v>
      </c>
      <c r="E664" s="18" t="str">
        <f>VLOOKUP(Table2[[#This Row],[Song Number]], Table1[[Order]:[SHD]], 5, FALSE)</f>
        <v>M2U</v>
      </c>
      <c r="F664" s="18" t="str">
        <f>_xlfn.TEXTJOIN("", FALSE, "BPM_", VLOOKUP(Table2[[#This Row],[Song Number]], Table1[[Order]:[SHD]], 6, FALSE))</f>
        <v>BPM_125</v>
      </c>
      <c r="G664" s="18" t="str" cm="1">
        <f t="array" ref="G664">_xlfn.TEXTJOIN("", FALSE, "DIF_", VLOOKUP(Table2[[#This Row],[Song Number]], Table1[[Order]:[SHD]], _xlfn.IFS(MID(B663, LEN(B663) - 2, 3) = " EZ", 8, MID(B663, LEN(B663) - 2, 3) = " NM", 9, MID(B663, LEN(B663) - 2, 3) = " HD", 10, TRUE, 7), FALSE))</f>
        <v>DIF_12</v>
      </c>
      <c r="H66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"DIF_12" ],</v>
      </c>
      <c r="I66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"Gray Hunter - HD",
  "region": "7TH Pack",
  "category": [ "7TH Pack", "HD", "DIF_12" ],
  "requires": []
  },
</v>
      </c>
    </row>
    <row r="665" spans="1:9" ht="105" x14ac:dyDescent="0.25">
      <c r="A665" s="18">
        <f t="shared" si="10"/>
        <v>166</v>
      </c>
      <c r="B665" s="18" t="str">
        <f>_xlfn.TEXTJOIN(" - ", FALSE, VLOOKUP(Table2[[#This Row],[Song Number]], Table1[[Order]:[SHD]], 4, FALSE), _xlfn.IFS(MID(B664, LEN(B664) - 2, 3) = " EZ", "NM", MID(B664, LEN(B664) - 2, 3) = " NM", "HD", MID(B664, LEN(B664) - 2, 3) = " HD", "SHD", TRUE, "EZ"))</f>
        <v>Gray Hunter - SHD</v>
      </c>
      <c r="C665" s="18" t="str">
        <f>_xlfn.TEXTJOIN(" ", FALSE, VLOOKUP(Table2[[#This Row],[Song Number]], Table1[[Order]:[SHD]], 2, FALSE), "Pack")</f>
        <v>7TH Pack</v>
      </c>
      <c r="D665" s="18" t="str" cm="1">
        <f t="array" ref="D665">_xlfn.IFS(MID(B664, LEN(B664) - 2, 3) = " EZ", "NM", MID(B664, LEN(B664) - 2, 3) = " NM", "HD", MID(B664, LEN(B664) - 2, 3) = " HD", "SHD", TRUE, "EZ")</f>
        <v>SHD</v>
      </c>
      <c r="E665" s="18" t="str">
        <f>VLOOKUP(Table2[[#This Row],[Song Number]], Table1[[Order]:[SHD]], 5, FALSE)</f>
        <v>M2U</v>
      </c>
      <c r="F665" s="18" t="str">
        <f>_xlfn.TEXTJOIN("", FALSE, "BPM_", VLOOKUP(Table2[[#This Row],[Song Number]], Table1[[Order]:[SHD]], 6, FALSE))</f>
        <v>BPM_125</v>
      </c>
      <c r="G665" s="18" t="str" cm="1">
        <f t="array" ref="G665">_xlfn.TEXTJOIN("", FALSE, "DIF_", VLOOKUP(Table2[[#This Row],[Song Number]], Table1[[Order]:[SHD]], _xlfn.IFS(MID(B664, LEN(B664) - 2, 3) = " EZ", 8, MID(B664, LEN(B664) - 2, 3) = " NM", 9, MID(B664, LEN(B664) - 2, 3) = " HD", 10, TRUE, 7), FALSE))</f>
        <v>DIF_13</v>
      </c>
      <c r="H66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"DIF_13" ],</v>
      </c>
      <c r="I66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"Gray Hunter - SHD",
  "region": "7TH Pack",
  "category": [ "7TH Pack", "SHD", "DIF_13" ],
  "requires": []
  },
</v>
      </c>
    </row>
    <row r="666" spans="1:9" ht="105" x14ac:dyDescent="0.25">
      <c r="A666" s="18">
        <f t="shared" si="10"/>
        <v>167</v>
      </c>
      <c r="B666" s="18" t="str">
        <f>_xlfn.TEXTJOIN(" - ", FALSE, VLOOKUP(Table2[[#This Row],[Song Number]], Table1[[Order]:[SHD]], 4, FALSE), _xlfn.IFS(MID(B665, LEN(B665) - 2, 3) = " EZ", "NM", MID(B665, LEN(B665) - 2, 3) = " NM", "HD", MID(B665, LEN(B665) - 2, 3) = " HD", "SHD", TRUE, "EZ"))</f>
        <v>Gray Street - EZ</v>
      </c>
      <c r="C666" s="18" t="str">
        <f>_xlfn.TEXTJOIN(" ", FALSE, VLOOKUP(Table2[[#This Row],[Song Number]], Table1[[Order]:[SHD]], 2, FALSE), "Pack")</f>
        <v>7TH Pack</v>
      </c>
      <c r="D666" s="18" t="str" cm="1">
        <f t="array" ref="D666">_xlfn.IFS(MID(B665, LEN(B665) - 2, 3) = " EZ", "NM", MID(B665, LEN(B665) - 2, 3) = " NM", "HD", MID(B665, LEN(B665) - 2, 3) = " HD", "SHD", TRUE, "EZ")</f>
        <v>EZ</v>
      </c>
      <c r="E666" s="18" t="str">
        <f>VLOOKUP(Table2[[#This Row],[Song Number]], Table1[[Order]:[SHD]], 5, FALSE)</f>
        <v>M2U</v>
      </c>
      <c r="F666" s="18" t="str">
        <f>_xlfn.TEXTJOIN("", FALSE, "BPM_", VLOOKUP(Table2[[#This Row],[Song Number]], Table1[[Order]:[SHD]], 6, FALSE))</f>
        <v>BPM_135</v>
      </c>
      <c r="G666" s="18" t="str" cm="1">
        <f t="array" ref="G666">_xlfn.TEXTJOIN("", FALSE, "DIF_", VLOOKUP(Table2[[#This Row],[Song Number]], Table1[[Order]:[SHD]], _xlfn.IFS(MID(B665, LEN(B665) - 2, 3) = " EZ", 8, MID(B665, LEN(B665) - 2, 3) = " NM", 9, MID(B665, LEN(B665) - 2, 3) = " HD", 10, TRUE, 7), FALSE))</f>
        <v>DIF_6</v>
      </c>
      <c r="H66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"DIF_6" ],</v>
      </c>
      <c r="I66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"Gray Street - EZ",
  "region": "7TH Pack",
  "category": [ "7TH Pack", "EZ", "DIF_6" ],
  "requires": []
  },
</v>
      </c>
    </row>
    <row r="667" spans="1:9" ht="105" x14ac:dyDescent="0.25">
      <c r="A667" s="18">
        <f t="shared" si="10"/>
        <v>167</v>
      </c>
      <c r="B667" s="18" t="str">
        <f>_xlfn.TEXTJOIN(" - ", FALSE, VLOOKUP(Table2[[#This Row],[Song Number]], Table1[[Order]:[SHD]], 4, FALSE), _xlfn.IFS(MID(B666, LEN(B666) - 2, 3) = " EZ", "NM", MID(B666, LEN(B666) - 2, 3) = " NM", "HD", MID(B666, LEN(B666) - 2, 3) = " HD", "SHD", TRUE, "EZ"))</f>
        <v>Gray Street - NM</v>
      </c>
      <c r="C667" s="18" t="str">
        <f>_xlfn.TEXTJOIN(" ", FALSE, VLOOKUP(Table2[[#This Row],[Song Number]], Table1[[Order]:[SHD]], 2, FALSE), "Pack")</f>
        <v>7TH Pack</v>
      </c>
      <c r="D667" s="18" t="str" cm="1">
        <f t="array" ref="D667">_xlfn.IFS(MID(B666, LEN(B666) - 2, 3) = " EZ", "NM", MID(B666, LEN(B666) - 2, 3) = " NM", "HD", MID(B666, LEN(B666) - 2, 3) = " HD", "SHD", TRUE, "EZ")</f>
        <v>NM</v>
      </c>
      <c r="E667" s="18" t="str">
        <f>VLOOKUP(Table2[[#This Row],[Song Number]], Table1[[Order]:[SHD]], 5, FALSE)</f>
        <v>M2U</v>
      </c>
      <c r="F667" s="18" t="str">
        <f>_xlfn.TEXTJOIN("", FALSE, "BPM_", VLOOKUP(Table2[[#This Row],[Song Number]], Table1[[Order]:[SHD]], 6, FALSE))</f>
        <v>BPM_135</v>
      </c>
      <c r="G667" s="18" t="str" cm="1">
        <f t="array" ref="G667">_xlfn.TEXTJOIN("", FALSE, "DIF_", VLOOKUP(Table2[[#This Row],[Song Number]], Table1[[Order]:[SHD]], _xlfn.IFS(MID(B666, LEN(B666) - 2, 3) = " EZ", 8, MID(B666, LEN(B666) - 2, 3) = " NM", 9, MID(B666, LEN(B666) - 2, 3) = " HD", 10, TRUE, 7), FALSE))</f>
        <v>DIF_9</v>
      </c>
      <c r="H66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"DIF_9" ],</v>
      </c>
      <c r="I66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"Gray Street - NM",
  "region": "7TH Pack",
  "category": [ "7TH Pack", "NM", "DIF_9" ],
  "requires": []
  },
</v>
      </c>
    </row>
    <row r="668" spans="1:9" ht="105" x14ac:dyDescent="0.25">
      <c r="A668" s="18">
        <f t="shared" si="10"/>
        <v>167</v>
      </c>
      <c r="B668" s="18" t="str">
        <f>_xlfn.TEXTJOIN(" - ", FALSE, VLOOKUP(Table2[[#This Row],[Song Number]], Table1[[Order]:[SHD]], 4, FALSE), _xlfn.IFS(MID(B667, LEN(B667) - 2, 3) = " EZ", "NM", MID(B667, LEN(B667) - 2, 3) = " NM", "HD", MID(B667, LEN(B667) - 2, 3) = " HD", "SHD", TRUE, "EZ"))</f>
        <v>Gray Street - HD</v>
      </c>
      <c r="C668" s="18" t="str">
        <f>_xlfn.TEXTJOIN(" ", FALSE, VLOOKUP(Table2[[#This Row],[Song Number]], Table1[[Order]:[SHD]], 2, FALSE), "Pack")</f>
        <v>7TH Pack</v>
      </c>
      <c r="D668" s="18" t="str" cm="1">
        <f t="array" ref="D668">_xlfn.IFS(MID(B667, LEN(B667) - 2, 3) = " EZ", "NM", MID(B667, LEN(B667) - 2, 3) = " NM", "HD", MID(B667, LEN(B667) - 2, 3) = " HD", "SHD", TRUE, "EZ")</f>
        <v>HD</v>
      </c>
      <c r="E668" s="18" t="str">
        <f>VLOOKUP(Table2[[#This Row],[Song Number]], Table1[[Order]:[SHD]], 5, FALSE)</f>
        <v>M2U</v>
      </c>
      <c r="F668" s="18" t="str">
        <f>_xlfn.TEXTJOIN("", FALSE, "BPM_", VLOOKUP(Table2[[#This Row],[Song Number]], Table1[[Order]:[SHD]], 6, FALSE))</f>
        <v>BPM_135</v>
      </c>
      <c r="G668" s="18" t="str" cm="1">
        <f t="array" ref="G668">_xlfn.TEXTJOIN("", FALSE, "DIF_", VLOOKUP(Table2[[#This Row],[Song Number]], Table1[[Order]:[SHD]], _xlfn.IFS(MID(B667, LEN(B667) - 2, 3) = " EZ", 8, MID(B667, LEN(B667) - 2, 3) = " NM", 9, MID(B667, LEN(B667) - 2, 3) = " HD", 10, TRUE, 7), FALSE))</f>
        <v>DIF_12</v>
      </c>
      <c r="H66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"DIF_12" ],</v>
      </c>
      <c r="I66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"Gray Street - HD",
  "region": "7TH Pack",
  "category": [ "7TH Pack", "HD", "DIF_12" ],
  "requires": []
  },
</v>
      </c>
    </row>
    <row r="669" spans="1:9" ht="105" x14ac:dyDescent="0.25">
      <c r="A669" s="18">
        <f t="shared" si="10"/>
        <v>167</v>
      </c>
      <c r="B669" s="18" t="str">
        <f>_xlfn.TEXTJOIN(" - ", FALSE, VLOOKUP(Table2[[#This Row],[Song Number]], Table1[[Order]:[SHD]], 4, FALSE), _xlfn.IFS(MID(B668, LEN(B668) - 2, 3) = " EZ", "NM", MID(B668, LEN(B668) - 2, 3) = " NM", "HD", MID(B668, LEN(B668) - 2, 3) = " HD", "SHD", TRUE, "EZ"))</f>
        <v>Gray Street - SHD</v>
      </c>
      <c r="C669" s="18" t="str">
        <f>_xlfn.TEXTJOIN(" ", FALSE, VLOOKUP(Table2[[#This Row],[Song Number]], Table1[[Order]:[SHD]], 2, FALSE), "Pack")</f>
        <v>7TH Pack</v>
      </c>
      <c r="D669" s="18" t="str" cm="1">
        <f t="array" ref="D669">_xlfn.IFS(MID(B668, LEN(B668) - 2, 3) = " EZ", "NM", MID(B668, LEN(B668) - 2, 3) = " NM", "HD", MID(B668, LEN(B668) - 2, 3) = " HD", "SHD", TRUE, "EZ")</f>
        <v>SHD</v>
      </c>
      <c r="E669" s="18" t="str">
        <f>VLOOKUP(Table2[[#This Row],[Song Number]], Table1[[Order]:[SHD]], 5, FALSE)</f>
        <v>M2U</v>
      </c>
      <c r="F669" s="18" t="str">
        <f>_xlfn.TEXTJOIN("", FALSE, "BPM_", VLOOKUP(Table2[[#This Row],[Song Number]], Table1[[Order]:[SHD]], 6, FALSE))</f>
        <v>BPM_135</v>
      </c>
      <c r="G669" s="18" t="str" cm="1">
        <f t="array" ref="G669">_xlfn.TEXTJOIN("", FALSE, "DIF_", VLOOKUP(Table2[[#This Row],[Song Number]], Table1[[Order]:[SHD]], _xlfn.IFS(MID(B668, LEN(B668) - 2, 3) = " EZ", 8, MID(B668, LEN(B668) - 2, 3) = " NM", 9, MID(B668, LEN(B668) - 2, 3) = " HD", 10, TRUE, 7), FALSE))</f>
        <v>DIF_15</v>
      </c>
      <c r="H66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"DIF_15" ],</v>
      </c>
      <c r="I66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"Gray Street - SHD",
  "region": "7TH Pack",
  "category": [ "7TH Pack", "SHD", "DIF_15" ],
  "requires": []
  },
</v>
      </c>
    </row>
    <row r="670" spans="1:9" ht="105" x14ac:dyDescent="0.25">
      <c r="A670" s="18">
        <f t="shared" si="10"/>
        <v>168</v>
      </c>
      <c r="B670" s="18" t="str">
        <f>_xlfn.TEXTJOIN(" - ", FALSE, VLOOKUP(Table2[[#This Row],[Song Number]], Table1[[Order]:[SHD]], 4, FALSE), _xlfn.IFS(MID(B669, LEN(B669) - 2, 3) = " EZ", "NM", MID(B669, LEN(B669) - 2, 3) = " NM", "HD", MID(B669, LEN(B669) - 2, 3) = " HD", "SHD", TRUE, "EZ"))</f>
        <v>Holic - EZ</v>
      </c>
      <c r="C670" s="18" t="str">
        <f>_xlfn.TEXTJOIN(" ", FALSE, VLOOKUP(Table2[[#This Row],[Song Number]], Table1[[Order]:[SHD]], 2, FALSE), "Pack")</f>
        <v>7TH Pack</v>
      </c>
      <c r="D670" s="18" t="str" cm="1">
        <f t="array" ref="D670">_xlfn.IFS(MID(B669, LEN(B669) - 2, 3) = " EZ", "NM", MID(B669, LEN(B669) - 2, 3) = " NM", "HD", MID(B669, LEN(B669) - 2, 3) = " HD", "SHD", TRUE, "EZ")</f>
        <v>EZ</v>
      </c>
      <c r="E670" s="18" t="str">
        <f>VLOOKUP(Table2[[#This Row],[Song Number]], Table1[[Order]:[SHD]], 5, FALSE)</f>
        <v>SHK</v>
      </c>
      <c r="F670" s="18" t="str">
        <f>_xlfn.TEXTJOIN("", FALSE, "BPM_", VLOOKUP(Table2[[#This Row],[Song Number]], Table1[[Order]:[SHD]], 6, FALSE))</f>
        <v>BPM_150</v>
      </c>
      <c r="G670" s="18" t="str" cm="1">
        <f t="array" ref="G670">_xlfn.TEXTJOIN("", FALSE, "DIF_", VLOOKUP(Table2[[#This Row],[Song Number]], Table1[[Order]:[SHD]], _xlfn.IFS(MID(B669, LEN(B669) - 2, 3) = " EZ", 8, MID(B669, LEN(B669) - 2, 3) = " NM", 9, MID(B669, LEN(B669) - 2, 3) = " HD", 10, TRUE, 7), FALSE))</f>
        <v>DIF_4</v>
      </c>
      <c r="H67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"DIF_4" ],</v>
      </c>
      <c r="I67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"Holic - EZ",
  "region": "7TH Pack",
  "category": [ "7TH Pack", "EZ", "DIF_4" ],
  "requires": []
  },
</v>
      </c>
    </row>
    <row r="671" spans="1:9" ht="105" x14ac:dyDescent="0.25">
      <c r="A671" s="18">
        <f t="shared" si="10"/>
        <v>168</v>
      </c>
      <c r="B671" s="18" t="str">
        <f>_xlfn.TEXTJOIN(" - ", FALSE, VLOOKUP(Table2[[#This Row],[Song Number]], Table1[[Order]:[SHD]], 4, FALSE), _xlfn.IFS(MID(B670, LEN(B670) - 2, 3) = " EZ", "NM", MID(B670, LEN(B670) - 2, 3) = " NM", "HD", MID(B670, LEN(B670) - 2, 3) = " HD", "SHD", TRUE, "EZ"))</f>
        <v>Holic - NM</v>
      </c>
      <c r="C671" s="18" t="str">
        <f>_xlfn.TEXTJOIN(" ", FALSE, VLOOKUP(Table2[[#This Row],[Song Number]], Table1[[Order]:[SHD]], 2, FALSE), "Pack")</f>
        <v>7TH Pack</v>
      </c>
      <c r="D671" s="18" t="str" cm="1">
        <f t="array" ref="D671">_xlfn.IFS(MID(B670, LEN(B670) - 2, 3) = " EZ", "NM", MID(B670, LEN(B670) - 2, 3) = " NM", "HD", MID(B670, LEN(B670) - 2, 3) = " HD", "SHD", TRUE, "EZ")</f>
        <v>NM</v>
      </c>
      <c r="E671" s="18" t="str">
        <f>VLOOKUP(Table2[[#This Row],[Song Number]], Table1[[Order]:[SHD]], 5, FALSE)</f>
        <v>SHK</v>
      </c>
      <c r="F671" s="18" t="str">
        <f>_xlfn.TEXTJOIN("", FALSE, "BPM_", VLOOKUP(Table2[[#This Row],[Song Number]], Table1[[Order]:[SHD]], 6, FALSE))</f>
        <v>BPM_150</v>
      </c>
      <c r="G671" s="18" t="str" cm="1">
        <f t="array" ref="G671">_xlfn.TEXTJOIN("", FALSE, "DIF_", VLOOKUP(Table2[[#This Row],[Song Number]], Table1[[Order]:[SHD]], _xlfn.IFS(MID(B670, LEN(B670) - 2, 3) = " EZ", 8, MID(B670, LEN(B670) - 2, 3) = " NM", 9, MID(B670, LEN(B670) - 2, 3) = " HD", 10, TRUE, 7), FALSE))</f>
        <v>DIF_6</v>
      </c>
      <c r="H67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"DIF_6" ],</v>
      </c>
      <c r="I67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"Holic - NM",
  "region": "7TH Pack",
  "category": [ "7TH Pack", "NM", "DIF_6" ],
  "requires": []
  },
</v>
      </c>
    </row>
    <row r="672" spans="1:9" ht="105" x14ac:dyDescent="0.25">
      <c r="A672" s="18">
        <f t="shared" si="10"/>
        <v>168</v>
      </c>
      <c r="B672" s="18" t="str">
        <f>_xlfn.TEXTJOIN(" - ", FALSE, VLOOKUP(Table2[[#This Row],[Song Number]], Table1[[Order]:[SHD]], 4, FALSE), _xlfn.IFS(MID(B671, LEN(B671) - 2, 3) = " EZ", "NM", MID(B671, LEN(B671) - 2, 3) = " NM", "HD", MID(B671, LEN(B671) - 2, 3) = " HD", "SHD", TRUE, "EZ"))</f>
        <v>Holic - HD</v>
      </c>
      <c r="C672" s="18" t="str">
        <f>_xlfn.TEXTJOIN(" ", FALSE, VLOOKUP(Table2[[#This Row],[Song Number]], Table1[[Order]:[SHD]], 2, FALSE), "Pack")</f>
        <v>7TH Pack</v>
      </c>
      <c r="D672" s="18" t="str" cm="1">
        <f t="array" ref="D672">_xlfn.IFS(MID(B671, LEN(B671) - 2, 3) = " EZ", "NM", MID(B671, LEN(B671) - 2, 3) = " NM", "HD", MID(B671, LEN(B671) - 2, 3) = " HD", "SHD", TRUE, "EZ")</f>
        <v>HD</v>
      </c>
      <c r="E672" s="18" t="str">
        <f>VLOOKUP(Table2[[#This Row],[Song Number]], Table1[[Order]:[SHD]], 5, FALSE)</f>
        <v>SHK</v>
      </c>
      <c r="F672" s="18" t="str">
        <f>_xlfn.TEXTJOIN("", FALSE, "BPM_", VLOOKUP(Table2[[#This Row],[Song Number]], Table1[[Order]:[SHD]], 6, FALSE))</f>
        <v>BPM_150</v>
      </c>
      <c r="G672" s="18" t="str" cm="1">
        <f t="array" ref="G672">_xlfn.TEXTJOIN("", FALSE, "DIF_", VLOOKUP(Table2[[#This Row],[Song Number]], Table1[[Order]:[SHD]], _xlfn.IFS(MID(B671, LEN(B671) - 2, 3) = " EZ", 8, MID(B671, LEN(B671) - 2, 3) = " NM", 9, MID(B671, LEN(B671) - 2, 3) = " HD", 10, TRUE, 7), FALSE))</f>
        <v>DIF_12</v>
      </c>
      <c r="H67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"DIF_12" ],</v>
      </c>
      <c r="I67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"Holic - HD",
  "region": "7TH Pack",
  "category": [ "7TH Pack", "HD", "DIF_12" ],
  "requires": []
  },
</v>
      </c>
    </row>
    <row r="673" spans="1:9" ht="105" x14ac:dyDescent="0.25">
      <c r="A673" s="18">
        <f t="shared" si="10"/>
        <v>168</v>
      </c>
      <c r="B673" s="18" t="str">
        <f>_xlfn.TEXTJOIN(" - ", FALSE, VLOOKUP(Table2[[#This Row],[Song Number]], Table1[[Order]:[SHD]], 4, FALSE), _xlfn.IFS(MID(B672, LEN(B672) - 2, 3) = " EZ", "NM", MID(B672, LEN(B672) - 2, 3) = " NM", "HD", MID(B672, LEN(B672) - 2, 3) = " HD", "SHD", TRUE, "EZ"))</f>
        <v>Holic - SHD</v>
      </c>
      <c r="C673" s="18" t="str">
        <f>_xlfn.TEXTJOIN(" ", FALSE, VLOOKUP(Table2[[#This Row],[Song Number]], Table1[[Order]:[SHD]], 2, FALSE), "Pack")</f>
        <v>7TH Pack</v>
      </c>
      <c r="D673" s="18" t="str" cm="1">
        <f t="array" ref="D673">_xlfn.IFS(MID(B672, LEN(B672) - 2, 3) = " EZ", "NM", MID(B672, LEN(B672) - 2, 3) = " NM", "HD", MID(B672, LEN(B672) - 2, 3) = " HD", "SHD", TRUE, "EZ")</f>
        <v>SHD</v>
      </c>
      <c r="E673" s="18" t="str">
        <f>VLOOKUP(Table2[[#This Row],[Song Number]], Table1[[Order]:[SHD]], 5, FALSE)</f>
        <v>SHK</v>
      </c>
      <c r="F673" s="18" t="str">
        <f>_xlfn.TEXTJOIN("", FALSE, "BPM_", VLOOKUP(Table2[[#This Row],[Song Number]], Table1[[Order]:[SHD]], 6, FALSE))</f>
        <v>BPM_150</v>
      </c>
      <c r="G673" s="18" t="str" cm="1">
        <f t="array" ref="G673">_xlfn.TEXTJOIN("", FALSE, "DIF_", VLOOKUP(Table2[[#This Row],[Song Number]], Table1[[Order]:[SHD]], _xlfn.IFS(MID(B672, LEN(B672) - 2, 3) = " EZ", 8, MID(B672, LEN(B672) - 2, 3) = " NM", 9, MID(B672, LEN(B672) - 2, 3) = " HD", 10, TRUE, 7), FALSE))</f>
        <v>DIF_14</v>
      </c>
      <c r="H67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"DIF_14" ],</v>
      </c>
      <c r="I67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"Holic - SHD",
  "region": "7TH Pack",
  "category": [ "7TH Pack", "SHD", "DIF_14" ],
  "requires": []
  },
</v>
      </c>
    </row>
    <row r="674" spans="1:9" ht="105" x14ac:dyDescent="0.25">
      <c r="A674" s="18">
        <f t="shared" si="10"/>
        <v>169</v>
      </c>
      <c r="B674" s="18" t="str">
        <f>_xlfn.TEXTJOIN(" - ", FALSE, VLOOKUP(Table2[[#This Row],[Song Number]], Table1[[Order]:[SHD]], 4, FALSE), _xlfn.IFS(MID(B673, LEN(B673) - 2, 3) = " EZ", "NM", MID(B673, LEN(B673) - 2, 3) = " NM", "HD", MID(B673, LEN(B673) - 2, 3) = " HD", "SHD", TRUE, "EZ"))</f>
        <v>Hyper Magic - EZ</v>
      </c>
      <c r="C674" s="18" t="str">
        <f>_xlfn.TEXTJOIN(" ", FALSE, VLOOKUP(Table2[[#This Row],[Song Number]], Table1[[Order]:[SHD]], 2, FALSE), "Pack")</f>
        <v>7TH Pack</v>
      </c>
      <c r="D674" s="18" t="str" cm="1">
        <f t="array" ref="D674">_xlfn.IFS(MID(B673, LEN(B673) - 2, 3) = " EZ", "NM", MID(B673, LEN(B673) - 2, 3) = " NM", "HD", MID(B673, LEN(B673) - 2, 3) = " HD", "SHD", TRUE, "EZ")</f>
        <v>EZ</v>
      </c>
      <c r="E674" s="18" t="str">
        <f>VLOOKUP(Table2[[#This Row],[Song Number]], Table1[[Order]:[SHD]], 5, FALSE)</f>
        <v>Memme</v>
      </c>
      <c r="F674" s="18" t="str">
        <f>_xlfn.TEXTJOIN("", FALSE, "BPM_", VLOOKUP(Table2[[#This Row],[Song Number]], Table1[[Order]:[SHD]], 6, FALSE))</f>
        <v>BPM_170</v>
      </c>
      <c r="G674" s="18" t="str" cm="1">
        <f t="array" ref="G674">_xlfn.TEXTJOIN("", FALSE, "DIF_", VLOOKUP(Table2[[#This Row],[Song Number]], Table1[[Order]:[SHD]], _xlfn.IFS(MID(B673, LEN(B673) - 2, 3) = " EZ", 8, MID(B673, LEN(B673) - 2, 3) = " NM", 9, MID(B673, LEN(B673) - 2, 3) = " HD", 10, TRUE, 7), FALSE))</f>
        <v>DIF_4</v>
      </c>
      <c r="H67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"DIF_4" ],</v>
      </c>
      <c r="I67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"Hyper Magic - EZ",
  "region": "7TH Pack",
  "category": [ "7TH Pack", "EZ", "DIF_4" ],
  "requires": []
  },
</v>
      </c>
    </row>
    <row r="675" spans="1:9" ht="105" x14ac:dyDescent="0.25">
      <c r="A675" s="18">
        <f t="shared" si="10"/>
        <v>169</v>
      </c>
      <c r="B675" s="18" t="str">
        <f>_xlfn.TEXTJOIN(" - ", FALSE, VLOOKUP(Table2[[#This Row],[Song Number]], Table1[[Order]:[SHD]], 4, FALSE), _xlfn.IFS(MID(B674, LEN(B674) - 2, 3) = " EZ", "NM", MID(B674, LEN(B674) - 2, 3) = " NM", "HD", MID(B674, LEN(B674) - 2, 3) = " HD", "SHD", TRUE, "EZ"))</f>
        <v>Hyper Magic - NM</v>
      </c>
      <c r="C675" s="18" t="str">
        <f>_xlfn.TEXTJOIN(" ", FALSE, VLOOKUP(Table2[[#This Row],[Song Number]], Table1[[Order]:[SHD]], 2, FALSE), "Pack")</f>
        <v>7TH Pack</v>
      </c>
      <c r="D675" s="18" t="str" cm="1">
        <f t="array" ref="D675">_xlfn.IFS(MID(B674, LEN(B674) - 2, 3) = " EZ", "NM", MID(B674, LEN(B674) - 2, 3) = " NM", "HD", MID(B674, LEN(B674) - 2, 3) = " HD", "SHD", TRUE, "EZ")</f>
        <v>NM</v>
      </c>
      <c r="E675" s="18" t="str">
        <f>VLOOKUP(Table2[[#This Row],[Song Number]], Table1[[Order]:[SHD]], 5, FALSE)</f>
        <v>Memme</v>
      </c>
      <c r="F675" s="18" t="str">
        <f>_xlfn.TEXTJOIN("", FALSE, "BPM_", VLOOKUP(Table2[[#This Row],[Song Number]], Table1[[Order]:[SHD]], 6, FALSE))</f>
        <v>BPM_170</v>
      </c>
      <c r="G675" s="18" t="str" cm="1">
        <f t="array" ref="G675">_xlfn.TEXTJOIN("", FALSE, "DIF_", VLOOKUP(Table2[[#This Row],[Song Number]], Table1[[Order]:[SHD]], _xlfn.IFS(MID(B674, LEN(B674) - 2, 3) = " EZ", 8, MID(B674, LEN(B674) - 2, 3) = " NM", 9, MID(B674, LEN(B674) - 2, 3) = " HD", 10, TRUE, 7), FALSE))</f>
        <v>DIF_9</v>
      </c>
      <c r="H67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"DIF_9" ],</v>
      </c>
      <c r="I67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"Hyper Magic - NM",
  "region": "7TH Pack",
  "category": [ "7TH Pack", "NM", "DIF_9" ],
  "requires": []
  },
</v>
      </c>
    </row>
    <row r="676" spans="1:9" ht="105" x14ac:dyDescent="0.25">
      <c r="A676" s="18">
        <f t="shared" si="10"/>
        <v>169</v>
      </c>
      <c r="B676" s="18" t="str">
        <f>_xlfn.TEXTJOIN(" - ", FALSE, VLOOKUP(Table2[[#This Row],[Song Number]], Table1[[Order]:[SHD]], 4, FALSE), _xlfn.IFS(MID(B675, LEN(B675) - 2, 3) = " EZ", "NM", MID(B675, LEN(B675) - 2, 3) = " NM", "HD", MID(B675, LEN(B675) - 2, 3) = " HD", "SHD", TRUE, "EZ"))</f>
        <v>Hyper Magic - HD</v>
      </c>
      <c r="C676" s="18" t="str">
        <f>_xlfn.TEXTJOIN(" ", FALSE, VLOOKUP(Table2[[#This Row],[Song Number]], Table1[[Order]:[SHD]], 2, FALSE), "Pack")</f>
        <v>7TH Pack</v>
      </c>
      <c r="D676" s="18" t="str" cm="1">
        <f t="array" ref="D676">_xlfn.IFS(MID(B675, LEN(B675) - 2, 3) = " EZ", "NM", MID(B675, LEN(B675) - 2, 3) = " NM", "HD", MID(B675, LEN(B675) - 2, 3) = " HD", "SHD", TRUE, "EZ")</f>
        <v>HD</v>
      </c>
      <c r="E676" s="18" t="str">
        <f>VLOOKUP(Table2[[#This Row],[Song Number]], Table1[[Order]:[SHD]], 5, FALSE)</f>
        <v>Memme</v>
      </c>
      <c r="F676" s="18" t="str">
        <f>_xlfn.TEXTJOIN("", FALSE, "BPM_", VLOOKUP(Table2[[#This Row],[Song Number]], Table1[[Order]:[SHD]], 6, FALSE))</f>
        <v>BPM_170</v>
      </c>
      <c r="G676" s="18" t="str" cm="1">
        <f t="array" ref="G676">_xlfn.TEXTJOIN("", FALSE, "DIF_", VLOOKUP(Table2[[#This Row],[Song Number]], Table1[[Order]:[SHD]], _xlfn.IFS(MID(B675, LEN(B675) - 2, 3) = " EZ", 8, MID(B675, LEN(B675) - 2, 3) = " NM", 9, MID(B675, LEN(B675) - 2, 3) = " HD", 10, TRUE, 7), FALSE))</f>
        <v>DIF_14</v>
      </c>
      <c r="H67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"DIF_14" ],</v>
      </c>
      <c r="I67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"Hyper Magic - HD",
  "region": "7TH Pack",
  "category": [ "7TH Pack", "HD", "DIF_14" ],
  "requires": []
  },
</v>
      </c>
    </row>
    <row r="677" spans="1:9" ht="105" x14ac:dyDescent="0.25">
      <c r="A677" s="18">
        <f t="shared" si="10"/>
        <v>169</v>
      </c>
      <c r="B677" s="18" t="str">
        <f>_xlfn.TEXTJOIN(" - ", FALSE, VLOOKUP(Table2[[#This Row],[Song Number]], Table1[[Order]:[SHD]], 4, FALSE), _xlfn.IFS(MID(B676, LEN(B676) - 2, 3) = " EZ", "NM", MID(B676, LEN(B676) - 2, 3) = " NM", "HD", MID(B676, LEN(B676) - 2, 3) = " HD", "SHD", TRUE, "EZ"))</f>
        <v>Hyper Magic - SHD</v>
      </c>
      <c r="C677" s="18" t="str">
        <f>_xlfn.TEXTJOIN(" ", FALSE, VLOOKUP(Table2[[#This Row],[Song Number]], Table1[[Order]:[SHD]], 2, FALSE), "Pack")</f>
        <v>7TH Pack</v>
      </c>
      <c r="D677" s="18" t="str" cm="1">
        <f t="array" ref="D677">_xlfn.IFS(MID(B676, LEN(B676) - 2, 3) = " EZ", "NM", MID(B676, LEN(B676) - 2, 3) = " NM", "HD", MID(B676, LEN(B676) - 2, 3) = " HD", "SHD", TRUE, "EZ")</f>
        <v>SHD</v>
      </c>
      <c r="E677" s="18" t="str">
        <f>VLOOKUP(Table2[[#This Row],[Song Number]], Table1[[Order]:[SHD]], 5, FALSE)</f>
        <v>Memme</v>
      </c>
      <c r="F677" s="18" t="str">
        <f>_xlfn.TEXTJOIN("", FALSE, "BPM_", VLOOKUP(Table2[[#This Row],[Song Number]], Table1[[Order]:[SHD]], 6, FALSE))</f>
        <v>BPM_170</v>
      </c>
      <c r="G677" s="18" t="str" cm="1">
        <f t="array" ref="G677">_xlfn.TEXTJOIN("", FALSE, "DIF_", VLOOKUP(Table2[[#This Row],[Song Number]], Table1[[Order]:[SHD]], _xlfn.IFS(MID(B676, LEN(B676) - 2, 3) = " EZ", 8, MID(B676, LEN(B676) - 2, 3) = " NM", 9, MID(B676, LEN(B676) - 2, 3) = " HD", 10, TRUE, 7), FALSE))</f>
        <v>DIF_18</v>
      </c>
      <c r="H67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"DIF_18" ],</v>
      </c>
      <c r="I67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"Hyper Magic - SHD",
  "region": "7TH Pack",
  "category": [ "7TH Pack", "SHD", "DIF_18" ],
  "requires": []
  },
</v>
      </c>
    </row>
    <row r="678" spans="1:9" ht="105" x14ac:dyDescent="0.25">
      <c r="A678" s="18">
        <f t="shared" si="10"/>
        <v>170</v>
      </c>
      <c r="B678" s="18" t="str">
        <f>_xlfn.TEXTJOIN(" - ", FALSE, VLOOKUP(Table2[[#This Row],[Song Number]], Table1[[Order]:[SHD]], 4, FALSE), _xlfn.IFS(MID(B677, LEN(B677) - 2, 3) = " EZ", "NM", MID(B677, LEN(B677) - 2, 3) = " NM", "HD", MID(B677, LEN(B677) - 2, 3) = " HD", "SHD", TRUE, "EZ"))</f>
        <v>KAFAT - EZ</v>
      </c>
      <c r="C678" s="18" t="str">
        <f>_xlfn.TEXTJOIN(" ", FALSE, VLOOKUP(Table2[[#This Row],[Song Number]], Table1[[Order]:[SHD]], 2, FALSE), "Pack")</f>
        <v>7TH Pack</v>
      </c>
      <c r="D678" s="18" t="str" cm="1">
        <f t="array" ref="D678">_xlfn.IFS(MID(B677, LEN(B677) - 2, 3) = " EZ", "NM", MID(B677, LEN(B677) - 2, 3) = " NM", "HD", MID(B677, LEN(B677) - 2, 3) = " HD", "SHD", TRUE, "EZ")</f>
        <v>EZ</v>
      </c>
      <c r="E678" s="18" t="str">
        <f>VLOOKUP(Table2[[#This Row],[Song Number]], Table1[[Order]:[SHD]], 5, FALSE)</f>
        <v>Springhead</v>
      </c>
      <c r="F678" s="18" t="str">
        <f>_xlfn.TEXTJOIN("", FALSE, "BPM_", VLOOKUP(Table2[[#This Row],[Song Number]], Table1[[Order]:[SHD]], 6, FALSE))</f>
        <v>BPM_123</v>
      </c>
      <c r="G678" s="18" t="str" cm="1">
        <f t="array" ref="G678">_xlfn.TEXTJOIN("", FALSE, "DIF_", VLOOKUP(Table2[[#This Row],[Song Number]], Table1[[Order]:[SHD]], _xlfn.IFS(MID(B677, LEN(B677) - 2, 3) = " EZ", 8, MID(B677, LEN(B677) - 2, 3) = " NM", 9, MID(B677, LEN(B677) - 2, 3) = " HD", 10, TRUE, 7), FALSE))</f>
        <v>DIF_3</v>
      </c>
      <c r="H67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"DIF_3" ],</v>
      </c>
      <c r="I67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"KAFAT - EZ",
  "region": "7TH Pack",
  "category": [ "7TH Pack", "EZ", "DIF_3" ],
  "requires": []
  },
</v>
      </c>
    </row>
    <row r="679" spans="1:9" ht="105" x14ac:dyDescent="0.25">
      <c r="A679" s="18">
        <f t="shared" si="10"/>
        <v>170</v>
      </c>
      <c r="B679" s="18" t="str">
        <f>_xlfn.TEXTJOIN(" - ", FALSE, VLOOKUP(Table2[[#This Row],[Song Number]], Table1[[Order]:[SHD]], 4, FALSE), _xlfn.IFS(MID(B678, LEN(B678) - 2, 3) = " EZ", "NM", MID(B678, LEN(B678) - 2, 3) = " NM", "HD", MID(B678, LEN(B678) - 2, 3) = " HD", "SHD", TRUE, "EZ"))</f>
        <v>KAFAT - NM</v>
      </c>
      <c r="C679" s="18" t="str">
        <f>_xlfn.TEXTJOIN(" ", FALSE, VLOOKUP(Table2[[#This Row],[Song Number]], Table1[[Order]:[SHD]], 2, FALSE), "Pack")</f>
        <v>7TH Pack</v>
      </c>
      <c r="D679" s="18" t="str" cm="1">
        <f t="array" ref="D679">_xlfn.IFS(MID(B678, LEN(B678) - 2, 3) = " EZ", "NM", MID(B678, LEN(B678) - 2, 3) = " NM", "HD", MID(B678, LEN(B678) - 2, 3) = " HD", "SHD", TRUE, "EZ")</f>
        <v>NM</v>
      </c>
      <c r="E679" s="18" t="str">
        <f>VLOOKUP(Table2[[#This Row],[Song Number]], Table1[[Order]:[SHD]], 5, FALSE)</f>
        <v>Springhead</v>
      </c>
      <c r="F679" s="18" t="str">
        <f>_xlfn.TEXTJOIN("", FALSE, "BPM_", VLOOKUP(Table2[[#This Row],[Song Number]], Table1[[Order]:[SHD]], 6, FALSE))</f>
        <v>BPM_123</v>
      </c>
      <c r="G679" s="18" t="str" cm="1">
        <f t="array" ref="G679">_xlfn.TEXTJOIN("", FALSE, "DIF_", VLOOKUP(Table2[[#This Row],[Song Number]], Table1[[Order]:[SHD]], _xlfn.IFS(MID(B678, LEN(B678) - 2, 3) = " EZ", 8, MID(B678, LEN(B678) - 2, 3) = " NM", 9, MID(B678, LEN(B678) - 2, 3) = " HD", 10, TRUE, 7), FALSE))</f>
        <v>DIF_6</v>
      </c>
      <c r="H67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"DIF_6" ],</v>
      </c>
      <c r="I67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"KAFAT - NM",
  "region": "7TH Pack",
  "category": [ "7TH Pack", "NM", "DIF_6" ],
  "requires": []
  },
</v>
      </c>
    </row>
    <row r="680" spans="1:9" ht="105" x14ac:dyDescent="0.25">
      <c r="A680" s="18">
        <f t="shared" si="10"/>
        <v>170</v>
      </c>
      <c r="B680" s="18" t="str">
        <f>_xlfn.TEXTJOIN(" - ", FALSE, VLOOKUP(Table2[[#This Row],[Song Number]], Table1[[Order]:[SHD]], 4, FALSE), _xlfn.IFS(MID(B679, LEN(B679) - 2, 3) = " EZ", "NM", MID(B679, LEN(B679) - 2, 3) = " NM", "HD", MID(B679, LEN(B679) - 2, 3) = " HD", "SHD", TRUE, "EZ"))</f>
        <v>KAFAT - HD</v>
      </c>
      <c r="C680" s="18" t="str">
        <f>_xlfn.TEXTJOIN(" ", FALSE, VLOOKUP(Table2[[#This Row],[Song Number]], Table1[[Order]:[SHD]], 2, FALSE), "Pack")</f>
        <v>7TH Pack</v>
      </c>
      <c r="D680" s="18" t="str" cm="1">
        <f t="array" ref="D680">_xlfn.IFS(MID(B679, LEN(B679) - 2, 3) = " EZ", "NM", MID(B679, LEN(B679) - 2, 3) = " NM", "HD", MID(B679, LEN(B679) - 2, 3) = " HD", "SHD", TRUE, "EZ")</f>
        <v>HD</v>
      </c>
      <c r="E680" s="18" t="str">
        <f>VLOOKUP(Table2[[#This Row],[Song Number]], Table1[[Order]:[SHD]], 5, FALSE)</f>
        <v>Springhead</v>
      </c>
      <c r="F680" s="18" t="str">
        <f>_xlfn.TEXTJOIN("", FALSE, "BPM_", VLOOKUP(Table2[[#This Row],[Song Number]], Table1[[Order]:[SHD]], 6, FALSE))</f>
        <v>BPM_123</v>
      </c>
      <c r="G680" s="18" t="str" cm="1">
        <f t="array" ref="G680">_xlfn.TEXTJOIN("", FALSE, "DIF_", VLOOKUP(Table2[[#This Row],[Song Number]], Table1[[Order]:[SHD]], _xlfn.IFS(MID(B679, LEN(B679) - 2, 3) = " EZ", 8, MID(B679, LEN(B679) - 2, 3) = " NM", 9, MID(B679, LEN(B679) - 2, 3) = " HD", 10, TRUE, 7), FALSE))</f>
        <v>DIF_10</v>
      </c>
      <c r="H68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"DIF_10" ],</v>
      </c>
      <c r="I68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"KAFAT - HD",
  "region": "7TH Pack",
  "category": [ "7TH Pack", "HD", "DIF_10" ],
  "requires": []
  },
</v>
      </c>
    </row>
    <row r="681" spans="1:9" ht="105" x14ac:dyDescent="0.25">
      <c r="A681" s="18">
        <f t="shared" si="10"/>
        <v>170</v>
      </c>
      <c r="B681" s="18" t="str">
        <f>_xlfn.TEXTJOIN(" - ", FALSE, VLOOKUP(Table2[[#This Row],[Song Number]], Table1[[Order]:[SHD]], 4, FALSE), _xlfn.IFS(MID(B680, LEN(B680) - 2, 3) = " EZ", "NM", MID(B680, LEN(B680) - 2, 3) = " NM", "HD", MID(B680, LEN(B680) - 2, 3) = " HD", "SHD", TRUE, "EZ"))</f>
        <v>KAFAT - SHD</v>
      </c>
      <c r="C681" s="18" t="str">
        <f>_xlfn.TEXTJOIN(" ", FALSE, VLOOKUP(Table2[[#This Row],[Song Number]], Table1[[Order]:[SHD]], 2, FALSE), "Pack")</f>
        <v>7TH Pack</v>
      </c>
      <c r="D681" s="18" t="str" cm="1">
        <f t="array" ref="D681">_xlfn.IFS(MID(B680, LEN(B680) - 2, 3) = " EZ", "NM", MID(B680, LEN(B680) - 2, 3) = " NM", "HD", MID(B680, LEN(B680) - 2, 3) = " HD", "SHD", TRUE, "EZ")</f>
        <v>SHD</v>
      </c>
      <c r="E681" s="18" t="str">
        <f>VLOOKUP(Table2[[#This Row],[Song Number]], Table1[[Order]:[SHD]], 5, FALSE)</f>
        <v>Springhead</v>
      </c>
      <c r="F681" s="18" t="str">
        <f>_xlfn.TEXTJOIN("", FALSE, "BPM_", VLOOKUP(Table2[[#This Row],[Song Number]], Table1[[Order]:[SHD]], 6, FALSE))</f>
        <v>BPM_123</v>
      </c>
      <c r="G681" s="18" t="str" cm="1">
        <f t="array" ref="G681">_xlfn.TEXTJOIN("", FALSE, "DIF_", VLOOKUP(Table2[[#This Row],[Song Number]], Table1[[Order]:[SHD]], _xlfn.IFS(MID(B680, LEN(B680) - 2, 3) = " EZ", 8, MID(B680, LEN(B680) - 2, 3) = " NM", 9, MID(B680, LEN(B680) - 2, 3) = " HD", 10, TRUE, 7), FALSE))</f>
        <v>DIF_12</v>
      </c>
      <c r="H68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"DIF_12" ],</v>
      </c>
      <c r="I68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"KAFAT - SHD",
  "region": "7TH Pack",
  "category": [ "7TH Pack", "SHD", "DIF_12" ],
  "requires": []
  },
</v>
      </c>
    </row>
    <row r="682" spans="1:9" ht="105" x14ac:dyDescent="0.25">
      <c r="A682" s="18">
        <f t="shared" si="10"/>
        <v>171</v>
      </c>
      <c r="B682" s="18" t="str">
        <f>_xlfn.TEXTJOIN(" - ", FALSE, VLOOKUP(Table2[[#This Row],[Song Number]], Table1[[Order]:[SHD]], 4, FALSE), _xlfn.IFS(MID(B681, LEN(B681) - 2, 3) = " EZ", "NM", MID(B681, LEN(B681) - 2, 3) = " NM", "HD", MID(B681, LEN(B681) - 2, 3) = " HD", "SHD", TRUE, "EZ"))</f>
        <v>Legacy of Hatred (Live) - EZ</v>
      </c>
      <c r="C682" s="18" t="str">
        <f>_xlfn.TEXTJOIN(" ", FALSE, VLOOKUP(Table2[[#This Row],[Song Number]], Table1[[Order]:[SHD]], 2, FALSE), "Pack")</f>
        <v>7TH Pack</v>
      </c>
      <c r="D682" s="18" t="str" cm="1">
        <f t="array" ref="D682">_xlfn.IFS(MID(B681, LEN(B681) - 2, 3) = " EZ", "NM", MID(B681, LEN(B681) - 2, 3) = " NM", "HD", MID(B681, LEN(B681) - 2, 3) = " HD", "SHD", TRUE, "EZ")</f>
        <v>EZ</v>
      </c>
      <c r="E682" s="18" t="str">
        <f>VLOOKUP(Table2[[#This Row],[Song Number]], Table1[[Order]:[SHD]], 5, FALSE)</f>
        <v>CCNN</v>
      </c>
      <c r="F682" s="18" t="str">
        <f>_xlfn.TEXTJOIN("", FALSE, "BPM_", VLOOKUP(Table2[[#This Row],[Song Number]], Table1[[Order]:[SHD]], 6, FALSE))</f>
        <v>BPM_190</v>
      </c>
      <c r="G682" s="18" t="str" cm="1">
        <f t="array" ref="G682">_xlfn.TEXTJOIN("", FALSE, "DIF_", VLOOKUP(Table2[[#This Row],[Song Number]], Table1[[Order]:[SHD]], _xlfn.IFS(MID(B681, LEN(B681) - 2, 3) = " EZ", 8, MID(B681, LEN(B681) - 2, 3) = " NM", 9, MID(B681, LEN(B681) - 2, 3) = " HD", 10, TRUE, 7), FALSE))</f>
        <v>DIF_4</v>
      </c>
      <c r="H68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"DIF_4" ],</v>
      </c>
      <c r="I68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"Legacy of Hatred (Live) - EZ",
  "region": "7TH Pack",
  "category": [ "7TH Pack", "EZ", "DIF_4" ],
  "requires": []
  },
</v>
      </c>
    </row>
    <row r="683" spans="1:9" ht="105" x14ac:dyDescent="0.25">
      <c r="A683" s="18">
        <f t="shared" si="10"/>
        <v>171</v>
      </c>
      <c r="B683" s="18" t="str">
        <f>_xlfn.TEXTJOIN(" - ", FALSE, VLOOKUP(Table2[[#This Row],[Song Number]], Table1[[Order]:[SHD]], 4, FALSE), _xlfn.IFS(MID(B682, LEN(B682) - 2, 3) = " EZ", "NM", MID(B682, LEN(B682) - 2, 3) = " NM", "HD", MID(B682, LEN(B682) - 2, 3) = " HD", "SHD", TRUE, "EZ"))</f>
        <v>Legacy of Hatred (Live) - NM</v>
      </c>
      <c r="C683" s="18" t="str">
        <f>_xlfn.TEXTJOIN(" ", FALSE, VLOOKUP(Table2[[#This Row],[Song Number]], Table1[[Order]:[SHD]], 2, FALSE), "Pack")</f>
        <v>7TH Pack</v>
      </c>
      <c r="D683" s="18" t="str" cm="1">
        <f t="array" ref="D683">_xlfn.IFS(MID(B682, LEN(B682) - 2, 3) = " EZ", "NM", MID(B682, LEN(B682) - 2, 3) = " NM", "HD", MID(B682, LEN(B682) - 2, 3) = " HD", "SHD", TRUE, "EZ")</f>
        <v>NM</v>
      </c>
      <c r="E683" s="18" t="str">
        <f>VLOOKUP(Table2[[#This Row],[Song Number]], Table1[[Order]:[SHD]], 5, FALSE)</f>
        <v>CCNN</v>
      </c>
      <c r="F683" s="18" t="str">
        <f>_xlfn.TEXTJOIN("", FALSE, "BPM_", VLOOKUP(Table2[[#This Row],[Song Number]], Table1[[Order]:[SHD]], 6, FALSE))</f>
        <v>BPM_190</v>
      </c>
      <c r="G683" s="18" t="str" cm="1">
        <f t="array" ref="G683">_xlfn.TEXTJOIN("", FALSE, "DIF_", VLOOKUP(Table2[[#This Row],[Song Number]], Table1[[Order]:[SHD]], _xlfn.IFS(MID(B682, LEN(B682) - 2, 3) = " EZ", 8, MID(B682, LEN(B682) - 2, 3) = " NM", 9, MID(B682, LEN(B682) - 2, 3) = " HD", 10, TRUE, 7), FALSE))</f>
        <v>DIF_7</v>
      </c>
      <c r="H68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"DIF_7" ],</v>
      </c>
      <c r="I68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"Legacy of Hatred (Live) - NM",
  "region": "7TH Pack",
  "category": [ "7TH Pack", "NM", "DIF_7" ],
  "requires": []
  },
</v>
      </c>
    </row>
    <row r="684" spans="1:9" ht="105" x14ac:dyDescent="0.25">
      <c r="A684" s="18">
        <f t="shared" si="10"/>
        <v>171</v>
      </c>
      <c r="B684" s="18" t="str">
        <f>_xlfn.TEXTJOIN(" - ", FALSE, VLOOKUP(Table2[[#This Row],[Song Number]], Table1[[Order]:[SHD]], 4, FALSE), _xlfn.IFS(MID(B683, LEN(B683) - 2, 3) = " EZ", "NM", MID(B683, LEN(B683) - 2, 3) = " NM", "HD", MID(B683, LEN(B683) - 2, 3) = " HD", "SHD", TRUE, "EZ"))</f>
        <v>Legacy of Hatred (Live) - HD</v>
      </c>
      <c r="C684" s="18" t="str">
        <f>_xlfn.TEXTJOIN(" ", FALSE, VLOOKUP(Table2[[#This Row],[Song Number]], Table1[[Order]:[SHD]], 2, FALSE), "Pack")</f>
        <v>7TH Pack</v>
      </c>
      <c r="D684" s="18" t="str" cm="1">
        <f t="array" ref="D684">_xlfn.IFS(MID(B683, LEN(B683) - 2, 3) = " EZ", "NM", MID(B683, LEN(B683) - 2, 3) = " NM", "HD", MID(B683, LEN(B683) - 2, 3) = " HD", "SHD", TRUE, "EZ")</f>
        <v>HD</v>
      </c>
      <c r="E684" s="18" t="str">
        <f>VLOOKUP(Table2[[#This Row],[Song Number]], Table1[[Order]:[SHD]], 5, FALSE)</f>
        <v>CCNN</v>
      </c>
      <c r="F684" s="18" t="str">
        <f>_xlfn.TEXTJOIN("", FALSE, "BPM_", VLOOKUP(Table2[[#This Row],[Song Number]], Table1[[Order]:[SHD]], 6, FALSE))</f>
        <v>BPM_190</v>
      </c>
      <c r="G684" s="18" t="str" cm="1">
        <f t="array" ref="G684">_xlfn.TEXTJOIN("", FALSE, "DIF_", VLOOKUP(Table2[[#This Row],[Song Number]], Table1[[Order]:[SHD]], _xlfn.IFS(MID(B683, LEN(B683) - 2, 3) = " EZ", 8, MID(B683, LEN(B683) - 2, 3) = " NM", 9, MID(B683, LEN(B683) - 2, 3) = " HD", 10, TRUE, 7), FALSE))</f>
        <v>DIF_12</v>
      </c>
      <c r="H68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"DIF_12" ],</v>
      </c>
      <c r="I68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"Legacy of Hatred (Live) - HD",
  "region": "7TH Pack",
  "category": [ "7TH Pack", "HD", "DIF_12" ],
  "requires": []
  },
</v>
      </c>
    </row>
    <row r="685" spans="1:9" ht="105" x14ac:dyDescent="0.25">
      <c r="A685" s="18">
        <f t="shared" si="10"/>
        <v>171</v>
      </c>
      <c r="B685" s="18" t="str">
        <f>_xlfn.TEXTJOIN(" - ", FALSE, VLOOKUP(Table2[[#This Row],[Song Number]], Table1[[Order]:[SHD]], 4, FALSE), _xlfn.IFS(MID(B684, LEN(B684) - 2, 3) = " EZ", "NM", MID(B684, LEN(B684) - 2, 3) = " NM", "HD", MID(B684, LEN(B684) - 2, 3) = " HD", "SHD", TRUE, "EZ"))</f>
        <v>Legacy of Hatred (Live) - SHD</v>
      </c>
      <c r="C685" s="18" t="str">
        <f>_xlfn.TEXTJOIN(" ", FALSE, VLOOKUP(Table2[[#This Row],[Song Number]], Table1[[Order]:[SHD]], 2, FALSE), "Pack")</f>
        <v>7TH Pack</v>
      </c>
      <c r="D685" s="18" t="str" cm="1">
        <f t="array" ref="D685">_xlfn.IFS(MID(B684, LEN(B684) - 2, 3) = " EZ", "NM", MID(B684, LEN(B684) - 2, 3) = " NM", "HD", MID(B684, LEN(B684) - 2, 3) = " HD", "SHD", TRUE, "EZ")</f>
        <v>SHD</v>
      </c>
      <c r="E685" s="18" t="str">
        <f>VLOOKUP(Table2[[#This Row],[Song Number]], Table1[[Order]:[SHD]], 5, FALSE)</f>
        <v>CCNN</v>
      </c>
      <c r="F685" s="18" t="str">
        <f>_xlfn.TEXTJOIN("", FALSE, "BPM_", VLOOKUP(Table2[[#This Row],[Song Number]], Table1[[Order]:[SHD]], 6, FALSE))</f>
        <v>BPM_190</v>
      </c>
      <c r="G685" s="18" t="str" cm="1">
        <f t="array" ref="G685">_xlfn.TEXTJOIN("", FALSE, "DIF_", VLOOKUP(Table2[[#This Row],[Song Number]], Table1[[Order]:[SHD]], _xlfn.IFS(MID(B684, LEN(B684) - 2, 3) = " EZ", 8, MID(B684, LEN(B684) - 2, 3) = " NM", 9, MID(B684, LEN(B684) - 2, 3) = " HD", 10, TRUE, 7), FALSE))</f>
        <v>DIF_17</v>
      </c>
      <c r="H68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"DIF_17" ],</v>
      </c>
      <c r="I68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"Legacy of Hatred (Live) - SHD",
  "region": "7TH Pack",
  "category": [ "7TH Pack", "SHD", "DIF_17" ],
  "requires": []
  },
</v>
      </c>
    </row>
    <row r="686" spans="1:9" ht="105" x14ac:dyDescent="0.25">
      <c r="A686" s="18">
        <f t="shared" si="10"/>
        <v>172</v>
      </c>
      <c r="B686" s="18" t="str">
        <f>_xlfn.TEXTJOIN(" - ", FALSE, VLOOKUP(Table2[[#This Row],[Song Number]], Table1[[Order]:[SHD]], 4, FALSE), _xlfn.IFS(MID(B685, LEN(B685) - 2, 3) = " EZ", "NM", MID(B685, LEN(B685) - 2, 3) = " NM", "HD", MID(B685, LEN(B685) - 2, 3) = " HD", "SHD", TRUE, "EZ"))</f>
        <v>Legend of Moonlight - EZ</v>
      </c>
      <c r="C686" s="18" t="str">
        <f>_xlfn.TEXTJOIN(" ", FALSE, VLOOKUP(Table2[[#This Row],[Song Number]], Table1[[Order]:[SHD]], 2, FALSE), "Pack")</f>
        <v>7TH Pack</v>
      </c>
      <c r="D686" s="18" t="str" cm="1">
        <f t="array" ref="D686">_xlfn.IFS(MID(B685, LEN(B685) - 2, 3) = " EZ", "NM", MID(B685, LEN(B685) - 2, 3) = " NM", "HD", MID(B685, LEN(B685) - 2, 3) = " HD", "SHD", TRUE, "EZ")</f>
        <v>EZ</v>
      </c>
      <c r="E686" s="18" t="str">
        <f>VLOOKUP(Table2[[#This Row],[Song Number]], Table1[[Order]:[SHD]], 5, FALSE)</f>
        <v>Memme</v>
      </c>
      <c r="F686" s="18" t="str">
        <f>_xlfn.TEXTJOIN("", FALSE, "BPM_", VLOOKUP(Table2[[#This Row],[Song Number]], Table1[[Order]:[SHD]], 6, FALSE))</f>
        <v>BPM_160</v>
      </c>
      <c r="G686" s="18" t="str" cm="1">
        <f t="array" ref="G686">_xlfn.TEXTJOIN("", FALSE, "DIF_", VLOOKUP(Table2[[#This Row],[Song Number]], Table1[[Order]:[SHD]], _xlfn.IFS(MID(B685, LEN(B685) - 2, 3) = " EZ", 8, MID(B685, LEN(B685) - 2, 3) = " NM", 9, MID(B685, LEN(B685) - 2, 3) = " HD", 10, TRUE, 7), FALSE))</f>
        <v>DIF_4</v>
      </c>
      <c r="H68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"DIF_4" ],</v>
      </c>
      <c r="I68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"Legend of Moonlight - EZ",
  "region": "7TH Pack",
  "category": [ "7TH Pack", "EZ", "DIF_4" ],
  "requires": []
  },
</v>
      </c>
    </row>
    <row r="687" spans="1:9" ht="105" x14ac:dyDescent="0.25">
      <c r="A687" s="18">
        <f t="shared" si="10"/>
        <v>172</v>
      </c>
      <c r="B687" s="18" t="str">
        <f>_xlfn.TEXTJOIN(" - ", FALSE, VLOOKUP(Table2[[#This Row],[Song Number]], Table1[[Order]:[SHD]], 4, FALSE), _xlfn.IFS(MID(B686, LEN(B686) - 2, 3) = " EZ", "NM", MID(B686, LEN(B686) - 2, 3) = " NM", "HD", MID(B686, LEN(B686) - 2, 3) = " HD", "SHD", TRUE, "EZ"))</f>
        <v>Legend of Moonlight - NM</v>
      </c>
      <c r="C687" s="18" t="str">
        <f>_xlfn.TEXTJOIN(" ", FALSE, VLOOKUP(Table2[[#This Row],[Song Number]], Table1[[Order]:[SHD]], 2, FALSE), "Pack")</f>
        <v>7TH Pack</v>
      </c>
      <c r="D687" s="18" t="str" cm="1">
        <f t="array" ref="D687">_xlfn.IFS(MID(B686, LEN(B686) - 2, 3) = " EZ", "NM", MID(B686, LEN(B686) - 2, 3) = " NM", "HD", MID(B686, LEN(B686) - 2, 3) = " HD", "SHD", TRUE, "EZ")</f>
        <v>NM</v>
      </c>
      <c r="E687" s="18" t="str">
        <f>VLOOKUP(Table2[[#This Row],[Song Number]], Table1[[Order]:[SHD]], 5, FALSE)</f>
        <v>Memme</v>
      </c>
      <c r="F687" s="18" t="str">
        <f>_xlfn.TEXTJOIN("", FALSE, "BPM_", VLOOKUP(Table2[[#This Row],[Song Number]], Table1[[Order]:[SHD]], 6, FALSE))</f>
        <v>BPM_160</v>
      </c>
      <c r="G687" s="18" t="str" cm="1">
        <f t="array" ref="G687">_xlfn.TEXTJOIN("", FALSE, "DIF_", VLOOKUP(Table2[[#This Row],[Song Number]], Table1[[Order]:[SHD]], _xlfn.IFS(MID(B686, LEN(B686) - 2, 3) = " EZ", 8, MID(B686, LEN(B686) - 2, 3) = " NM", 9, MID(B686, LEN(B686) - 2, 3) = " HD", 10, TRUE, 7), FALSE))</f>
        <v>DIF_8</v>
      </c>
      <c r="H68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"DIF_8" ],</v>
      </c>
      <c r="I68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"Legend of Moonlight - NM",
  "region": "7TH Pack",
  "category": [ "7TH Pack", "NM", "DIF_8" ],
  "requires": []
  },
</v>
      </c>
    </row>
    <row r="688" spans="1:9" ht="105" x14ac:dyDescent="0.25">
      <c r="A688" s="18">
        <f t="shared" si="10"/>
        <v>172</v>
      </c>
      <c r="B688" s="18" t="str">
        <f>_xlfn.TEXTJOIN(" - ", FALSE, VLOOKUP(Table2[[#This Row],[Song Number]], Table1[[Order]:[SHD]], 4, FALSE), _xlfn.IFS(MID(B687, LEN(B687) - 2, 3) = " EZ", "NM", MID(B687, LEN(B687) - 2, 3) = " NM", "HD", MID(B687, LEN(B687) - 2, 3) = " HD", "SHD", TRUE, "EZ"))</f>
        <v>Legend of Moonlight - HD</v>
      </c>
      <c r="C688" s="18" t="str">
        <f>_xlfn.TEXTJOIN(" ", FALSE, VLOOKUP(Table2[[#This Row],[Song Number]], Table1[[Order]:[SHD]], 2, FALSE), "Pack")</f>
        <v>7TH Pack</v>
      </c>
      <c r="D688" s="18" t="str" cm="1">
        <f t="array" ref="D688">_xlfn.IFS(MID(B687, LEN(B687) - 2, 3) = " EZ", "NM", MID(B687, LEN(B687) - 2, 3) = " NM", "HD", MID(B687, LEN(B687) - 2, 3) = " HD", "SHD", TRUE, "EZ")</f>
        <v>HD</v>
      </c>
      <c r="E688" s="18" t="str">
        <f>VLOOKUP(Table2[[#This Row],[Song Number]], Table1[[Order]:[SHD]], 5, FALSE)</f>
        <v>Memme</v>
      </c>
      <c r="F688" s="18" t="str">
        <f>_xlfn.TEXTJOIN("", FALSE, "BPM_", VLOOKUP(Table2[[#This Row],[Song Number]], Table1[[Order]:[SHD]], 6, FALSE))</f>
        <v>BPM_160</v>
      </c>
      <c r="G688" s="18" t="str" cm="1">
        <f t="array" ref="G688">_xlfn.TEXTJOIN("", FALSE, "DIF_", VLOOKUP(Table2[[#This Row],[Song Number]], Table1[[Order]:[SHD]], _xlfn.IFS(MID(B687, LEN(B687) - 2, 3) = " EZ", 8, MID(B687, LEN(B687) - 2, 3) = " NM", 9, MID(B687, LEN(B687) - 2, 3) = " HD", 10, TRUE, 7), FALSE))</f>
        <v>DIF_13</v>
      </c>
      <c r="H68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"DIF_13" ],</v>
      </c>
      <c r="I68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"Legend of Moonlight - HD",
  "region": "7TH Pack",
  "category": [ "7TH Pack", "HD", "DIF_13" ],
  "requires": []
  },
</v>
      </c>
    </row>
    <row r="689" spans="1:9" ht="105" x14ac:dyDescent="0.25">
      <c r="A689" s="18">
        <f t="shared" si="10"/>
        <v>172</v>
      </c>
      <c r="B689" s="18" t="str">
        <f>_xlfn.TEXTJOIN(" - ", FALSE, VLOOKUP(Table2[[#This Row],[Song Number]], Table1[[Order]:[SHD]], 4, FALSE), _xlfn.IFS(MID(B688, LEN(B688) - 2, 3) = " EZ", "NM", MID(B688, LEN(B688) - 2, 3) = " NM", "HD", MID(B688, LEN(B688) - 2, 3) = " HD", "SHD", TRUE, "EZ"))</f>
        <v>Legend of Moonlight - SHD</v>
      </c>
      <c r="C689" s="18" t="str">
        <f>_xlfn.TEXTJOIN(" ", FALSE, VLOOKUP(Table2[[#This Row],[Song Number]], Table1[[Order]:[SHD]], 2, FALSE), "Pack")</f>
        <v>7TH Pack</v>
      </c>
      <c r="D689" s="18" t="str" cm="1">
        <f t="array" ref="D689">_xlfn.IFS(MID(B688, LEN(B688) - 2, 3) = " EZ", "NM", MID(B688, LEN(B688) - 2, 3) = " NM", "HD", MID(B688, LEN(B688) - 2, 3) = " HD", "SHD", TRUE, "EZ")</f>
        <v>SHD</v>
      </c>
      <c r="E689" s="18" t="str">
        <f>VLOOKUP(Table2[[#This Row],[Song Number]], Table1[[Order]:[SHD]], 5, FALSE)</f>
        <v>Memme</v>
      </c>
      <c r="F689" s="18" t="str">
        <f>_xlfn.TEXTJOIN("", FALSE, "BPM_", VLOOKUP(Table2[[#This Row],[Song Number]], Table1[[Order]:[SHD]], 6, FALSE))</f>
        <v>BPM_160</v>
      </c>
      <c r="G689" s="18" t="str" cm="1">
        <f t="array" ref="G689">_xlfn.TEXTJOIN("", FALSE, "DIF_", VLOOKUP(Table2[[#This Row],[Song Number]], Table1[[Order]:[SHD]], _xlfn.IFS(MID(B688, LEN(B688) - 2, 3) = " EZ", 8, MID(B688, LEN(B688) - 2, 3) = " NM", 9, MID(B688, LEN(B688) - 2, 3) = " HD", 10, TRUE, 7), FALSE))</f>
        <v>DIF_16</v>
      </c>
      <c r="H68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"DIF_16" ],</v>
      </c>
      <c r="I68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"Legend of Moonlight - SHD",
  "region": "7TH Pack",
  "category": [ "7TH Pack", "SHD", "DIF_16" ],
  "requires": []
  },
</v>
      </c>
    </row>
    <row r="690" spans="1:9" ht="105" x14ac:dyDescent="0.25">
      <c r="A690" s="18">
        <f t="shared" si="10"/>
        <v>173</v>
      </c>
      <c r="B690" s="18" t="str">
        <f>_xlfn.TEXTJOIN(" - ", FALSE, VLOOKUP(Table2[[#This Row],[Song Number]], Table1[[Order]:[SHD]], 4, FALSE), _xlfn.IFS(MID(B689, LEN(B689) - 2, 3) = " EZ", "NM", MID(B689, LEN(B689) - 2, 3) = " NM", "HD", MID(B689, LEN(B689) - 2, 3) = " HD", "SHD", TRUE, "EZ"))</f>
        <v>Let Me Hear Your Voice - EZ</v>
      </c>
      <c r="C690" s="18" t="str">
        <f>_xlfn.TEXTJOIN(" ", FALSE, VLOOKUP(Table2[[#This Row],[Song Number]], Table1[[Order]:[SHD]], 2, FALSE), "Pack")</f>
        <v>7TH Pack</v>
      </c>
      <c r="D690" s="18" t="str" cm="1">
        <f t="array" ref="D690">_xlfn.IFS(MID(B689, LEN(B689) - 2, 3) = " EZ", "NM", MID(B689, LEN(B689) - 2, 3) = " NM", "HD", MID(B689, LEN(B689) - 2, 3) = " HD", "SHD", TRUE, "EZ")</f>
        <v>EZ</v>
      </c>
      <c r="E690" s="18" t="str">
        <f>VLOOKUP(Table2[[#This Row],[Song Number]], Table1[[Order]:[SHD]], 5, FALSE)</f>
        <v>Transin</v>
      </c>
      <c r="F690" s="18" t="str">
        <f>_xlfn.TEXTJOIN("", FALSE, "BPM_", VLOOKUP(Table2[[#This Row],[Song Number]], Table1[[Order]:[SHD]], 6, FALSE))</f>
        <v>BPM_140</v>
      </c>
      <c r="G690" s="18" t="str" cm="1">
        <f t="array" ref="G690">_xlfn.TEXTJOIN("", FALSE, "DIF_", VLOOKUP(Table2[[#This Row],[Song Number]], Table1[[Order]:[SHD]], _xlfn.IFS(MID(B689, LEN(B689) - 2, 3) = " EZ", 8, MID(B689, LEN(B689) - 2, 3) = " NM", 9, MID(B689, LEN(B689) - 2, 3) = " HD", 10, TRUE, 7), FALSE))</f>
        <v>DIF_6</v>
      </c>
      <c r="H69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"DIF_6" ],</v>
      </c>
      <c r="I69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"Let Me Hear Your Voice - EZ",
  "region": "7TH Pack",
  "category": [ "7TH Pack", "EZ", "DIF_6" ],
  "requires": []
  },
</v>
      </c>
    </row>
    <row r="691" spans="1:9" ht="105" x14ac:dyDescent="0.25">
      <c r="A691" s="18">
        <f t="shared" si="10"/>
        <v>173</v>
      </c>
      <c r="B691" s="18" t="str">
        <f>_xlfn.TEXTJOIN(" - ", FALSE, VLOOKUP(Table2[[#This Row],[Song Number]], Table1[[Order]:[SHD]], 4, FALSE), _xlfn.IFS(MID(B690, LEN(B690) - 2, 3) = " EZ", "NM", MID(B690, LEN(B690) - 2, 3) = " NM", "HD", MID(B690, LEN(B690) - 2, 3) = " HD", "SHD", TRUE, "EZ"))</f>
        <v>Let Me Hear Your Voice - NM</v>
      </c>
      <c r="C691" s="18" t="str">
        <f>_xlfn.TEXTJOIN(" ", FALSE, VLOOKUP(Table2[[#This Row],[Song Number]], Table1[[Order]:[SHD]], 2, FALSE), "Pack")</f>
        <v>7TH Pack</v>
      </c>
      <c r="D691" s="18" t="str" cm="1">
        <f t="array" ref="D691">_xlfn.IFS(MID(B690, LEN(B690) - 2, 3) = " EZ", "NM", MID(B690, LEN(B690) - 2, 3) = " NM", "HD", MID(B690, LEN(B690) - 2, 3) = " HD", "SHD", TRUE, "EZ")</f>
        <v>NM</v>
      </c>
      <c r="E691" s="18" t="str">
        <f>VLOOKUP(Table2[[#This Row],[Song Number]], Table1[[Order]:[SHD]], 5, FALSE)</f>
        <v>Transin</v>
      </c>
      <c r="F691" s="18" t="str">
        <f>_xlfn.TEXTJOIN("", FALSE, "BPM_", VLOOKUP(Table2[[#This Row],[Song Number]], Table1[[Order]:[SHD]], 6, FALSE))</f>
        <v>BPM_140</v>
      </c>
      <c r="G691" s="18" t="str" cm="1">
        <f t="array" ref="G691">_xlfn.TEXTJOIN("", FALSE, "DIF_", VLOOKUP(Table2[[#This Row],[Song Number]], Table1[[Order]:[SHD]], _xlfn.IFS(MID(B690, LEN(B690) - 2, 3) = " EZ", 8, MID(B690, LEN(B690) - 2, 3) = " NM", 9, MID(B690, LEN(B690) - 2, 3) = " HD", 10, TRUE, 7), FALSE))</f>
        <v>DIF_10</v>
      </c>
      <c r="H69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"DIF_10" ],</v>
      </c>
      <c r="I69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"Let Me Hear Your Voice - NM",
  "region": "7TH Pack",
  "category": [ "7TH Pack", "NM", "DIF_10" ],
  "requires": []
  },
</v>
      </c>
    </row>
    <row r="692" spans="1:9" ht="105" x14ac:dyDescent="0.25">
      <c r="A692" s="18">
        <f t="shared" si="10"/>
        <v>173</v>
      </c>
      <c r="B692" s="18" t="str">
        <f>_xlfn.TEXTJOIN(" - ", FALSE, VLOOKUP(Table2[[#This Row],[Song Number]], Table1[[Order]:[SHD]], 4, FALSE), _xlfn.IFS(MID(B691, LEN(B691) - 2, 3) = " EZ", "NM", MID(B691, LEN(B691) - 2, 3) = " NM", "HD", MID(B691, LEN(B691) - 2, 3) = " HD", "SHD", TRUE, "EZ"))</f>
        <v>Let Me Hear Your Voice - HD</v>
      </c>
      <c r="C692" s="18" t="str">
        <f>_xlfn.TEXTJOIN(" ", FALSE, VLOOKUP(Table2[[#This Row],[Song Number]], Table1[[Order]:[SHD]], 2, FALSE), "Pack")</f>
        <v>7TH Pack</v>
      </c>
      <c r="D692" s="18" t="str" cm="1">
        <f t="array" ref="D692">_xlfn.IFS(MID(B691, LEN(B691) - 2, 3) = " EZ", "NM", MID(B691, LEN(B691) - 2, 3) = " NM", "HD", MID(B691, LEN(B691) - 2, 3) = " HD", "SHD", TRUE, "EZ")</f>
        <v>HD</v>
      </c>
      <c r="E692" s="18" t="str">
        <f>VLOOKUP(Table2[[#This Row],[Song Number]], Table1[[Order]:[SHD]], 5, FALSE)</f>
        <v>Transin</v>
      </c>
      <c r="F692" s="18" t="str">
        <f>_xlfn.TEXTJOIN("", FALSE, "BPM_", VLOOKUP(Table2[[#This Row],[Song Number]], Table1[[Order]:[SHD]], 6, FALSE))</f>
        <v>BPM_140</v>
      </c>
      <c r="G692" s="18" t="str" cm="1">
        <f t="array" ref="G692">_xlfn.TEXTJOIN("", FALSE, "DIF_", VLOOKUP(Table2[[#This Row],[Song Number]], Table1[[Order]:[SHD]], _xlfn.IFS(MID(B691, LEN(B691) - 2, 3) = " EZ", 8, MID(B691, LEN(B691) - 2, 3) = " NM", 9, MID(B691, LEN(B691) - 2, 3) = " HD", 10, TRUE, 7), FALSE))</f>
        <v>DIF_13</v>
      </c>
      <c r="H69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"DIF_13" ],</v>
      </c>
      <c r="I69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"Let Me Hear Your Voice - HD",
  "region": "7TH Pack",
  "category": [ "7TH Pack", "HD", "DIF_13" ],
  "requires": []
  },
</v>
      </c>
    </row>
    <row r="693" spans="1:9" ht="105" x14ac:dyDescent="0.25">
      <c r="A693" s="18">
        <f t="shared" si="10"/>
        <v>173</v>
      </c>
      <c r="B693" s="18" t="str">
        <f>_xlfn.TEXTJOIN(" - ", FALSE, VLOOKUP(Table2[[#This Row],[Song Number]], Table1[[Order]:[SHD]], 4, FALSE), _xlfn.IFS(MID(B692, LEN(B692) - 2, 3) = " EZ", "NM", MID(B692, LEN(B692) - 2, 3) = " NM", "HD", MID(B692, LEN(B692) - 2, 3) = " HD", "SHD", TRUE, "EZ"))</f>
        <v>Let Me Hear Your Voice - SHD</v>
      </c>
      <c r="C693" s="18" t="str">
        <f>_xlfn.TEXTJOIN(" ", FALSE, VLOOKUP(Table2[[#This Row],[Song Number]], Table1[[Order]:[SHD]], 2, FALSE), "Pack")</f>
        <v>7TH Pack</v>
      </c>
      <c r="D693" s="18" t="str" cm="1">
        <f t="array" ref="D693">_xlfn.IFS(MID(B692, LEN(B692) - 2, 3) = " EZ", "NM", MID(B692, LEN(B692) - 2, 3) = " NM", "HD", MID(B692, LEN(B692) - 2, 3) = " HD", "SHD", TRUE, "EZ")</f>
        <v>SHD</v>
      </c>
      <c r="E693" s="18" t="str">
        <f>VLOOKUP(Table2[[#This Row],[Song Number]], Table1[[Order]:[SHD]], 5, FALSE)</f>
        <v>Transin</v>
      </c>
      <c r="F693" s="18" t="str">
        <f>_xlfn.TEXTJOIN("", FALSE, "BPM_", VLOOKUP(Table2[[#This Row],[Song Number]], Table1[[Order]:[SHD]], 6, FALSE))</f>
        <v>BPM_140</v>
      </c>
      <c r="G693" s="18" t="str" cm="1">
        <f t="array" ref="G693">_xlfn.TEXTJOIN("", FALSE, "DIF_", VLOOKUP(Table2[[#This Row],[Song Number]], Table1[[Order]:[SHD]], _xlfn.IFS(MID(B692, LEN(B692) - 2, 3) = " EZ", 8, MID(B692, LEN(B692) - 2, 3) = " NM", 9, MID(B692, LEN(B692) - 2, 3) = " HD", 10, TRUE, 7), FALSE))</f>
        <v>DIF_15</v>
      </c>
      <c r="H69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"DIF_15" ],</v>
      </c>
      <c r="I69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"Let Me Hear Your Voice - SHD",
  "region": "7TH Pack",
  "category": [ "7TH Pack", "SHD", "DIF_15" ],
  "requires": []
  },
</v>
      </c>
    </row>
    <row r="694" spans="1:9" ht="105" x14ac:dyDescent="0.25">
      <c r="A694" s="18">
        <f t="shared" si="10"/>
        <v>174</v>
      </c>
      <c r="B694" s="18" t="str">
        <f>_xlfn.TEXTJOIN(" - ", FALSE, VLOOKUP(Table2[[#This Row],[Song Number]], Table1[[Order]:[SHD]], 4, FALSE), _xlfn.IFS(MID(B693, LEN(B693) - 2, 3) = " EZ", "NM", MID(B693, LEN(B693) - 2, 3) = " NM", "HD", MID(B693, LEN(B693) - 2, 3) = " HD", "SHD", TRUE, "EZ"))</f>
        <v>Mage Girl Story - EZ</v>
      </c>
      <c r="C694" s="18" t="str">
        <f>_xlfn.TEXTJOIN(" ", FALSE, VLOOKUP(Table2[[#This Row],[Song Number]], Table1[[Order]:[SHD]], 2, FALSE), "Pack")</f>
        <v>7TH Pack</v>
      </c>
      <c r="D694" s="18" t="str" cm="1">
        <f t="array" ref="D694">_xlfn.IFS(MID(B693, LEN(B693) - 2, 3) = " EZ", "NM", MID(B693, LEN(B693) - 2, 3) = " NM", "HD", MID(B693, LEN(B693) - 2, 3) = " HD", "SHD", TRUE, "EZ")</f>
        <v>EZ</v>
      </c>
      <c r="E694" s="18" t="str">
        <f>VLOOKUP(Table2[[#This Row],[Song Number]], Table1[[Order]:[SHD]], 5, FALSE)</f>
        <v>Praya</v>
      </c>
      <c r="F694" s="18" t="str">
        <f>_xlfn.TEXTJOIN("", FALSE, "BPM_", VLOOKUP(Table2[[#This Row],[Song Number]], Table1[[Order]:[SHD]], 6, FALSE))</f>
        <v>BPM_180</v>
      </c>
      <c r="G694" s="18" t="str" cm="1">
        <f t="array" ref="G694">_xlfn.TEXTJOIN("", FALSE, "DIF_", VLOOKUP(Table2[[#This Row],[Song Number]], Table1[[Order]:[SHD]], _xlfn.IFS(MID(B693, LEN(B693) - 2, 3) = " EZ", 8, MID(B693, LEN(B693) - 2, 3) = " NM", 9, MID(B693, LEN(B693) - 2, 3) = " HD", 10, TRUE, 7), FALSE))</f>
        <v>DIF_3</v>
      </c>
      <c r="H69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"DIF_3" ],</v>
      </c>
      <c r="I69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"Mage Girl Story - EZ",
  "region": "7TH Pack",
  "category": [ "7TH Pack", "EZ", "DIF_3" ],
  "requires": []
  },
</v>
      </c>
    </row>
    <row r="695" spans="1:9" ht="105" x14ac:dyDescent="0.25">
      <c r="A695" s="18">
        <f t="shared" si="10"/>
        <v>174</v>
      </c>
      <c r="B695" s="18" t="str">
        <f>_xlfn.TEXTJOIN(" - ", FALSE, VLOOKUP(Table2[[#This Row],[Song Number]], Table1[[Order]:[SHD]], 4, FALSE), _xlfn.IFS(MID(B694, LEN(B694) - 2, 3) = " EZ", "NM", MID(B694, LEN(B694) - 2, 3) = " NM", "HD", MID(B694, LEN(B694) - 2, 3) = " HD", "SHD", TRUE, "EZ"))</f>
        <v>Mage Girl Story - NM</v>
      </c>
      <c r="C695" s="18" t="str">
        <f>_xlfn.TEXTJOIN(" ", FALSE, VLOOKUP(Table2[[#This Row],[Song Number]], Table1[[Order]:[SHD]], 2, FALSE), "Pack")</f>
        <v>7TH Pack</v>
      </c>
      <c r="D695" s="18" t="str" cm="1">
        <f t="array" ref="D695">_xlfn.IFS(MID(B694, LEN(B694) - 2, 3) = " EZ", "NM", MID(B694, LEN(B694) - 2, 3) = " NM", "HD", MID(B694, LEN(B694) - 2, 3) = " HD", "SHD", TRUE, "EZ")</f>
        <v>NM</v>
      </c>
      <c r="E695" s="18" t="str">
        <f>VLOOKUP(Table2[[#This Row],[Song Number]], Table1[[Order]:[SHD]], 5, FALSE)</f>
        <v>Praya</v>
      </c>
      <c r="F695" s="18" t="str">
        <f>_xlfn.TEXTJOIN("", FALSE, "BPM_", VLOOKUP(Table2[[#This Row],[Song Number]], Table1[[Order]:[SHD]], 6, FALSE))</f>
        <v>BPM_180</v>
      </c>
      <c r="G695" s="18" t="str" cm="1">
        <f t="array" ref="G695">_xlfn.TEXTJOIN("", FALSE, "DIF_", VLOOKUP(Table2[[#This Row],[Song Number]], Table1[[Order]:[SHD]], _xlfn.IFS(MID(B694, LEN(B694) - 2, 3) = " EZ", 8, MID(B694, LEN(B694) - 2, 3) = " NM", 9, MID(B694, LEN(B694) - 2, 3) = " HD", 10, TRUE, 7), FALSE))</f>
        <v>DIF_5</v>
      </c>
      <c r="H69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"DIF_5" ],</v>
      </c>
      <c r="I69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"Mage Girl Story - NM",
  "region": "7TH Pack",
  "category": [ "7TH Pack", "NM", "DIF_5" ],
  "requires": []
  },
</v>
      </c>
    </row>
    <row r="696" spans="1:9" ht="105" x14ac:dyDescent="0.25">
      <c r="A696" s="18">
        <f t="shared" si="10"/>
        <v>174</v>
      </c>
      <c r="B696" s="18" t="str">
        <f>_xlfn.TEXTJOIN(" - ", FALSE, VLOOKUP(Table2[[#This Row],[Song Number]], Table1[[Order]:[SHD]], 4, FALSE), _xlfn.IFS(MID(B695, LEN(B695) - 2, 3) = " EZ", "NM", MID(B695, LEN(B695) - 2, 3) = " NM", "HD", MID(B695, LEN(B695) - 2, 3) = " HD", "SHD", TRUE, "EZ"))</f>
        <v>Mage Girl Story - HD</v>
      </c>
      <c r="C696" s="18" t="str">
        <f>_xlfn.TEXTJOIN(" ", FALSE, VLOOKUP(Table2[[#This Row],[Song Number]], Table1[[Order]:[SHD]], 2, FALSE), "Pack")</f>
        <v>7TH Pack</v>
      </c>
      <c r="D696" s="18" t="str" cm="1">
        <f t="array" ref="D696">_xlfn.IFS(MID(B695, LEN(B695) - 2, 3) = " EZ", "NM", MID(B695, LEN(B695) - 2, 3) = " NM", "HD", MID(B695, LEN(B695) - 2, 3) = " HD", "SHD", TRUE, "EZ")</f>
        <v>HD</v>
      </c>
      <c r="E696" s="18" t="str">
        <f>VLOOKUP(Table2[[#This Row],[Song Number]], Table1[[Order]:[SHD]], 5, FALSE)</f>
        <v>Praya</v>
      </c>
      <c r="F696" s="18" t="str">
        <f>_xlfn.TEXTJOIN("", FALSE, "BPM_", VLOOKUP(Table2[[#This Row],[Song Number]], Table1[[Order]:[SHD]], 6, FALSE))</f>
        <v>BPM_180</v>
      </c>
      <c r="G696" s="18" t="str" cm="1">
        <f t="array" ref="G696">_xlfn.TEXTJOIN("", FALSE, "DIF_", VLOOKUP(Table2[[#This Row],[Song Number]], Table1[[Order]:[SHD]], _xlfn.IFS(MID(B695, LEN(B695) - 2, 3) = " EZ", 8, MID(B695, LEN(B695) - 2, 3) = " NM", 9, MID(B695, LEN(B695) - 2, 3) = " HD", 10, TRUE, 7), FALSE))</f>
        <v>DIF_9</v>
      </c>
      <c r="H69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"DIF_9" ],</v>
      </c>
      <c r="I69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"Mage Girl Story - HD",
  "region": "7TH Pack",
  "category": [ "7TH Pack", "HD", "DIF_9" ],
  "requires": []
  },
</v>
      </c>
    </row>
    <row r="697" spans="1:9" ht="105" x14ac:dyDescent="0.25">
      <c r="A697" s="18">
        <f t="shared" si="10"/>
        <v>174</v>
      </c>
      <c r="B697" s="18" t="str">
        <f>_xlfn.TEXTJOIN(" - ", FALSE, VLOOKUP(Table2[[#This Row],[Song Number]], Table1[[Order]:[SHD]], 4, FALSE), _xlfn.IFS(MID(B696, LEN(B696) - 2, 3) = " EZ", "NM", MID(B696, LEN(B696) - 2, 3) = " NM", "HD", MID(B696, LEN(B696) - 2, 3) = " HD", "SHD", TRUE, "EZ"))</f>
        <v>Mage Girl Story - SHD</v>
      </c>
      <c r="C697" s="18" t="str">
        <f>_xlfn.TEXTJOIN(" ", FALSE, VLOOKUP(Table2[[#This Row],[Song Number]], Table1[[Order]:[SHD]], 2, FALSE), "Pack")</f>
        <v>7TH Pack</v>
      </c>
      <c r="D697" s="18" t="str" cm="1">
        <f t="array" ref="D697">_xlfn.IFS(MID(B696, LEN(B696) - 2, 3) = " EZ", "NM", MID(B696, LEN(B696) - 2, 3) = " NM", "HD", MID(B696, LEN(B696) - 2, 3) = " HD", "SHD", TRUE, "EZ")</f>
        <v>SHD</v>
      </c>
      <c r="E697" s="18" t="str">
        <f>VLOOKUP(Table2[[#This Row],[Song Number]], Table1[[Order]:[SHD]], 5, FALSE)</f>
        <v>Praya</v>
      </c>
      <c r="F697" s="18" t="str">
        <f>_xlfn.TEXTJOIN("", FALSE, "BPM_", VLOOKUP(Table2[[#This Row],[Song Number]], Table1[[Order]:[SHD]], 6, FALSE))</f>
        <v>BPM_180</v>
      </c>
      <c r="G697" s="18" t="str" cm="1">
        <f t="array" ref="G697">_xlfn.TEXTJOIN("", FALSE, "DIF_", VLOOKUP(Table2[[#This Row],[Song Number]], Table1[[Order]:[SHD]], _xlfn.IFS(MID(B696, LEN(B696) - 2, 3) = " EZ", 8, MID(B696, LEN(B696) - 2, 3) = " NM", 9, MID(B696, LEN(B696) - 2, 3) = " HD", 10, TRUE, 7), FALSE))</f>
        <v>DIF_13</v>
      </c>
      <c r="H69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"DIF_13" ],</v>
      </c>
      <c r="I69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"Mage Girl Story - SHD",
  "region": "7TH Pack",
  "category": [ "7TH Pack", "SHD", "DIF_13" ],
  "requires": []
  },
</v>
      </c>
    </row>
    <row r="698" spans="1:9" ht="105" x14ac:dyDescent="0.25">
      <c r="A698" s="18">
        <f t="shared" si="10"/>
        <v>175</v>
      </c>
      <c r="B698" s="18" t="str">
        <f>_xlfn.TEXTJOIN(" - ", FALSE, VLOOKUP(Table2[[#This Row],[Song Number]], Table1[[Order]:[SHD]], 4, FALSE), _xlfn.IFS(MID(B697, LEN(B697) - 2, 3) = " EZ", "NM", MID(B697, LEN(B697) - 2, 3) = " NM", "HD", MID(B697, LEN(B697) - 2, 3) = " HD", "SHD", TRUE, "EZ"))</f>
        <v>One's Trash - EZ</v>
      </c>
      <c r="C698" s="18" t="str">
        <f>_xlfn.TEXTJOIN(" ", FALSE, VLOOKUP(Table2[[#This Row],[Song Number]], Table1[[Order]:[SHD]], 2, FALSE), "Pack")</f>
        <v>7TH Pack</v>
      </c>
      <c r="D698" s="18" t="str" cm="1">
        <f t="array" ref="D698">_xlfn.IFS(MID(B697, LEN(B697) - 2, 3) = " EZ", "NM", MID(B697, LEN(B697) - 2, 3) = " NM", "HD", MID(B697, LEN(B697) - 2, 3) = " HD", "SHD", TRUE, "EZ")</f>
        <v>EZ</v>
      </c>
      <c r="E698" s="18" t="str">
        <f>VLOOKUP(Table2[[#This Row],[Song Number]], Table1[[Order]:[SHD]], 5, FALSE)</f>
        <v>KIEN</v>
      </c>
      <c r="F698" s="18" t="str">
        <f>_xlfn.TEXTJOIN("", FALSE, "BPM_", VLOOKUP(Table2[[#This Row],[Song Number]], Table1[[Order]:[SHD]], 6, FALSE))</f>
        <v>BPM_105</v>
      </c>
      <c r="G698" s="18" t="str" cm="1">
        <f t="array" ref="G698">_xlfn.TEXTJOIN("", FALSE, "DIF_", VLOOKUP(Table2[[#This Row],[Song Number]], Table1[[Order]:[SHD]], _xlfn.IFS(MID(B697, LEN(B697) - 2, 3) = " EZ", 8, MID(B697, LEN(B697) - 2, 3) = " NM", 9, MID(B697, LEN(B697) - 2, 3) = " HD", 10, TRUE, 7), FALSE))</f>
        <v>DIF_4</v>
      </c>
      <c r="H69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"DIF_4" ],</v>
      </c>
      <c r="I69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"One's Trash - EZ",
  "region": "7TH Pack",
  "category": [ "7TH Pack", "EZ", "DIF_4" ],
  "requires": []
  },
</v>
      </c>
    </row>
    <row r="699" spans="1:9" ht="105" x14ac:dyDescent="0.25">
      <c r="A699" s="18">
        <f t="shared" si="10"/>
        <v>175</v>
      </c>
      <c r="B699" s="18" t="str">
        <f>_xlfn.TEXTJOIN(" - ", FALSE, VLOOKUP(Table2[[#This Row],[Song Number]], Table1[[Order]:[SHD]], 4, FALSE), _xlfn.IFS(MID(B698, LEN(B698) - 2, 3) = " EZ", "NM", MID(B698, LEN(B698) - 2, 3) = " NM", "HD", MID(B698, LEN(B698) - 2, 3) = " HD", "SHD", TRUE, "EZ"))</f>
        <v>One's Trash - NM</v>
      </c>
      <c r="C699" s="18" t="str">
        <f>_xlfn.TEXTJOIN(" ", FALSE, VLOOKUP(Table2[[#This Row],[Song Number]], Table1[[Order]:[SHD]], 2, FALSE), "Pack")</f>
        <v>7TH Pack</v>
      </c>
      <c r="D699" s="18" t="str" cm="1">
        <f t="array" ref="D699">_xlfn.IFS(MID(B698, LEN(B698) - 2, 3) = " EZ", "NM", MID(B698, LEN(B698) - 2, 3) = " NM", "HD", MID(B698, LEN(B698) - 2, 3) = " HD", "SHD", TRUE, "EZ")</f>
        <v>NM</v>
      </c>
      <c r="E699" s="18" t="str">
        <f>VLOOKUP(Table2[[#This Row],[Song Number]], Table1[[Order]:[SHD]], 5, FALSE)</f>
        <v>KIEN</v>
      </c>
      <c r="F699" s="18" t="str">
        <f>_xlfn.TEXTJOIN("", FALSE, "BPM_", VLOOKUP(Table2[[#This Row],[Song Number]], Table1[[Order]:[SHD]], 6, FALSE))</f>
        <v>BPM_105</v>
      </c>
      <c r="G699" s="18" t="str" cm="1">
        <f t="array" ref="G699">_xlfn.TEXTJOIN("", FALSE, "DIF_", VLOOKUP(Table2[[#This Row],[Song Number]], Table1[[Order]:[SHD]], _xlfn.IFS(MID(B698, LEN(B698) - 2, 3) = " EZ", 8, MID(B698, LEN(B698) - 2, 3) = " NM", 9, MID(B698, LEN(B698) - 2, 3) = " HD", 10, TRUE, 7), FALSE))</f>
        <v>DIF_6</v>
      </c>
      <c r="H69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"DIF_6" ],</v>
      </c>
      <c r="I69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"One's Trash - NM",
  "region": "7TH Pack",
  "category": [ "7TH Pack", "NM", "DIF_6" ],
  "requires": []
  },
</v>
      </c>
    </row>
    <row r="700" spans="1:9" ht="105" x14ac:dyDescent="0.25">
      <c r="A700" s="18">
        <f t="shared" si="10"/>
        <v>175</v>
      </c>
      <c r="B700" s="18" t="str">
        <f>_xlfn.TEXTJOIN(" - ", FALSE, VLOOKUP(Table2[[#This Row],[Song Number]], Table1[[Order]:[SHD]], 4, FALSE), _xlfn.IFS(MID(B699, LEN(B699) - 2, 3) = " EZ", "NM", MID(B699, LEN(B699) - 2, 3) = " NM", "HD", MID(B699, LEN(B699) - 2, 3) = " HD", "SHD", TRUE, "EZ"))</f>
        <v>One's Trash - HD</v>
      </c>
      <c r="C700" s="18" t="str">
        <f>_xlfn.TEXTJOIN(" ", FALSE, VLOOKUP(Table2[[#This Row],[Song Number]], Table1[[Order]:[SHD]], 2, FALSE), "Pack")</f>
        <v>7TH Pack</v>
      </c>
      <c r="D700" s="18" t="str" cm="1">
        <f t="array" ref="D700">_xlfn.IFS(MID(B699, LEN(B699) - 2, 3) = " EZ", "NM", MID(B699, LEN(B699) - 2, 3) = " NM", "HD", MID(B699, LEN(B699) - 2, 3) = " HD", "SHD", TRUE, "EZ")</f>
        <v>HD</v>
      </c>
      <c r="E700" s="18" t="str">
        <f>VLOOKUP(Table2[[#This Row],[Song Number]], Table1[[Order]:[SHD]], 5, FALSE)</f>
        <v>KIEN</v>
      </c>
      <c r="F700" s="18" t="str">
        <f>_xlfn.TEXTJOIN("", FALSE, "BPM_", VLOOKUP(Table2[[#This Row],[Song Number]], Table1[[Order]:[SHD]], 6, FALSE))</f>
        <v>BPM_105</v>
      </c>
      <c r="G700" s="18" t="str" cm="1">
        <f t="array" ref="G700">_xlfn.TEXTJOIN("", FALSE, "DIF_", VLOOKUP(Table2[[#This Row],[Song Number]], Table1[[Order]:[SHD]], _xlfn.IFS(MID(B699, LEN(B699) - 2, 3) = " EZ", 8, MID(B699, LEN(B699) - 2, 3) = " NM", 9, MID(B699, LEN(B699) - 2, 3) = " HD", 10, TRUE, 7), FALSE))</f>
        <v>DIF_9</v>
      </c>
      <c r="H70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"DIF_9" ],</v>
      </c>
      <c r="I70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"One's Trash - HD",
  "region": "7TH Pack",
  "category": [ "7TH Pack", "HD", "DIF_9" ],
  "requires": []
  },
</v>
      </c>
    </row>
    <row r="701" spans="1:9" ht="105" x14ac:dyDescent="0.25">
      <c r="A701" s="18">
        <f t="shared" si="10"/>
        <v>175</v>
      </c>
      <c r="B701" s="18" t="str">
        <f>_xlfn.TEXTJOIN(" - ", FALSE, VLOOKUP(Table2[[#This Row],[Song Number]], Table1[[Order]:[SHD]], 4, FALSE), _xlfn.IFS(MID(B700, LEN(B700) - 2, 3) = " EZ", "NM", MID(B700, LEN(B700) - 2, 3) = " NM", "HD", MID(B700, LEN(B700) - 2, 3) = " HD", "SHD", TRUE, "EZ"))</f>
        <v>One's Trash - SHD</v>
      </c>
      <c r="C701" s="18" t="str">
        <f>_xlfn.TEXTJOIN(" ", FALSE, VLOOKUP(Table2[[#This Row],[Song Number]], Table1[[Order]:[SHD]], 2, FALSE), "Pack")</f>
        <v>7TH Pack</v>
      </c>
      <c r="D701" s="18" t="str" cm="1">
        <f t="array" ref="D701">_xlfn.IFS(MID(B700, LEN(B700) - 2, 3) = " EZ", "NM", MID(B700, LEN(B700) - 2, 3) = " NM", "HD", MID(B700, LEN(B700) - 2, 3) = " HD", "SHD", TRUE, "EZ")</f>
        <v>SHD</v>
      </c>
      <c r="E701" s="18" t="str">
        <f>VLOOKUP(Table2[[#This Row],[Song Number]], Table1[[Order]:[SHD]], 5, FALSE)</f>
        <v>KIEN</v>
      </c>
      <c r="F701" s="18" t="str">
        <f>_xlfn.TEXTJOIN("", FALSE, "BPM_", VLOOKUP(Table2[[#This Row],[Song Number]], Table1[[Order]:[SHD]], 6, FALSE))</f>
        <v>BPM_105</v>
      </c>
      <c r="G701" s="18" t="str" cm="1">
        <f t="array" ref="G701">_xlfn.TEXTJOIN("", FALSE, "DIF_", VLOOKUP(Table2[[#This Row],[Song Number]], Table1[[Order]:[SHD]], _xlfn.IFS(MID(B700, LEN(B700) - 2, 3) = " EZ", 8, MID(B700, LEN(B700) - 2, 3) = " NM", 9, MID(B700, LEN(B700) - 2, 3) = " HD", 10, TRUE, 7), FALSE))</f>
        <v>DIF_12</v>
      </c>
      <c r="H70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"DIF_12" ],</v>
      </c>
      <c r="I70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"One's Trash - SHD",
  "region": "7TH Pack",
  "category": [ "7TH Pack", "SHD", "DIF_12" ],
  "requires": []
  },
</v>
      </c>
    </row>
    <row r="702" spans="1:9" ht="105" x14ac:dyDescent="0.25">
      <c r="A702" s="18">
        <f t="shared" si="10"/>
        <v>176</v>
      </c>
      <c r="B702" s="18" t="str">
        <f>_xlfn.TEXTJOIN(" - ", FALSE, VLOOKUP(Table2[[#This Row],[Song Number]], Table1[[Order]:[SHD]], 4, FALSE), _xlfn.IFS(MID(B701, LEN(B701) - 2, 3) = " EZ", "NM", MID(B701, LEN(B701) - 2, 3) = " NM", "HD", MID(B701, LEN(B701) - 2, 3) = " HD", "SHD", TRUE, "EZ"))</f>
        <v>Paradise - EZ</v>
      </c>
      <c r="C702" s="18" t="str">
        <f>_xlfn.TEXTJOIN(" ", FALSE, VLOOKUP(Table2[[#This Row],[Song Number]], Table1[[Order]:[SHD]], 2, FALSE), "Pack")</f>
        <v>7TH Pack</v>
      </c>
      <c r="D702" s="18" t="str" cm="1">
        <f t="array" ref="D702">_xlfn.IFS(MID(B701, LEN(B701) - 2, 3) = " EZ", "NM", MID(B701, LEN(B701) - 2, 3) = " NM", "HD", MID(B701, LEN(B701) - 2, 3) = " HD", "SHD", TRUE, "EZ")</f>
        <v>EZ</v>
      </c>
      <c r="E702" s="18" t="str">
        <f>VLOOKUP(Table2[[#This Row],[Song Number]], Table1[[Order]:[SHD]], 5, FALSE)</f>
        <v>M2U</v>
      </c>
      <c r="F702" s="18" t="str">
        <f>_xlfn.TEXTJOIN("", FALSE, "BPM_", VLOOKUP(Table2[[#This Row],[Song Number]], Table1[[Order]:[SHD]], 6, FALSE))</f>
        <v>BPM_128</v>
      </c>
      <c r="G702" s="18" t="str" cm="1">
        <f t="array" ref="G702">_xlfn.TEXTJOIN("", FALSE, "DIF_", VLOOKUP(Table2[[#This Row],[Song Number]], Table1[[Order]:[SHD]], _xlfn.IFS(MID(B701, LEN(B701) - 2, 3) = " EZ", 8, MID(B701, LEN(B701) - 2, 3) = " NM", 9, MID(B701, LEN(B701) - 2, 3) = " HD", 10, TRUE, 7), FALSE))</f>
        <v>DIF_3</v>
      </c>
      <c r="H70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"DIF_3" ],</v>
      </c>
      <c r="I70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"Paradise - EZ",
  "region": "7TH Pack",
  "category": [ "7TH Pack", "EZ", "DIF_3" ],
  "requires": []
  },
</v>
      </c>
    </row>
    <row r="703" spans="1:9" ht="105" x14ac:dyDescent="0.25">
      <c r="A703" s="18">
        <f t="shared" si="10"/>
        <v>176</v>
      </c>
      <c r="B703" s="18" t="str">
        <f>_xlfn.TEXTJOIN(" - ", FALSE, VLOOKUP(Table2[[#This Row],[Song Number]], Table1[[Order]:[SHD]], 4, FALSE), _xlfn.IFS(MID(B702, LEN(B702) - 2, 3) = " EZ", "NM", MID(B702, LEN(B702) - 2, 3) = " NM", "HD", MID(B702, LEN(B702) - 2, 3) = " HD", "SHD", TRUE, "EZ"))</f>
        <v>Paradise - NM</v>
      </c>
      <c r="C703" s="18" t="str">
        <f>_xlfn.TEXTJOIN(" ", FALSE, VLOOKUP(Table2[[#This Row],[Song Number]], Table1[[Order]:[SHD]], 2, FALSE), "Pack")</f>
        <v>7TH Pack</v>
      </c>
      <c r="D703" s="18" t="str" cm="1">
        <f t="array" ref="D703">_xlfn.IFS(MID(B702, LEN(B702) - 2, 3) = " EZ", "NM", MID(B702, LEN(B702) - 2, 3) = " NM", "HD", MID(B702, LEN(B702) - 2, 3) = " HD", "SHD", TRUE, "EZ")</f>
        <v>NM</v>
      </c>
      <c r="E703" s="18" t="str">
        <f>VLOOKUP(Table2[[#This Row],[Song Number]], Table1[[Order]:[SHD]], 5, FALSE)</f>
        <v>M2U</v>
      </c>
      <c r="F703" s="18" t="str">
        <f>_xlfn.TEXTJOIN("", FALSE, "BPM_", VLOOKUP(Table2[[#This Row],[Song Number]], Table1[[Order]:[SHD]], 6, FALSE))</f>
        <v>BPM_128</v>
      </c>
      <c r="G703" s="18" t="str" cm="1">
        <f t="array" ref="G703">_xlfn.TEXTJOIN("", FALSE, "DIF_", VLOOKUP(Table2[[#This Row],[Song Number]], Table1[[Order]:[SHD]], _xlfn.IFS(MID(B702, LEN(B702) - 2, 3) = " EZ", 8, MID(B702, LEN(B702) - 2, 3) = " NM", 9, MID(B702, LEN(B702) - 2, 3) = " HD", 10, TRUE, 7), FALSE))</f>
        <v>DIF_7</v>
      </c>
      <c r="H70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"DIF_7" ],</v>
      </c>
      <c r="I70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"Paradise - NM",
  "region": "7TH Pack",
  "category": [ "7TH Pack", "NM", "DIF_7" ],
  "requires": []
  },
</v>
      </c>
    </row>
    <row r="704" spans="1:9" ht="105" x14ac:dyDescent="0.25">
      <c r="A704" s="18">
        <f t="shared" si="10"/>
        <v>176</v>
      </c>
      <c r="B704" s="18" t="str">
        <f>_xlfn.TEXTJOIN(" - ", FALSE, VLOOKUP(Table2[[#This Row],[Song Number]], Table1[[Order]:[SHD]], 4, FALSE), _xlfn.IFS(MID(B703, LEN(B703) - 2, 3) = " EZ", "NM", MID(B703, LEN(B703) - 2, 3) = " NM", "HD", MID(B703, LEN(B703) - 2, 3) = " HD", "SHD", TRUE, "EZ"))</f>
        <v>Paradise - HD</v>
      </c>
      <c r="C704" s="18" t="str">
        <f>_xlfn.TEXTJOIN(" ", FALSE, VLOOKUP(Table2[[#This Row],[Song Number]], Table1[[Order]:[SHD]], 2, FALSE), "Pack")</f>
        <v>7TH Pack</v>
      </c>
      <c r="D704" s="18" t="str" cm="1">
        <f t="array" ref="D704">_xlfn.IFS(MID(B703, LEN(B703) - 2, 3) = " EZ", "NM", MID(B703, LEN(B703) - 2, 3) = " NM", "HD", MID(B703, LEN(B703) - 2, 3) = " HD", "SHD", TRUE, "EZ")</f>
        <v>HD</v>
      </c>
      <c r="E704" s="18" t="str">
        <f>VLOOKUP(Table2[[#This Row],[Song Number]], Table1[[Order]:[SHD]], 5, FALSE)</f>
        <v>M2U</v>
      </c>
      <c r="F704" s="18" t="str">
        <f>_xlfn.TEXTJOIN("", FALSE, "BPM_", VLOOKUP(Table2[[#This Row],[Song Number]], Table1[[Order]:[SHD]], 6, FALSE))</f>
        <v>BPM_128</v>
      </c>
      <c r="G704" s="18" t="str" cm="1">
        <f t="array" ref="G704">_xlfn.TEXTJOIN("", FALSE, "DIF_", VLOOKUP(Table2[[#This Row],[Song Number]], Table1[[Order]:[SHD]], _xlfn.IFS(MID(B703, LEN(B703) - 2, 3) = " EZ", 8, MID(B703, LEN(B703) - 2, 3) = " NM", 9, MID(B703, LEN(B703) - 2, 3) = " HD", 10, TRUE, 7), FALSE))</f>
        <v>DIF_11</v>
      </c>
      <c r="H70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"DIF_11" ],</v>
      </c>
      <c r="I70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"Paradise - HD",
  "region": "7TH Pack",
  "category": [ "7TH Pack", "HD", "DIF_11" ],
  "requires": []
  },
</v>
      </c>
    </row>
    <row r="705" spans="1:9" ht="105" x14ac:dyDescent="0.25">
      <c r="A705" s="18">
        <f t="shared" si="10"/>
        <v>176</v>
      </c>
      <c r="B705" s="18" t="str">
        <f>_xlfn.TEXTJOIN(" - ", FALSE, VLOOKUP(Table2[[#This Row],[Song Number]], Table1[[Order]:[SHD]], 4, FALSE), _xlfn.IFS(MID(B704, LEN(B704) - 2, 3) = " EZ", "NM", MID(B704, LEN(B704) - 2, 3) = " NM", "HD", MID(B704, LEN(B704) - 2, 3) = " HD", "SHD", TRUE, "EZ"))</f>
        <v>Paradise - SHD</v>
      </c>
      <c r="C705" s="18" t="str">
        <f>_xlfn.TEXTJOIN(" ", FALSE, VLOOKUP(Table2[[#This Row],[Song Number]], Table1[[Order]:[SHD]], 2, FALSE), "Pack")</f>
        <v>7TH Pack</v>
      </c>
      <c r="D705" s="18" t="str" cm="1">
        <f t="array" ref="D705">_xlfn.IFS(MID(B704, LEN(B704) - 2, 3) = " EZ", "NM", MID(B704, LEN(B704) - 2, 3) = " NM", "HD", MID(B704, LEN(B704) - 2, 3) = " HD", "SHD", TRUE, "EZ")</f>
        <v>SHD</v>
      </c>
      <c r="E705" s="18" t="str">
        <f>VLOOKUP(Table2[[#This Row],[Song Number]], Table1[[Order]:[SHD]], 5, FALSE)</f>
        <v>M2U</v>
      </c>
      <c r="F705" s="18" t="str">
        <f>_xlfn.TEXTJOIN("", FALSE, "BPM_", VLOOKUP(Table2[[#This Row],[Song Number]], Table1[[Order]:[SHD]], 6, FALSE))</f>
        <v>BPM_128</v>
      </c>
      <c r="G705" s="18" t="str" cm="1">
        <f t="array" ref="G705">_xlfn.TEXTJOIN("", FALSE, "DIF_", VLOOKUP(Table2[[#This Row],[Song Number]], Table1[[Order]:[SHD]], _xlfn.IFS(MID(B704, LEN(B704) - 2, 3) = " EZ", 8, MID(B704, LEN(B704) - 2, 3) = " NM", 9, MID(B704, LEN(B704) - 2, 3) = " HD", 10, TRUE, 7), FALSE))</f>
        <v>DIF_14</v>
      </c>
      <c r="H70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"DIF_14" ],</v>
      </c>
      <c r="I70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"Paradise - SHD",
  "region": "7TH Pack",
  "category": [ "7TH Pack", "SHD", "DIF_14" ],
  "requires": []
  },
</v>
      </c>
    </row>
    <row r="706" spans="1:9" ht="105" x14ac:dyDescent="0.25">
      <c r="A706" s="18">
        <f t="shared" ref="A706:A769" si="11">IF(MOD(ROW() - 2, 4) = 0, IF(ISNUMBER(A705), A705 + 1, 1), IF(ISNUMBER(A705), A705, 1))</f>
        <v>177</v>
      </c>
      <c r="B706" s="18" t="str">
        <f>_xlfn.TEXTJOIN(" - ", FALSE, VLOOKUP(Table2[[#This Row],[Song Number]], Table1[[Order]:[SHD]], 4, FALSE), _xlfn.IFS(MID(B705, LEN(B705) - 2, 3) = " EZ", "NM", MID(B705, LEN(B705) - 2, 3) = " NM", "HD", MID(B705, LEN(B705) - 2, 3) = " HD", "SHD", TRUE, "EZ"))</f>
        <v>The Prince of Darkness - EZ</v>
      </c>
      <c r="C706" s="18" t="str">
        <f>_xlfn.TEXTJOIN(" ", FALSE, VLOOKUP(Table2[[#This Row],[Song Number]], Table1[[Order]:[SHD]], 2, FALSE), "Pack")</f>
        <v>7TH Pack</v>
      </c>
      <c r="D706" s="18" t="str" cm="1">
        <f t="array" ref="D706">_xlfn.IFS(MID(B705, LEN(B705) - 2, 3) = " EZ", "NM", MID(B705, LEN(B705) - 2, 3) = " NM", "HD", MID(B705, LEN(B705) - 2, 3) = " HD", "SHD", TRUE, "EZ")</f>
        <v>EZ</v>
      </c>
      <c r="E706" s="18" t="str">
        <f>VLOOKUP(Table2[[#This Row],[Song Number]], Table1[[Order]:[SHD]], 5, FALSE)</f>
        <v>M2U</v>
      </c>
      <c r="F706" s="18" t="str">
        <f>_xlfn.TEXTJOIN("", FALSE, "BPM_", VLOOKUP(Table2[[#This Row],[Song Number]], Table1[[Order]:[SHD]], 6, FALSE))</f>
        <v>BPM_160</v>
      </c>
      <c r="G706" s="18" t="str" cm="1">
        <f t="array" ref="G706">_xlfn.TEXTJOIN("", FALSE, "DIF_", VLOOKUP(Table2[[#This Row],[Song Number]], Table1[[Order]:[SHD]], _xlfn.IFS(MID(B705, LEN(B705) - 2, 3) = " EZ", 8, MID(B705, LEN(B705) - 2, 3) = " NM", 9, MID(B705, LEN(B705) - 2, 3) = " HD", 10, TRUE, 7), FALSE))</f>
        <v>DIF_4</v>
      </c>
      <c r="H70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"DIF_4" ],</v>
      </c>
      <c r="I70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Prince of Darkness - EZ",
  "region": "7TH Pack",
  "category": [ "7TH Pack", "EZ", "DIF_4" ],
  "requires": []
  },
</v>
      </c>
    </row>
    <row r="707" spans="1:9" ht="105" x14ac:dyDescent="0.25">
      <c r="A707" s="18">
        <f t="shared" si="11"/>
        <v>177</v>
      </c>
      <c r="B707" s="18" t="str">
        <f>_xlfn.TEXTJOIN(" - ", FALSE, VLOOKUP(Table2[[#This Row],[Song Number]], Table1[[Order]:[SHD]], 4, FALSE), _xlfn.IFS(MID(B706, LEN(B706) - 2, 3) = " EZ", "NM", MID(B706, LEN(B706) - 2, 3) = " NM", "HD", MID(B706, LEN(B706) - 2, 3) = " HD", "SHD", TRUE, "EZ"))</f>
        <v>The Prince of Darkness - NM</v>
      </c>
      <c r="C707" s="18" t="str">
        <f>_xlfn.TEXTJOIN(" ", FALSE, VLOOKUP(Table2[[#This Row],[Song Number]], Table1[[Order]:[SHD]], 2, FALSE), "Pack")</f>
        <v>7TH Pack</v>
      </c>
      <c r="D707" s="18" t="str" cm="1">
        <f t="array" ref="D707">_xlfn.IFS(MID(B706, LEN(B706) - 2, 3) = " EZ", "NM", MID(B706, LEN(B706) - 2, 3) = " NM", "HD", MID(B706, LEN(B706) - 2, 3) = " HD", "SHD", TRUE, "EZ")</f>
        <v>NM</v>
      </c>
      <c r="E707" s="18" t="str">
        <f>VLOOKUP(Table2[[#This Row],[Song Number]], Table1[[Order]:[SHD]], 5, FALSE)</f>
        <v>M2U</v>
      </c>
      <c r="F707" s="18" t="str">
        <f>_xlfn.TEXTJOIN("", FALSE, "BPM_", VLOOKUP(Table2[[#This Row],[Song Number]], Table1[[Order]:[SHD]], 6, FALSE))</f>
        <v>BPM_160</v>
      </c>
      <c r="G707" s="18" t="str" cm="1">
        <f t="array" ref="G707">_xlfn.TEXTJOIN("", FALSE, "DIF_", VLOOKUP(Table2[[#This Row],[Song Number]], Table1[[Order]:[SHD]], _xlfn.IFS(MID(B706, LEN(B706) - 2, 3) = " EZ", 8, MID(B706, LEN(B706) - 2, 3) = " NM", 9, MID(B706, LEN(B706) - 2, 3) = " HD", 10, TRUE, 7), FALSE))</f>
        <v>DIF_7</v>
      </c>
      <c r="H70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"DIF_7" ],</v>
      </c>
      <c r="I70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Prince of Darkness - NM",
  "region": "7TH Pack",
  "category": [ "7TH Pack", "NM", "DIF_7" ],
  "requires": []
  },
</v>
      </c>
    </row>
    <row r="708" spans="1:9" ht="105" x14ac:dyDescent="0.25">
      <c r="A708" s="18">
        <f t="shared" si="11"/>
        <v>177</v>
      </c>
      <c r="B708" s="18" t="str">
        <f>_xlfn.TEXTJOIN(" - ", FALSE, VLOOKUP(Table2[[#This Row],[Song Number]], Table1[[Order]:[SHD]], 4, FALSE), _xlfn.IFS(MID(B707, LEN(B707) - 2, 3) = " EZ", "NM", MID(B707, LEN(B707) - 2, 3) = " NM", "HD", MID(B707, LEN(B707) - 2, 3) = " HD", "SHD", TRUE, "EZ"))</f>
        <v>The Prince of Darkness - HD</v>
      </c>
      <c r="C708" s="18" t="str">
        <f>_xlfn.TEXTJOIN(" ", FALSE, VLOOKUP(Table2[[#This Row],[Song Number]], Table1[[Order]:[SHD]], 2, FALSE), "Pack")</f>
        <v>7TH Pack</v>
      </c>
      <c r="D708" s="18" t="str" cm="1">
        <f t="array" ref="D708">_xlfn.IFS(MID(B707, LEN(B707) - 2, 3) = " EZ", "NM", MID(B707, LEN(B707) - 2, 3) = " NM", "HD", MID(B707, LEN(B707) - 2, 3) = " HD", "SHD", TRUE, "EZ")</f>
        <v>HD</v>
      </c>
      <c r="E708" s="18" t="str">
        <f>VLOOKUP(Table2[[#This Row],[Song Number]], Table1[[Order]:[SHD]], 5, FALSE)</f>
        <v>M2U</v>
      </c>
      <c r="F708" s="18" t="str">
        <f>_xlfn.TEXTJOIN("", FALSE, "BPM_", VLOOKUP(Table2[[#This Row],[Song Number]], Table1[[Order]:[SHD]], 6, FALSE))</f>
        <v>BPM_160</v>
      </c>
      <c r="G708" s="18" t="str" cm="1">
        <f t="array" ref="G708">_xlfn.TEXTJOIN("", FALSE, "DIF_", VLOOKUP(Table2[[#This Row],[Song Number]], Table1[[Order]:[SHD]], _xlfn.IFS(MID(B707, LEN(B707) - 2, 3) = " EZ", 8, MID(B707, LEN(B707) - 2, 3) = " NM", 9, MID(B707, LEN(B707) - 2, 3) = " HD", 10, TRUE, 7), FALSE))</f>
        <v>DIF_13</v>
      </c>
      <c r="H70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"DIF_13" ],</v>
      </c>
      <c r="I70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Prince of Darkness - HD",
  "region": "7TH Pack",
  "category": [ "7TH Pack", "HD", "DIF_13" ],
  "requires": []
  },
</v>
      </c>
    </row>
    <row r="709" spans="1:9" ht="105" x14ac:dyDescent="0.25">
      <c r="A709" s="18">
        <f t="shared" si="11"/>
        <v>177</v>
      </c>
      <c r="B709" s="18" t="str">
        <f>_xlfn.TEXTJOIN(" - ", FALSE, VLOOKUP(Table2[[#This Row],[Song Number]], Table1[[Order]:[SHD]], 4, FALSE), _xlfn.IFS(MID(B708, LEN(B708) - 2, 3) = " EZ", "NM", MID(B708, LEN(B708) - 2, 3) = " NM", "HD", MID(B708, LEN(B708) - 2, 3) = " HD", "SHD", TRUE, "EZ"))</f>
        <v>The Prince of Darkness - SHD</v>
      </c>
      <c r="C709" s="18" t="str">
        <f>_xlfn.TEXTJOIN(" ", FALSE, VLOOKUP(Table2[[#This Row],[Song Number]], Table1[[Order]:[SHD]], 2, FALSE), "Pack")</f>
        <v>7TH Pack</v>
      </c>
      <c r="D709" s="18" t="str" cm="1">
        <f t="array" ref="D709">_xlfn.IFS(MID(B708, LEN(B708) - 2, 3) = " EZ", "NM", MID(B708, LEN(B708) - 2, 3) = " NM", "HD", MID(B708, LEN(B708) - 2, 3) = " HD", "SHD", TRUE, "EZ")</f>
        <v>SHD</v>
      </c>
      <c r="E709" s="18" t="str">
        <f>VLOOKUP(Table2[[#This Row],[Song Number]], Table1[[Order]:[SHD]], 5, FALSE)</f>
        <v>M2U</v>
      </c>
      <c r="F709" s="18" t="str">
        <f>_xlfn.TEXTJOIN("", FALSE, "BPM_", VLOOKUP(Table2[[#This Row],[Song Number]], Table1[[Order]:[SHD]], 6, FALSE))</f>
        <v>BPM_160</v>
      </c>
      <c r="G709" s="18" t="str" cm="1">
        <f t="array" ref="G709">_xlfn.TEXTJOIN("", FALSE, "DIF_", VLOOKUP(Table2[[#This Row],[Song Number]], Table1[[Order]:[SHD]], _xlfn.IFS(MID(B708, LEN(B708) - 2, 3) = " EZ", 8, MID(B708, LEN(B708) - 2, 3) = " NM", 9, MID(B708, LEN(B708) - 2, 3) = " HD", 10, TRUE, 7), FALSE))</f>
        <v>DIF_16</v>
      </c>
      <c r="H70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"DIF_16" ],</v>
      </c>
      <c r="I70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Prince of Darkness - SHD",
  "region": "7TH Pack",
  "category": [ "7TH Pack", "SHD", "DIF_16" ],
  "requires": []
  },
</v>
      </c>
    </row>
    <row r="710" spans="1:9" ht="105" x14ac:dyDescent="0.25">
      <c r="A710" s="18">
        <f t="shared" si="11"/>
        <v>178</v>
      </c>
      <c r="B710" s="18" t="str">
        <f>_xlfn.TEXTJOIN(" - ", FALSE, VLOOKUP(Table2[[#This Row],[Song Number]], Table1[[Order]:[SHD]], 4, FALSE), _xlfn.IFS(MID(B709, LEN(B709) - 2, 3) = " EZ", "NM", MID(B709, LEN(B709) - 2, 3) = " NM", "HD", MID(B709, LEN(B709) - 2, 3) = " HD", "SHD", TRUE, "EZ"))</f>
        <v>R.E.D - EZ</v>
      </c>
      <c r="C710" s="18" t="str">
        <f>_xlfn.TEXTJOIN(" ", FALSE, VLOOKUP(Table2[[#This Row],[Song Number]], Table1[[Order]:[SHD]], 2, FALSE), "Pack")</f>
        <v>7TH Pack</v>
      </c>
      <c r="D710" s="18" t="str" cm="1">
        <f t="array" ref="D710">_xlfn.IFS(MID(B709, LEN(B709) - 2, 3) = " EZ", "NM", MID(B709, LEN(B709) - 2, 3) = " NM", "HD", MID(B709, LEN(B709) - 2, 3) = " HD", "SHD", TRUE, "EZ")</f>
        <v>EZ</v>
      </c>
      <c r="E710" s="18" t="str">
        <f>VLOOKUP(Table2[[#This Row],[Song Number]], Table1[[Order]:[SHD]], 5, FALSE)</f>
        <v>KIEN</v>
      </c>
      <c r="F710" s="18" t="str">
        <f>_xlfn.TEXTJOIN("", FALSE, "BPM_", VLOOKUP(Table2[[#This Row],[Song Number]], Table1[[Order]:[SHD]], 6, FALSE))</f>
        <v>BPM_140</v>
      </c>
      <c r="G710" s="18" t="str" cm="1">
        <f t="array" ref="G710">_xlfn.TEXTJOIN("", FALSE, "DIF_", VLOOKUP(Table2[[#This Row],[Song Number]], Table1[[Order]:[SHD]], _xlfn.IFS(MID(B709, LEN(B709) - 2, 3) = " EZ", 8, MID(B709, LEN(B709) - 2, 3) = " NM", 9, MID(B709, LEN(B709) - 2, 3) = " HD", 10, TRUE, 7), FALSE))</f>
        <v>DIF_4</v>
      </c>
      <c r="H71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"DIF_4" ],</v>
      </c>
      <c r="I71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"R.E.D - EZ",
  "region": "7TH Pack",
  "category": [ "7TH Pack", "EZ", "DIF_4" ],
  "requires": []
  },
</v>
      </c>
    </row>
    <row r="711" spans="1:9" ht="105" x14ac:dyDescent="0.25">
      <c r="A711" s="18">
        <f t="shared" si="11"/>
        <v>178</v>
      </c>
      <c r="B711" s="18" t="str">
        <f>_xlfn.TEXTJOIN(" - ", FALSE, VLOOKUP(Table2[[#This Row],[Song Number]], Table1[[Order]:[SHD]], 4, FALSE), _xlfn.IFS(MID(B710, LEN(B710) - 2, 3) = " EZ", "NM", MID(B710, LEN(B710) - 2, 3) = " NM", "HD", MID(B710, LEN(B710) - 2, 3) = " HD", "SHD", TRUE, "EZ"))</f>
        <v>R.E.D - NM</v>
      </c>
      <c r="C711" s="18" t="str">
        <f>_xlfn.TEXTJOIN(" ", FALSE, VLOOKUP(Table2[[#This Row],[Song Number]], Table1[[Order]:[SHD]], 2, FALSE), "Pack")</f>
        <v>7TH Pack</v>
      </c>
      <c r="D711" s="18" t="str" cm="1">
        <f t="array" ref="D711">_xlfn.IFS(MID(B710, LEN(B710) - 2, 3) = " EZ", "NM", MID(B710, LEN(B710) - 2, 3) = " NM", "HD", MID(B710, LEN(B710) - 2, 3) = " HD", "SHD", TRUE, "EZ")</f>
        <v>NM</v>
      </c>
      <c r="E711" s="18" t="str">
        <f>VLOOKUP(Table2[[#This Row],[Song Number]], Table1[[Order]:[SHD]], 5, FALSE)</f>
        <v>KIEN</v>
      </c>
      <c r="F711" s="18" t="str">
        <f>_xlfn.TEXTJOIN("", FALSE, "BPM_", VLOOKUP(Table2[[#This Row],[Song Number]], Table1[[Order]:[SHD]], 6, FALSE))</f>
        <v>BPM_140</v>
      </c>
      <c r="G711" s="18" t="str" cm="1">
        <f t="array" ref="G711">_xlfn.TEXTJOIN("", FALSE, "DIF_", VLOOKUP(Table2[[#This Row],[Song Number]], Table1[[Order]:[SHD]], _xlfn.IFS(MID(B710, LEN(B710) - 2, 3) = " EZ", 8, MID(B710, LEN(B710) - 2, 3) = " NM", 9, MID(B710, LEN(B710) - 2, 3) = " HD", 10, TRUE, 7), FALSE))</f>
        <v>DIF_6</v>
      </c>
      <c r="H71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"DIF_6" ],</v>
      </c>
      <c r="I71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"R.E.D - NM",
  "region": "7TH Pack",
  "category": [ "7TH Pack", "NM", "DIF_6" ],
  "requires": []
  },
</v>
      </c>
    </row>
    <row r="712" spans="1:9" ht="105" x14ac:dyDescent="0.25">
      <c r="A712" s="18">
        <f t="shared" si="11"/>
        <v>178</v>
      </c>
      <c r="B712" s="18" t="str">
        <f>_xlfn.TEXTJOIN(" - ", FALSE, VLOOKUP(Table2[[#This Row],[Song Number]], Table1[[Order]:[SHD]], 4, FALSE), _xlfn.IFS(MID(B711, LEN(B711) - 2, 3) = " EZ", "NM", MID(B711, LEN(B711) - 2, 3) = " NM", "HD", MID(B711, LEN(B711) - 2, 3) = " HD", "SHD", TRUE, "EZ"))</f>
        <v>R.E.D - HD</v>
      </c>
      <c r="C712" s="18" t="str">
        <f>_xlfn.TEXTJOIN(" ", FALSE, VLOOKUP(Table2[[#This Row],[Song Number]], Table1[[Order]:[SHD]], 2, FALSE), "Pack")</f>
        <v>7TH Pack</v>
      </c>
      <c r="D712" s="18" t="str" cm="1">
        <f t="array" ref="D712">_xlfn.IFS(MID(B711, LEN(B711) - 2, 3) = " EZ", "NM", MID(B711, LEN(B711) - 2, 3) = " NM", "HD", MID(B711, LEN(B711) - 2, 3) = " HD", "SHD", TRUE, "EZ")</f>
        <v>HD</v>
      </c>
      <c r="E712" s="18" t="str">
        <f>VLOOKUP(Table2[[#This Row],[Song Number]], Table1[[Order]:[SHD]], 5, FALSE)</f>
        <v>KIEN</v>
      </c>
      <c r="F712" s="18" t="str">
        <f>_xlfn.TEXTJOIN("", FALSE, "BPM_", VLOOKUP(Table2[[#This Row],[Song Number]], Table1[[Order]:[SHD]], 6, FALSE))</f>
        <v>BPM_140</v>
      </c>
      <c r="G712" s="18" t="str" cm="1">
        <f t="array" ref="G712">_xlfn.TEXTJOIN("", FALSE, "DIF_", VLOOKUP(Table2[[#This Row],[Song Number]], Table1[[Order]:[SHD]], _xlfn.IFS(MID(B711, LEN(B711) - 2, 3) = " EZ", 8, MID(B711, LEN(B711) - 2, 3) = " NM", 9, MID(B711, LEN(B711) - 2, 3) = " HD", 10, TRUE, 7), FALSE))</f>
        <v>DIF_10</v>
      </c>
      <c r="H71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"DIF_10" ],</v>
      </c>
      <c r="I71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"R.E.D - HD",
  "region": "7TH Pack",
  "category": [ "7TH Pack", "HD", "DIF_10" ],
  "requires": []
  },
</v>
      </c>
    </row>
    <row r="713" spans="1:9" ht="105" x14ac:dyDescent="0.25">
      <c r="A713" s="18">
        <f t="shared" si="11"/>
        <v>178</v>
      </c>
      <c r="B713" s="18" t="str">
        <f>_xlfn.TEXTJOIN(" - ", FALSE, VLOOKUP(Table2[[#This Row],[Song Number]], Table1[[Order]:[SHD]], 4, FALSE), _xlfn.IFS(MID(B712, LEN(B712) - 2, 3) = " EZ", "NM", MID(B712, LEN(B712) - 2, 3) = " NM", "HD", MID(B712, LEN(B712) - 2, 3) = " HD", "SHD", TRUE, "EZ"))</f>
        <v>R.E.D - SHD</v>
      </c>
      <c r="C713" s="18" t="str">
        <f>_xlfn.TEXTJOIN(" ", FALSE, VLOOKUP(Table2[[#This Row],[Song Number]], Table1[[Order]:[SHD]], 2, FALSE), "Pack")</f>
        <v>7TH Pack</v>
      </c>
      <c r="D713" s="18" t="str" cm="1">
        <f t="array" ref="D713">_xlfn.IFS(MID(B712, LEN(B712) - 2, 3) = " EZ", "NM", MID(B712, LEN(B712) - 2, 3) = " NM", "HD", MID(B712, LEN(B712) - 2, 3) = " HD", "SHD", TRUE, "EZ")</f>
        <v>SHD</v>
      </c>
      <c r="E713" s="18" t="str">
        <f>VLOOKUP(Table2[[#This Row],[Song Number]], Table1[[Order]:[SHD]], 5, FALSE)</f>
        <v>KIEN</v>
      </c>
      <c r="F713" s="18" t="str">
        <f>_xlfn.TEXTJOIN("", FALSE, "BPM_", VLOOKUP(Table2[[#This Row],[Song Number]], Table1[[Order]:[SHD]], 6, FALSE))</f>
        <v>BPM_140</v>
      </c>
      <c r="G713" s="18" t="str" cm="1">
        <f t="array" ref="G713">_xlfn.TEXTJOIN("", FALSE, "DIF_", VLOOKUP(Table2[[#This Row],[Song Number]], Table1[[Order]:[SHD]], _xlfn.IFS(MID(B712, LEN(B712) - 2, 3) = " EZ", 8, MID(B712, LEN(B712) - 2, 3) = " NM", 9, MID(B712, LEN(B712) - 2, 3) = " HD", 10, TRUE, 7), FALSE))</f>
        <v>DIF_14</v>
      </c>
      <c r="H71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"DIF_14" ],</v>
      </c>
      <c r="I71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"R.E.D - SHD",
  "region": "7TH Pack",
  "category": [ "7TH Pack", "SHD", "DIF_14" ],
  "requires": []
  },
</v>
      </c>
    </row>
    <row r="714" spans="1:9" ht="105" x14ac:dyDescent="0.25">
      <c r="A714" s="18">
        <f t="shared" si="11"/>
        <v>179</v>
      </c>
      <c r="B714" s="18" t="str">
        <f>_xlfn.TEXTJOIN(" - ", FALSE, VLOOKUP(Table2[[#This Row],[Song Number]], Table1[[Order]:[SHD]], 4, FALSE), _xlfn.IFS(MID(B713, LEN(B713) - 2, 3) = " EZ", "NM", MID(B713, LEN(B713) - 2, 3) = " NM", "HD", MID(B713, LEN(B713) - 2, 3) = " HD", "SHD", TRUE, "EZ"))</f>
        <v>Return - EZ</v>
      </c>
      <c r="C714" s="18" t="str">
        <f>_xlfn.TEXTJOIN(" ", FALSE, VLOOKUP(Table2[[#This Row],[Song Number]], Table1[[Order]:[SHD]], 2, FALSE), "Pack")</f>
        <v>7TH Pack</v>
      </c>
      <c r="D714" s="18" t="str" cm="1">
        <f t="array" ref="D714">_xlfn.IFS(MID(B713, LEN(B713) - 2, 3) = " EZ", "NM", MID(B713, LEN(B713) - 2, 3) = " NM", "HD", MID(B713, LEN(B713) - 2, 3) = " HD", "SHD", TRUE, "EZ")</f>
        <v>EZ</v>
      </c>
      <c r="E714" s="18" t="str">
        <f>VLOOKUP(Table2[[#This Row],[Song Number]], Table1[[Order]:[SHD]], 5, FALSE)</f>
        <v>Springhead</v>
      </c>
      <c r="F714" s="18" t="str">
        <f>_xlfn.TEXTJOIN("", FALSE, "BPM_", VLOOKUP(Table2[[#This Row],[Song Number]], Table1[[Order]:[SHD]], 6, FALSE))</f>
        <v>BPM_140</v>
      </c>
      <c r="G714" s="18" t="str" cm="1">
        <f t="array" ref="G714">_xlfn.TEXTJOIN("", FALSE, "DIF_", VLOOKUP(Table2[[#This Row],[Song Number]], Table1[[Order]:[SHD]], _xlfn.IFS(MID(B713, LEN(B713) - 2, 3) = " EZ", 8, MID(B713, LEN(B713) - 2, 3) = " NM", 9, MID(B713, LEN(B713) - 2, 3) = " HD", 10, TRUE, 7), FALSE))</f>
        <v>DIF_4</v>
      </c>
      <c r="H71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"DIF_4" ],</v>
      </c>
      <c r="I71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"Return - EZ",
  "region": "7TH Pack",
  "category": [ "7TH Pack", "EZ", "DIF_4" ],
  "requires": []
  },
</v>
      </c>
    </row>
    <row r="715" spans="1:9" ht="105" x14ac:dyDescent="0.25">
      <c r="A715" s="18">
        <f t="shared" si="11"/>
        <v>179</v>
      </c>
      <c r="B715" s="18" t="str">
        <f>_xlfn.TEXTJOIN(" - ", FALSE, VLOOKUP(Table2[[#This Row],[Song Number]], Table1[[Order]:[SHD]], 4, FALSE), _xlfn.IFS(MID(B714, LEN(B714) - 2, 3) = " EZ", "NM", MID(B714, LEN(B714) - 2, 3) = " NM", "HD", MID(B714, LEN(B714) - 2, 3) = " HD", "SHD", TRUE, "EZ"))</f>
        <v>Return - NM</v>
      </c>
      <c r="C715" s="18" t="str">
        <f>_xlfn.TEXTJOIN(" ", FALSE, VLOOKUP(Table2[[#This Row],[Song Number]], Table1[[Order]:[SHD]], 2, FALSE), "Pack")</f>
        <v>7TH Pack</v>
      </c>
      <c r="D715" s="18" t="str" cm="1">
        <f t="array" ref="D715">_xlfn.IFS(MID(B714, LEN(B714) - 2, 3) = " EZ", "NM", MID(B714, LEN(B714) - 2, 3) = " NM", "HD", MID(B714, LEN(B714) - 2, 3) = " HD", "SHD", TRUE, "EZ")</f>
        <v>NM</v>
      </c>
      <c r="E715" s="18" t="str">
        <f>VLOOKUP(Table2[[#This Row],[Song Number]], Table1[[Order]:[SHD]], 5, FALSE)</f>
        <v>Springhead</v>
      </c>
      <c r="F715" s="18" t="str">
        <f>_xlfn.TEXTJOIN("", FALSE, "BPM_", VLOOKUP(Table2[[#This Row],[Song Number]], Table1[[Order]:[SHD]], 6, FALSE))</f>
        <v>BPM_140</v>
      </c>
      <c r="G715" s="18" t="str" cm="1">
        <f t="array" ref="G715">_xlfn.TEXTJOIN("", FALSE, "DIF_", VLOOKUP(Table2[[#This Row],[Song Number]], Table1[[Order]:[SHD]], _xlfn.IFS(MID(B714, LEN(B714) - 2, 3) = " EZ", 8, MID(B714, LEN(B714) - 2, 3) = " NM", 9, MID(B714, LEN(B714) - 2, 3) = " HD", 10, TRUE, 7), FALSE))</f>
        <v>DIF_7</v>
      </c>
      <c r="H71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"DIF_7" ],</v>
      </c>
      <c r="I71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"Return - NM",
  "region": "7TH Pack",
  "category": [ "7TH Pack", "NM", "DIF_7" ],
  "requires": []
  },
</v>
      </c>
    </row>
    <row r="716" spans="1:9" ht="105" x14ac:dyDescent="0.25">
      <c r="A716" s="18">
        <f t="shared" si="11"/>
        <v>179</v>
      </c>
      <c r="B716" s="18" t="str">
        <f>_xlfn.TEXTJOIN(" - ", FALSE, VLOOKUP(Table2[[#This Row],[Song Number]], Table1[[Order]:[SHD]], 4, FALSE), _xlfn.IFS(MID(B715, LEN(B715) - 2, 3) = " EZ", "NM", MID(B715, LEN(B715) - 2, 3) = " NM", "HD", MID(B715, LEN(B715) - 2, 3) = " HD", "SHD", TRUE, "EZ"))</f>
        <v>Return - HD</v>
      </c>
      <c r="C716" s="18" t="str">
        <f>_xlfn.TEXTJOIN(" ", FALSE, VLOOKUP(Table2[[#This Row],[Song Number]], Table1[[Order]:[SHD]], 2, FALSE), "Pack")</f>
        <v>7TH Pack</v>
      </c>
      <c r="D716" s="18" t="str" cm="1">
        <f t="array" ref="D716">_xlfn.IFS(MID(B715, LEN(B715) - 2, 3) = " EZ", "NM", MID(B715, LEN(B715) - 2, 3) = " NM", "HD", MID(B715, LEN(B715) - 2, 3) = " HD", "SHD", TRUE, "EZ")</f>
        <v>HD</v>
      </c>
      <c r="E716" s="18" t="str">
        <f>VLOOKUP(Table2[[#This Row],[Song Number]], Table1[[Order]:[SHD]], 5, FALSE)</f>
        <v>Springhead</v>
      </c>
      <c r="F716" s="18" t="str">
        <f>_xlfn.TEXTJOIN("", FALSE, "BPM_", VLOOKUP(Table2[[#This Row],[Song Number]], Table1[[Order]:[SHD]], 6, FALSE))</f>
        <v>BPM_140</v>
      </c>
      <c r="G716" s="18" t="str" cm="1">
        <f t="array" ref="G716">_xlfn.TEXTJOIN("", FALSE, "DIF_", VLOOKUP(Table2[[#This Row],[Song Number]], Table1[[Order]:[SHD]], _xlfn.IFS(MID(B715, LEN(B715) - 2, 3) = " EZ", 8, MID(B715, LEN(B715) - 2, 3) = " NM", 9, MID(B715, LEN(B715) - 2, 3) = " HD", 10, TRUE, 7), FALSE))</f>
        <v>DIF_13</v>
      </c>
      <c r="H71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"DIF_13" ],</v>
      </c>
      <c r="I71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"Return - HD",
  "region": "7TH Pack",
  "category": [ "7TH Pack", "HD", "DIF_13" ],
  "requires": []
  },
</v>
      </c>
    </row>
    <row r="717" spans="1:9" ht="105" x14ac:dyDescent="0.25">
      <c r="A717" s="18">
        <f t="shared" si="11"/>
        <v>179</v>
      </c>
      <c r="B717" s="18" t="str">
        <f>_xlfn.TEXTJOIN(" - ", FALSE, VLOOKUP(Table2[[#This Row],[Song Number]], Table1[[Order]:[SHD]], 4, FALSE), _xlfn.IFS(MID(B716, LEN(B716) - 2, 3) = " EZ", "NM", MID(B716, LEN(B716) - 2, 3) = " NM", "HD", MID(B716, LEN(B716) - 2, 3) = " HD", "SHD", TRUE, "EZ"))</f>
        <v>Return - SHD</v>
      </c>
      <c r="C717" s="18" t="str">
        <f>_xlfn.TEXTJOIN(" ", FALSE, VLOOKUP(Table2[[#This Row],[Song Number]], Table1[[Order]:[SHD]], 2, FALSE), "Pack")</f>
        <v>7TH Pack</v>
      </c>
      <c r="D717" s="18" t="str" cm="1">
        <f t="array" ref="D717">_xlfn.IFS(MID(B716, LEN(B716) - 2, 3) = " EZ", "NM", MID(B716, LEN(B716) - 2, 3) = " NM", "HD", MID(B716, LEN(B716) - 2, 3) = " HD", "SHD", TRUE, "EZ")</f>
        <v>SHD</v>
      </c>
      <c r="E717" s="18" t="str">
        <f>VLOOKUP(Table2[[#This Row],[Song Number]], Table1[[Order]:[SHD]], 5, FALSE)</f>
        <v>Springhead</v>
      </c>
      <c r="F717" s="18" t="str">
        <f>_xlfn.TEXTJOIN("", FALSE, "BPM_", VLOOKUP(Table2[[#This Row],[Song Number]], Table1[[Order]:[SHD]], 6, FALSE))</f>
        <v>BPM_140</v>
      </c>
      <c r="G717" s="18" t="str" cm="1">
        <f t="array" ref="G717">_xlfn.TEXTJOIN("", FALSE, "DIF_", VLOOKUP(Table2[[#This Row],[Song Number]], Table1[[Order]:[SHD]], _xlfn.IFS(MID(B716, LEN(B716) - 2, 3) = " EZ", 8, MID(B716, LEN(B716) - 2, 3) = " NM", 9, MID(B716, LEN(B716) - 2, 3) = " HD", 10, TRUE, 7), FALSE))</f>
        <v>DIF_15</v>
      </c>
      <c r="H71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"DIF_15" ],</v>
      </c>
      <c r="I71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"Return - SHD",
  "region": "7TH Pack",
  "category": [ "7TH Pack", "SHD", "DIF_15" ],
  "requires": []
  },
</v>
      </c>
    </row>
    <row r="718" spans="1:9" ht="105" x14ac:dyDescent="0.25">
      <c r="A718" s="18">
        <f t="shared" si="11"/>
        <v>180</v>
      </c>
      <c r="B718" s="18" t="str">
        <f>_xlfn.TEXTJOIN(" - ", FALSE, VLOOKUP(Table2[[#This Row],[Song Number]], Table1[[Order]:[SHD]], 4, FALSE), _xlfn.IFS(MID(B717, LEN(B717) - 2, 3) = " EZ", "NM", MID(B717, LEN(B717) - 2, 3) = " NM", "HD", MID(B717, LEN(B717) - 2, 3) = " HD", "SHD", TRUE, "EZ"))</f>
        <v>Revelation - EZ</v>
      </c>
      <c r="C718" s="18" t="str">
        <f>_xlfn.TEXTJOIN(" ", FALSE, VLOOKUP(Table2[[#This Row],[Song Number]], Table1[[Order]:[SHD]], 2, FALSE), "Pack")</f>
        <v>7TH Pack</v>
      </c>
      <c r="D718" s="18" t="str" cm="1">
        <f t="array" ref="D718">_xlfn.IFS(MID(B717, LEN(B717) - 2, 3) = " EZ", "NM", MID(B717, LEN(B717) - 2, 3) = " NM", "HD", MID(B717, LEN(B717) - 2, 3) = " HD", "SHD", TRUE, "EZ")</f>
        <v>EZ</v>
      </c>
      <c r="E718" s="18" t="str">
        <f>VLOOKUP(Table2[[#This Row],[Song Number]], Table1[[Order]:[SHD]], 5, FALSE)</f>
        <v>Springhead</v>
      </c>
      <c r="F718" s="18" t="str">
        <f>_xlfn.TEXTJOIN("", FALSE, "BPM_", VLOOKUP(Table2[[#This Row],[Song Number]], Table1[[Order]:[SHD]], 6, FALSE))</f>
        <v>BPM_185</v>
      </c>
      <c r="G718" s="18" t="str" cm="1">
        <f t="array" ref="G718">_xlfn.TEXTJOIN("", FALSE, "DIF_", VLOOKUP(Table2[[#This Row],[Song Number]], Table1[[Order]:[SHD]], _xlfn.IFS(MID(B717, LEN(B717) - 2, 3) = " EZ", 8, MID(B717, LEN(B717) - 2, 3) = " NM", 9, MID(B717, LEN(B717) - 2, 3) = " HD", 10, TRUE, 7), FALSE))</f>
        <v>DIF_6</v>
      </c>
      <c r="H71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"DIF_6" ],</v>
      </c>
      <c r="I71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"Revelation - EZ",
  "region": "7TH Pack",
  "category": [ "7TH Pack", "EZ", "DIF_6" ],
  "requires": []
  },
</v>
      </c>
    </row>
    <row r="719" spans="1:9" ht="105" x14ac:dyDescent="0.25">
      <c r="A719" s="18">
        <f t="shared" si="11"/>
        <v>180</v>
      </c>
      <c r="B719" s="18" t="str">
        <f>_xlfn.TEXTJOIN(" - ", FALSE, VLOOKUP(Table2[[#This Row],[Song Number]], Table1[[Order]:[SHD]], 4, FALSE), _xlfn.IFS(MID(B718, LEN(B718) - 2, 3) = " EZ", "NM", MID(B718, LEN(B718) - 2, 3) = " NM", "HD", MID(B718, LEN(B718) - 2, 3) = " HD", "SHD", TRUE, "EZ"))</f>
        <v>Revelation - NM</v>
      </c>
      <c r="C719" s="18" t="str">
        <f>_xlfn.TEXTJOIN(" ", FALSE, VLOOKUP(Table2[[#This Row],[Song Number]], Table1[[Order]:[SHD]], 2, FALSE), "Pack")</f>
        <v>7TH Pack</v>
      </c>
      <c r="D719" s="18" t="str" cm="1">
        <f t="array" ref="D719">_xlfn.IFS(MID(B718, LEN(B718) - 2, 3) = " EZ", "NM", MID(B718, LEN(B718) - 2, 3) = " NM", "HD", MID(B718, LEN(B718) - 2, 3) = " HD", "SHD", TRUE, "EZ")</f>
        <v>NM</v>
      </c>
      <c r="E719" s="18" t="str">
        <f>VLOOKUP(Table2[[#This Row],[Song Number]], Table1[[Order]:[SHD]], 5, FALSE)</f>
        <v>Springhead</v>
      </c>
      <c r="F719" s="18" t="str">
        <f>_xlfn.TEXTJOIN("", FALSE, "BPM_", VLOOKUP(Table2[[#This Row],[Song Number]], Table1[[Order]:[SHD]], 6, FALSE))</f>
        <v>BPM_185</v>
      </c>
      <c r="G719" s="18" t="str" cm="1">
        <f t="array" ref="G719">_xlfn.TEXTJOIN("", FALSE, "DIF_", VLOOKUP(Table2[[#This Row],[Song Number]], Table1[[Order]:[SHD]], _xlfn.IFS(MID(B718, LEN(B718) - 2, 3) = " EZ", 8, MID(B718, LEN(B718) - 2, 3) = " NM", 9, MID(B718, LEN(B718) - 2, 3) = " HD", 10, TRUE, 7), FALSE))</f>
        <v>DIF_10</v>
      </c>
      <c r="H71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"DIF_10" ],</v>
      </c>
      <c r="I71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"Revelation - NM",
  "region": "7TH Pack",
  "category": [ "7TH Pack", "NM", "DIF_10" ],
  "requires": []
  },
</v>
      </c>
    </row>
    <row r="720" spans="1:9" ht="105" x14ac:dyDescent="0.25">
      <c r="A720" s="18">
        <f t="shared" si="11"/>
        <v>180</v>
      </c>
      <c r="B720" s="18" t="str">
        <f>_xlfn.TEXTJOIN(" - ", FALSE, VLOOKUP(Table2[[#This Row],[Song Number]], Table1[[Order]:[SHD]], 4, FALSE), _xlfn.IFS(MID(B719, LEN(B719) - 2, 3) = " EZ", "NM", MID(B719, LEN(B719) - 2, 3) = " NM", "HD", MID(B719, LEN(B719) - 2, 3) = " HD", "SHD", TRUE, "EZ"))</f>
        <v>Revelation - HD</v>
      </c>
      <c r="C720" s="18" t="str">
        <f>_xlfn.TEXTJOIN(" ", FALSE, VLOOKUP(Table2[[#This Row],[Song Number]], Table1[[Order]:[SHD]], 2, FALSE), "Pack")</f>
        <v>7TH Pack</v>
      </c>
      <c r="D720" s="18" t="str" cm="1">
        <f t="array" ref="D720">_xlfn.IFS(MID(B719, LEN(B719) - 2, 3) = " EZ", "NM", MID(B719, LEN(B719) - 2, 3) = " NM", "HD", MID(B719, LEN(B719) - 2, 3) = " HD", "SHD", TRUE, "EZ")</f>
        <v>HD</v>
      </c>
      <c r="E720" s="18" t="str">
        <f>VLOOKUP(Table2[[#This Row],[Song Number]], Table1[[Order]:[SHD]], 5, FALSE)</f>
        <v>Springhead</v>
      </c>
      <c r="F720" s="18" t="str">
        <f>_xlfn.TEXTJOIN("", FALSE, "BPM_", VLOOKUP(Table2[[#This Row],[Song Number]], Table1[[Order]:[SHD]], 6, FALSE))</f>
        <v>BPM_185</v>
      </c>
      <c r="G720" s="18" t="str" cm="1">
        <f t="array" ref="G720">_xlfn.TEXTJOIN("", FALSE, "DIF_", VLOOKUP(Table2[[#This Row],[Song Number]], Table1[[Order]:[SHD]], _xlfn.IFS(MID(B719, LEN(B719) - 2, 3) = " EZ", 8, MID(B719, LEN(B719) - 2, 3) = " NM", 9, MID(B719, LEN(B719) - 2, 3) = " HD", 10, TRUE, 7), FALSE))</f>
        <v>DIF_15</v>
      </c>
      <c r="H72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"DIF_15" ],</v>
      </c>
      <c r="I72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"Revelation - HD",
  "region": "7TH Pack",
  "category": [ "7TH Pack", "HD", "DIF_15" ],
  "requires": []
  },
</v>
      </c>
    </row>
    <row r="721" spans="1:9" ht="105" x14ac:dyDescent="0.25">
      <c r="A721" s="18">
        <f t="shared" si="11"/>
        <v>180</v>
      </c>
      <c r="B721" s="18" t="str">
        <f>_xlfn.TEXTJOIN(" - ", FALSE, VLOOKUP(Table2[[#This Row],[Song Number]], Table1[[Order]:[SHD]], 4, FALSE), _xlfn.IFS(MID(B720, LEN(B720) - 2, 3) = " EZ", "NM", MID(B720, LEN(B720) - 2, 3) = " NM", "HD", MID(B720, LEN(B720) - 2, 3) = " HD", "SHD", TRUE, "EZ"))</f>
        <v>Revelation - SHD</v>
      </c>
      <c r="C721" s="18" t="str">
        <f>_xlfn.TEXTJOIN(" ", FALSE, VLOOKUP(Table2[[#This Row],[Song Number]], Table1[[Order]:[SHD]], 2, FALSE), "Pack")</f>
        <v>7TH Pack</v>
      </c>
      <c r="D721" s="18" t="str" cm="1">
        <f t="array" ref="D721">_xlfn.IFS(MID(B720, LEN(B720) - 2, 3) = " EZ", "NM", MID(B720, LEN(B720) - 2, 3) = " NM", "HD", MID(B720, LEN(B720) - 2, 3) = " HD", "SHD", TRUE, "EZ")</f>
        <v>SHD</v>
      </c>
      <c r="E721" s="18" t="str">
        <f>VLOOKUP(Table2[[#This Row],[Song Number]], Table1[[Order]:[SHD]], 5, FALSE)</f>
        <v>Springhead</v>
      </c>
      <c r="F721" s="18" t="str">
        <f>_xlfn.TEXTJOIN("", FALSE, "BPM_", VLOOKUP(Table2[[#This Row],[Song Number]], Table1[[Order]:[SHD]], 6, FALSE))</f>
        <v>BPM_185</v>
      </c>
      <c r="G721" s="18" t="str" cm="1">
        <f t="array" ref="G721">_xlfn.TEXTJOIN("", FALSE, "DIF_", VLOOKUP(Table2[[#This Row],[Song Number]], Table1[[Order]:[SHD]], _xlfn.IFS(MID(B720, LEN(B720) - 2, 3) = " EZ", 8, MID(B720, LEN(B720) - 2, 3) = " NM", 9, MID(B720, LEN(B720) - 2, 3) = " HD", 10, TRUE, 7), FALSE))</f>
        <v>DIF_17</v>
      </c>
      <c r="H72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"DIF_17" ],</v>
      </c>
      <c r="I72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"Revelation - SHD",
  "region": "7TH Pack",
  "category": [ "7TH Pack", "SHD", "DIF_17" ],
  "requires": []
  },
</v>
      </c>
    </row>
    <row r="722" spans="1:9" ht="105" x14ac:dyDescent="0.25">
      <c r="A722" s="18">
        <f t="shared" si="11"/>
        <v>181</v>
      </c>
      <c r="B722" s="18" t="str">
        <f>_xlfn.TEXTJOIN(" - ", FALSE, VLOOKUP(Table2[[#This Row],[Song Number]], Table1[[Order]:[SHD]], 4, FALSE), _xlfn.IFS(MID(B721, LEN(B721) - 2, 3) = " EZ", "NM", MID(B721, LEN(B721) - 2, 3) = " NM", "HD", MID(B721, LEN(B721) - 2, 3) = " HD", "SHD", TRUE, "EZ"))</f>
        <v>Round 3 - EZ</v>
      </c>
      <c r="C722" s="18" t="str">
        <f>_xlfn.TEXTJOIN(" ", FALSE, VLOOKUP(Table2[[#This Row],[Song Number]], Table1[[Order]:[SHD]], 2, FALSE), "Pack")</f>
        <v>7TH Pack</v>
      </c>
      <c r="D722" s="18" t="str" cm="1">
        <f t="array" ref="D722">_xlfn.IFS(MID(B721, LEN(B721) - 2, 3) = " EZ", "NM", MID(B721, LEN(B721) - 2, 3) = " NM", "HD", MID(B721, LEN(B721) - 2, 3) = " HD", "SHD", TRUE, "EZ")</f>
        <v>EZ</v>
      </c>
      <c r="E722" s="18" t="str">
        <f>VLOOKUP(Table2[[#This Row],[Song Number]], Table1[[Order]:[SHD]], 5, FALSE)</f>
        <v>Desired Effect, r300k</v>
      </c>
      <c r="F722" s="18" t="str">
        <f>_xlfn.TEXTJOIN("", FALSE, "BPM_", VLOOKUP(Table2[[#This Row],[Song Number]], Table1[[Order]:[SHD]], 6, FALSE))</f>
        <v>BPM_155</v>
      </c>
      <c r="G722" s="18" t="str" cm="1">
        <f t="array" ref="G722">_xlfn.TEXTJOIN("", FALSE, "DIF_", VLOOKUP(Table2[[#This Row],[Song Number]], Table1[[Order]:[SHD]], _xlfn.IFS(MID(B721, LEN(B721) - 2, 3) = " EZ", 8, MID(B721, LEN(B721) - 2, 3) = " NM", 9, MID(B721, LEN(B721) - 2, 3) = " HD", 10, TRUE, 7), FALSE))</f>
        <v>DIF_5</v>
      </c>
      <c r="H72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"DIF_5" ],</v>
      </c>
      <c r="I72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"Round 3 - EZ",
  "region": "7TH Pack",
  "category": [ "7TH Pack", "EZ", "DIF_5" ],
  "requires": []
  },
</v>
      </c>
    </row>
    <row r="723" spans="1:9" ht="105" x14ac:dyDescent="0.25">
      <c r="A723" s="18">
        <f t="shared" si="11"/>
        <v>181</v>
      </c>
      <c r="B723" s="18" t="str">
        <f>_xlfn.TEXTJOIN(" - ", FALSE, VLOOKUP(Table2[[#This Row],[Song Number]], Table1[[Order]:[SHD]], 4, FALSE), _xlfn.IFS(MID(B722, LEN(B722) - 2, 3) = " EZ", "NM", MID(B722, LEN(B722) - 2, 3) = " NM", "HD", MID(B722, LEN(B722) - 2, 3) = " HD", "SHD", TRUE, "EZ"))</f>
        <v>Round 3 - NM</v>
      </c>
      <c r="C723" s="18" t="str">
        <f>_xlfn.TEXTJOIN(" ", FALSE, VLOOKUP(Table2[[#This Row],[Song Number]], Table1[[Order]:[SHD]], 2, FALSE), "Pack")</f>
        <v>7TH Pack</v>
      </c>
      <c r="D723" s="18" t="str" cm="1">
        <f t="array" ref="D723">_xlfn.IFS(MID(B722, LEN(B722) - 2, 3) = " EZ", "NM", MID(B722, LEN(B722) - 2, 3) = " NM", "HD", MID(B722, LEN(B722) - 2, 3) = " HD", "SHD", TRUE, "EZ")</f>
        <v>NM</v>
      </c>
      <c r="E723" s="18" t="str">
        <f>VLOOKUP(Table2[[#This Row],[Song Number]], Table1[[Order]:[SHD]], 5, FALSE)</f>
        <v>Desired Effect, r300k</v>
      </c>
      <c r="F723" s="18" t="str">
        <f>_xlfn.TEXTJOIN("", FALSE, "BPM_", VLOOKUP(Table2[[#This Row],[Song Number]], Table1[[Order]:[SHD]], 6, FALSE))</f>
        <v>BPM_155</v>
      </c>
      <c r="G723" s="18" t="str" cm="1">
        <f t="array" ref="G723">_xlfn.TEXTJOIN("", FALSE, "DIF_", VLOOKUP(Table2[[#This Row],[Song Number]], Table1[[Order]:[SHD]], _xlfn.IFS(MID(B722, LEN(B722) - 2, 3) = " EZ", 8, MID(B722, LEN(B722) - 2, 3) = " NM", 9, MID(B722, LEN(B722) - 2, 3) = " HD", 10, TRUE, 7), FALSE))</f>
        <v>DIF_10</v>
      </c>
      <c r="H72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"DIF_10" ],</v>
      </c>
      <c r="I72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"Round 3 - NM",
  "region": "7TH Pack",
  "category": [ "7TH Pack", "NM", "DIF_10" ],
  "requires": []
  },
</v>
      </c>
    </row>
    <row r="724" spans="1:9" ht="105" x14ac:dyDescent="0.25">
      <c r="A724" s="18">
        <f t="shared" si="11"/>
        <v>181</v>
      </c>
      <c r="B724" s="18" t="str">
        <f>_xlfn.TEXTJOIN(" - ", FALSE, VLOOKUP(Table2[[#This Row],[Song Number]], Table1[[Order]:[SHD]], 4, FALSE), _xlfn.IFS(MID(B723, LEN(B723) - 2, 3) = " EZ", "NM", MID(B723, LEN(B723) - 2, 3) = " NM", "HD", MID(B723, LEN(B723) - 2, 3) = " HD", "SHD", TRUE, "EZ"))</f>
        <v>Round 3 - HD</v>
      </c>
      <c r="C724" s="18" t="str">
        <f>_xlfn.TEXTJOIN(" ", FALSE, VLOOKUP(Table2[[#This Row],[Song Number]], Table1[[Order]:[SHD]], 2, FALSE), "Pack")</f>
        <v>7TH Pack</v>
      </c>
      <c r="D724" s="18" t="str" cm="1">
        <f t="array" ref="D724">_xlfn.IFS(MID(B723, LEN(B723) - 2, 3) = " EZ", "NM", MID(B723, LEN(B723) - 2, 3) = " NM", "HD", MID(B723, LEN(B723) - 2, 3) = " HD", "SHD", TRUE, "EZ")</f>
        <v>HD</v>
      </c>
      <c r="E724" s="18" t="str">
        <f>VLOOKUP(Table2[[#This Row],[Song Number]], Table1[[Order]:[SHD]], 5, FALSE)</f>
        <v>Desired Effect, r300k</v>
      </c>
      <c r="F724" s="18" t="str">
        <f>_xlfn.TEXTJOIN("", FALSE, "BPM_", VLOOKUP(Table2[[#This Row],[Song Number]], Table1[[Order]:[SHD]], 6, FALSE))</f>
        <v>BPM_155</v>
      </c>
      <c r="G724" s="18" t="str" cm="1">
        <f t="array" ref="G724">_xlfn.TEXTJOIN("", FALSE, "DIF_", VLOOKUP(Table2[[#This Row],[Song Number]], Table1[[Order]:[SHD]], _xlfn.IFS(MID(B723, LEN(B723) - 2, 3) = " EZ", 8, MID(B723, LEN(B723) - 2, 3) = " NM", 9, MID(B723, LEN(B723) - 2, 3) = " HD", 10, TRUE, 7), FALSE))</f>
        <v>DIF_13</v>
      </c>
      <c r="H72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"DIF_13" ],</v>
      </c>
      <c r="I72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"Round 3 - HD",
  "region": "7TH Pack",
  "category": [ "7TH Pack", "HD", "DIF_13" ],
  "requires": []
  },
</v>
      </c>
    </row>
    <row r="725" spans="1:9" ht="105" x14ac:dyDescent="0.25">
      <c r="A725" s="18">
        <f t="shared" si="11"/>
        <v>181</v>
      </c>
      <c r="B725" s="18" t="str">
        <f>_xlfn.TEXTJOIN(" - ", FALSE, VLOOKUP(Table2[[#This Row],[Song Number]], Table1[[Order]:[SHD]], 4, FALSE), _xlfn.IFS(MID(B724, LEN(B724) - 2, 3) = " EZ", "NM", MID(B724, LEN(B724) - 2, 3) = " NM", "HD", MID(B724, LEN(B724) - 2, 3) = " HD", "SHD", TRUE, "EZ"))</f>
        <v>Round 3 - SHD</v>
      </c>
      <c r="C725" s="18" t="str">
        <f>_xlfn.TEXTJOIN(" ", FALSE, VLOOKUP(Table2[[#This Row],[Song Number]], Table1[[Order]:[SHD]], 2, FALSE), "Pack")</f>
        <v>7TH Pack</v>
      </c>
      <c r="D725" s="18" t="str" cm="1">
        <f t="array" ref="D725">_xlfn.IFS(MID(B724, LEN(B724) - 2, 3) = " EZ", "NM", MID(B724, LEN(B724) - 2, 3) = " NM", "HD", MID(B724, LEN(B724) - 2, 3) = " HD", "SHD", TRUE, "EZ")</f>
        <v>SHD</v>
      </c>
      <c r="E725" s="18" t="str">
        <f>VLOOKUP(Table2[[#This Row],[Song Number]], Table1[[Order]:[SHD]], 5, FALSE)</f>
        <v>Desired Effect, r300k</v>
      </c>
      <c r="F725" s="18" t="str">
        <f>_xlfn.TEXTJOIN("", FALSE, "BPM_", VLOOKUP(Table2[[#This Row],[Song Number]], Table1[[Order]:[SHD]], 6, FALSE))</f>
        <v>BPM_155</v>
      </c>
      <c r="G725" s="18" t="str" cm="1">
        <f t="array" ref="G725">_xlfn.TEXTJOIN("", FALSE, "DIF_", VLOOKUP(Table2[[#This Row],[Song Number]], Table1[[Order]:[SHD]], _xlfn.IFS(MID(B724, LEN(B724) - 2, 3) = " EZ", 8, MID(B724, LEN(B724) - 2, 3) = " NM", 9, MID(B724, LEN(B724) - 2, 3) = " HD", 10, TRUE, 7), FALSE))</f>
        <v>DIF_17</v>
      </c>
      <c r="H72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"DIF_17" ],</v>
      </c>
      <c r="I72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"Round 3 - SHD",
  "region": "7TH Pack",
  "category": [ "7TH Pack", "SHD", "DIF_17" ],
  "requires": []
  },
</v>
      </c>
    </row>
    <row r="726" spans="1:9" ht="105" x14ac:dyDescent="0.25">
      <c r="A726" s="18">
        <f t="shared" si="11"/>
        <v>182</v>
      </c>
      <c r="B726" s="18" t="str">
        <f>_xlfn.TEXTJOIN(" - ", FALSE, VLOOKUP(Table2[[#This Row],[Song Number]], Table1[[Order]:[SHD]], 4, FALSE), _xlfn.IFS(MID(B725, LEN(B725) - 2, 3) = " EZ", "NM", MID(B725, LEN(B725) - 2, 3) = " NM", "HD", MID(B725, LEN(B725) - 2, 3) = " HD", "SHD", TRUE, "EZ"))</f>
        <v>Shot Time - EZ</v>
      </c>
      <c r="C726" s="18" t="str">
        <f>_xlfn.TEXTJOIN(" ", FALSE, VLOOKUP(Table2[[#This Row],[Song Number]], Table1[[Order]:[SHD]], 2, FALSE), "Pack")</f>
        <v>7TH Pack</v>
      </c>
      <c r="D726" s="18" t="str" cm="1">
        <f t="array" ref="D726">_xlfn.IFS(MID(B725, LEN(B725) - 2, 3) = " EZ", "NM", MID(B725, LEN(B725) - 2, 3) = " NM", "HD", MID(B725, LEN(B725) - 2, 3) = " HD", "SHD", TRUE, "EZ")</f>
        <v>EZ</v>
      </c>
      <c r="E726" s="18" t="str">
        <f>VLOOKUP(Table2[[#This Row],[Song Number]], Table1[[Order]:[SHD]], 5, FALSE)</f>
        <v>M2U</v>
      </c>
      <c r="F726" s="18" t="str">
        <f>_xlfn.TEXTJOIN("", FALSE, "BPM_", VLOOKUP(Table2[[#This Row],[Song Number]], Table1[[Order]:[SHD]], 6, FALSE))</f>
        <v>BPM_128</v>
      </c>
      <c r="G726" s="18" t="str" cm="1">
        <f t="array" ref="G726">_xlfn.TEXTJOIN("", FALSE, "DIF_", VLOOKUP(Table2[[#This Row],[Song Number]], Table1[[Order]:[SHD]], _xlfn.IFS(MID(B725, LEN(B725) - 2, 3) = " EZ", 8, MID(B725, LEN(B725) - 2, 3) = " NM", 9, MID(B725, LEN(B725) - 2, 3) = " HD", 10, TRUE, 7), FALSE))</f>
        <v>DIF_3</v>
      </c>
      <c r="H72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"DIF_3" ],</v>
      </c>
      <c r="I72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"Shot Time - EZ",
  "region": "7TH Pack",
  "category": [ "7TH Pack", "EZ", "DIF_3" ],
  "requires": []
  },
</v>
      </c>
    </row>
    <row r="727" spans="1:9" ht="105" x14ac:dyDescent="0.25">
      <c r="A727" s="18">
        <f t="shared" si="11"/>
        <v>182</v>
      </c>
      <c r="B727" s="18" t="str">
        <f>_xlfn.TEXTJOIN(" - ", FALSE, VLOOKUP(Table2[[#This Row],[Song Number]], Table1[[Order]:[SHD]], 4, FALSE), _xlfn.IFS(MID(B726, LEN(B726) - 2, 3) = " EZ", "NM", MID(B726, LEN(B726) - 2, 3) = " NM", "HD", MID(B726, LEN(B726) - 2, 3) = " HD", "SHD", TRUE, "EZ"))</f>
        <v>Shot Time - NM</v>
      </c>
      <c r="C727" s="18" t="str">
        <f>_xlfn.TEXTJOIN(" ", FALSE, VLOOKUP(Table2[[#This Row],[Song Number]], Table1[[Order]:[SHD]], 2, FALSE), "Pack")</f>
        <v>7TH Pack</v>
      </c>
      <c r="D727" s="18" t="str" cm="1">
        <f t="array" ref="D727">_xlfn.IFS(MID(B726, LEN(B726) - 2, 3) = " EZ", "NM", MID(B726, LEN(B726) - 2, 3) = " NM", "HD", MID(B726, LEN(B726) - 2, 3) = " HD", "SHD", TRUE, "EZ")</f>
        <v>NM</v>
      </c>
      <c r="E727" s="18" t="str">
        <f>VLOOKUP(Table2[[#This Row],[Song Number]], Table1[[Order]:[SHD]], 5, FALSE)</f>
        <v>M2U</v>
      </c>
      <c r="F727" s="18" t="str">
        <f>_xlfn.TEXTJOIN("", FALSE, "BPM_", VLOOKUP(Table2[[#This Row],[Song Number]], Table1[[Order]:[SHD]], 6, FALSE))</f>
        <v>BPM_128</v>
      </c>
      <c r="G727" s="18" t="str" cm="1">
        <f t="array" ref="G727">_xlfn.TEXTJOIN("", FALSE, "DIF_", VLOOKUP(Table2[[#This Row],[Song Number]], Table1[[Order]:[SHD]], _xlfn.IFS(MID(B726, LEN(B726) - 2, 3) = " EZ", 8, MID(B726, LEN(B726) - 2, 3) = " NM", 9, MID(B726, LEN(B726) - 2, 3) = " HD", 10, TRUE, 7), FALSE))</f>
        <v>DIF_8</v>
      </c>
      <c r="H72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"DIF_8" ],</v>
      </c>
      <c r="I72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"Shot Time - NM",
  "region": "7TH Pack",
  "category": [ "7TH Pack", "NM", "DIF_8" ],
  "requires": []
  },
</v>
      </c>
    </row>
    <row r="728" spans="1:9" ht="105" x14ac:dyDescent="0.25">
      <c r="A728" s="18">
        <f t="shared" si="11"/>
        <v>182</v>
      </c>
      <c r="B728" s="18" t="str">
        <f>_xlfn.TEXTJOIN(" - ", FALSE, VLOOKUP(Table2[[#This Row],[Song Number]], Table1[[Order]:[SHD]], 4, FALSE), _xlfn.IFS(MID(B727, LEN(B727) - 2, 3) = " EZ", "NM", MID(B727, LEN(B727) - 2, 3) = " NM", "HD", MID(B727, LEN(B727) - 2, 3) = " HD", "SHD", TRUE, "EZ"))</f>
        <v>Shot Time - HD</v>
      </c>
      <c r="C728" s="18" t="str">
        <f>_xlfn.TEXTJOIN(" ", FALSE, VLOOKUP(Table2[[#This Row],[Song Number]], Table1[[Order]:[SHD]], 2, FALSE), "Pack")</f>
        <v>7TH Pack</v>
      </c>
      <c r="D728" s="18" t="str" cm="1">
        <f t="array" ref="D728">_xlfn.IFS(MID(B727, LEN(B727) - 2, 3) = " EZ", "NM", MID(B727, LEN(B727) - 2, 3) = " NM", "HD", MID(B727, LEN(B727) - 2, 3) = " HD", "SHD", TRUE, "EZ")</f>
        <v>HD</v>
      </c>
      <c r="E728" s="18" t="str">
        <f>VLOOKUP(Table2[[#This Row],[Song Number]], Table1[[Order]:[SHD]], 5, FALSE)</f>
        <v>M2U</v>
      </c>
      <c r="F728" s="18" t="str">
        <f>_xlfn.TEXTJOIN("", FALSE, "BPM_", VLOOKUP(Table2[[#This Row],[Song Number]], Table1[[Order]:[SHD]], 6, FALSE))</f>
        <v>BPM_128</v>
      </c>
      <c r="G728" s="18" t="str" cm="1">
        <f t="array" ref="G728">_xlfn.TEXTJOIN("", FALSE, "DIF_", VLOOKUP(Table2[[#This Row],[Song Number]], Table1[[Order]:[SHD]], _xlfn.IFS(MID(B727, LEN(B727) - 2, 3) = " EZ", 8, MID(B727, LEN(B727) - 2, 3) = " NM", 9, MID(B727, LEN(B727) - 2, 3) = " HD", 10, TRUE, 7), FALSE))</f>
        <v>DIF_11</v>
      </c>
      <c r="H72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"DIF_11" ],</v>
      </c>
      <c r="I72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"Shot Time - HD",
  "region": "7TH Pack",
  "category": [ "7TH Pack", "HD", "DIF_11" ],
  "requires": []
  },
</v>
      </c>
    </row>
    <row r="729" spans="1:9" ht="105" x14ac:dyDescent="0.25">
      <c r="A729" s="18">
        <f t="shared" si="11"/>
        <v>182</v>
      </c>
      <c r="B729" s="18" t="str">
        <f>_xlfn.TEXTJOIN(" - ", FALSE, VLOOKUP(Table2[[#This Row],[Song Number]], Table1[[Order]:[SHD]], 4, FALSE), _xlfn.IFS(MID(B728, LEN(B728) - 2, 3) = " EZ", "NM", MID(B728, LEN(B728) - 2, 3) = " NM", "HD", MID(B728, LEN(B728) - 2, 3) = " HD", "SHD", TRUE, "EZ"))</f>
        <v>Shot Time - SHD</v>
      </c>
      <c r="C729" s="18" t="str">
        <f>_xlfn.TEXTJOIN(" ", FALSE, VLOOKUP(Table2[[#This Row],[Song Number]], Table1[[Order]:[SHD]], 2, FALSE), "Pack")</f>
        <v>7TH Pack</v>
      </c>
      <c r="D729" s="18" t="str" cm="1">
        <f t="array" ref="D729">_xlfn.IFS(MID(B728, LEN(B728) - 2, 3) = " EZ", "NM", MID(B728, LEN(B728) - 2, 3) = " NM", "HD", MID(B728, LEN(B728) - 2, 3) = " HD", "SHD", TRUE, "EZ")</f>
        <v>SHD</v>
      </c>
      <c r="E729" s="18" t="str">
        <f>VLOOKUP(Table2[[#This Row],[Song Number]], Table1[[Order]:[SHD]], 5, FALSE)</f>
        <v>M2U</v>
      </c>
      <c r="F729" s="18" t="str">
        <f>_xlfn.TEXTJOIN("", FALSE, "BPM_", VLOOKUP(Table2[[#This Row],[Song Number]], Table1[[Order]:[SHD]], 6, FALSE))</f>
        <v>BPM_128</v>
      </c>
      <c r="G729" s="18" t="str" cm="1">
        <f t="array" ref="G729">_xlfn.TEXTJOIN("", FALSE, "DIF_", VLOOKUP(Table2[[#This Row],[Song Number]], Table1[[Order]:[SHD]], _xlfn.IFS(MID(B728, LEN(B728) - 2, 3) = " EZ", 8, MID(B728, LEN(B728) - 2, 3) = " NM", 9, MID(B728, LEN(B728) - 2, 3) = " HD", 10, TRUE, 7), FALSE))</f>
        <v>DIF_14</v>
      </c>
      <c r="H72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"DIF_14" ],</v>
      </c>
      <c r="I72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"Shot Time - SHD",
  "region": "7TH Pack",
  "category": [ "7TH Pack", "SHD", "DIF_14" ],
  "requires": []
  },
</v>
      </c>
    </row>
    <row r="730" spans="1:9" ht="105" x14ac:dyDescent="0.25">
      <c r="A730" s="18">
        <f t="shared" si="11"/>
        <v>183</v>
      </c>
      <c r="B730" s="18" t="str">
        <f>_xlfn.TEXTJOIN(" - ", FALSE, VLOOKUP(Table2[[#This Row],[Song Number]], Table1[[Order]:[SHD]], 4, FALSE), _xlfn.IFS(MID(B729, LEN(B729) - 2, 3) = " EZ", "NM", MID(B729, LEN(B729) - 2, 3) = " NM", "HD", MID(B729, LEN(B729) - 2, 3) = " HD", "SHD", TRUE, "EZ"))</f>
        <v>Silver Ocean - EZ</v>
      </c>
      <c r="C730" s="18" t="str">
        <f>_xlfn.TEXTJOIN(" ", FALSE, VLOOKUP(Table2[[#This Row],[Song Number]], Table1[[Order]:[SHD]], 2, FALSE), "Pack")</f>
        <v>7TH Pack</v>
      </c>
      <c r="D730" s="18" t="str" cm="1">
        <f t="array" ref="D730">_xlfn.IFS(MID(B729, LEN(B729) - 2, 3) = " EZ", "NM", MID(B729, LEN(B729) - 2, 3) = " NM", "HD", MID(B729, LEN(B729) - 2, 3) = " HD", "SHD", TRUE, "EZ")</f>
        <v>EZ</v>
      </c>
      <c r="E730" s="18" t="str">
        <f>VLOOKUP(Table2[[#This Row],[Song Number]], Table1[[Order]:[SHD]], 5, FALSE)</f>
        <v>Curium</v>
      </c>
      <c r="F730" s="18" t="str">
        <f>_xlfn.TEXTJOIN("", FALSE, "BPM_", VLOOKUP(Table2[[#This Row],[Song Number]], Table1[[Order]:[SHD]], 6, FALSE))</f>
        <v>BPM_148</v>
      </c>
      <c r="G730" s="18" t="str" cm="1">
        <f t="array" ref="G730">_xlfn.TEXTJOIN("", FALSE, "DIF_", VLOOKUP(Table2[[#This Row],[Song Number]], Table1[[Order]:[SHD]], _xlfn.IFS(MID(B729, LEN(B729) - 2, 3) = " EZ", 8, MID(B729, LEN(B729) - 2, 3) = " NM", 9, MID(B729, LEN(B729) - 2, 3) = " HD", 10, TRUE, 7), FALSE))</f>
        <v>DIF_3</v>
      </c>
      <c r="H73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"DIF_3" ],</v>
      </c>
      <c r="I73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"Silver Ocean - EZ",
  "region": "7TH Pack",
  "category": [ "7TH Pack", "EZ", "DIF_3" ],
  "requires": []
  },
</v>
      </c>
    </row>
    <row r="731" spans="1:9" ht="105" x14ac:dyDescent="0.25">
      <c r="A731" s="18">
        <f t="shared" si="11"/>
        <v>183</v>
      </c>
      <c r="B731" s="18" t="str">
        <f>_xlfn.TEXTJOIN(" - ", FALSE, VLOOKUP(Table2[[#This Row],[Song Number]], Table1[[Order]:[SHD]], 4, FALSE), _xlfn.IFS(MID(B730, LEN(B730) - 2, 3) = " EZ", "NM", MID(B730, LEN(B730) - 2, 3) = " NM", "HD", MID(B730, LEN(B730) - 2, 3) = " HD", "SHD", TRUE, "EZ"))</f>
        <v>Silver Ocean - NM</v>
      </c>
      <c r="C731" s="18" t="str">
        <f>_xlfn.TEXTJOIN(" ", FALSE, VLOOKUP(Table2[[#This Row],[Song Number]], Table1[[Order]:[SHD]], 2, FALSE), "Pack")</f>
        <v>7TH Pack</v>
      </c>
      <c r="D731" s="18" t="str" cm="1">
        <f t="array" ref="D731">_xlfn.IFS(MID(B730, LEN(B730) - 2, 3) = " EZ", "NM", MID(B730, LEN(B730) - 2, 3) = " NM", "HD", MID(B730, LEN(B730) - 2, 3) = " HD", "SHD", TRUE, "EZ")</f>
        <v>NM</v>
      </c>
      <c r="E731" s="18" t="str">
        <f>VLOOKUP(Table2[[#This Row],[Song Number]], Table1[[Order]:[SHD]], 5, FALSE)</f>
        <v>Curium</v>
      </c>
      <c r="F731" s="18" t="str">
        <f>_xlfn.TEXTJOIN("", FALSE, "BPM_", VLOOKUP(Table2[[#This Row],[Song Number]], Table1[[Order]:[SHD]], 6, FALSE))</f>
        <v>BPM_148</v>
      </c>
      <c r="G731" s="18" t="str" cm="1">
        <f t="array" ref="G731">_xlfn.TEXTJOIN("", FALSE, "DIF_", VLOOKUP(Table2[[#This Row],[Song Number]], Table1[[Order]:[SHD]], _xlfn.IFS(MID(B730, LEN(B730) - 2, 3) = " EZ", 8, MID(B730, LEN(B730) - 2, 3) = " NM", 9, MID(B730, LEN(B730) - 2, 3) = " HD", 10, TRUE, 7), FALSE))</f>
        <v>DIF_5</v>
      </c>
      <c r="H73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"DIF_5" ],</v>
      </c>
      <c r="I73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"Silver Ocean - NM",
  "region": "7TH Pack",
  "category": [ "7TH Pack", "NM", "DIF_5" ],
  "requires": []
  },
</v>
      </c>
    </row>
    <row r="732" spans="1:9" ht="105" x14ac:dyDescent="0.25">
      <c r="A732" s="18">
        <f t="shared" si="11"/>
        <v>183</v>
      </c>
      <c r="B732" s="18" t="str">
        <f>_xlfn.TEXTJOIN(" - ", FALSE, VLOOKUP(Table2[[#This Row],[Song Number]], Table1[[Order]:[SHD]], 4, FALSE), _xlfn.IFS(MID(B731, LEN(B731) - 2, 3) = " EZ", "NM", MID(B731, LEN(B731) - 2, 3) = " NM", "HD", MID(B731, LEN(B731) - 2, 3) = " HD", "SHD", TRUE, "EZ"))</f>
        <v>Silver Ocean - HD</v>
      </c>
      <c r="C732" s="18" t="str">
        <f>_xlfn.TEXTJOIN(" ", FALSE, VLOOKUP(Table2[[#This Row],[Song Number]], Table1[[Order]:[SHD]], 2, FALSE), "Pack")</f>
        <v>7TH Pack</v>
      </c>
      <c r="D732" s="18" t="str" cm="1">
        <f t="array" ref="D732">_xlfn.IFS(MID(B731, LEN(B731) - 2, 3) = " EZ", "NM", MID(B731, LEN(B731) - 2, 3) = " NM", "HD", MID(B731, LEN(B731) - 2, 3) = " HD", "SHD", TRUE, "EZ")</f>
        <v>HD</v>
      </c>
      <c r="E732" s="18" t="str">
        <f>VLOOKUP(Table2[[#This Row],[Song Number]], Table1[[Order]:[SHD]], 5, FALSE)</f>
        <v>Curium</v>
      </c>
      <c r="F732" s="18" t="str">
        <f>_xlfn.TEXTJOIN("", FALSE, "BPM_", VLOOKUP(Table2[[#This Row],[Song Number]], Table1[[Order]:[SHD]], 6, FALSE))</f>
        <v>BPM_148</v>
      </c>
      <c r="G732" s="18" t="str" cm="1">
        <f t="array" ref="G732">_xlfn.TEXTJOIN("", FALSE, "DIF_", VLOOKUP(Table2[[#This Row],[Song Number]], Table1[[Order]:[SHD]], _xlfn.IFS(MID(B731, LEN(B731) - 2, 3) = " EZ", 8, MID(B731, LEN(B731) - 2, 3) = " NM", 9, MID(B731, LEN(B731) - 2, 3) = " HD", 10, TRUE, 7), FALSE))</f>
        <v>DIF_8</v>
      </c>
      <c r="H73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"DIF_8" ],</v>
      </c>
      <c r="I73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"Silver Ocean - HD",
  "region": "7TH Pack",
  "category": [ "7TH Pack", "HD", "DIF_8" ],
  "requires": []
  },
</v>
      </c>
    </row>
    <row r="733" spans="1:9" ht="105" x14ac:dyDescent="0.25">
      <c r="A733" s="18">
        <f t="shared" si="11"/>
        <v>183</v>
      </c>
      <c r="B733" s="18" t="str">
        <f>_xlfn.TEXTJOIN(" - ", FALSE, VLOOKUP(Table2[[#This Row],[Song Number]], Table1[[Order]:[SHD]], 4, FALSE), _xlfn.IFS(MID(B732, LEN(B732) - 2, 3) = " EZ", "NM", MID(B732, LEN(B732) - 2, 3) = " NM", "HD", MID(B732, LEN(B732) - 2, 3) = " HD", "SHD", TRUE, "EZ"))</f>
        <v>Silver Ocean - SHD</v>
      </c>
      <c r="C733" s="18" t="str">
        <f>_xlfn.TEXTJOIN(" ", FALSE, VLOOKUP(Table2[[#This Row],[Song Number]], Table1[[Order]:[SHD]], 2, FALSE), "Pack")</f>
        <v>7TH Pack</v>
      </c>
      <c r="D733" s="18" t="str" cm="1">
        <f t="array" ref="D733">_xlfn.IFS(MID(B732, LEN(B732) - 2, 3) = " EZ", "NM", MID(B732, LEN(B732) - 2, 3) = " NM", "HD", MID(B732, LEN(B732) - 2, 3) = " HD", "SHD", TRUE, "EZ")</f>
        <v>SHD</v>
      </c>
      <c r="E733" s="18" t="str">
        <f>VLOOKUP(Table2[[#This Row],[Song Number]], Table1[[Order]:[SHD]], 5, FALSE)</f>
        <v>Curium</v>
      </c>
      <c r="F733" s="18" t="str">
        <f>_xlfn.TEXTJOIN("", FALSE, "BPM_", VLOOKUP(Table2[[#This Row],[Song Number]], Table1[[Order]:[SHD]], 6, FALSE))</f>
        <v>BPM_148</v>
      </c>
      <c r="G733" s="18" t="str" cm="1">
        <f t="array" ref="G733">_xlfn.TEXTJOIN("", FALSE, "DIF_", VLOOKUP(Table2[[#This Row],[Song Number]], Table1[[Order]:[SHD]], _xlfn.IFS(MID(B732, LEN(B732) - 2, 3) = " EZ", 8, MID(B732, LEN(B732) - 2, 3) = " NM", 9, MID(B732, LEN(B732) - 2, 3) = " HD", 10, TRUE, 7), FALSE))</f>
        <v>DIF_11</v>
      </c>
      <c r="H73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"DIF_11" ],</v>
      </c>
      <c r="I73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"Silver Ocean - SHD",
  "region": "7TH Pack",
  "category": [ "7TH Pack", "SHD", "DIF_11" ],
  "requires": []
  },
</v>
      </c>
    </row>
    <row r="734" spans="1:9" ht="105" x14ac:dyDescent="0.25">
      <c r="A734" s="18">
        <f t="shared" si="11"/>
        <v>184</v>
      </c>
      <c r="B734" s="18" t="str">
        <f>_xlfn.TEXTJOIN(" - ", FALSE, VLOOKUP(Table2[[#This Row],[Song Number]], Table1[[Order]:[SHD]], 4, FALSE), _xlfn.IFS(MID(B733, LEN(B733) - 2, 3) = " EZ", "NM", MID(B733, LEN(B733) - 2, 3) = " NM", "HD", MID(B733, LEN(B733) - 2, 3) = " HD", "SHD", TRUE, "EZ"))</f>
        <v>Soul Destructor - EZ</v>
      </c>
      <c r="C734" s="18" t="str">
        <f>_xlfn.TEXTJOIN(" ", FALSE, VLOOKUP(Table2[[#This Row],[Song Number]], Table1[[Order]:[SHD]], 2, FALSE), "Pack")</f>
        <v>7TH Pack</v>
      </c>
      <c r="D734" s="18" t="str" cm="1">
        <f t="array" ref="D734">_xlfn.IFS(MID(B733, LEN(B733) - 2, 3) = " EZ", "NM", MID(B733, LEN(B733) - 2, 3) = " NM", "HD", MID(B733, LEN(B733) - 2, 3) = " HD", "SHD", TRUE, "EZ")</f>
        <v>EZ</v>
      </c>
      <c r="E734" s="18" t="str">
        <f>VLOOKUP(Table2[[#This Row],[Song Number]], Table1[[Order]:[SHD]], 5, FALSE)</f>
        <v>Transin</v>
      </c>
      <c r="F734" s="18" t="str">
        <f>_xlfn.TEXTJOIN("", FALSE, "BPM_", VLOOKUP(Table2[[#This Row],[Song Number]], Table1[[Order]:[SHD]], 6, FALSE))</f>
        <v>BPM_140</v>
      </c>
      <c r="G734" s="18" t="str" cm="1">
        <f t="array" ref="G734">_xlfn.TEXTJOIN("", FALSE, "DIF_", VLOOKUP(Table2[[#This Row],[Song Number]], Table1[[Order]:[SHD]], _xlfn.IFS(MID(B733, LEN(B733) - 2, 3) = " EZ", 8, MID(B733, LEN(B733) - 2, 3) = " NM", 9, MID(B733, LEN(B733) - 2, 3) = " HD", 10, TRUE, 7), FALSE))</f>
        <v>DIF_3</v>
      </c>
      <c r="H73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"DIF_3" ],</v>
      </c>
      <c r="I73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"Soul Destructor - EZ",
  "region": "7TH Pack",
  "category": [ "7TH Pack", "EZ", "DIF_3" ],
  "requires": []
  },
</v>
      </c>
    </row>
    <row r="735" spans="1:9" ht="105" x14ac:dyDescent="0.25">
      <c r="A735" s="18">
        <f t="shared" si="11"/>
        <v>184</v>
      </c>
      <c r="B735" s="18" t="str">
        <f>_xlfn.TEXTJOIN(" - ", FALSE, VLOOKUP(Table2[[#This Row],[Song Number]], Table1[[Order]:[SHD]], 4, FALSE), _xlfn.IFS(MID(B734, LEN(B734) - 2, 3) = " EZ", "NM", MID(B734, LEN(B734) - 2, 3) = " NM", "HD", MID(B734, LEN(B734) - 2, 3) = " HD", "SHD", TRUE, "EZ"))</f>
        <v>Soul Destructor - NM</v>
      </c>
      <c r="C735" s="18" t="str">
        <f>_xlfn.TEXTJOIN(" ", FALSE, VLOOKUP(Table2[[#This Row],[Song Number]], Table1[[Order]:[SHD]], 2, FALSE), "Pack")</f>
        <v>7TH Pack</v>
      </c>
      <c r="D735" s="18" t="str" cm="1">
        <f t="array" ref="D735">_xlfn.IFS(MID(B734, LEN(B734) - 2, 3) = " EZ", "NM", MID(B734, LEN(B734) - 2, 3) = " NM", "HD", MID(B734, LEN(B734) - 2, 3) = " HD", "SHD", TRUE, "EZ")</f>
        <v>NM</v>
      </c>
      <c r="E735" s="18" t="str">
        <f>VLOOKUP(Table2[[#This Row],[Song Number]], Table1[[Order]:[SHD]], 5, FALSE)</f>
        <v>Transin</v>
      </c>
      <c r="F735" s="18" t="str">
        <f>_xlfn.TEXTJOIN("", FALSE, "BPM_", VLOOKUP(Table2[[#This Row],[Song Number]], Table1[[Order]:[SHD]], 6, FALSE))</f>
        <v>BPM_140</v>
      </c>
      <c r="G735" s="18" t="str" cm="1">
        <f t="array" ref="G735">_xlfn.TEXTJOIN("", FALSE, "DIF_", VLOOKUP(Table2[[#This Row],[Song Number]], Table1[[Order]:[SHD]], _xlfn.IFS(MID(B734, LEN(B734) - 2, 3) = " EZ", 8, MID(B734, LEN(B734) - 2, 3) = " NM", 9, MID(B734, LEN(B734) - 2, 3) = " HD", 10, TRUE, 7), FALSE))</f>
        <v>DIF_7</v>
      </c>
      <c r="H73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"DIF_7" ],</v>
      </c>
      <c r="I73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"Soul Destructor - NM",
  "region": "7TH Pack",
  "category": [ "7TH Pack", "NM", "DIF_7" ],
  "requires": []
  },
</v>
      </c>
    </row>
    <row r="736" spans="1:9" ht="105" x14ac:dyDescent="0.25">
      <c r="A736" s="18">
        <f t="shared" si="11"/>
        <v>184</v>
      </c>
      <c r="B736" s="18" t="str">
        <f>_xlfn.TEXTJOIN(" - ", FALSE, VLOOKUP(Table2[[#This Row],[Song Number]], Table1[[Order]:[SHD]], 4, FALSE), _xlfn.IFS(MID(B735, LEN(B735) - 2, 3) = " EZ", "NM", MID(B735, LEN(B735) - 2, 3) = " NM", "HD", MID(B735, LEN(B735) - 2, 3) = " HD", "SHD", TRUE, "EZ"))</f>
        <v>Soul Destructor - HD</v>
      </c>
      <c r="C736" s="18" t="str">
        <f>_xlfn.TEXTJOIN(" ", FALSE, VLOOKUP(Table2[[#This Row],[Song Number]], Table1[[Order]:[SHD]], 2, FALSE), "Pack")</f>
        <v>7TH Pack</v>
      </c>
      <c r="D736" s="18" t="str" cm="1">
        <f t="array" ref="D736">_xlfn.IFS(MID(B735, LEN(B735) - 2, 3) = " EZ", "NM", MID(B735, LEN(B735) - 2, 3) = " NM", "HD", MID(B735, LEN(B735) - 2, 3) = " HD", "SHD", TRUE, "EZ")</f>
        <v>HD</v>
      </c>
      <c r="E736" s="18" t="str">
        <f>VLOOKUP(Table2[[#This Row],[Song Number]], Table1[[Order]:[SHD]], 5, FALSE)</f>
        <v>Transin</v>
      </c>
      <c r="F736" s="18" t="str">
        <f>_xlfn.TEXTJOIN("", FALSE, "BPM_", VLOOKUP(Table2[[#This Row],[Song Number]], Table1[[Order]:[SHD]], 6, FALSE))</f>
        <v>BPM_140</v>
      </c>
      <c r="G736" s="18" t="str" cm="1">
        <f t="array" ref="G736">_xlfn.TEXTJOIN("", FALSE, "DIF_", VLOOKUP(Table2[[#This Row],[Song Number]], Table1[[Order]:[SHD]], _xlfn.IFS(MID(B735, LEN(B735) - 2, 3) = " EZ", 8, MID(B735, LEN(B735) - 2, 3) = " NM", 9, MID(B735, LEN(B735) - 2, 3) = " HD", 10, TRUE, 7), FALSE))</f>
        <v>DIF_12</v>
      </c>
      <c r="H73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"DIF_12" ],</v>
      </c>
      <c r="I73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"Soul Destructor - HD",
  "region": "7TH Pack",
  "category": [ "7TH Pack", "HD", "DIF_12" ],
  "requires": []
  },
</v>
      </c>
    </row>
    <row r="737" spans="1:9" ht="105" x14ac:dyDescent="0.25">
      <c r="A737" s="18">
        <f t="shared" si="11"/>
        <v>184</v>
      </c>
      <c r="B737" s="18" t="str">
        <f>_xlfn.TEXTJOIN(" - ", FALSE, VLOOKUP(Table2[[#This Row],[Song Number]], Table1[[Order]:[SHD]], 4, FALSE), _xlfn.IFS(MID(B736, LEN(B736) - 2, 3) = " EZ", "NM", MID(B736, LEN(B736) - 2, 3) = " NM", "HD", MID(B736, LEN(B736) - 2, 3) = " HD", "SHD", TRUE, "EZ"))</f>
        <v>Soul Destructor - SHD</v>
      </c>
      <c r="C737" s="18" t="str">
        <f>_xlfn.TEXTJOIN(" ", FALSE, VLOOKUP(Table2[[#This Row],[Song Number]], Table1[[Order]:[SHD]], 2, FALSE), "Pack")</f>
        <v>7TH Pack</v>
      </c>
      <c r="D737" s="18" t="str" cm="1">
        <f t="array" ref="D737">_xlfn.IFS(MID(B736, LEN(B736) - 2, 3) = " EZ", "NM", MID(B736, LEN(B736) - 2, 3) = " NM", "HD", MID(B736, LEN(B736) - 2, 3) = " HD", "SHD", TRUE, "EZ")</f>
        <v>SHD</v>
      </c>
      <c r="E737" s="18" t="str">
        <f>VLOOKUP(Table2[[#This Row],[Song Number]], Table1[[Order]:[SHD]], 5, FALSE)</f>
        <v>Transin</v>
      </c>
      <c r="F737" s="18" t="str">
        <f>_xlfn.TEXTJOIN("", FALSE, "BPM_", VLOOKUP(Table2[[#This Row],[Song Number]], Table1[[Order]:[SHD]], 6, FALSE))</f>
        <v>BPM_140</v>
      </c>
      <c r="G737" s="18" t="str" cm="1">
        <f t="array" ref="G737">_xlfn.TEXTJOIN("", FALSE, "DIF_", VLOOKUP(Table2[[#This Row],[Song Number]], Table1[[Order]:[SHD]], _xlfn.IFS(MID(B736, LEN(B736) - 2, 3) = " EZ", 8, MID(B736, LEN(B736) - 2, 3) = " NM", 9, MID(B736, LEN(B736) - 2, 3) = " HD", 10, TRUE, 7), FALSE))</f>
        <v>DIF_15</v>
      </c>
      <c r="H73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"DIF_15" ],</v>
      </c>
      <c r="I73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"Soul Destructor - SHD",
  "region": "7TH Pack",
  "category": [ "7TH Pack", "SHD", "DIF_15" ],
  "requires": []
  },
</v>
      </c>
    </row>
    <row r="738" spans="1:9" ht="105" x14ac:dyDescent="0.25">
      <c r="A738" s="18">
        <f t="shared" si="11"/>
        <v>185</v>
      </c>
      <c r="B738" s="18" t="str">
        <f>_xlfn.TEXTJOIN(" - ", FALSE, VLOOKUP(Table2[[#This Row],[Song Number]], Table1[[Order]:[SHD]], 4, FALSE), _xlfn.IFS(MID(B737, LEN(B737) - 2, 3) = " EZ", "NM", MID(B737, LEN(B737) - 2, 3) = " NM", "HD", MID(B737, LEN(B737) - 2, 3) = " HD", "SHD", TRUE, "EZ"))</f>
        <v>Soul Eater - EZ</v>
      </c>
      <c r="C738" s="18" t="str">
        <f>_xlfn.TEXTJOIN(" ", FALSE, VLOOKUP(Table2[[#This Row],[Song Number]], Table1[[Order]:[SHD]], 2, FALSE), "Pack")</f>
        <v>7TH Pack</v>
      </c>
      <c r="D738" s="18" t="str" cm="1">
        <f t="array" ref="D738">_xlfn.IFS(MID(B737, LEN(B737) - 2, 3) = " EZ", "NM", MID(B737, LEN(B737) - 2, 3) = " NM", "HD", MID(B737, LEN(B737) - 2, 3) = " HD", "SHD", TRUE, "EZ")</f>
        <v>EZ</v>
      </c>
      <c r="E738" s="18" t="str">
        <f>VLOOKUP(Table2[[#This Row],[Song Number]], Table1[[Order]:[SHD]], 5, FALSE)</f>
        <v>Springhead</v>
      </c>
      <c r="F738" s="18" t="str">
        <f>_xlfn.TEXTJOIN("", FALSE, "BPM_", VLOOKUP(Table2[[#This Row],[Song Number]], Table1[[Order]:[SHD]], 6, FALSE))</f>
        <v>BPM_140</v>
      </c>
      <c r="G738" s="18" t="str" cm="1">
        <f t="array" ref="G738">_xlfn.TEXTJOIN("", FALSE, "DIF_", VLOOKUP(Table2[[#This Row],[Song Number]], Table1[[Order]:[SHD]], _xlfn.IFS(MID(B737, LEN(B737) - 2, 3) = " EZ", 8, MID(B737, LEN(B737) - 2, 3) = " NM", 9, MID(B737, LEN(B737) - 2, 3) = " HD", 10, TRUE, 7), FALSE))</f>
        <v>DIF_4</v>
      </c>
      <c r="H73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"DIF_4" ],</v>
      </c>
      <c r="I73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"Soul Eater - EZ",
  "region": "7TH Pack",
  "category": [ "7TH Pack", "EZ", "DIF_4" ],
  "requires": []
  },
</v>
      </c>
    </row>
    <row r="739" spans="1:9" ht="105" x14ac:dyDescent="0.25">
      <c r="A739" s="18">
        <f t="shared" si="11"/>
        <v>185</v>
      </c>
      <c r="B739" s="18" t="str">
        <f>_xlfn.TEXTJOIN(" - ", FALSE, VLOOKUP(Table2[[#This Row],[Song Number]], Table1[[Order]:[SHD]], 4, FALSE), _xlfn.IFS(MID(B738, LEN(B738) - 2, 3) = " EZ", "NM", MID(B738, LEN(B738) - 2, 3) = " NM", "HD", MID(B738, LEN(B738) - 2, 3) = " HD", "SHD", TRUE, "EZ"))</f>
        <v>Soul Eater - NM</v>
      </c>
      <c r="C739" s="18" t="str">
        <f>_xlfn.TEXTJOIN(" ", FALSE, VLOOKUP(Table2[[#This Row],[Song Number]], Table1[[Order]:[SHD]], 2, FALSE), "Pack")</f>
        <v>7TH Pack</v>
      </c>
      <c r="D739" s="18" t="str" cm="1">
        <f t="array" ref="D739">_xlfn.IFS(MID(B738, LEN(B738) - 2, 3) = " EZ", "NM", MID(B738, LEN(B738) - 2, 3) = " NM", "HD", MID(B738, LEN(B738) - 2, 3) = " HD", "SHD", TRUE, "EZ")</f>
        <v>NM</v>
      </c>
      <c r="E739" s="18" t="str">
        <f>VLOOKUP(Table2[[#This Row],[Song Number]], Table1[[Order]:[SHD]], 5, FALSE)</f>
        <v>Springhead</v>
      </c>
      <c r="F739" s="18" t="str">
        <f>_xlfn.TEXTJOIN("", FALSE, "BPM_", VLOOKUP(Table2[[#This Row],[Song Number]], Table1[[Order]:[SHD]], 6, FALSE))</f>
        <v>BPM_140</v>
      </c>
      <c r="G739" s="18" t="str" cm="1">
        <f t="array" ref="G739">_xlfn.TEXTJOIN("", FALSE, "DIF_", VLOOKUP(Table2[[#This Row],[Song Number]], Table1[[Order]:[SHD]], _xlfn.IFS(MID(B738, LEN(B738) - 2, 3) = " EZ", 8, MID(B738, LEN(B738) - 2, 3) = " NM", 9, MID(B738, LEN(B738) - 2, 3) = " HD", 10, TRUE, 7), FALSE))</f>
        <v>DIF_8</v>
      </c>
      <c r="H73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"DIF_8" ],</v>
      </c>
      <c r="I73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"Soul Eater - NM",
  "region": "7TH Pack",
  "category": [ "7TH Pack", "NM", "DIF_8" ],
  "requires": []
  },
</v>
      </c>
    </row>
    <row r="740" spans="1:9" ht="105" x14ac:dyDescent="0.25">
      <c r="A740" s="18">
        <f t="shared" si="11"/>
        <v>185</v>
      </c>
      <c r="B740" s="18" t="str">
        <f>_xlfn.TEXTJOIN(" - ", FALSE, VLOOKUP(Table2[[#This Row],[Song Number]], Table1[[Order]:[SHD]], 4, FALSE), _xlfn.IFS(MID(B739, LEN(B739) - 2, 3) = " EZ", "NM", MID(B739, LEN(B739) - 2, 3) = " NM", "HD", MID(B739, LEN(B739) - 2, 3) = " HD", "SHD", TRUE, "EZ"))</f>
        <v>Soul Eater - HD</v>
      </c>
      <c r="C740" s="18" t="str">
        <f>_xlfn.TEXTJOIN(" ", FALSE, VLOOKUP(Table2[[#This Row],[Song Number]], Table1[[Order]:[SHD]], 2, FALSE), "Pack")</f>
        <v>7TH Pack</v>
      </c>
      <c r="D740" s="18" t="str" cm="1">
        <f t="array" ref="D740">_xlfn.IFS(MID(B739, LEN(B739) - 2, 3) = " EZ", "NM", MID(B739, LEN(B739) - 2, 3) = " NM", "HD", MID(B739, LEN(B739) - 2, 3) = " HD", "SHD", TRUE, "EZ")</f>
        <v>HD</v>
      </c>
      <c r="E740" s="18" t="str">
        <f>VLOOKUP(Table2[[#This Row],[Song Number]], Table1[[Order]:[SHD]], 5, FALSE)</f>
        <v>Springhead</v>
      </c>
      <c r="F740" s="18" t="str">
        <f>_xlfn.TEXTJOIN("", FALSE, "BPM_", VLOOKUP(Table2[[#This Row],[Song Number]], Table1[[Order]:[SHD]], 6, FALSE))</f>
        <v>BPM_140</v>
      </c>
      <c r="G740" s="18" t="str" cm="1">
        <f t="array" ref="G740">_xlfn.TEXTJOIN("", FALSE, "DIF_", VLOOKUP(Table2[[#This Row],[Song Number]], Table1[[Order]:[SHD]], _xlfn.IFS(MID(B739, LEN(B739) - 2, 3) = " EZ", 8, MID(B739, LEN(B739) - 2, 3) = " NM", 9, MID(B739, LEN(B739) - 2, 3) = " HD", 10, TRUE, 7), FALSE))</f>
        <v>DIF_12</v>
      </c>
      <c r="H74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"DIF_12" ],</v>
      </c>
      <c r="I74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"Soul Eater - HD",
  "region": "7TH Pack",
  "category": [ "7TH Pack", "HD", "DIF_12" ],
  "requires": []
  },
</v>
      </c>
    </row>
    <row r="741" spans="1:9" ht="105" x14ac:dyDescent="0.25">
      <c r="A741" s="18">
        <f t="shared" si="11"/>
        <v>185</v>
      </c>
      <c r="B741" s="18" t="str">
        <f>_xlfn.TEXTJOIN(" - ", FALSE, VLOOKUP(Table2[[#This Row],[Song Number]], Table1[[Order]:[SHD]], 4, FALSE), _xlfn.IFS(MID(B740, LEN(B740) - 2, 3) = " EZ", "NM", MID(B740, LEN(B740) - 2, 3) = " NM", "HD", MID(B740, LEN(B740) - 2, 3) = " HD", "SHD", TRUE, "EZ"))</f>
        <v>Soul Eater - SHD</v>
      </c>
      <c r="C741" s="18" t="str">
        <f>_xlfn.TEXTJOIN(" ", FALSE, VLOOKUP(Table2[[#This Row],[Song Number]], Table1[[Order]:[SHD]], 2, FALSE), "Pack")</f>
        <v>7TH Pack</v>
      </c>
      <c r="D741" s="18" t="str" cm="1">
        <f t="array" ref="D741">_xlfn.IFS(MID(B740, LEN(B740) - 2, 3) = " EZ", "NM", MID(B740, LEN(B740) - 2, 3) = " NM", "HD", MID(B740, LEN(B740) - 2, 3) = " HD", "SHD", TRUE, "EZ")</f>
        <v>SHD</v>
      </c>
      <c r="E741" s="18" t="str">
        <f>VLOOKUP(Table2[[#This Row],[Song Number]], Table1[[Order]:[SHD]], 5, FALSE)</f>
        <v>Springhead</v>
      </c>
      <c r="F741" s="18" t="str">
        <f>_xlfn.TEXTJOIN("", FALSE, "BPM_", VLOOKUP(Table2[[#This Row],[Song Number]], Table1[[Order]:[SHD]], 6, FALSE))</f>
        <v>BPM_140</v>
      </c>
      <c r="G741" s="18" t="str" cm="1">
        <f t="array" ref="G741">_xlfn.TEXTJOIN("", FALSE, "DIF_", VLOOKUP(Table2[[#This Row],[Song Number]], Table1[[Order]:[SHD]], _xlfn.IFS(MID(B740, LEN(B740) - 2, 3) = " EZ", 8, MID(B740, LEN(B740) - 2, 3) = " NM", 9, MID(B740, LEN(B740) - 2, 3) = " HD", 10, TRUE, 7), FALSE))</f>
        <v>DIF_15</v>
      </c>
      <c r="H74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"DIF_15" ],</v>
      </c>
      <c r="I74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"Soul Eater - SHD",
  "region": "7TH Pack",
  "category": [ "7TH Pack", "SHD", "DIF_15" ],
  "requires": []
  },
</v>
      </c>
    </row>
    <row r="742" spans="1:9" ht="105" x14ac:dyDescent="0.25">
      <c r="A742" s="18">
        <f t="shared" si="11"/>
        <v>186</v>
      </c>
      <c r="B742" s="18" t="str">
        <f>_xlfn.TEXTJOIN(" - ", FALSE, VLOOKUP(Table2[[#This Row],[Song Number]], Table1[[Order]:[SHD]], 4, FALSE), _xlfn.IFS(MID(B741, LEN(B741) - 2, 3) = " EZ", "NM", MID(B741, LEN(B741) - 2, 3) = " NM", "HD", MID(B741, LEN(B741) - 2, 3) = " HD", "SHD", TRUE, "EZ"))</f>
        <v>Space Destiny - EZ</v>
      </c>
      <c r="C742" s="18" t="str">
        <f>_xlfn.TEXTJOIN(" ", FALSE, VLOOKUP(Table2[[#This Row],[Song Number]], Table1[[Order]:[SHD]], 2, FALSE), "Pack")</f>
        <v>7TH Pack</v>
      </c>
      <c r="D742" s="18" t="str" cm="1">
        <f t="array" ref="D742">_xlfn.IFS(MID(B741, LEN(B741) - 2, 3) = " EZ", "NM", MID(B741, LEN(B741) - 2, 3) = " NM", "HD", MID(B741, LEN(B741) - 2, 3) = " HD", "SHD", TRUE, "EZ")</f>
        <v>EZ</v>
      </c>
      <c r="E742" s="18" t="str">
        <f>VLOOKUP(Table2[[#This Row],[Song Number]], Table1[[Order]:[SHD]], 5, FALSE)</f>
        <v>M2U</v>
      </c>
      <c r="F742" s="18" t="str">
        <f>_xlfn.TEXTJOIN("", FALSE, "BPM_", VLOOKUP(Table2[[#This Row],[Song Number]], Table1[[Order]:[SHD]], 6, FALSE))</f>
        <v>BPM_170</v>
      </c>
      <c r="G742" s="18" t="str" cm="1">
        <f t="array" ref="G742">_xlfn.TEXTJOIN("", FALSE, "DIF_", VLOOKUP(Table2[[#This Row],[Song Number]], Table1[[Order]:[SHD]], _xlfn.IFS(MID(B741, LEN(B741) - 2, 3) = " EZ", 8, MID(B741, LEN(B741) - 2, 3) = " NM", 9, MID(B741, LEN(B741) - 2, 3) = " HD", 10, TRUE, 7), FALSE))</f>
        <v>DIF_4</v>
      </c>
      <c r="H74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"DIF_4" ],</v>
      </c>
      <c r="I74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"Space Destiny - EZ",
  "region": "7TH Pack",
  "category": [ "7TH Pack", "EZ", "DIF_4" ],
  "requires": []
  },
</v>
      </c>
    </row>
    <row r="743" spans="1:9" ht="105" x14ac:dyDescent="0.25">
      <c r="A743" s="18">
        <f t="shared" si="11"/>
        <v>186</v>
      </c>
      <c r="B743" s="18" t="str">
        <f>_xlfn.TEXTJOIN(" - ", FALSE, VLOOKUP(Table2[[#This Row],[Song Number]], Table1[[Order]:[SHD]], 4, FALSE), _xlfn.IFS(MID(B742, LEN(B742) - 2, 3) = " EZ", "NM", MID(B742, LEN(B742) - 2, 3) = " NM", "HD", MID(B742, LEN(B742) - 2, 3) = " HD", "SHD", TRUE, "EZ"))</f>
        <v>Space Destiny - NM</v>
      </c>
      <c r="C743" s="18" t="str">
        <f>_xlfn.TEXTJOIN(" ", FALSE, VLOOKUP(Table2[[#This Row],[Song Number]], Table1[[Order]:[SHD]], 2, FALSE), "Pack")</f>
        <v>7TH Pack</v>
      </c>
      <c r="D743" s="18" t="str" cm="1">
        <f t="array" ref="D743">_xlfn.IFS(MID(B742, LEN(B742) - 2, 3) = " EZ", "NM", MID(B742, LEN(B742) - 2, 3) = " NM", "HD", MID(B742, LEN(B742) - 2, 3) = " HD", "SHD", TRUE, "EZ")</f>
        <v>NM</v>
      </c>
      <c r="E743" s="18" t="str">
        <f>VLOOKUP(Table2[[#This Row],[Song Number]], Table1[[Order]:[SHD]], 5, FALSE)</f>
        <v>M2U</v>
      </c>
      <c r="F743" s="18" t="str">
        <f>_xlfn.TEXTJOIN("", FALSE, "BPM_", VLOOKUP(Table2[[#This Row],[Song Number]], Table1[[Order]:[SHD]], 6, FALSE))</f>
        <v>BPM_170</v>
      </c>
      <c r="G743" s="18" t="str" cm="1">
        <f t="array" ref="G743">_xlfn.TEXTJOIN("", FALSE, "DIF_", VLOOKUP(Table2[[#This Row],[Song Number]], Table1[[Order]:[SHD]], _xlfn.IFS(MID(B742, LEN(B742) - 2, 3) = " EZ", 8, MID(B742, LEN(B742) - 2, 3) = " NM", 9, MID(B742, LEN(B742) - 2, 3) = " HD", 10, TRUE, 7), FALSE))</f>
        <v>DIF_6</v>
      </c>
      <c r="H74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"DIF_6" ],</v>
      </c>
      <c r="I74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"Space Destiny - NM",
  "region": "7TH Pack",
  "category": [ "7TH Pack", "NM", "DIF_6" ],
  "requires": []
  },
</v>
      </c>
    </row>
    <row r="744" spans="1:9" ht="105" x14ac:dyDescent="0.25">
      <c r="A744" s="18">
        <f t="shared" si="11"/>
        <v>186</v>
      </c>
      <c r="B744" s="18" t="str">
        <f>_xlfn.TEXTJOIN(" - ", FALSE, VLOOKUP(Table2[[#This Row],[Song Number]], Table1[[Order]:[SHD]], 4, FALSE), _xlfn.IFS(MID(B743, LEN(B743) - 2, 3) = " EZ", "NM", MID(B743, LEN(B743) - 2, 3) = " NM", "HD", MID(B743, LEN(B743) - 2, 3) = " HD", "SHD", TRUE, "EZ"))</f>
        <v>Space Destiny - HD</v>
      </c>
      <c r="C744" s="18" t="str">
        <f>_xlfn.TEXTJOIN(" ", FALSE, VLOOKUP(Table2[[#This Row],[Song Number]], Table1[[Order]:[SHD]], 2, FALSE), "Pack")</f>
        <v>7TH Pack</v>
      </c>
      <c r="D744" s="18" t="str" cm="1">
        <f t="array" ref="D744">_xlfn.IFS(MID(B743, LEN(B743) - 2, 3) = " EZ", "NM", MID(B743, LEN(B743) - 2, 3) = " NM", "HD", MID(B743, LEN(B743) - 2, 3) = " HD", "SHD", TRUE, "EZ")</f>
        <v>HD</v>
      </c>
      <c r="E744" s="18" t="str">
        <f>VLOOKUP(Table2[[#This Row],[Song Number]], Table1[[Order]:[SHD]], 5, FALSE)</f>
        <v>M2U</v>
      </c>
      <c r="F744" s="18" t="str">
        <f>_xlfn.TEXTJOIN("", FALSE, "BPM_", VLOOKUP(Table2[[#This Row],[Song Number]], Table1[[Order]:[SHD]], 6, FALSE))</f>
        <v>BPM_170</v>
      </c>
      <c r="G744" s="18" t="str" cm="1">
        <f t="array" ref="G744">_xlfn.TEXTJOIN("", FALSE, "DIF_", VLOOKUP(Table2[[#This Row],[Song Number]], Table1[[Order]:[SHD]], _xlfn.IFS(MID(B743, LEN(B743) - 2, 3) = " EZ", 8, MID(B743, LEN(B743) - 2, 3) = " NM", 9, MID(B743, LEN(B743) - 2, 3) = " HD", 10, TRUE, 7), FALSE))</f>
        <v>DIF_11</v>
      </c>
      <c r="H74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"DIF_11" ],</v>
      </c>
      <c r="I74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"Space Destiny - HD",
  "region": "7TH Pack",
  "category": [ "7TH Pack", "HD", "DIF_11" ],
  "requires": []
  },
</v>
      </c>
    </row>
    <row r="745" spans="1:9" ht="105" x14ac:dyDescent="0.25">
      <c r="A745" s="18">
        <f t="shared" si="11"/>
        <v>186</v>
      </c>
      <c r="B745" s="18" t="str">
        <f>_xlfn.TEXTJOIN(" - ", FALSE, VLOOKUP(Table2[[#This Row],[Song Number]], Table1[[Order]:[SHD]], 4, FALSE), _xlfn.IFS(MID(B744, LEN(B744) - 2, 3) = " EZ", "NM", MID(B744, LEN(B744) - 2, 3) = " NM", "HD", MID(B744, LEN(B744) - 2, 3) = " HD", "SHD", TRUE, "EZ"))</f>
        <v>Space Destiny - SHD</v>
      </c>
      <c r="C745" s="18" t="str">
        <f>_xlfn.TEXTJOIN(" ", FALSE, VLOOKUP(Table2[[#This Row],[Song Number]], Table1[[Order]:[SHD]], 2, FALSE), "Pack")</f>
        <v>7TH Pack</v>
      </c>
      <c r="D745" s="18" t="str" cm="1">
        <f t="array" ref="D745">_xlfn.IFS(MID(B744, LEN(B744) - 2, 3) = " EZ", "NM", MID(B744, LEN(B744) - 2, 3) = " NM", "HD", MID(B744, LEN(B744) - 2, 3) = " HD", "SHD", TRUE, "EZ")</f>
        <v>SHD</v>
      </c>
      <c r="E745" s="18" t="str">
        <f>VLOOKUP(Table2[[#This Row],[Song Number]], Table1[[Order]:[SHD]], 5, FALSE)</f>
        <v>M2U</v>
      </c>
      <c r="F745" s="18" t="str">
        <f>_xlfn.TEXTJOIN("", FALSE, "BPM_", VLOOKUP(Table2[[#This Row],[Song Number]], Table1[[Order]:[SHD]], 6, FALSE))</f>
        <v>BPM_170</v>
      </c>
      <c r="G745" s="18" t="str" cm="1">
        <f t="array" ref="G745">_xlfn.TEXTJOIN("", FALSE, "DIF_", VLOOKUP(Table2[[#This Row],[Song Number]], Table1[[Order]:[SHD]], _xlfn.IFS(MID(B744, LEN(B744) - 2, 3) = " EZ", 8, MID(B744, LEN(B744) - 2, 3) = " NM", 9, MID(B744, LEN(B744) - 2, 3) = " HD", 10, TRUE, 7), FALSE))</f>
        <v>DIF_15</v>
      </c>
      <c r="H74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"DIF_15" ],</v>
      </c>
      <c r="I74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"Space Destiny - SHD",
  "region": "7TH Pack",
  "category": [ "7TH Pack", "SHD", "DIF_15" ],
  "requires": []
  },
</v>
      </c>
    </row>
    <row r="746" spans="1:9" ht="105" x14ac:dyDescent="0.25">
      <c r="A746" s="18">
        <f t="shared" si="11"/>
        <v>187</v>
      </c>
      <c r="B746" s="18" t="str">
        <f>_xlfn.TEXTJOIN(" - ", FALSE, VLOOKUP(Table2[[#This Row],[Song Number]], Table1[[Order]:[SHD]], 4, FALSE), _xlfn.IFS(MID(B745, LEN(B745) - 2, 3) = " EZ", "NM", MID(B745, LEN(B745) - 2, 3) = " NM", "HD", MID(B745, LEN(B745) - 2, 3) = " HD", "SHD", TRUE, "EZ"))</f>
        <v>Sunlight - EZ</v>
      </c>
      <c r="C746" s="18" t="str">
        <f>_xlfn.TEXTJOIN(" ", FALSE, VLOOKUP(Table2[[#This Row],[Song Number]], Table1[[Order]:[SHD]], 2, FALSE), "Pack")</f>
        <v>7TH Pack</v>
      </c>
      <c r="D746" s="18" t="str" cm="1">
        <f t="array" ref="D746">_xlfn.IFS(MID(B745, LEN(B745) - 2, 3) = " EZ", "NM", MID(B745, LEN(B745) - 2, 3) = " NM", "HD", MID(B745, LEN(B745) - 2, 3) = " HD", "SHD", TRUE, "EZ")</f>
        <v>EZ</v>
      </c>
      <c r="E746" s="18" t="str">
        <f>VLOOKUP(Table2[[#This Row],[Song Number]], Table1[[Order]:[SHD]], 5, FALSE)</f>
        <v>Desired Effect, r300k</v>
      </c>
      <c r="F746" s="18" t="str">
        <f>_xlfn.TEXTJOIN("", FALSE, "BPM_", VLOOKUP(Table2[[#This Row],[Song Number]], Table1[[Order]:[SHD]], 6, FALSE))</f>
        <v>BPM_140</v>
      </c>
      <c r="G746" s="18" t="str" cm="1">
        <f t="array" ref="G746">_xlfn.TEXTJOIN("", FALSE, "DIF_", VLOOKUP(Table2[[#This Row],[Song Number]], Table1[[Order]:[SHD]], _xlfn.IFS(MID(B745, LEN(B745) - 2, 3) = " EZ", 8, MID(B745, LEN(B745) - 2, 3) = " NM", 9, MID(B745, LEN(B745) - 2, 3) = " HD", 10, TRUE, 7), FALSE))</f>
        <v>DIF_7</v>
      </c>
      <c r="H74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"DIF_7" ],</v>
      </c>
      <c r="I74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"Sunlight - EZ",
  "region": "7TH Pack",
  "category": [ "7TH Pack", "EZ", "DIF_7" ],
  "requires": []
  },
</v>
      </c>
    </row>
    <row r="747" spans="1:9" ht="105" x14ac:dyDescent="0.25">
      <c r="A747" s="18">
        <f t="shared" si="11"/>
        <v>187</v>
      </c>
      <c r="B747" s="18" t="str">
        <f>_xlfn.TEXTJOIN(" - ", FALSE, VLOOKUP(Table2[[#This Row],[Song Number]], Table1[[Order]:[SHD]], 4, FALSE), _xlfn.IFS(MID(B746, LEN(B746) - 2, 3) = " EZ", "NM", MID(B746, LEN(B746) - 2, 3) = " NM", "HD", MID(B746, LEN(B746) - 2, 3) = " HD", "SHD", TRUE, "EZ"))</f>
        <v>Sunlight - NM</v>
      </c>
      <c r="C747" s="18" t="str">
        <f>_xlfn.TEXTJOIN(" ", FALSE, VLOOKUP(Table2[[#This Row],[Song Number]], Table1[[Order]:[SHD]], 2, FALSE), "Pack")</f>
        <v>7TH Pack</v>
      </c>
      <c r="D747" s="18" t="str" cm="1">
        <f t="array" ref="D747">_xlfn.IFS(MID(B746, LEN(B746) - 2, 3) = " EZ", "NM", MID(B746, LEN(B746) - 2, 3) = " NM", "HD", MID(B746, LEN(B746) - 2, 3) = " HD", "SHD", TRUE, "EZ")</f>
        <v>NM</v>
      </c>
      <c r="E747" s="18" t="str">
        <f>VLOOKUP(Table2[[#This Row],[Song Number]], Table1[[Order]:[SHD]], 5, FALSE)</f>
        <v>Desired Effect, r300k</v>
      </c>
      <c r="F747" s="18" t="str">
        <f>_xlfn.TEXTJOIN("", FALSE, "BPM_", VLOOKUP(Table2[[#This Row],[Song Number]], Table1[[Order]:[SHD]], 6, FALSE))</f>
        <v>BPM_140</v>
      </c>
      <c r="G747" s="18" t="str" cm="1">
        <f t="array" ref="G747">_xlfn.TEXTJOIN("", FALSE, "DIF_", VLOOKUP(Table2[[#This Row],[Song Number]], Table1[[Order]:[SHD]], _xlfn.IFS(MID(B746, LEN(B746) - 2, 3) = " EZ", 8, MID(B746, LEN(B746) - 2, 3) = " NM", 9, MID(B746, LEN(B746) - 2, 3) = " HD", 10, TRUE, 7), FALSE))</f>
        <v>DIF_10</v>
      </c>
      <c r="H74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"DIF_10" ],</v>
      </c>
      <c r="I74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"Sunlight - NM",
  "region": "7TH Pack",
  "category": [ "7TH Pack", "NM", "DIF_10" ],
  "requires": []
  },
</v>
      </c>
    </row>
    <row r="748" spans="1:9" ht="105" x14ac:dyDescent="0.25">
      <c r="A748" s="18">
        <f t="shared" si="11"/>
        <v>187</v>
      </c>
      <c r="B748" s="18" t="str">
        <f>_xlfn.TEXTJOIN(" - ", FALSE, VLOOKUP(Table2[[#This Row],[Song Number]], Table1[[Order]:[SHD]], 4, FALSE), _xlfn.IFS(MID(B747, LEN(B747) - 2, 3) = " EZ", "NM", MID(B747, LEN(B747) - 2, 3) = " NM", "HD", MID(B747, LEN(B747) - 2, 3) = " HD", "SHD", TRUE, "EZ"))</f>
        <v>Sunlight - HD</v>
      </c>
      <c r="C748" s="18" t="str">
        <f>_xlfn.TEXTJOIN(" ", FALSE, VLOOKUP(Table2[[#This Row],[Song Number]], Table1[[Order]:[SHD]], 2, FALSE), "Pack")</f>
        <v>7TH Pack</v>
      </c>
      <c r="D748" s="18" t="str" cm="1">
        <f t="array" ref="D748">_xlfn.IFS(MID(B747, LEN(B747) - 2, 3) = " EZ", "NM", MID(B747, LEN(B747) - 2, 3) = " NM", "HD", MID(B747, LEN(B747) - 2, 3) = " HD", "SHD", TRUE, "EZ")</f>
        <v>HD</v>
      </c>
      <c r="E748" s="18" t="str">
        <f>VLOOKUP(Table2[[#This Row],[Song Number]], Table1[[Order]:[SHD]], 5, FALSE)</f>
        <v>Desired Effect, r300k</v>
      </c>
      <c r="F748" s="18" t="str">
        <f>_xlfn.TEXTJOIN("", FALSE, "BPM_", VLOOKUP(Table2[[#This Row],[Song Number]], Table1[[Order]:[SHD]], 6, FALSE))</f>
        <v>BPM_140</v>
      </c>
      <c r="G748" s="18" t="str" cm="1">
        <f t="array" ref="G748">_xlfn.TEXTJOIN("", FALSE, "DIF_", VLOOKUP(Table2[[#This Row],[Song Number]], Table1[[Order]:[SHD]], _xlfn.IFS(MID(B747, LEN(B747) - 2, 3) = " EZ", 8, MID(B747, LEN(B747) - 2, 3) = " NM", 9, MID(B747, LEN(B747) - 2, 3) = " HD", 10, TRUE, 7), FALSE))</f>
        <v>DIF_12</v>
      </c>
      <c r="H74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"DIF_12" ],</v>
      </c>
      <c r="I74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"Sunlight - HD",
  "region": "7TH Pack",
  "category": [ "7TH Pack", "HD", "DIF_12" ],
  "requires": []
  },
</v>
      </c>
    </row>
    <row r="749" spans="1:9" ht="105" x14ac:dyDescent="0.25">
      <c r="A749" s="18">
        <f t="shared" si="11"/>
        <v>187</v>
      </c>
      <c r="B749" s="18" t="str">
        <f>_xlfn.TEXTJOIN(" - ", FALSE, VLOOKUP(Table2[[#This Row],[Song Number]], Table1[[Order]:[SHD]], 4, FALSE), _xlfn.IFS(MID(B748, LEN(B748) - 2, 3) = " EZ", "NM", MID(B748, LEN(B748) - 2, 3) = " NM", "HD", MID(B748, LEN(B748) - 2, 3) = " HD", "SHD", TRUE, "EZ"))</f>
        <v>Sunlight - SHD</v>
      </c>
      <c r="C749" s="18" t="str">
        <f>_xlfn.TEXTJOIN(" ", FALSE, VLOOKUP(Table2[[#This Row],[Song Number]], Table1[[Order]:[SHD]], 2, FALSE), "Pack")</f>
        <v>7TH Pack</v>
      </c>
      <c r="D749" s="18" t="str" cm="1">
        <f t="array" ref="D749">_xlfn.IFS(MID(B748, LEN(B748) - 2, 3) = " EZ", "NM", MID(B748, LEN(B748) - 2, 3) = " NM", "HD", MID(B748, LEN(B748) - 2, 3) = " HD", "SHD", TRUE, "EZ")</f>
        <v>SHD</v>
      </c>
      <c r="E749" s="18" t="str">
        <f>VLOOKUP(Table2[[#This Row],[Song Number]], Table1[[Order]:[SHD]], 5, FALSE)</f>
        <v>Desired Effect, r300k</v>
      </c>
      <c r="F749" s="18" t="str">
        <f>_xlfn.TEXTJOIN("", FALSE, "BPM_", VLOOKUP(Table2[[#This Row],[Song Number]], Table1[[Order]:[SHD]], 6, FALSE))</f>
        <v>BPM_140</v>
      </c>
      <c r="G749" s="18" t="str" cm="1">
        <f t="array" ref="G749">_xlfn.TEXTJOIN("", FALSE, "DIF_", VLOOKUP(Table2[[#This Row],[Song Number]], Table1[[Order]:[SHD]], _xlfn.IFS(MID(B748, LEN(B748) - 2, 3) = " EZ", 8, MID(B748, LEN(B748) - 2, 3) = " NM", 9, MID(B748, LEN(B748) - 2, 3) = " HD", 10, TRUE, 7), FALSE))</f>
        <v>DIF_13</v>
      </c>
      <c r="H74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"DIF_13" ],</v>
      </c>
      <c r="I74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"Sunlight - SHD",
  "region": "7TH Pack",
  "category": [ "7TH Pack", "SHD", "DIF_13" ],
  "requires": []
  },
</v>
      </c>
    </row>
    <row r="750" spans="1:9" ht="105" x14ac:dyDescent="0.25">
      <c r="A750" s="18">
        <f t="shared" si="11"/>
        <v>188</v>
      </c>
      <c r="B750" s="18" t="str">
        <f>_xlfn.TEXTJOIN(" - ", FALSE, VLOOKUP(Table2[[#This Row],[Song Number]], Table1[[Order]:[SHD]], 4, FALSE), _xlfn.IFS(MID(B749, LEN(B749) - 2, 3) = " EZ", "NM", MID(B749, LEN(B749) - 2, 3) = " NM", "HD", MID(B749, LEN(B749) - 2, 3) = " HD", "SHD", TRUE, "EZ"))</f>
        <v>Sweet Heart - EZ</v>
      </c>
      <c r="C750" s="18" t="str">
        <f>_xlfn.TEXTJOIN(" ", FALSE, VLOOKUP(Table2[[#This Row],[Song Number]], Table1[[Order]:[SHD]], 2, FALSE), "Pack")</f>
        <v>7TH Pack</v>
      </c>
      <c r="D750" s="18" t="str" cm="1">
        <f t="array" ref="D750">_xlfn.IFS(MID(B749, LEN(B749) - 2, 3) = " EZ", "NM", MID(B749, LEN(B749) - 2, 3) = " NM", "HD", MID(B749, LEN(B749) - 2, 3) = " HD", "SHD", TRUE, "EZ")</f>
        <v>EZ</v>
      </c>
      <c r="E750" s="18" t="str">
        <f>VLOOKUP(Table2[[#This Row],[Song Number]], Table1[[Order]:[SHD]], 5, FALSE)</f>
        <v>M2U</v>
      </c>
      <c r="F750" s="18" t="str">
        <f>_xlfn.TEXTJOIN("", FALSE, "BPM_", VLOOKUP(Table2[[#This Row],[Song Number]], Table1[[Order]:[SHD]], 6, FALSE))</f>
        <v>BPM_135</v>
      </c>
      <c r="G750" s="18" t="str" cm="1">
        <f t="array" ref="G750">_xlfn.TEXTJOIN("", FALSE, "DIF_", VLOOKUP(Table2[[#This Row],[Song Number]], Table1[[Order]:[SHD]], _xlfn.IFS(MID(B749, LEN(B749) - 2, 3) = " EZ", 8, MID(B749, LEN(B749) - 2, 3) = " NM", 9, MID(B749, LEN(B749) - 2, 3) = " HD", 10, TRUE, 7), FALSE))</f>
        <v>DIF_4</v>
      </c>
      <c r="H75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"DIF_4" ],</v>
      </c>
      <c r="I75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"Sweet Heart - EZ",
  "region": "7TH Pack",
  "category": [ "7TH Pack", "EZ", "DIF_4" ],
  "requires": []
  },
</v>
      </c>
    </row>
    <row r="751" spans="1:9" ht="105" x14ac:dyDescent="0.25">
      <c r="A751" s="18">
        <f t="shared" si="11"/>
        <v>188</v>
      </c>
      <c r="B751" s="18" t="str">
        <f>_xlfn.TEXTJOIN(" - ", FALSE, VLOOKUP(Table2[[#This Row],[Song Number]], Table1[[Order]:[SHD]], 4, FALSE), _xlfn.IFS(MID(B750, LEN(B750) - 2, 3) = " EZ", "NM", MID(B750, LEN(B750) - 2, 3) = " NM", "HD", MID(B750, LEN(B750) - 2, 3) = " HD", "SHD", TRUE, "EZ"))</f>
        <v>Sweet Heart - NM</v>
      </c>
      <c r="C751" s="18" t="str">
        <f>_xlfn.TEXTJOIN(" ", FALSE, VLOOKUP(Table2[[#This Row],[Song Number]], Table1[[Order]:[SHD]], 2, FALSE), "Pack")</f>
        <v>7TH Pack</v>
      </c>
      <c r="D751" s="18" t="str" cm="1">
        <f t="array" ref="D751">_xlfn.IFS(MID(B750, LEN(B750) - 2, 3) = " EZ", "NM", MID(B750, LEN(B750) - 2, 3) = " NM", "HD", MID(B750, LEN(B750) - 2, 3) = " HD", "SHD", TRUE, "EZ")</f>
        <v>NM</v>
      </c>
      <c r="E751" s="18" t="str">
        <f>VLOOKUP(Table2[[#This Row],[Song Number]], Table1[[Order]:[SHD]], 5, FALSE)</f>
        <v>M2U</v>
      </c>
      <c r="F751" s="18" t="str">
        <f>_xlfn.TEXTJOIN("", FALSE, "BPM_", VLOOKUP(Table2[[#This Row],[Song Number]], Table1[[Order]:[SHD]], 6, FALSE))</f>
        <v>BPM_135</v>
      </c>
      <c r="G751" s="18" t="str" cm="1">
        <f t="array" ref="G751">_xlfn.TEXTJOIN("", FALSE, "DIF_", VLOOKUP(Table2[[#This Row],[Song Number]], Table1[[Order]:[SHD]], _xlfn.IFS(MID(B750, LEN(B750) - 2, 3) = " EZ", 8, MID(B750, LEN(B750) - 2, 3) = " NM", 9, MID(B750, LEN(B750) - 2, 3) = " HD", 10, TRUE, 7), FALSE))</f>
        <v>DIF_8</v>
      </c>
      <c r="H75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"DIF_8" ],</v>
      </c>
      <c r="I75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"Sweet Heart - NM",
  "region": "7TH Pack",
  "category": [ "7TH Pack", "NM", "DIF_8" ],
  "requires": []
  },
</v>
      </c>
    </row>
    <row r="752" spans="1:9" ht="105" x14ac:dyDescent="0.25">
      <c r="A752" s="18">
        <f t="shared" si="11"/>
        <v>188</v>
      </c>
      <c r="B752" s="18" t="str">
        <f>_xlfn.TEXTJOIN(" - ", FALSE, VLOOKUP(Table2[[#This Row],[Song Number]], Table1[[Order]:[SHD]], 4, FALSE), _xlfn.IFS(MID(B751, LEN(B751) - 2, 3) = " EZ", "NM", MID(B751, LEN(B751) - 2, 3) = " NM", "HD", MID(B751, LEN(B751) - 2, 3) = " HD", "SHD", TRUE, "EZ"))</f>
        <v>Sweet Heart - HD</v>
      </c>
      <c r="C752" s="18" t="str">
        <f>_xlfn.TEXTJOIN(" ", FALSE, VLOOKUP(Table2[[#This Row],[Song Number]], Table1[[Order]:[SHD]], 2, FALSE), "Pack")</f>
        <v>7TH Pack</v>
      </c>
      <c r="D752" s="18" t="str" cm="1">
        <f t="array" ref="D752">_xlfn.IFS(MID(B751, LEN(B751) - 2, 3) = " EZ", "NM", MID(B751, LEN(B751) - 2, 3) = " NM", "HD", MID(B751, LEN(B751) - 2, 3) = " HD", "SHD", TRUE, "EZ")</f>
        <v>HD</v>
      </c>
      <c r="E752" s="18" t="str">
        <f>VLOOKUP(Table2[[#This Row],[Song Number]], Table1[[Order]:[SHD]], 5, FALSE)</f>
        <v>M2U</v>
      </c>
      <c r="F752" s="18" t="str">
        <f>_xlfn.TEXTJOIN("", FALSE, "BPM_", VLOOKUP(Table2[[#This Row],[Song Number]], Table1[[Order]:[SHD]], 6, FALSE))</f>
        <v>BPM_135</v>
      </c>
      <c r="G752" s="18" t="str" cm="1">
        <f t="array" ref="G752">_xlfn.TEXTJOIN("", FALSE, "DIF_", VLOOKUP(Table2[[#This Row],[Song Number]], Table1[[Order]:[SHD]], _xlfn.IFS(MID(B751, LEN(B751) - 2, 3) = " EZ", 8, MID(B751, LEN(B751) - 2, 3) = " NM", 9, MID(B751, LEN(B751) - 2, 3) = " HD", 10, TRUE, 7), FALSE))</f>
        <v>DIF_9</v>
      </c>
      <c r="H75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"DIF_9" ],</v>
      </c>
      <c r="I75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"Sweet Heart - HD",
  "region": "7TH Pack",
  "category": [ "7TH Pack", "HD", "DIF_9" ],
  "requires": []
  },
</v>
      </c>
    </row>
    <row r="753" spans="1:9" ht="105" x14ac:dyDescent="0.25">
      <c r="A753" s="18">
        <f t="shared" si="11"/>
        <v>188</v>
      </c>
      <c r="B753" s="18" t="str">
        <f>_xlfn.TEXTJOIN(" - ", FALSE, VLOOKUP(Table2[[#This Row],[Song Number]], Table1[[Order]:[SHD]], 4, FALSE), _xlfn.IFS(MID(B752, LEN(B752) - 2, 3) = " EZ", "NM", MID(B752, LEN(B752) - 2, 3) = " NM", "HD", MID(B752, LEN(B752) - 2, 3) = " HD", "SHD", TRUE, "EZ"))</f>
        <v>Sweet Heart - SHD</v>
      </c>
      <c r="C753" s="18" t="str">
        <f>_xlfn.TEXTJOIN(" ", FALSE, VLOOKUP(Table2[[#This Row],[Song Number]], Table1[[Order]:[SHD]], 2, FALSE), "Pack")</f>
        <v>7TH Pack</v>
      </c>
      <c r="D753" s="18" t="str" cm="1">
        <f t="array" ref="D753">_xlfn.IFS(MID(B752, LEN(B752) - 2, 3) = " EZ", "NM", MID(B752, LEN(B752) - 2, 3) = " NM", "HD", MID(B752, LEN(B752) - 2, 3) = " HD", "SHD", TRUE, "EZ")</f>
        <v>SHD</v>
      </c>
      <c r="E753" s="18" t="str">
        <f>VLOOKUP(Table2[[#This Row],[Song Number]], Table1[[Order]:[SHD]], 5, FALSE)</f>
        <v>M2U</v>
      </c>
      <c r="F753" s="18" t="str">
        <f>_xlfn.TEXTJOIN("", FALSE, "BPM_", VLOOKUP(Table2[[#This Row],[Song Number]], Table1[[Order]:[SHD]], 6, FALSE))</f>
        <v>BPM_135</v>
      </c>
      <c r="G753" s="18" t="str" cm="1">
        <f t="array" ref="G753">_xlfn.TEXTJOIN("", FALSE, "DIF_", VLOOKUP(Table2[[#This Row],[Song Number]], Table1[[Order]:[SHD]], _xlfn.IFS(MID(B752, LEN(B752) - 2, 3) = " EZ", 8, MID(B752, LEN(B752) - 2, 3) = " NM", 9, MID(B752, LEN(B752) - 2, 3) = " HD", 10, TRUE, 7), FALSE))</f>
        <v>DIF_14</v>
      </c>
      <c r="H75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"DIF_14" ],</v>
      </c>
      <c r="I75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"Sweet Heart - SHD",
  "region": "7TH Pack",
  "category": [ "7TH Pack", "SHD", "DIF_14" ],
  "requires": []
  },
</v>
      </c>
    </row>
    <row r="754" spans="1:9" ht="105" x14ac:dyDescent="0.25">
      <c r="A754" s="18">
        <f t="shared" si="11"/>
        <v>189</v>
      </c>
      <c r="B754" s="18" t="str">
        <f>_xlfn.TEXTJOIN(" - ", FALSE, VLOOKUP(Table2[[#This Row],[Song Number]], Table1[[Order]:[SHD]], 4, FALSE), _xlfn.IFS(MID(B753, LEN(B753) - 2, 3) = " EZ", "NM", MID(B753, LEN(B753) - 2, 3) = " NM", "HD", MID(B753, LEN(B753) - 2, 3) = " HD", "SHD", TRUE, "EZ"))</f>
        <v>To My Love - EZ</v>
      </c>
      <c r="C754" s="18" t="str">
        <f>_xlfn.TEXTJOIN(" ", FALSE, VLOOKUP(Table2[[#This Row],[Song Number]], Table1[[Order]:[SHD]], 2, FALSE), "Pack")</f>
        <v>7TH Pack</v>
      </c>
      <c r="D754" s="18" t="str" cm="1">
        <f t="array" ref="D754">_xlfn.IFS(MID(B753, LEN(B753) - 2, 3) = " EZ", "NM", MID(B753, LEN(B753) - 2, 3) = " NM", "HD", MID(B753, LEN(B753) - 2, 3) = " HD", "SHD", TRUE, "EZ")</f>
        <v>EZ</v>
      </c>
      <c r="E754" s="18" t="str">
        <f>VLOOKUP(Table2[[#This Row],[Song Number]], Table1[[Order]:[SHD]], 5, FALSE)</f>
        <v>TranceMAX</v>
      </c>
      <c r="F754" s="18" t="str">
        <f>_xlfn.TEXTJOIN("", FALSE, "BPM_", VLOOKUP(Table2[[#This Row],[Song Number]], Table1[[Order]:[SHD]], 6, FALSE))</f>
        <v>BPM_140</v>
      </c>
      <c r="G754" s="18" t="str" cm="1">
        <f t="array" ref="G754">_xlfn.TEXTJOIN("", FALSE, "DIF_", VLOOKUP(Table2[[#This Row],[Song Number]], Table1[[Order]:[SHD]], _xlfn.IFS(MID(B753, LEN(B753) - 2, 3) = " EZ", 8, MID(B753, LEN(B753) - 2, 3) = " NM", 9, MID(B753, LEN(B753) - 2, 3) = " HD", 10, TRUE, 7), FALSE))</f>
        <v>DIF_3</v>
      </c>
      <c r="H75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"DIF_3" ],</v>
      </c>
      <c r="I75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"To My Love - EZ",
  "region": "7TH Pack",
  "category": [ "7TH Pack", "EZ", "DIF_3" ],
  "requires": []
  },
</v>
      </c>
    </row>
    <row r="755" spans="1:9" ht="105" x14ac:dyDescent="0.25">
      <c r="A755" s="18">
        <f t="shared" si="11"/>
        <v>189</v>
      </c>
      <c r="B755" s="18" t="str">
        <f>_xlfn.TEXTJOIN(" - ", FALSE, VLOOKUP(Table2[[#This Row],[Song Number]], Table1[[Order]:[SHD]], 4, FALSE), _xlfn.IFS(MID(B754, LEN(B754) - 2, 3) = " EZ", "NM", MID(B754, LEN(B754) - 2, 3) = " NM", "HD", MID(B754, LEN(B754) - 2, 3) = " HD", "SHD", TRUE, "EZ"))</f>
        <v>To My Love - NM</v>
      </c>
      <c r="C755" s="18" t="str">
        <f>_xlfn.TEXTJOIN(" ", FALSE, VLOOKUP(Table2[[#This Row],[Song Number]], Table1[[Order]:[SHD]], 2, FALSE), "Pack")</f>
        <v>7TH Pack</v>
      </c>
      <c r="D755" s="18" t="str" cm="1">
        <f t="array" ref="D755">_xlfn.IFS(MID(B754, LEN(B754) - 2, 3) = " EZ", "NM", MID(B754, LEN(B754) - 2, 3) = " NM", "HD", MID(B754, LEN(B754) - 2, 3) = " HD", "SHD", TRUE, "EZ")</f>
        <v>NM</v>
      </c>
      <c r="E755" s="18" t="str">
        <f>VLOOKUP(Table2[[#This Row],[Song Number]], Table1[[Order]:[SHD]], 5, FALSE)</f>
        <v>TranceMAX</v>
      </c>
      <c r="F755" s="18" t="str">
        <f>_xlfn.TEXTJOIN("", FALSE, "BPM_", VLOOKUP(Table2[[#This Row],[Song Number]], Table1[[Order]:[SHD]], 6, FALSE))</f>
        <v>BPM_140</v>
      </c>
      <c r="G755" s="18" t="str" cm="1">
        <f t="array" ref="G755">_xlfn.TEXTJOIN("", FALSE, "DIF_", VLOOKUP(Table2[[#This Row],[Song Number]], Table1[[Order]:[SHD]], _xlfn.IFS(MID(B754, LEN(B754) - 2, 3) = " EZ", 8, MID(B754, LEN(B754) - 2, 3) = " NM", 9, MID(B754, LEN(B754) - 2, 3) = " HD", 10, TRUE, 7), FALSE))</f>
        <v>DIF_4</v>
      </c>
      <c r="H75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"DIF_4" ],</v>
      </c>
      <c r="I75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"To My Love - NM",
  "region": "7TH Pack",
  "category": [ "7TH Pack", "NM", "DIF_4" ],
  "requires": []
  },
</v>
      </c>
    </row>
    <row r="756" spans="1:9" ht="105" x14ac:dyDescent="0.25">
      <c r="A756" s="18">
        <f t="shared" si="11"/>
        <v>189</v>
      </c>
      <c r="B756" s="18" t="str">
        <f>_xlfn.TEXTJOIN(" - ", FALSE, VLOOKUP(Table2[[#This Row],[Song Number]], Table1[[Order]:[SHD]], 4, FALSE), _xlfn.IFS(MID(B755, LEN(B755) - 2, 3) = " EZ", "NM", MID(B755, LEN(B755) - 2, 3) = " NM", "HD", MID(B755, LEN(B755) - 2, 3) = " HD", "SHD", TRUE, "EZ"))</f>
        <v>To My Love - HD</v>
      </c>
      <c r="C756" s="18" t="str">
        <f>_xlfn.TEXTJOIN(" ", FALSE, VLOOKUP(Table2[[#This Row],[Song Number]], Table1[[Order]:[SHD]], 2, FALSE), "Pack")</f>
        <v>7TH Pack</v>
      </c>
      <c r="D756" s="18" t="str" cm="1">
        <f t="array" ref="D756">_xlfn.IFS(MID(B755, LEN(B755) - 2, 3) = " EZ", "NM", MID(B755, LEN(B755) - 2, 3) = " NM", "HD", MID(B755, LEN(B755) - 2, 3) = " HD", "SHD", TRUE, "EZ")</f>
        <v>HD</v>
      </c>
      <c r="E756" s="18" t="str">
        <f>VLOOKUP(Table2[[#This Row],[Song Number]], Table1[[Order]:[SHD]], 5, FALSE)</f>
        <v>TranceMAX</v>
      </c>
      <c r="F756" s="18" t="str">
        <f>_xlfn.TEXTJOIN("", FALSE, "BPM_", VLOOKUP(Table2[[#This Row],[Song Number]], Table1[[Order]:[SHD]], 6, FALSE))</f>
        <v>BPM_140</v>
      </c>
      <c r="G756" s="18" t="str" cm="1">
        <f t="array" ref="G756">_xlfn.TEXTJOIN("", FALSE, "DIF_", VLOOKUP(Table2[[#This Row],[Song Number]], Table1[[Order]:[SHD]], _xlfn.IFS(MID(B755, LEN(B755) - 2, 3) = " EZ", 8, MID(B755, LEN(B755) - 2, 3) = " NM", 9, MID(B755, LEN(B755) - 2, 3) = " HD", 10, TRUE, 7), FALSE))</f>
        <v>DIF_7</v>
      </c>
      <c r="H75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"DIF_7" ],</v>
      </c>
      <c r="I75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"To My Love - HD",
  "region": "7TH Pack",
  "category": [ "7TH Pack", "HD", "DIF_7" ],
  "requires": []
  },
</v>
      </c>
    </row>
    <row r="757" spans="1:9" ht="105" x14ac:dyDescent="0.25">
      <c r="A757" s="18">
        <f t="shared" si="11"/>
        <v>189</v>
      </c>
      <c r="B757" s="18" t="str">
        <f>_xlfn.TEXTJOIN(" - ", FALSE, VLOOKUP(Table2[[#This Row],[Song Number]], Table1[[Order]:[SHD]], 4, FALSE), _xlfn.IFS(MID(B756, LEN(B756) - 2, 3) = " EZ", "NM", MID(B756, LEN(B756) - 2, 3) = " NM", "HD", MID(B756, LEN(B756) - 2, 3) = " HD", "SHD", TRUE, "EZ"))</f>
        <v>To My Love - SHD</v>
      </c>
      <c r="C757" s="18" t="str">
        <f>_xlfn.TEXTJOIN(" ", FALSE, VLOOKUP(Table2[[#This Row],[Song Number]], Table1[[Order]:[SHD]], 2, FALSE), "Pack")</f>
        <v>7TH Pack</v>
      </c>
      <c r="D757" s="18" t="str" cm="1">
        <f t="array" ref="D757">_xlfn.IFS(MID(B756, LEN(B756) - 2, 3) = " EZ", "NM", MID(B756, LEN(B756) - 2, 3) = " NM", "HD", MID(B756, LEN(B756) - 2, 3) = " HD", "SHD", TRUE, "EZ")</f>
        <v>SHD</v>
      </c>
      <c r="E757" s="18" t="str">
        <f>VLOOKUP(Table2[[#This Row],[Song Number]], Table1[[Order]:[SHD]], 5, FALSE)</f>
        <v>TranceMAX</v>
      </c>
      <c r="F757" s="18" t="str">
        <f>_xlfn.TEXTJOIN("", FALSE, "BPM_", VLOOKUP(Table2[[#This Row],[Song Number]], Table1[[Order]:[SHD]], 6, FALSE))</f>
        <v>BPM_140</v>
      </c>
      <c r="G757" s="18" t="str" cm="1">
        <f t="array" ref="G757">_xlfn.TEXTJOIN("", FALSE, "DIF_", VLOOKUP(Table2[[#This Row],[Song Number]], Table1[[Order]:[SHD]], _xlfn.IFS(MID(B756, LEN(B756) - 2, 3) = " EZ", 8, MID(B756, LEN(B756) - 2, 3) = " NM", 9, MID(B756, LEN(B756) - 2, 3) = " HD", 10, TRUE, 7), FALSE))</f>
        <v>DIF_10</v>
      </c>
      <c r="H75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"DIF_10" ],</v>
      </c>
      <c r="I75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"To My Love - SHD",
  "region": "7TH Pack",
  "category": [ "7TH Pack", "SHD", "DIF_10" ],
  "requires": []
  },
</v>
      </c>
    </row>
    <row r="758" spans="1:9" ht="105" x14ac:dyDescent="0.25">
      <c r="A758" s="18">
        <f t="shared" si="11"/>
        <v>190</v>
      </c>
      <c r="B758" s="18" t="str">
        <f>_xlfn.TEXTJOIN(" - ", FALSE, VLOOKUP(Table2[[#This Row],[Song Number]], Table1[[Order]:[SHD]], 4, FALSE), _xlfn.IFS(MID(B757, LEN(B757) - 2, 3) = " EZ", "NM", MID(B757, LEN(B757) - 2, 3) = " NM", "HD", MID(B757, LEN(B757) - 2, 3) = " HD", "SHD", TRUE, "EZ"))</f>
        <v>Toy War - EZ</v>
      </c>
      <c r="C758" s="18" t="str">
        <f>_xlfn.TEXTJOIN(" ", FALSE, VLOOKUP(Table2[[#This Row],[Song Number]], Table1[[Order]:[SHD]], 2, FALSE), "Pack")</f>
        <v>7TH Pack</v>
      </c>
      <c r="D758" s="18" t="str" cm="1">
        <f t="array" ref="D758">_xlfn.IFS(MID(B757, LEN(B757) - 2, 3) = " EZ", "NM", MID(B757, LEN(B757) - 2, 3) = " NM", "HD", MID(B757, LEN(B757) - 2, 3) = " HD", "SHD", TRUE, "EZ")</f>
        <v>EZ</v>
      </c>
      <c r="E758" s="18" t="str">
        <f>VLOOKUP(Table2[[#This Row],[Song Number]], Table1[[Order]:[SHD]], 5, FALSE)</f>
        <v>M2U</v>
      </c>
      <c r="F758" s="18" t="str">
        <f>_xlfn.TEXTJOIN("", FALSE, "BPM_", VLOOKUP(Table2[[#This Row],[Song Number]], Table1[[Order]:[SHD]], 6, FALSE))</f>
        <v>BPM_160</v>
      </c>
      <c r="G758" s="18" t="str" cm="1">
        <f t="array" ref="G758">_xlfn.TEXTJOIN("", FALSE, "DIF_", VLOOKUP(Table2[[#This Row],[Song Number]], Table1[[Order]:[SHD]], _xlfn.IFS(MID(B757, LEN(B757) - 2, 3) = " EZ", 8, MID(B757, LEN(B757) - 2, 3) = " NM", 9, MID(B757, LEN(B757) - 2, 3) = " HD", 10, TRUE, 7), FALSE))</f>
        <v>DIF_6</v>
      </c>
      <c r="H75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"DIF_6" ],</v>
      </c>
      <c r="I75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"Toy War - EZ",
  "region": "7TH Pack",
  "category": [ "7TH Pack", "EZ", "DIF_6" ],
  "requires": []
  },
</v>
      </c>
    </row>
    <row r="759" spans="1:9" ht="105" x14ac:dyDescent="0.25">
      <c r="A759" s="18">
        <f t="shared" si="11"/>
        <v>190</v>
      </c>
      <c r="B759" s="18" t="str">
        <f>_xlfn.TEXTJOIN(" - ", FALSE, VLOOKUP(Table2[[#This Row],[Song Number]], Table1[[Order]:[SHD]], 4, FALSE), _xlfn.IFS(MID(B758, LEN(B758) - 2, 3) = " EZ", "NM", MID(B758, LEN(B758) - 2, 3) = " NM", "HD", MID(B758, LEN(B758) - 2, 3) = " HD", "SHD", TRUE, "EZ"))</f>
        <v>Toy War - NM</v>
      </c>
      <c r="C759" s="18" t="str">
        <f>_xlfn.TEXTJOIN(" ", FALSE, VLOOKUP(Table2[[#This Row],[Song Number]], Table1[[Order]:[SHD]], 2, FALSE), "Pack")</f>
        <v>7TH Pack</v>
      </c>
      <c r="D759" s="18" t="str" cm="1">
        <f t="array" ref="D759">_xlfn.IFS(MID(B758, LEN(B758) - 2, 3) = " EZ", "NM", MID(B758, LEN(B758) - 2, 3) = " NM", "HD", MID(B758, LEN(B758) - 2, 3) = " HD", "SHD", TRUE, "EZ")</f>
        <v>NM</v>
      </c>
      <c r="E759" s="18" t="str">
        <f>VLOOKUP(Table2[[#This Row],[Song Number]], Table1[[Order]:[SHD]], 5, FALSE)</f>
        <v>M2U</v>
      </c>
      <c r="F759" s="18" t="str">
        <f>_xlfn.TEXTJOIN("", FALSE, "BPM_", VLOOKUP(Table2[[#This Row],[Song Number]], Table1[[Order]:[SHD]], 6, FALSE))</f>
        <v>BPM_160</v>
      </c>
      <c r="G759" s="18" t="str" cm="1">
        <f t="array" ref="G759">_xlfn.TEXTJOIN("", FALSE, "DIF_", VLOOKUP(Table2[[#This Row],[Song Number]], Table1[[Order]:[SHD]], _xlfn.IFS(MID(B758, LEN(B758) - 2, 3) = " EZ", 8, MID(B758, LEN(B758) - 2, 3) = " NM", 9, MID(B758, LEN(B758) - 2, 3) = " HD", 10, TRUE, 7), FALSE))</f>
        <v>DIF_11</v>
      </c>
      <c r="H75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"DIF_11" ],</v>
      </c>
      <c r="I75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"Toy War - NM",
  "region": "7TH Pack",
  "category": [ "7TH Pack", "NM", "DIF_11" ],
  "requires": []
  },
</v>
      </c>
    </row>
    <row r="760" spans="1:9" ht="105" x14ac:dyDescent="0.25">
      <c r="A760" s="18">
        <f t="shared" si="11"/>
        <v>190</v>
      </c>
      <c r="B760" s="18" t="str">
        <f>_xlfn.TEXTJOIN(" - ", FALSE, VLOOKUP(Table2[[#This Row],[Song Number]], Table1[[Order]:[SHD]], 4, FALSE), _xlfn.IFS(MID(B759, LEN(B759) - 2, 3) = " EZ", "NM", MID(B759, LEN(B759) - 2, 3) = " NM", "HD", MID(B759, LEN(B759) - 2, 3) = " HD", "SHD", TRUE, "EZ"))</f>
        <v>Toy War - HD</v>
      </c>
      <c r="C760" s="18" t="str">
        <f>_xlfn.TEXTJOIN(" ", FALSE, VLOOKUP(Table2[[#This Row],[Song Number]], Table1[[Order]:[SHD]], 2, FALSE), "Pack")</f>
        <v>7TH Pack</v>
      </c>
      <c r="D760" s="18" t="str" cm="1">
        <f t="array" ref="D760">_xlfn.IFS(MID(B759, LEN(B759) - 2, 3) = " EZ", "NM", MID(B759, LEN(B759) - 2, 3) = " NM", "HD", MID(B759, LEN(B759) - 2, 3) = " HD", "SHD", TRUE, "EZ")</f>
        <v>HD</v>
      </c>
      <c r="E760" s="18" t="str">
        <f>VLOOKUP(Table2[[#This Row],[Song Number]], Table1[[Order]:[SHD]], 5, FALSE)</f>
        <v>M2U</v>
      </c>
      <c r="F760" s="18" t="str">
        <f>_xlfn.TEXTJOIN("", FALSE, "BPM_", VLOOKUP(Table2[[#This Row],[Song Number]], Table1[[Order]:[SHD]], 6, FALSE))</f>
        <v>BPM_160</v>
      </c>
      <c r="G760" s="18" t="str" cm="1">
        <f t="array" ref="G760">_xlfn.TEXTJOIN("", FALSE, "DIF_", VLOOKUP(Table2[[#This Row],[Song Number]], Table1[[Order]:[SHD]], _xlfn.IFS(MID(B759, LEN(B759) - 2, 3) = " EZ", 8, MID(B759, LEN(B759) - 2, 3) = " NM", 9, MID(B759, LEN(B759) - 2, 3) = " HD", 10, TRUE, 7), FALSE))</f>
        <v>DIF_13</v>
      </c>
      <c r="H76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"DIF_13" ],</v>
      </c>
      <c r="I76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"Toy War - HD",
  "region": "7TH Pack",
  "category": [ "7TH Pack", "HD", "DIF_13" ],
  "requires": []
  },
</v>
      </c>
    </row>
    <row r="761" spans="1:9" ht="105" x14ac:dyDescent="0.25">
      <c r="A761" s="18">
        <f t="shared" si="11"/>
        <v>190</v>
      </c>
      <c r="B761" s="18" t="str">
        <f>_xlfn.TEXTJOIN(" - ", FALSE, VLOOKUP(Table2[[#This Row],[Song Number]], Table1[[Order]:[SHD]], 4, FALSE), _xlfn.IFS(MID(B760, LEN(B760) - 2, 3) = " EZ", "NM", MID(B760, LEN(B760) - 2, 3) = " NM", "HD", MID(B760, LEN(B760) - 2, 3) = " HD", "SHD", TRUE, "EZ"))</f>
        <v>Toy War - SHD</v>
      </c>
      <c r="C761" s="18" t="str">
        <f>_xlfn.TEXTJOIN(" ", FALSE, VLOOKUP(Table2[[#This Row],[Song Number]], Table1[[Order]:[SHD]], 2, FALSE), "Pack")</f>
        <v>7TH Pack</v>
      </c>
      <c r="D761" s="18" t="str" cm="1">
        <f t="array" ref="D761">_xlfn.IFS(MID(B760, LEN(B760) - 2, 3) = " EZ", "NM", MID(B760, LEN(B760) - 2, 3) = " NM", "HD", MID(B760, LEN(B760) - 2, 3) = " HD", "SHD", TRUE, "EZ")</f>
        <v>SHD</v>
      </c>
      <c r="E761" s="18" t="str">
        <f>VLOOKUP(Table2[[#This Row],[Song Number]], Table1[[Order]:[SHD]], 5, FALSE)</f>
        <v>M2U</v>
      </c>
      <c r="F761" s="18" t="str">
        <f>_xlfn.TEXTJOIN("", FALSE, "BPM_", VLOOKUP(Table2[[#This Row],[Song Number]], Table1[[Order]:[SHD]], 6, FALSE))</f>
        <v>BPM_160</v>
      </c>
      <c r="G761" s="18" t="str" cm="1">
        <f t="array" ref="G761">_xlfn.TEXTJOIN("", FALSE, "DIF_", VLOOKUP(Table2[[#This Row],[Song Number]], Table1[[Order]:[SHD]], _xlfn.IFS(MID(B760, LEN(B760) - 2, 3) = " EZ", 8, MID(B760, LEN(B760) - 2, 3) = " NM", 9, MID(B760, LEN(B760) - 2, 3) = " HD", 10, TRUE, 7), FALSE))</f>
        <v>DIF_16</v>
      </c>
      <c r="H76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"DIF_16" ],</v>
      </c>
      <c r="I76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"Toy War - SHD",
  "region": "7TH Pack",
  "category": [ "7TH Pack", "SHD", "DIF_16" ],
  "requires": []
  },
</v>
      </c>
    </row>
    <row r="762" spans="1:9" ht="105" x14ac:dyDescent="0.25">
      <c r="A762" s="18">
        <f t="shared" si="11"/>
        <v>191</v>
      </c>
      <c r="B762" s="18" t="str">
        <f>_xlfn.TEXTJOIN(" - ", FALSE, VLOOKUP(Table2[[#This Row],[Song Number]], Table1[[Order]:[SHD]], 4, FALSE), _xlfn.IFS(MID(B761, LEN(B761) - 2, 3) = " EZ", "NM", MID(B761, LEN(B761) - 2, 3) = " NM", "HD", MID(B761, LEN(B761) - 2, 3) = " HD", "SHD", TRUE, "EZ"))</f>
        <v>Unrequited Love 2 - EZ</v>
      </c>
      <c r="C762" s="18" t="str">
        <f>_xlfn.TEXTJOIN(" ", FALSE, VLOOKUP(Table2[[#This Row],[Song Number]], Table1[[Order]:[SHD]], 2, FALSE), "Pack")</f>
        <v>7TH Pack</v>
      </c>
      <c r="D762" s="18" t="str" cm="1">
        <f t="array" ref="D762">_xlfn.IFS(MID(B761, LEN(B761) - 2, 3) = " EZ", "NM", MID(B761, LEN(B761) - 2, 3) = " NM", "HD", MID(B761, LEN(B761) - 2, 3) = " HD", "SHD", TRUE, "EZ")</f>
        <v>EZ</v>
      </c>
      <c r="E762" s="18" t="str">
        <f>VLOOKUP(Table2[[#This Row],[Song Number]], Table1[[Order]:[SHD]], 5, FALSE)</f>
        <v>CCNN</v>
      </c>
      <c r="F762" s="18" t="str">
        <f>_xlfn.TEXTJOIN("", FALSE, "BPM_", VLOOKUP(Table2[[#This Row],[Song Number]], Table1[[Order]:[SHD]], 6, FALSE))</f>
        <v>BPM_141</v>
      </c>
      <c r="G762" s="18" t="str" cm="1">
        <f t="array" ref="G762">_xlfn.TEXTJOIN("", FALSE, "DIF_", VLOOKUP(Table2[[#This Row],[Song Number]], Table1[[Order]:[SHD]], _xlfn.IFS(MID(B761, LEN(B761) - 2, 3) = " EZ", 8, MID(B761, LEN(B761) - 2, 3) = " NM", 9, MID(B761, LEN(B761) - 2, 3) = " HD", 10, TRUE, 7), FALSE))</f>
        <v>DIF_3</v>
      </c>
      <c r="H76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"DIF_3" ],</v>
      </c>
      <c r="I76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"Unrequited Love 2 - EZ",
  "region": "7TH Pack",
  "category": [ "7TH Pack", "EZ", "DIF_3" ],
  "requires": []
  },
</v>
      </c>
    </row>
    <row r="763" spans="1:9" ht="105" x14ac:dyDescent="0.25">
      <c r="A763" s="18">
        <f t="shared" si="11"/>
        <v>191</v>
      </c>
      <c r="B763" s="18" t="str">
        <f>_xlfn.TEXTJOIN(" - ", FALSE, VLOOKUP(Table2[[#This Row],[Song Number]], Table1[[Order]:[SHD]], 4, FALSE), _xlfn.IFS(MID(B762, LEN(B762) - 2, 3) = " EZ", "NM", MID(B762, LEN(B762) - 2, 3) = " NM", "HD", MID(B762, LEN(B762) - 2, 3) = " HD", "SHD", TRUE, "EZ"))</f>
        <v>Unrequited Love 2 - NM</v>
      </c>
      <c r="C763" s="18" t="str">
        <f>_xlfn.TEXTJOIN(" ", FALSE, VLOOKUP(Table2[[#This Row],[Song Number]], Table1[[Order]:[SHD]], 2, FALSE), "Pack")</f>
        <v>7TH Pack</v>
      </c>
      <c r="D763" s="18" t="str" cm="1">
        <f t="array" ref="D763">_xlfn.IFS(MID(B762, LEN(B762) - 2, 3) = " EZ", "NM", MID(B762, LEN(B762) - 2, 3) = " NM", "HD", MID(B762, LEN(B762) - 2, 3) = " HD", "SHD", TRUE, "EZ")</f>
        <v>NM</v>
      </c>
      <c r="E763" s="18" t="str">
        <f>VLOOKUP(Table2[[#This Row],[Song Number]], Table1[[Order]:[SHD]], 5, FALSE)</f>
        <v>CCNN</v>
      </c>
      <c r="F763" s="18" t="str">
        <f>_xlfn.TEXTJOIN("", FALSE, "BPM_", VLOOKUP(Table2[[#This Row],[Song Number]], Table1[[Order]:[SHD]], 6, FALSE))</f>
        <v>BPM_141</v>
      </c>
      <c r="G763" s="18" t="str" cm="1">
        <f t="array" ref="G763">_xlfn.TEXTJOIN("", FALSE, "DIF_", VLOOKUP(Table2[[#This Row],[Song Number]], Table1[[Order]:[SHD]], _xlfn.IFS(MID(B762, LEN(B762) - 2, 3) = " EZ", 8, MID(B762, LEN(B762) - 2, 3) = " NM", 9, MID(B762, LEN(B762) - 2, 3) = " HD", 10, TRUE, 7), FALSE))</f>
        <v>DIF_10</v>
      </c>
      <c r="H76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"DIF_10" ],</v>
      </c>
      <c r="I76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"Unrequited Love 2 - NM",
  "region": "7TH Pack",
  "category": [ "7TH Pack", "NM", "DIF_10" ],
  "requires": []
  },
</v>
      </c>
    </row>
    <row r="764" spans="1:9" ht="105" x14ac:dyDescent="0.25">
      <c r="A764" s="18">
        <f t="shared" si="11"/>
        <v>191</v>
      </c>
      <c r="B764" s="18" t="str">
        <f>_xlfn.TEXTJOIN(" - ", FALSE, VLOOKUP(Table2[[#This Row],[Song Number]], Table1[[Order]:[SHD]], 4, FALSE), _xlfn.IFS(MID(B763, LEN(B763) - 2, 3) = " EZ", "NM", MID(B763, LEN(B763) - 2, 3) = " NM", "HD", MID(B763, LEN(B763) - 2, 3) = " HD", "SHD", TRUE, "EZ"))</f>
        <v>Unrequited Love 2 - HD</v>
      </c>
      <c r="C764" s="18" t="str">
        <f>_xlfn.TEXTJOIN(" ", FALSE, VLOOKUP(Table2[[#This Row],[Song Number]], Table1[[Order]:[SHD]], 2, FALSE), "Pack")</f>
        <v>7TH Pack</v>
      </c>
      <c r="D764" s="18" t="str" cm="1">
        <f t="array" ref="D764">_xlfn.IFS(MID(B763, LEN(B763) - 2, 3) = " EZ", "NM", MID(B763, LEN(B763) - 2, 3) = " NM", "HD", MID(B763, LEN(B763) - 2, 3) = " HD", "SHD", TRUE, "EZ")</f>
        <v>HD</v>
      </c>
      <c r="E764" s="18" t="str">
        <f>VLOOKUP(Table2[[#This Row],[Song Number]], Table1[[Order]:[SHD]], 5, FALSE)</f>
        <v>CCNN</v>
      </c>
      <c r="F764" s="18" t="str">
        <f>_xlfn.TEXTJOIN("", FALSE, "BPM_", VLOOKUP(Table2[[#This Row],[Song Number]], Table1[[Order]:[SHD]], 6, FALSE))</f>
        <v>BPM_141</v>
      </c>
      <c r="G764" s="18" t="str" cm="1">
        <f t="array" ref="G764">_xlfn.TEXTJOIN("", FALSE, "DIF_", VLOOKUP(Table2[[#This Row],[Song Number]], Table1[[Order]:[SHD]], _xlfn.IFS(MID(B763, LEN(B763) - 2, 3) = " EZ", 8, MID(B763, LEN(B763) - 2, 3) = " NM", 9, MID(B763, LEN(B763) - 2, 3) = " HD", 10, TRUE, 7), FALSE))</f>
        <v>DIF_13</v>
      </c>
      <c r="H76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"DIF_13" ],</v>
      </c>
      <c r="I76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"Unrequited Love 2 - HD",
  "region": "7TH Pack",
  "category": [ "7TH Pack", "HD", "DIF_13" ],
  "requires": []
  },
</v>
      </c>
    </row>
    <row r="765" spans="1:9" ht="105" x14ac:dyDescent="0.25">
      <c r="A765" s="18">
        <f t="shared" si="11"/>
        <v>191</v>
      </c>
      <c r="B765" s="18" t="str">
        <f>_xlfn.TEXTJOIN(" - ", FALSE, VLOOKUP(Table2[[#This Row],[Song Number]], Table1[[Order]:[SHD]], 4, FALSE), _xlfn.IFS(MID(B764, LEN(B764) - 2, 3) = " EZ", "NM", MID(B764, LEN(B764) - 2, 3) = " NM", "HD", MID(B764, LEN(B764) - 2, 3) = " HD", "SHD", TRUE, "EZ"))</f>
        <v>Unrequited Love 2 - SHD</v>
      </c>
      <c r="C765" s="18" t="str">
        <f>_xlfn.TEXTJOIN(" ", FALSE, VLOOKUP(Table2[[#This Row],[Song Number]], Table1[[Order]:[SHD]], 2, FALSE), "Pack")</f>
        <v>7TH Pack</v>
      </c>
      <c r="D765" s="18" t="str" cm="1">
        <f t="array" ref="D765">_xlfn.IFS(MID(B764, LEN(B764) - 2, 3) = " EZ", "NM", MID(B764, LEN(B764) - 2, 3) = " NM", "HD", MID(B764, LEN(B764) - 2, 3) = " HD", "SHD", TRUE, "EZ")</f>
        <v>SHD</v>
      </c>
      <c r="E765" s="18" t="str">
        <f>VLOOKUP(Table2[[#This Row],[Song Number]], Table1[[Order]:[SHD]], 5, FALSE)</f>
        <v>CCNN</v>
      </c>
      <c r="F765" s="18" t="str">
        <f>_xlfn.TEXTJOIN("", FALSE, "BPM_", VLOOKUP(Table2[[#This Row],[Song Number]], Table1[[Order]:[SHD]], 6, FALSE))</f>
        <v>BPM_141</v>
      </c>
      <c r="G765" s="18" t="str" cm="1">
        <f t="array" ref="G765">_xlfn.TEXTJOIN("", FALSE, "DIF_", VLOOKUP(Table2[[#This Row],[Song Number]], Table1[[Order]:[SHD]], _xlfn.IFS(MID(B764, LEN(B764) - 2, 3) = " EZ", 8, MID(B764, LEN(B764) - 2, 3) = " NM", 9, MID(B764, LEN(B764) - 2, 3) = " HD", 10, TRUE, 7), FALSE))</f>
        <v>DIF_14</v>
      </c>
      <c r="H76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"DIF_14" ],</v>
      </c>
      <c r="I76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"Unrequited Love 2 - SHD",
  "region": "7TH Pack",
  "category": [ "7TH Pack", "SHD", "DIF_14" ],
  "requires": []
  },
</v>
      </c>
    </row>
    <row r="766" spans="1:9" ht="105" x14ac:dyDescent="0.25">
      <c r="A766" s="18">
        <f t="shared" si="11"/>
        <v>192</v>
      </c>
      <c r="B766" s="18" t="str">
        <f>_xlfn.TEXTJOIN(" - ", FALSE, VLOOKUP(Table2[[#This Row],[Song Number]], Table1[[Order]:[SHD]], 4, FALSE), _xlfn.IFS(MID(B765, LEN(B765) - 2, 3) = " EZ", "NM", MID(B765, LEN(B765) - 2, 3) = " NM", "HD", MID(B765, LEN(B765) - 2, 3) = " HD", "SHD", TRUE, "EZ"))</f>
        <v>White Rose - EZ</v>
      </c>
      <c r="C766" s="18" t="str">
        <f>_xlfn.TEXTJOIN(" ", FALSE, VLOOKUP(Table2[[#This Row],[Song Number]], Table1[[Order]:[SHD]], 2, FALSE), "Pack")</f>
        <v>7TH Pack</v>
      </c>
      <c r="D766" s="18" t="str" cm="1">
        <f t="array" ref="D766">_xlfn.IFS(MID(B765, LEN(B765) - 2, 3) = " EZ", "NM", MID(B765, LEN(B765) - 2, 3) = " NM", "HD", MID(B765, LEN(B765) - 2, 3) = " HD", "SHD", TRUE, "EZ")</f>
        <v>EZ</v>
      </c>
      <c r="E766" s="18" t="str">
        <f>VLOOKUP(Table2[[#This Row],[Song Number]], Table1[[Order]:[SHD]], 5, FALSE)</f>
        <v>M2U</v>
      </c>
      <c r="F766" s="18" t="str">
        <f>_xlfn.TEXTJOIN("", FALSE, "BPM_", VLOOKUP(Table2[[#This Row],[Song Number]], Table1[[Order]:[SHD]], 6, FALSE))</f>
        <v>BPM_128</v>
      </c>
      <c r="G766" s="18" t="str" cm="1">
        <f t="array" ref="G766">_xlfn.TEXTJOIN("", FALSE, "DIF_", VLOOKUP(Table2[[#This Row],[Song Number]], Table1[[Order]:[SHD]], _xlfn.IFS(MID(B765, LEN(B765) - 2, 3) = " EZ", 8, MID(B765, LEN(B765) - 2, 3) = " NM", 9, MID(B765, LEN(B765) - 2, 3) = " HD", 10, TRUE, 7), FALSE))</f>
        <v>DIF_4</v>
      </c>
      <c r="H76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"DIF_4" ],</v>
      </c>
      <c r="I76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"White Rose - EZ",
  "region": "7TH Pack",
  "category": [ "7TH Pack", "EZ", "DIF_4" ],
  "requires": []
  },
</v>
      </c>
    </row>
    <row r="767" spans="1:9" ht="105" x14ac:dyDescent="0.25">
      <c r="A767" s="18">
        <f t="shared" si="11"/>
        <v>192</v>
      </c>
      <c r="B767" s="18" t="str">
        <f>_xlfn.TEXTJOIN(" - ", FALSE, VLOOKUP(Table2[[#This Row],[Song Number]], Table1[[Order]:[SHD]], 4, FALSE), _xlfn.IFS(MID(B766, LEN(B766) - 2, 3) = " EZ", "NM", MID(B766, LEN(B766) - 2, 3) = " NM", "HD", MID(B766, LEN(B766) - 2, 3) = " HD", "SHD", TRUE, "EZ"))</f>
        <v>White Rose - NM</v>
      </c>
      <c r="C767" s="18" t="str">
        <f>_xlfn.TEXTJOIN(" ", FALSE, VLOOKUP(Table2[[#This Row],[Song Number]], Table1[[Order]:[SHD]], 2, FALSE), "Pack")</f>
        <v>7TH Pack</v>
      </c>
      <c r="D767" s="18" t="str" cm="1">
        <f t="array" ref="D767">_xlfn.IFS(MID(B766, LEN(B766) - 2, 3) = " EZ", "NM", MID(B766, LEN(B766) - 2, 3) = " NM", "HD", MID(B766, LEN(B766) - 2, 3) = " HD", "SHD", TRUE, "EZ")</f>
        <v>NM</v>
      </c>
      <c r="E767" s="18" t="str">
        <f>VLOOKUP(Table2[[#This Row],[Song Number]], Table1[[Order]:[SHD]], 5, FALSE)</f>
        <v>M2U</v>
      </c>
      <c r="F767" s="18" t="str">
        <f>_xlfn.TEXTJOIN("", FALSE, "BPM_", VLOOKUP(Table2[[#This Row],[Song Number]], Table1[[Order]:[SHD]], 6, FALSE))</f>
        <v>BPM_128</v>
      </c>
      <c r="G767" s="18" t="str" cm="1">
        <f t="array" ref="G767">_xlfn.TEXTJOIN("", FALSE, "DIF_", VLOOKUP(Table2[[#This Row],[Song Number]], Table1[[Order]:[SHD]], _xlfn.IFS(MID(B766, LEN(B766) - 2, 3) = " EZ", 8, MID(B766, LEN(B766) - 2, 3) = " NM", 9, MID(B766, LEN(B766) - 2, 3) = " HD", 10, TRUE, 7), FALSE))</f>
        <v>DIF_7</v>
      </c>
      <c r="H76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"DIF_7" ],</v>
      </c>
      <c r="I76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"White Rose - NM",
  "region": "7TH Pack",
  "category": [ "7TH Pack", "NM", "DIF_7" ],
  "requires": []
  },
</v>
      </c>
    </row>
    <row r="768" spans="1:9" ht="105" x14ac:dyDescent="0.25">
      <c r="A768" s="18">
        <f t="shared" si="11"/>
        <v>192</v>
      </c>
      <c r="B768" s="18" t="str">
        <f>_xlfn.TEXTJOIN(" - ", FALSE, VLOOKUP(Table2[[#This Row],[Song Number]], Table1[[Order]:[SHD]], 4, FALSE), _xlfn.IFS(MID(B767, LEN(B767) - 2, 3) = " EZ", "NM", MID(B767, LEN(B767) - 2, 3) = " NM", "HD", MID(B767, LEN(B767) - 2, 3) = " HD", "SHD", TRUE, "EZ"))</f>
        <v>White Rose - HD</v>
      </c>
      <c r="C768" s="18" t="str">
        <f>_xlfn.TEXTJOIN(" ", FALSE, VLOOKUP(Table2[[#This Row],[Song Number]], Table1[[Order]:[SHD]], 2, FALSE), "Pack")</f>
        <v>7TH Pack</v>
      </c>
      <c r="D768" s="18" t="str" cm="1">
        <f t="array" ref="D768">_xlfn.IFS(MID(B767, LEN(B767) - 2, 3) = " EZ", "NM", MID(B767, LEN(B767) - 2, 3) = " NM", "HD", MID(B767, LEN(B767) - 2, 3) = " HD", "SHD", TRUE, "EZ")</f>
        <v>HD</v>
      </c>
      <c r="E768" s="18" t="str">
        <f>VLOOKUP(Table2[[#This Row],[Song Number]], Table1[[Order]:[SHD]], 5, FALSE)</f>
        <v>M2U</v>
      </c>
      <c r="F768" s="18" t="str">
        <f>_xlfn.TEXTJOIN("", FALSE, "BPM_", VLOOKUP(Table2[[#This Row],[Song Number]], Table1[[Order]:[SHD]], 6, FALSE))</f>
        <v>BPM_128</v>
      </c>
      <c r="G768" s="18" t="str" cm="1">
        <f t="array" ref="G768">_xlfn.TEXTJOIN("", FALSE, "DIF_", VLOOKUP(Table2[[#This Row],[Song Number]], Table1[[Order]:[SHD]], _xlfn.IFS(MID(B767, LEN(B767) - 2, 3) = " EZ", 8, MID(B767, LEN(B767) - 2, 3) = " NM", 9, MID(B767, LEN(B767) - 2, 3) = " HD", 10, TRUE, 7), FALSE))</f>
        <v>DIF_13</v>
      </c>
      <c r="H76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"DIF_13" ],</v>
      </c>
      <c r="I76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"White Rose - HD",
  "region": "7TH Pack",
  "category": [ "7TH Pack", "HD", "DIF_13" ],
  "requires": []
  },
</v>
      </c>
    </row>
    <row r="769" spans="1:9" ht="105" x14ac:dyDescent="0.25">
      <c r="A769" s="18">
        <f t="shared" si="11"/>
        <v>192</v>
      </c>
      <c r="B769" s="18" t="str">
        <f>_xlfn.TEXTJOIN(" - ", FALSE, VLOOKUP(Table2[[#This Row],[Song Number]], Table1[[Order]:[SHD]], 4, FALSE), _xlfn.IFS(MID(B768, LEN(B768) - 2, 3) = " EZ", "NM", MID(B768, LEN(B768) - 2, 3) = " NM", "HD", MID(B768, LEN(B768) - 2, 3) = " HD", "SHD", TRUE, "EZ"))</f>
        <v>White Rose - SHD</v>
      </c>
      <c r="C769" s="18" t="str">
        <f>_xlfn.TEXTJOIN(" ", FALSE, VLOOKUP(Table2[[#This Row],[Song Number]], Table1[[Order]:[SHD]], 2, FALSE), "Pack")</f>
        <v>7TH Pack</v>
      </c>
      <c r="D769" s="18" t="str" cm="1">
        <f t="array" ref="D769">_xlfn.IFS(MID(B768, LEN(B768) - 2, 3) = " EZ", "NM", MID(B768, LEN(B768) - 2, 3) = " NM", "HD", MID(B768, LEN(B768) - 2, 3) = " HD", "SHD", TRUE, "EZ")</f>
        <v>SHD</v>
      </c>
      <c r="E769" s="18" t="str">
        <f>VLOOKUP(Table2[[#This Row],[Song Number]], Table1[[Order]:[SHD]], 5, FALSE)</f>
        <v>M2U</v>
      </c>
      <c r="F769" s="18" t="str">
        <f>_xlfn.TEXTJOIN("", FALSE, "BPM_", VLOOKUP(Table2[[#This Row],[Song Number]], Table1[[Order]:[SHD]], 6, FALSE))</f>
        <v>BPM_128</v>
      </c>
      <c r="G769" s="18" t="str" cm="1">
        <f t="array" ref="G769">_xlfn.TEXTJOIN("", FALSE, "DIF_", VLOOKUP(Table2[[#This Row],[Song Number]], Table1[[Order]:[SHD]], _xlfn.IFS(MID(B768, LEN(B768) - 2, 3) = " EZ", 8, MID(B768, LEN(B768) - 2, 3) = " NM", 9, MID(B768, LEN(B768) - 2, 3) = " HD", 10, TRUE, 7), FALSE))</f>
        <v>DIF_15</v>
      </c>
      <c r="H76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"DIF_15" ],</v>
      </c>
      <c r="I76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"White Rose - SHD",
  "region": "7TH Pack",
  "category": [ "7TH Pack", "SHD", "DIF_15" ],
  "requires": []
  },
</v>
      </c>
    </row>
    <row r="770" spans="1:9" ht="105" x14ac:dyDescent="0.25">
      <c r="A770" s="18">
        <f t="shared" ref="A770:A833" si="12">IF(MOD(ROW() - 2, 4) = 0, IF(ISNUMBER(A769), A769 + 1, 1), IF(ISNUMBER(A769), A769, 1))</f>
        <v>193</v>
      </c>
      <c r="B770" s="18" t="str">
        <f>_xlfn.TEXTJOIN(" - ", FALSE, VLOOKUP(Table2[[#This Row],[Song Number]], Table1[[Order]:[SHD]], 4, FALSE), _xlfn.IFS(MID(B769, LEN(B769) - 2, 3) = " EZ", "NM", MID(B769, LEN(B769) - 2, 3) = " NM", "HD", MID(B769, LEN(B769) - 2, 3) = " HD", "SHD", TRUE, "EZ"))</f>
        <v>The World - EZ</v>
      </c>
      <c r="C770" s="18" t="str">
        <f>_xlfn.TEXTJOIN(" ", FALSE, VLOOKUP(Table2[[#This Row],[Song Number]], Table1[[Order]:[SHD]], 2, FALSE), "Pack")</f>
        <v>7TH Pack</v>
      </c>
      <c r="D770" s="18" t="str" cm="1">
        <f t="array" ref="D770">_xlfn.IFS(MID(B769, LEN(B769) - 2, 3) = " EZ", "NM", MID(B769, LEN(B769) - 2, 3) = " NM", "HD", MID(B769, LEN(B769) - 2, 3) = " HD", "SHD", TRUE, "EZ")</f>
        <v>EZ</v>
      </c>
      <c r="E770" s="18" t="str">
        <f>VLOOKUP(Table2[[#This Row],[Song Number]], Table1[[Order]:[SHD]], 5, FALSE)</f>
        <v>r300k</v>
      </c>
      <c r="F770" s="18" t="str">
        <f>_xlfn.TEXTJOIN("", FALSE, "BPM_", VLOOKUP(Table2[[#This Row],[Song Number]], Table1[[Order]:[SHD]], 6, FALSE))</f>
        <v>BPM_110</v>
      </c>
      <c r="G770" s="18" t="str" cm="1">
        <f t="array" ref="G770">_xlfn.TEXTJOIN("", FALSE, "DIF_", VLOOKUP(Table2[[#This Row],[Song Number]], Table1[[Order]:[SHD]], _xlfn.IFS(MID(B769, LEN(B769) - 2, 3) = " EZ", 8, MID(B769, LEN(B769) - 2, 3) = " NM", 9, MID(B769, LEN(B769) - 2, 3) = " HD", 10, TRUE, 7), FALSE))</f>
        <v>DIF_4</v>
      </c>
      <c r="H77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"EZ", "DIF_4" ],</v>
      </c>
      <c r="I77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World - EZ",
  "region": "7TH Pack",
  "category": [ "7TH Pack", "EZ", "DIF_4" ],
  "requires": []
  },
</v>
      </c>
    </row>
    <row r="771" spans="1:9" ht="105" x14ac:dyDescent="0.25">
      <c r="A771" s="18">
        <f t="shared" si="12"/>
        <v>193</v>
      </c>
      <c r="B771" s="18" t="str">
        <f>_xlfn.TEXTJOIN(" - ", FALSE, VLOOKUP(Table2[[#This Row],[Song Number]], Table1[[Order]:[SHD]], 4, FALSE), _xlfn.IFS(MID(B770, LEN(B770) - 2, 3) = " EZ", "NM", MID(B770, LEN(B770) - 2, 3) = " NM", "HD", MID(B770, LEN(B770) - 2, 3) = " HD", "SHD", TRUE, "EZ"))</f>
        <v>The World - NM</v>
      </c>
      <c r="C771" s="18" t="str">
        <f>_xlfn.TEXTJOIN(" ", FALSE, VLOOKUP(Table2[[#This Row],[Song Number]], Table1[[Order]:[SHD]], 2, FALSE), "Pack")</f>
        <v>7TH Pack</v>
      </c>
      <c r="D771" s="18" t="str" cm="1">
        <f t="array" ref="D771">_xlfn.IFS(MID(B770, LEN(B770) - 2, 3) = " EZ", "NM", MID(B770, LEN(B770) - 2, 3) = " NM", "HD", MID(B770, LEN(B770) - 2, 3) = " HD", "SHD", TRUE, "EZ")</f>
        <v>NM</v>
      </c>
      <c r="E771" s="18" t="str">
        <f>VLOOKUP(Table2[[#This Row],[Song Number]], Table1[[Order]:[SHD]], 5, FALSE)</f>
        <v>r300k</v>
      </c>
      <c r="F771" s="18" t="str">
        <f>_xlfn.TEXTJOIN("", FALSE, "BPM_", VLOOKUP(Table2[[#This Row],[Song Number]], Table1[[Order]:[SHD]], 6, FALSE))</f>
        <v>BPM_110</v>
      </c>
      <c r="G771" s="18" t="str" cm="1">
        <f t="array" ref="G771">_xlfn.TEXTJOIN("", FALSE, "DIF_", VLOOKUP(Table2[[#This Row],[Song Number]], Table1[[Order]:[SHD]], _xlfn.IFS(MID(B770, LEN(B770) - 2, 3) = " EZ", 8, MID(B770, LEN(B770) - 2, 3) = " NM", 9, MID(B770, LEN(B770) - 2, 3) = " HD", 10, TRUE, 7), FALSE))</f>
        <v>DIF_6</v>
      </c>
      <c r="H77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"NM", "DIF_6" ],</v>
      </c>
      <c r="I77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World - NM",
  "region": "7TH Pack",
  "category": [ "7TH Pack", "NM", "DIF_6" ],
  "requires": []
  },
</v>
      </c>
    </row>
    <row r="772" spans="1:9" ht="105" x14ac:dyDescent="0.25">
      <c r="A772" s="18">
        <f t="shared" si="12"/>
        <v>193</v>
      </c>
      <c r="B772" s="18" t="str">
        <f>_xlfn.TEXTJOIN(" - ", FALSE, VLOOKUP(Table2[[#This Row],[Song Number]], Table1[[Order]:[SHD]], 4, FALSE), _xlfn.IFS(MID(B771, LEN(B771) - 2, 3) = " EZ", "NM", MID(B771, LEN(B771) - 2, 3) = " NM", "HD", MID(B771, LEN(B771) - 2, 3) = " HD", "SHD", TRUE, "EZ"))</f>
        <v>The World - HD</v>
      </c>
      <c r="C772" s="18" t="str">
        <f>_xlfn.TEXTJOIN(" ", FALSE, VLOOKUP(Table2[[#This Row],[Song Number]], Table1[[Order]:[SHD]], 2, FALSE), "Pack")</f>
        <v>7TH Pack</v>
      </c>
      <c r="D772" s="18" t="str" cm="1">
        <f t="array" ref="D772">_xlfn.IFS(MID(B771, LEN(B771) - 2, 3) = " EZ", "NM", MID(B771, LEN(B771) - 2, 3) = " NM", "HD", MID(B771, LEN(B771) - 2, 3) = " HD", "SHD", TRUE, "EZ")</f>
        <v>HD</v>
      </c>
      <c r="E772" s="18" t="str">
        <f>VLOOKUP(Table2[[#This Row],[Song Number]], Table1[[Order]:[SHD]], 5, FALSE)</f>
        <v>r300k</v>
      </c>
      <c r="F772" s="18" t="str">
        <f>_xlfn.TEXTJOIN("", FALSE, "BPM_", VLOOKUP(Table2[[#This Row],[Song Number]], Table1[[Order]:[SHD]], 6, FALSE))</f>
        <v>BPM_110</v>
      </c>
      <c r="G772" s="18" t="str" cm="1">
        <f t="array" ref="G772">_xlfn.TEXTJOIN("", FALSE, "DIF_", VLOOKUP(Table2[[#This Row],[Song Number]], Table1[[Order]:[SHD]], _xlfn.IFS(MID(B771, LEN(B771) - 2, 3) = " EZ", 8, MID(B771, LEN(B771) - 2, 3) = " NM", 9, MID(B771, LEN(B771) - 2, 3) = " HD", 10, TRUE, 7), FALSE))</f>
        <v>DIF_12</v>
      </c>
      <c r="H77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"HD", "DIF_12" ],</v>
      </c>
      <c r="I77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World - HD",
  "region": "7TH Pack",
  "category": [ "7TH Pack", "HD", "DIF_12" ],
  "requires": []
  },
</v>
      </c>
    </row>
    <row r="773" spans="1:9" ht="105" x14ac:dyDescent="0.25">
      <c r="A773" s="18">
        <f t="shared" si="12"/>
        <v>193</v>
      </c>
      <c r="B773" s="18" t="str">
        <f>_xlfn.TEXTJOIN(" - ", FALSE, VLOOKUP(Table2[[#This Row],[Song Number]], Table1[[Order]:[SHD]], 4, FALSE), _xlfn.IFS(MID(B772, LEN(B772) - 2, 3) = " EZ", "NM", MID(B772, LEN(B772) - 2, 3) = " NM", "HD", MID(B772, LEN(B772) - 2, 3) = " HD", "SHD", TRUE, "EZ"))</f>
        <v>The World - SHD</v>
      </c>
      <c r="C773" s="18" t="str">
        <f>_xlfn.TEXTJOIN(" ", FALSE, VLOOKUP(Table2[[#This Row],[Song Number]], Table1[[Order]:[SHD]], 2, FALSE), "Pack")</f>
        <v>7TH Pack</v>
      </c>
      <c r="D773" s="18" t="str" cm="1">
        <f t="array" ref="D773">_xlfn.IFS(MID(B772, LEN(B772) - 2, 3) = " EZ", "NM", MID(B772, LEN(B772) - 2, 3) = " NM", "HD", MID(B772, LEN(B772) - 2, 3) = " HD", "SHD", TRUE, "EZ")</f>
        <v>SHD</v>
      </c>
      <c r="E773" s="18" t="str">
        <f>VLOOKUP(Table2[[#This Row],[Song Number]], Table1[[Order]:[SHD]], 5, FALSE)</f>
        <v>r300k</v>
      </c>
      <c r="F773" s="18" t="str">
        <f>_xlfn.TEXTJOIN("", FALSE, "BPM_", VLOOKUP(Table2[[#This Row],[Song Number]], Table1[[Order]:[SHD]], 6, FALSE))</f>
        <v>BPM_110</v>
      </c>
      <c r="G773" s="18" t="str" cm="1">
        <f t="array" ref="G773">_xlfn.TEXTJOIN("", FALSE, "DIF_", VLOOKUP(Table2[[#This Row],[Song Number]], Table1[[Order]:[SHD]], _xlfn.IFS(MID(B772, LEN(B772) - 2, 3) = " EZ", 8, MID(B772, LEN(B772) - 2, 3) = " NM", 9, MID(B772, LEN(B772) - 2, 3) = " HD", 10, TRUE, 7), FALSE))</f>
        <v>DIF_15</v>
      </c>
      <c r="H77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"7TH Pack", "SHD", "DIF_15" ],</v>
      </c>
      <c r="I77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World - SHD",
  "region": "7TH Pack",
  "category": [ "7TH Pack", "SHD", "DIF_15" ],
  "requires": []
  },
</v>
      </c>
    </row>
    <row r="774" spans="1:9" ht="105" x14ac:dyDescent="0.25">
      <c r="A774" s="18">
        <f t="shared" si="12"/>
        <v>194</v>
      </c>
      <c r="B774" s="18" t="str">
        <f>_xlfn.TEXTJOIN(" - ", FALSE, VLOOKUP(Table2[[#This Row],[Song Number]], Table1[[Order]:[SHD]], 4, FALSE), _xlfn.IFS(MID(B773, LEN(B773) - 2, 3) = " EZ", "NM", MID(B773, LEN(B773) - 2, 3) = " NM", "HD", MID(B773, LEN(B773) - 2, 3) = " HD", "SHD", TRUE, "EZ"))</f>
        <v>Black Industry - EZ</v>
      </c>
      <c r="C774" s="18" t="str">
        <f>_xlfn.TEXTJOIN(" ", FALSE, VLOOKUP(Table2[[#This Row],[Song Number]], Table1[[Order]:[SHD]], 2, FALSE), "Pack")</f>
        <v>2008 Pack</v>
      </c>
      <c r="D774" s="18" t="str" cm="1">
        <f t="array" ref="D774">_xlfn.IFS(MID(B773, LEN(B773) - 2, 3) = " EZ", "NM", MID(B773, LEN(B773) - 2, 3) = " NM", "HD", MID(B773, LEN(B773) - 2, 3) = " HD", "SHD", TRUE, "EZ")</f>
        <v>EZ</v>
      </c>
      <c r="E774" s="18" t="str">
        <f>VLOOKUP(Table2[[#This Row],[Song Number]], Table1[[Order]:[SHD]], 5, FALSE)</f>
        <v>r300k, ALTiTUNE</v>
      </c>
      <c r="F774" s="18" t="str">
        <f>_xlfn.TEXTJOIN("", FALSE, "BPM_", VLOOKUP(Table2[[#This Row],[Song Number]], Table1[[Order]:[SHD]], 6, FALSE))</f>
        <v>BPM_178</v>
      </c>
      <c r="G774" s="18" t="str" cm="1">
        <f t="array" ref="G774">_xlfn.TEXTJOIN("", FALSE, "DIF_", VLOOKUP(Table2[[#This Row],[Song Number]], Table1[[Order]:[SHD]], _xlfn.IFS(MID(B773, LEN(B773) - 2, 3) = " EZ", 8, MID(B773, LEN(B773) - 2, 3) = " NM", 9, MID(B773, LEN(B773) - 2, 3) = " HD", 10, TRUE, 7), FALSE))</f>
        <v>DIF_3</v>
      </c>
      <c r="H77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"EZ", "DIF_3" ],</v>
      </c>
      <c r="I77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Industry - EZ",
  "region": "2008 Pack",
  "category": [ "2008 Pack", "EZ", "DIF_3" ],
  "requires": []
  },
</v>
      </c>
    </row>
    <row r="775" spans="1:9" ht="105" x14ac:dyDescent="0.25">
      <c r="A775" s="18">
        <f t="shared" si="12"/>
        <v>194</v>
      </c>
      <c r="B775" s="18" t="str">
        <f>_xlfn.TEXTJOIN(" - ", FALSE, VLOOKUP(Table2[[#This Row],[Song Number]], Table1[[Order]:[SHD]], 4, FALSE), _xlfn.IFS(MID(B774, LEN(B774) - 2, 3) = " EZ", "NM", MID(B774, LEN(B774) - 2, 3) = " NM", "HD", MID(B774, LEN(B774) - 2, 3) = " HD", "SHD", TRUE, "EZ"))</f>
        <v>Black Industry - NM</v>
      </c>
      <c r="C775" s="18" t="str">
        <f>_xlfn.TEXTJOIN(" ", FALSE, VLOOKUP(Table2[[#This Row],[Song Number]], Table1[[Order]:[SHD]], 2, FALSE), "Pack")</f>
        <v>2008 Pack</v>
      </c>
      <c r="D775" s="18" t="str" cm="1">
        <f t="array" ref="D775">_xlfn.IFS(MID(B774, LEN(B774) - 2, 3) = " EZ", "NM", MID(B774, LEN(B774) - 2, 3) = " NM", "HD", MID(B774, LEN(B774) - 2, 3) = " HD", "SHD", TRUE, "EZ")</f>
        <v>NM</v>
      </c>
      <c r="E775" s="18" t="str">
        <f>VLOOKUP(Table2[[#This Row],[Song Number]], Table1[[Order]:[SHD]], 5, FALSE)</f>
        <v>r300k, ALTiTUNE</v>
      </c>
      <c r="F775" s="18" t="str">
        <f>_xlfn.TEXTJOIN("", FALSE, "BPM_", VLOOKUP(Table2[[#This Row],[Song Number]], Table1[[Order]:[SHD]], 6, FALSE))</f>
        <v>BPM_178</v>
      </c>
      <c r="G775" s="18" t="str" cm="1">
        <f t="array" ref="G775">_xlfn.TEXTJOIN("", FALSE, "DIF_", VLOOKUP(Table2[[#This Row],[Song Number]], Table1[[Order]:[SHD]], _xlfn.IFS(MID(B774, LEN(B774) - 2, 3) = " EZ", 8, MID(B774, LEN(B774) - 2, 3) = " NM", 9, MID(B774, LEN(B774) - 2, 3) = " HD", 10, TRUE, 7), FALSE))</f>
        <v>DIF_4</v>
      </c>
      <c r="H77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"NM", "DIF_4" ],</v>
      </c>
      <c r="I77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Industry - NM",
  "region": "2008 Pack",
  "category": [ "2008 Pack", "NM", "DIF_4" ],
  "requires": []
  },
</v>
      </c>
    </row>
    <row r="776" spans="1:9" ht="105" x14ac:dyDescent="0.25">
      <c r="A776" s="18">
        <f t="shared" si="12"/>
        <v>194</v>
      </c>
      <c r="B776" s="18" t="str">
        <f>_xlfn.TEXTJOIN(" - ", FALSE, VLOOKUP(Table2[[#This Row],[Song Number]], Table1[[Order]:[SHD]], 4, FALSE), _xlfn.IFS(MID(B775, LEN(B775) - 2, 3) = " EZ", "NM", MID(B775, LEN(B775) - 2, 3) = " NM", "HD", MID(B775, LEN(B775) - 2, 3) = " HD", "SHD", TRUE, "EZ"))</f>
        <v>Black Industry - HD</v>
      </c>
      <c r="C776" s="18" t="str">
        <f>_xlfn.TEXTJOIN(" ", FALSE, VLOOKUP(Table2[[#This Row],[Song Number]], Table1[[Order]:[SHD]], 2, FALSE), "Pack")</f>
        <v>2008 Pack</v>
      </c>
      <c r="D776" s="18" t="str" cm="1">
        <f t="array" ref="D776">_xlfn.IFS(MID(B775, LEN(B775) - 2, 3) = " EZ", "NM", MID(B775, LEN(B775) - 2, 3) = " NM", "HD", MID(B775, LEN(B775) - 2, 3) = " HD", "SHD", TRUE, "EZ")</f>
        <v>HD</v>
      </c>
      <c r="E776" s="18" t="str">
        <f>VLOOKUP(Table2[[#This Row],[Song Number]], Table1[[Order]:[SHD]], 5, FALSE)</f>
        <v>r300k, ALTiTUNE</v>
      </c>
      <c r="F776" s="18" t="str">
        <f>_xlfn.TEXTJOIN("", FALSE, "BPM_", VLOOKUP(Table2[[#This Row],[Song Number]], Table1[[Order]:[SHD]], 6, FALSE))</f>
        <v>BPM_178</v>
      </c>
      <c r="G776" s="18" t="str" cm="1">
        <f t="array" ref="G776">_xlfn.TEXTJOIN("", FALSE, "DIF_", VLOOKUP(Table2[[#This Row],[Song Number]], Table1[[Order]:[SHD]], _xlfn.IFS(MID(B775, LEN(B775) - 2, 3) = " EZ", 8, MID(B775, LEN(B775) - 2, 3) = " NM", 9, MID(B775, LEN(B775) - 2, 3) = " HD", 10, TRUE, 7), FALSE))</f>
        <v>DIF_9</v>
      </c>
      <c r="H77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"HD", "DIF_9" ],</v>
      </c>
      <c r="I77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Industry - HD",
  "region": "2008 Pack",
  "category": [ "2008 Pack", "HD", "DIF_9" ],
  "requires": []
  },
</v>
      </c>
    </row>
    <row r="777" spans="1:9" ht="105" x14ac:dyDescent="0.25">
      <c r="A777" s="18">
        <f t="shared" si="12"/>
        <v>194</v>
      </c>
      <c r="B777" s="18" t="str">
        <f>_xlfn.TEXTJOIN(" - ", FALSE, VLOOKUP(Table2[[#This Row],[Song Number]], Table1[[Order]:[SHD]], 4, FALSE), _xlfn.IFS(MID(B776, LEN(B776) - 2, 3) = " EZ", "NM", MID(B776, LEN(B776) - 2, 3) = " NM", "HD", MID(B776, LEN(B776) - 2, 3) = " HD", "SHD", TRUE, "EZ"))</f>
        <v>Black Industry - SHD</v>
      </c>
      <c r="C777" s="18" t="str">
        <f>_xlfn.TEXTJOIN(" ", FALSE, VLOOKUP(Table2[[#This Row],[Song Number]], Table1[[Order]:[SHD]], 2, FALSE), "Pack")</f>
        <v>2008 Pack</v>
      </c>
      <c r="D777" s="18" t="str" cm="1">
        <f t="array" ref="D777">_xlfn.IFS(MID(B776, LEN(B776) - 2, 3) = " EZ", "NM", MID(B776, LEN(B776) - 2, 3) = " NM", "HD", MID(B776, LEN(B776) - 2, 3) = " HD", "SHD", TRUE, "EZ")</f>
        <v>SHD</v>
      </c>
      <c r="E777" s="18" t="str">
        <f>VLOOKUP(Table2[[#This Row],[Song Number]], Table1[[Order]:[SHD]], 5, FALSE)</f>
        <v>r300k, ALTiTUNE</v>
      </c>
      <c r="F777" s="18" t="str">
        <f>_xlfn.TEXTJOIN("", FALSE, "BPM_", VLOOKUP(Table2[[#This Row],[Song Number]], Table1[[Order]:[SHD]], 6, FALSE))</f>
        <v>BPM_178</v>
      </c>
      <c r="G777" s="18" t="str" cm="1">
        <f t="array" ref="G777">_xlfn.TEXTJOIN("", FALSE, "DIF_", VLOOKUP(Table2[[#This Row],[Song Number]], Table1[[Order]:[SHD]], _xlfn.IFS(MID(B776, LEN(B776) - 2, 3) = " EZ", 8, MID(B776, LEN(B776) - 2, 3) = " NM", 9, MID(B776, LEN(B776) - 2, 3) = " HD", 10, TRUE, 7), FALSE))</f>
        <v>DIF_12</v>
      </c>
      <c r="H77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"SHD", "DIF_12" ],</v>
      </c>
      <c r="I77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Industry - SHD",
  "region": "2008 Pack",
  "category": [ "2008 Pack", "SHD", "DIF_12" ],
  "requires": []
  },
</v>
      </c>
    </row>
    <row r="778" spans="1:9" ht="105" x14ac:dyDescent="0.25">
      <c r="A778" s="18">
        <f t="shared" si="12"/>
        <v>195</v>
      </c>
      <c r="B778" s="18" t="str">
        <f>_xlfn.TEXTJOIN(" - ", FALSE, VLOOKUP(Table2[[#This Row],[Song Number]], Table1[[Order]:[SHD]], 4, FALSE), _xlfn.IFS(MID(B777, LEN(B777) - 2, 3) = " EZ", "NM", MID(B777, LEN(B777) - 2, 3) = " NM", "HD", MID(B777, LEN(B777) - 2, 3) = " HD", "SHD", TRUE, "EZ"))</f>
        <v>Black Industry (And More Rock Version) - EZ</v>
      </c>
      <c r="C778" s="18" t="str">
        <f>_xlfn.TEXTJOIN(" ", FALSE, VLOOKUP(Table2[[#This Row],[Song Number]], Table1[[Order]:[SHD]], 2, FALSE), "Pack")</f>
        <v>2008 Pack</v>
      </c>
      <c r="D778" s="18" t="str" cm="1">
        <f t="array" ref="D778">_xlfn.IFS(MID(B777, LEN(B777) - 2, 3) = " EZ", "NM", MID(B777, LEN(B777) - 2, 3) = " NM", "HD", MID(B777, LEN(B777) - 2, 3) = " HD", "SHD", TRUE, "EZ")</f>
        <v>EZ</v>
      </c>
      <c r="E778" s="18" t="str">
        <f>VLOOKUP(Table2[[#This Row],[Song Number]], Table1[[Order]:[SHD]], 5, FALSE)</f>
        <v>And More</v>
      </c>
      <c r="F778" s="18" t="str">
        <f>_xlfn.TEXTJOIN("", FALSE, "BPM_", VLOOKUP(Table2[[#This Row],[Song Number]], Table1[[Order]:[SHD]], 6, FALSE))</f>
        <v>BPM_176</v>
      </c>
      <c r="G778" s="18" t="str" cm="1">
        <f t="array" ref="G778">_xlfn.TEXTJOIN("", FALSE, "DIF_", VLOOKUP(Table2[[#This Row],[Song Number]], Table1[[Order]:[SHD]], _xlfn.IFS(MID(B777, LEN(B777) - 2, 3) = " EZ", 8, MID(B777, LEN(B777) - 2, 3) = " NM", 9, MID(B777, LEN(B777) - 2, 3) = " HD", 10, TRUE, 7), FALSE))</f>
        <v>DIF_4</v>
      </c>
      <c r="H77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"EZ", "DIF_4" ],</v>
      </c>
      <c r="I77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Industry (And More Rock Version) - EZ",
  "region": "2008 Pack",
  "category": [ "2008 Pack", "EZ", "DIF_4" ],
  "requires": []
  },
</v>
      </c>
    </row>
    <row r="779" spans="1:9" ht="105" x14ac:dyDescent="0.25">
      <c r="A779" s="18">
        <f t="shared" si="12"/>
        <v>195</v>
      </c>
      <c r="B779" s="18" t="str">
        <f>_xlfn.TEXTJOIN(" - ", FALSE, VLOOKUP(Table2[[#This Row],[Song Number]], Table1[[Order]:[SHD]], 4, FALSE), _xlfn.IFS(MID(B778, LEN(B778) - 2, 3) = " EZ", "NM", MID(B778, LEN(B778) - 2, 3) = " NM", "HD", MID(B778, LEN(B778) - 2, 3) = " HD", "SHD", TRUE, "EZ"))</f>
        <v>Black Industry (And More Rock Version) - NM</v>
      </c>
      <c r="C779" s="18" t="str">
        <f>_xlfn.TEXTJOIN(" ", FALSE, VLOOKUP(Table2[[#This Row],[Song Number]], Table1[[Order]:[SHD]], 2, FALSE), "Pack")</f>
        <v>2008 Pack</v>
      </c>
      <c r="D779" s="18" t="str" cm="1">
        <f t="array" ref="D779">_xlfn.IFS(MID(B778, LEN(B778) - 2, 3) = " EZ", "NM", MID(B778, LEN(B778) - 2, 3) = " NM", "HD", MID(B778, LEN(B778) - 2, 3) = " HD", "SHD", TRUE, "EZ")</f>
        <v>NM</v>
      </c>
      <c r="E779" s="18" t="str">
        <f>VLOOKUP(Table2[[#This Row],[Song Number]], Table1[[Order]:[SHD]], 5, FALSE)</f>
        <v>And More</v>
      </c>
      <c r="F779" s="18" t="str">
        <f>_xlfn.TEXTJOIN("", FALSE, "BPM_", VLOOKUP(Table2[[#This Row],[Song Number]], Table1[[Order]:[SHD]], 6, FALSE))</f>
        <v>BPM_176</v>
      </c>
      <c r="G779" s="18" t="str" cm="1">
        <f t="array" ref="G779">_xlfn.TEXTJOIN("", FALSE, "DIF_", VLOOKUP(Table2[[#This Row],[Song Number]], Table1[[Order]:[SHD]], _xlfn.IFS(MID(B778, LEN(B778) - 2, 3) = " EZ", 8, MID(B778, LEN(B778) - 2, 3) = " NM", 9, MID(B778, LEN(B778) - 2, 3) = " HD", 10, TRUE, 7), FALSE))</f>
        <v>DIF_6</v>
      </c>
      <c r="H77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"NM", "DIF_6" ],</v>
      </c>
      <c r="I77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Industry (And More Rock Version) - NM",
  "region": "2008 Pack",
  "category": [ "2008 Pack", "NM", "DIF_6" ],
  "requires": []
  },
</v>
      </c>
    </row>
    <row r="780" spans="1:9" ht="105" x14ac:dyDescent="0.25">
      <c r="A780" s="18">
        <f t="shared" si="12"/>
        <v>195</v>
      </c>
      <c r="B780" s="18" t="str">
        <f>_xlfn.TEXTJOIN(" - ", FALSE, VLOOKUP(Table2[[#This Row],[Song Number]], Table1[[Order]:[SHD]], 4, FALSE), _xlfn.IFS(MID(B779, LEN(B779) - 2, 3) = " EZ", "NM", MID(B779, LEN(B779) - 2, 3) = " NM", "HD", MID(B779, LEN(B779) - 2, 3) = " HD", "SHD", TRUE, "EZ"))</f>
        <v>Black Industry (And More Rock Version) - HD</v>
      </c>
      <c r="C780" s="18" t="str">
        <f>_xlfn.TEXTJOIN(" ", FALSE, VLOOKUP(Table2[[#This Row],[Song Number]], Table1[[Order]:[SHD]], 2, FALSE), "Pack")</f>
        <v>2008 Pack</v>
      </c>
      <c r="D780" s="18" t="str" cm="1">
        <f t="array" ref="D780">_xlfn.IFS(MID(B779, LEN(B779) - 2, 3) = " EZ", "NM", MID(B779, LEN(B779) - 2, 3) = " NM", "HD", MID(B779, LEN(B779) - 2, 3) = " HD", "SHD", TRUE, "EZ")</f>
        <v>HD</v>
      </c>
      <c r="E780" s="18" t="str">
        <f>VLOOKUP(Table2[[#This Row],[Song Number]], Table1[[Order]:[SHD]], 5, FALSE)</f>
        <v>And More</v>
      </c>
      <c r="F780" s="18" t="str">
        <f>_xlfn.TEXTJOIN("", FALSE, "BPM_", VLOOKUP(Table2[[#This Row],[Song Number]], Table1[[Order]:[SHD]], 6, FALSE))</f>
        <v>BPM_176</v>
      </c>
      <c r="G780" s="18" t="str" cm="1">
        <f t="array" ref="G780">_xlfn.TEXTJOIN("", FALSE, "DIF_", VLOOKUP(Table2[[#This Row],[Song Number]], Table1[[Order]:[SHD]], _xlfn.IFS(MID(B779, LEN(B779) - 2, 3) = " EZ", 8, MID(B779, LEN(B779) - 2, 3) = " NM", 9, MID(B779, LEN(B779) - 2, 3) = " HD", 10, TRUE, 7), FALSE))</f>
        <v>DIF_9</v>
      </c>
      <c r="H78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"HD", "DIF_9" ],</v>
      </c>
      <c r="I78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Industry (And More Rock Version) - HD",
  "region": "2008 Pack",
  "category": [ "2008 Pack", "HD", "DIF_9" ],
  "requires": []
  },
</v>
      </c>
    </row>
    <row r="781" spans="1:9" ht="105" x14ac:dyDescent="0.25">
      <c r="A781" s="18">
        <f t="shared" si="12"/>
        <v>195</v>
      </c>
      <c r="B781" s="18" t="str">
        <f>_xlfn.TEXTJOIN(" - ", FALSE, VLOOKUP(Table2[[#This Row],[Song Number]], Table1[[Order]:[SHD]], 4, FALSE), _xlfn.IFS(MID(B780, LEN(B780) - 2, 3) = " EZ", "NM", MID(B780, LEN(B780) - 2, 3) = " NM", "HD", MID(B780, LEN(B780) - 2, 3) = " HD", "SHD", TRUE, "EZ"))</f>
        <v>Black Industry (And More Rock Version) - SHD</v>
      </c>
      <c r="C781" s="18" t="str">
        <f>_xlfn.TEXTJOIN(" ", FALSE, VLOOKUP(Table2[[#This Row],[Song Number]], Table1[[Order]:[SHD]], 2, FALSE), "Pack")</f>
        <v>2008 Pack</v>
      </c>
      <c r="D781" s="18" t="str" cm="1">
        <f t="array" ref="D781">_xlfn.IFS(MID(B780, LEN(B780) - 2, 3) = " EZ", "NM", MID(B780, LEN(B780) - 2, 3) = " NM", "HD", MID(B780, LEN(B780) - 2, 3) = " HD", "SHD", TRUE, "EZ")</f>
        <v>SHD</v>
      </c>
      <c r="E781" s="18" t="str">
        <f>VLOOKUP(Table2[[#This Row],[Song Number]], Table1[[Order]:[SHD]], 5, FALSE)</f>
        <v>And More</v>
      </c>
      <c r="F781" s="18" t="str">
        <f>_xlfn.TEXTJOIN("", FALSE, "BPM_", VLOOKUP(Table2[[#This Row],[Song Number]], Table1[[Order]:[SHD]], 6, FALSE))</f>
        <v>BPM_176</v>
      </c>
      <c r="G781" s="18" t="str" cm="1">
        <f t="array" ref="G781">_xlfn.TEXTJOIN("", FALSE, "DIF_", VLOOKUP(Table2[[#This Row],[Song Number]], Table1[[Order]:[SHD]], _xlfn.IFS(MID(B780, LEN(B780) - 2, 3) = " EZ", 8, MID(B780, LEN(B780) - 2, 3) = " NM", 9, MID(B780, LEN(B780) - 2, 3) = " HD", 10, TRUE, 7), FALSE))</f>
        <v>DIF_12</v>
      </c>
      <c r="H78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"SHD", "DIF_12" ],</v>
      </c>
      <c r="I78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Industry (And More Rock Version) - SHD",
  "region": "2008 Pack",
  "category": [ "2008 Pack", "SHD", "DIF_12" ],
  "requires": []
  },
</v>
      </c>
    </row>
    <row r="782" spans="1:9" ht="105" x14ac:dyDescent="0.25">
      <c r="A782" s="18">
        <f t="shared" si="12"/>
        <v>196</v>
      </c>
      <c r="B782" s="18" t="str">
        <f>_xlfn.TEXTJOIN(" - ", FALSE, VLOOKUP(Table2[[#This Row],[Song Number]], Table1[[Order]:[SHD]], 4, FALSE), _xlfn.IFS(MID(B781, LEN(B781) - 2, 3) = " EZ", "NM", MID(B781, LEN(B781) - 2, 3) = " NM", "HD", MID(B781, LEN(B781) - 2, 3) = " HD", "SHD", TRUE, "EZ"))</f>
        <v>Black Key - EZ</v>
      </c>
      <c r="C782" s="18" t="str">
        <f>_xlfn.TEXTJOIN(" ", FALSE, VLOOKUP(Table2[[#This Row],[Song Number]], Table1[[Order]:[SHD]], 2, FALSE), "Pack")</f>
        <v>2008 Pack</v>
      </c>
      <c r="D782" s="18" t="str" cm="1">
        <f t="array" ref="D782">_xlfn.IFS(MID(B781, LEN(B781) - 2, 3) = " EZ", "NM", MID(B781, LEN(B781) - 2, 3) = " NM", "HD", MID(B781, LEN(B781) - 2, 3) = " HD", "SHD", TRUE, "EZ")</f>
        <v>EZ</v>
      </c>
      <c r="E782" s="18" t="str">
        <f>VLOOKUP(Table2[[#This Row],[Song Number]], Table1[[Order]:[SHD]], 5, FALSE)</f>
        <v>Frederic Francois Chopin</v>
      </c>
      <c r="F782" s="18" t="str">
        <f>_xlfn.TEXTJOIN("", FALSE, "BPM_", VLOOKUP(Table2[[#This Row],[Song Number]], Table1[[Order]:[SHD]], 6, FALSE))</f>
        <v>BPM_120</v>
      </c>
      <c r="G782" s="18" t="str" cm="1">
        <f t="array" ref="G782">_xlfn.TEXTJOIN("", FALSE, "DIF_", VLOOKUP(Table2[[#This Row],[Song Number]], Table1[[Order]:[SHD]], _xlfn.IFS(MID(B781, LEN(B781) - 2, 3) = " EZ", 8, MID(B781, LEN(B781) - 2, 3) = " NM", 9, MID(B781, LEN(B781) - 2, 3) = " HD", 10, TRUE, 7), FALSE))</f>
        <v>DIF_4</v>
      </c>
      <c r="H78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"EZ", "DIF_4" ],</v>
      </c>
      <c r="I78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Key - EZ",
  "region": "2008 Pack",
  "category": [ "2008 Pack", "EZ", "DIF_4" ],
  "requires": []
  },
</v>
      </c>
    </row>
    <row r="783" spans="1:9" ht="105" x14ac:dyDescent="0.25">
      <c r="A783" s="18">
        <f t="shared" si="12"/>
        <v>196</v>
      </c>
      <c r="B783" s="18" t="str">
        <f>_xlfn.TEXTJOIN(" - ", FALSE, VLOOKUP(Table2[[#This Row],[Song Number]], Table1[[Order]:[SHD]], 4, FALSE), _xlfn.IFS(MID(B782, LEN(B782) - 2, 3) = " EZ", "NM", MID(B782, LEN(B782) - 2, 3) = " NM", "HD", MID(B782, LEN(B782) - 2, 3) = " HD", "SHD", TRUE, "EZ"))</f>
        <v>Black Key - NM</v>
      </c>
      <c r="C783" s="18" t="str">
        <f>_xlfn.TEXTJOIN(" ", FALSE, VLOOKUP(Table2[[#This Row],[Song Number]], Table1[[Order]:[SHD]], 2, FALSE), "Pack")</f>
        <v>2008 Pack</v>
      </c>
      <c r="D783" s="18" t="str" cm="1">
        <f t="array" ref="D783">_xlfn.IFS(MID(B782, LEN(B782) - 2, 3) = " EZ", "NM", MID(B782, LEN(B782) - 2, 3) = " NM", "HD", MID(B782, LEN(B782) - 2, 3) = " HD", "SHD", TRUE, "EZ")</f>
        <v>NM</v>
      </c>
      <c r="E783" s="18" t="str">
        <f>VLOOKUP(Table2[[#This Row],[Song Number]], Table1[[Order]:[SHD]], 5, FALSE)</f>
        <v>Frederic Francois Chopin</v>
      </c>
      <c r="F783" s="18" t="str">
        <f>_xlfn.TEXTJOIN("", FALSE, "BPM_", VLOOKUP(Table2[[#This Row],[Song Number]], Table1[[Order]:[SHD]], 6, FALSE))</f>
        <v>BPM_120</v>
      </c>
      <c r="G783" s="18" t="str" cm="1">
        <f t="array" ref="G783">_xlfn.TEXTJOIN("", FALSE, "DIF_", VLOOKUP(Table2[[#This Row],[Song Number]], Table1[[Order]:[SHD]], _xlfn.IFS(MID(B782, LEN(B782) - 2, 3) = " EZ", 8, MID(B782, LEN(B782) - 2, 3) = " NM", 9, MID(B782, LEN(B782) - 2, 3) = " HD", 10, TRUE, 7), FALSE))</f>
        <v>DIF_10</v>
      </c>
      <c r="H78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"NM", "DIF_10" ],</v>
      </c>
      <c r="I78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Key - NM",
  "region": "2008 Pack",
  "category": [ "2008 Pack", "NM", "DIF_10" ],
  "requires": []
  },
</v>
      </c>
    </row>
    <row r="784" spans="1:9" ht="105" x14ac:dyDescent="0.25">
      <c r="A784" s="18">
        <f t="shared" si="12"/>
        <v>196</v>
      </c>
      <c r="B784" s="18" t="str">
        <f>_xlfn.TEXTJOIN(" - ", FALSE, VLOOKUP(Table2[[#This Row],[Song Number]], Table1[[Order]:[SHD]], 4, FALSE), _xlfn.IFS(MID(B783, LEN(B783) - 2, 3) = " EZ", "NM", MID(B783, LEN(B783) - 2, 3) = " NM", "HD", MID(B783, LEN(B783) - 2, 3) = " HD", "SHD", TRUE, "EZ"))</f>
        <v>Black Key - HD</v>
      </c>
      <c r="C784" s="18" t="str">
        <f>_xlfn.TEXTJOIN(" ", FALSE, VLOOKUP(Table2[[#This Row],[Song Number]], Table1[[Order]:[SHD]], 2, FALSE), "Pack")</f>
        <v>2008 Pack</v>
      </c>
      <c r="D784" s="18" t="str" cm="1">
        <f t="array" ref="D784">_xlfn.IFS(MID(B783, LEN(B783) - 2, 3) = " EZ", "NM", MID(B783, LEN(B783) - 2, 3) = " NM", "HD", MID(B783, LEN(B783) - 2, 3) = " HD", "SHD", TRUE, "EZ")</f>
        <v>HD</v>
      </c>
      <c r="E784" s="18" t="str">
        <f>VLOOKUP(Table2[[#This Row],[Song Number]], Table1[[Order]:[SHD]], 5, FALSE)</f>
        <v>Frederic Francois Chopin</v>
      </c>
      <c r="F784" s="18" t="str">
        <f>_xlfn.TEXTJOIN("", FALSE, "BPM_", VLOOKUP(Table2[[#This Row],[Song Number]], Table1[[Order]:[SHD]], 6, FALSE))</f>
        <v>BPM_120</v>
      </c>
      <c r="G784" s="18" t="str" cm="1">
        <f t="array" ref="G784">_xlfn.TEXTJOIN("", FALSE, "DIF_", VLOOKUP(Table2[[#This Row],[Song Number]], Table1[[Order]:[SHD]], _xlfn.IFS(MID(B783, LEN(B783) - 2, 3) = " EZ", 8, MID(B783, LEN(B783) - 2, 3) = " NM", 9, MID(B783, LEN(B783) - 2, 3) = " HD", 10, TRUE, 7), FALSE))</f>
        <v>DIF_15</v>
      </c>
      <c r="H78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"HD", "DIF_15" ],</v>
      </c>
      <c r="I78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Key - HD",
  "region": "2008 Pack",
  "category": [ "2008 Pack", "HD", "DIF_15" ],
  "requires": []
  },
</v>
      </c>
    </row>
    <row r="785" spans="1:9" ht="105" x14ac:dyDescent="0.25">
      <c r="A785" s="18">
        <f t="shared" si="12"/>
        <v>196</v>
      </c>
      <c r="B785" s="18" t="str">
        <f>_xlfn.TEXTJOIN(" - ", FALSE, VLOOKUP(Table2[[#This Row],[Song Number]], Table1[[Order]:[SHD]], 4, FALSE), _xlfn.IFS(MID(B784, LEN(B784) - 2, 3) = " EZ", "NM", MID(B784, LEN(B784) - 2, 3) = " NM", "HD", MID(B784, LEN(B784) - 2, 3) = " HD", "SHD", TRUE, "EZ"))</f>
        <v>Black Key - SHD</v>
      </c>
      <c r="C785" s="18" t="str">
        <f>_xlfn.TEXTJOIN(" ", FALSE, VLOOKUP(Table2[[#This Row],[Song Number]], Table1[[Order]:[SHD]], 2, FALSE), "Pack")</f>
        <v>2008 Pack</v>
      </c>
      <c r="D785" s="18" t="str" cm="1">
        <f t="array" ref="D785">_xlfn.IFS(MID(B784, LEN(B784) - 2, 3) = " EZ", "NM", MID(B784, LEN(B784) - 2, 3) = " NM", "HD", MID(B784, LEN(B784) - 2, 3) = " HD", "SHD", TRUE, "EZ")</f>
        <v>SHD</v>
      </c>
      <c r="E785" s="18" t="str">
        <f>VLOOKUP(Table2[[#This Row],[Song Number]], Table1[[Order]:[SHD]], 5, FALSE)</f>
        <v>Frederic Francois Chopin</v>
      </c>
      <c r="F785" s="18" t="str">
        <f>_xlfn.TEXTJOIN("", FALSE, "BPM_", VLOOKUP(Table2[[#This Row],[Song Number]], Table1[[Order]:[SHD]], 6, FALSE))</f>
        <v>BPM_120</v>
      </c>
      <c r="G785" s="18" t="str" cm="1">
        <f t="array" ref="G785">_xlfn.TEXTJOIN("", FALSE, "DIF_", VLOOKUP(Table2[[#This Row],[Song Number]], Table1[[Order]:[SHD]], _xlfn.IFS(MID(B784, LEN(B784) - 2, 3) = " EZ", 8, MID(B784, LEN(B784) - 2, 3) = " NM", 9, MID(B784, LEN(B784) - 2, 3) = " HD", 10, TRUE, 7), FALSE))</f>
        <v>DIF_17</v>
      </c>
      <c r="H78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"SHD", "DIF_17" ],</v>
      </c>
      <c r="I78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Key - SHD",
  "region": "2008 Pack",
  "category": [ "2008 Pack", "SHD", "DIF_17" ],
  "requires": []
  },
</v>
      </c>
    </row>
    <row r="786" spans="1:9" ht="105" x14ac:dyDescent="0.25">
      <c r="A786" s="18">
        <f t="shared" si="12"/>
        <v>197</v>
      </c>
      <c r="B786" s="18" t="str">
        <f>_xlfn.TEXTJOIN(" - ", FALSE, VLOOKUP(Table2[[#This Row],[Song Number]], Table1[[Order]:[SHD]], 4, FALSE), _xlfn.IFS(MID(B785, LEN(B785) - 2, 3) = " EZ", "NM", MID(B785, LEN(B785) - 2, 3) = " NM", "HD", MID(B785, LEN(B785) - 2, 3) = " HD", "SHD", TRUE, "EZ"))</f>
        <v>The Boy (Indigo Blue Mix) - EZ</v>
      </c>
      <c r="C786" s="18" t="str">
        <f>_xlfn.TEXTJOIN(" ", FALSE, VLOOKUP(Table2[[#This Row],[Song Number]], Table1[[Order]:[SHD]], 2, FALSE), "Pack")</f>
        <v>2008 Pack</v>
      </c>
      <c r="D786" s="18" t="str" cm="1">
        <f t="array" ref="D786">_xlfn.IFS(MID(B785, LEN(B785) - 2, 3) = " EZ", "NM", MID(B785, LEN(B785) - 2, 3) = " NM", "HD", MID(B785, LEN(B785) - 2, 3) = " HD", "SHD", TRUE, "EZ")</f>
        <v>EZ</v>
      </c>
      <c r="E786" s="18" t="str">
        <f>VLOOKUP(Table2[[#This Row],[Song Number]], Table1[[Order]:[SHD]], 5, FALSE)</f>
        <v>ALTiTUNE</v>
      </c>
      <c r="F786" s="18" t="str">
        <f>_xlfn.TEXTJOIN("", FALSE, "BPM_", VLOOKUP(Table2[[#This Row],[Song Number]], Table1[[Order]:[SHD]], 6, FALSE))</f>
        <v>BPM_115</v>
      </c>
      <c r="G786" s="18" t="str" cm="1">
        <f t="array" ref="G786">_xlfn.TEXTJOIN("", FALSE, "DIF_", VLOOKUP(Table2[[#This Row],[Song Number]], Table1[[Order]:[SHD]], _xlfn.IFS(MID(B785, LEN(B785) - 2, 3) = " EZ", 8, MID(B785, LEN(B785) - 2, 3) = " NM", 9, MID(B785, LEN(B785) - 2, 3) = " HD", 10, TRUE, 7), FALSE))</f>
        <v>DIF_2</v>
      </c>
      <c r="H78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"EZ", "DIF_2" ],</v>
      </c>
      <c r="I78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Boy (Indigo Blue Mix) - EZ",
  "region": "2008 Pack",
  "category": [ "2008 Pack", "EZ", "DIF_2" ],
  "requires": []
  },
</v>
      </c>
    </row>
    <row r="787" spans="1:9" ht="105" x14ac:dyDescent="0.25">
      <c r="A787" s="18">
        <f t="shared" si="12"/>
        <v>197</v>
      </c>
      <c r="B787" s="18" t="str">
        <f>_xlfn.TEXTJOIN(" - ", FALSE, VLOOKUP(Table2[[#This Row],[Song Number]], Table1[[Order]:[SHD]], 4, FALSE), _xlfn.IFS(MID(B786, LEN(B786) - 2, 3) = " EZ", "NM", MID(B786, LEN(B786) - 2, 3) = " NM", "HD", MID(B786, LEN(B786) - 2, 3) = " HD", "SHD", TRUE, "EZ"))</f>
        <v>The Boy (Indigo Blue Mix) - NM</v>
      </c>
      <c r="C787" s="18" t="str">
        <f>_xlfn.TEXTJOIN(" ", FALSE, VLOOKUP(Table2[[#This Row],[Song Number]], Table1[[Order]:[SHD]], 2, FALSE), "Pack")</f>
        <v>2008 Pack</v>
      </c>
      <c r="D787" s="18" t="str" cm="1">
        <f t="array" ref="D787">_xlfn.IFS(MID(B786, LEN(B786) - 2, 3) = " EZ", "NM", MID(B786, LEN(B786) - 2, 3) = " NM", "HD", MID(B786, LEN(B786) - 2, 3) = " HD", "SHD", TRUE, "EZ")</f>
        <v>NM</v>
      </c>
      <c r="E787" s="18" t="str">
        <f>VLOOKUP(Table2[[#This Row],[Song Number]], Table1[[Order]:[SHD]], 5, FALSE)</f>
        <v>ALTiTUNE</v>
      </c>
      <c r="F787" s="18" t="str">
        <f>_xlfn.TEXTJOIN("", FALSE, "BPM_", VLOOKUP(Table2[[#This Row],[Song Number]], Table1[[Order]:[SHD]], 6, FALSE))</f>
        <v>BPM_115</v>
      </c>
      <c r="G787" s="18" t="str" cm="1">
        <f t="array" ref="G787">_xlfn.TEXTJOIN("", FALSE, "DIF_", VLOOKUP(Table2[[#This Row],[Song Number]], Table1[[Order]:[SHD]], _xlfn.IFS(MID(B786, LEN(B786) - 2, 3) = " EZ", 8, MID(B786, LEN(B786) - 2, 3) = " NM", 9, MID(B786, LEN(B786) - 2, 3) = " HD", 10, TRUE, 7), FALSE))</f>
        <v>DIF_6</v>
      </c>
      <c r="H78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"NM", "DIF_6" ],</v>
      </c>
      <c r="I78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Boy (Indigo Blue Mix) - NM",
  "region": "2008 Pack",
  "category": [ "2008 Pack", "NM", "DIF_6" ],
  "requires": []
  },
</v>
      </c>
    </row>
    <row r="788" spans="1:9" ht="105" x14ac:dyDescent="0.25">
      <c r="A788" s="18">
        <f t="shared" si="12"/>
        <v>197</v>
      </c>
      <c r="B788" s="18" t="str">
        <f>_xlfn.TEXTJOIN(" - ", FALSE, VLOOKUP(Table2[[#This Row],[Song Number]], Table1[[Order]:[SHD]], 4, FALSE), _xlfn.IFS(MID(B787, LEN(B787) - 2, 3) = " EZ", "NM", MID(B787, LEN(B787) - 2, 3) = " NM", "HD", MID(B787, LEN(B787) - 2, 3) = " HD", "SHD", TRUE, "EZ"))</f>
        <v>The Boy (Indigo Blue Mix) - HD</v>
      </c>
      <c r="C788" s="18" t="str">
        <f>_xlfn.TEXTJOIN(" ", FALSE, VLOOKUP(Table2[[#This Row],[Song Number]], Table1[[Order]:[SHD]], 2, FALSE), "Pack")</f>
        <v>2008 Pack</v>
      </c>
      <c r="D788" s="18" t="str" cm="1">
        <f t="array" ref="D788">_xlfn.IFS(MID(B787, LEN(B787) - 2, 3) = " EZ", "NM", MID(B787, LEN(B787) - 2, 3) = " NM", "HD", MID(B787, LEN(B787) - 2, 3) = " HD", "SHD", TRUE, "EZ")</f>
        <v>HD</v>
      </c>
      <c r="E788" s="18" t="str">
        <f>VLOOKUP(Table2[[#This Row],[Song Number]], Table1[[Order]:[SHD]], 5, FALSE)</f>
        <v>ALTiTUNE</v>
      </c>
      <c r="F788" s="18" t="str">
        <f>_xlfn.TEXTJOIN("", FALSE, "BPM_", VLOOKUP(Table2[[#This Row],[Song Number]], Table1[[Order]:[SHD]], 6, FALSE))</f>
        <v>BPM_115</v>
      </c>
      <c r="G788" s="18" t="str" cm="1">
        <f t="array" ref="G788">_xlfn.TEXTJOIN("", FALSE, "DIF_", VLOOKUP(Table2[[#This Row],[Song Number]], Table1[[Order]:[SHD]], _xlfn.IFS(MID(B787, LEN(B787) - 2, 3) = " EZ", 8, MID(B787, LEN(B787) - 2, 3) = " NM", 9, MID(B787, LEN(B787) - 2, 3) = " HD", 10, TRUE, 7), FALSE))</f>
        <v>DIF_11</v>
      </c>
      <c r="H78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"HD", "DIF_11" ],</v>
      </c>
      <c r="I78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Boy (Indigo Blue Mix) - HD",
  "region": "2008 Pack",
  "category": [ "2008 Pack", "HD", "DIF_11" ],
  "requires": []
  },
</v>
      </c>
    </row>
    <row r="789" spans="1:9" ht="105" x14ac:dyDescent="0.25">
      <c r="A789" s="18">
        <f t="shared" si="12"/>
        <v>197</v>
      </c>
      <c r="B789" s="18" t="str">
        <f>_xlfn.TEXTJOIN(" - ", FALSE, VLOOKUP(Table2[[#This Row],[Song Number]], Table1[[Order]:[SHD]], 4, FALSE), _xlfn.IFS(MID(B788, LEN(B788) - 2, 3) = " EZ", "NM", MID(B788, LEN(B788) - 2, 3) = " NM", "HD", MID(B788, LEN(B788) - 2, 3) = " HD", "SHD", TRUE, "EZ"))</f>
        <v>The Boy (Indigo Blue Mix) - SHD</v>
      </c>
      <c r="C789" s="18" t="str">
        <f>_xlfn.TEXTJOIN(" ", FALSE, VLOOKUP(Table2[[#This Row],[Song Number]], Table1[[Order]:[SHD]], 2, FALSE), "Pack")</f>
        <v>2008 Pack</v>
      </c>
      <c r="D789" s="18" t="str" cm="1">
        <f t="array" ref="D789">_xlfn.IFS(MID(B788, LEN(B788) - 2, 3) = " EZ", "NM", MID(B788, LEN(B788) - 2, 3) = " NM", "HD", MID(B788, LEN(B788) - 2, 3) = " HD", "SHD", TRUE, "EZ")</f>
        <v>SHD</v>
      </c>
      <c r="E789" s="18" t="str">
        <f>VLOOKUP(Table2[[#This Row],[Song Number]], Table1[[Order]:[SHD]], 5, FALSE)</f>
        <v>ALTiTUNE</v>
      </c>
      <c r="F789" s="18" t="str">
        <f>_xlfn.TEXTJOIN("", FALSE, "BPM_", VLOOKUP(Table2[[#This Row],[Song Number]], Table1[[Order]:[SHD]], 6, FALSE))</f>
        <v>BPM_115</v>
      </c>
      <c r="G789" s="18" t="str" cm="1">
        <f t="array" ref="G789">_xlfn.TEXTJOIN("", FALSE, "DIF_", VLOOKUP(Table2[[#This Row],[Song Number]], Table1[[Order]:[SHD]], _xlfn.IFS(MID(B788, LEN(B788) - 2, 3) = " EZ", 8, MID(B788, LEN(B788) - 2, 3) = " NM", 9, MID(B788, LEN(B788) - 2, 3) = " HD", 10, TRUE, 7), FALSE))</f>
        <v>DIF_13</v>
      </c>
      <c r="H78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"SHD", "DIF_13" ],</v>
      </c>
      <c r="I78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Boy (Indigo Blue Mix) - SHD",
  "region": "2008 Pack",
  "category": [ "2008 Pack", "SHD", "DIF_13" ],
  "requires": []
  },
</v>
      </c>
    </row>
    <row r="790" spans="1:9" ht="105" x14ac:dyDescent="0.25">
      <c r="A790" s="18">
        <f t="shared" si="12"/>
        <v>198</v>
      </c>
      <c r="B790" s="18" t="str">
        <f>_xlfn.TEXTJOIN(" - ", FALSE, VLOOKUP(Table2[[#This Row],[Song Number]], Table1[[Order]:[SHD]], 4, FALSE), _xlfn.IFS(MID(B789, LEN(B789) - 2, 3) = " EZ", "NM", MID(B789, LEN(B789) - 2, 3) = " NM", "HD", MID(B789, LEN(B789) - 2, 3) = " HD", "SHD", TRUE, "EZ"))</f>
        <v>Clear After Rain - EZ</v>
      </c>
      <c r="C790" s="18" t="str">
        <f>_xlfn.TEXTJOIN(" ", FALSE, VLOOKUP(Table2[[#This Row],[Song Number]], Table1[[Order]:[SHD]], 2, FALSE), "Pack")</f>
        <v>2008 Pack</v>
      </c>
      <c r="D790" s="18" t="str" cm="1">
        <f t="array" ref="D790">_xlfn.IFS(MID(B789, LEN(B789) - 2, 3) = " EZ", "NM", MID(B789, LEN(B789) - 2, 3) = " NM", "HD", MID(B789, LEN(B789) - 2, 3) = " HD", "SHD", TRUE, "EZ")</f>
        <v>EZ</v>
      </c>
      <c r="E790" s="18" t="str">
        <f>VLOOKUP(Table2[[#This Row],[Song Number]], Table1[[Order]:[SHD]], 5, FALSE)</f>
        <v>ALTiTUNE</v>
      </c>
      <c r="F790" s="18" t="str">
        <f>_xlfn.TEXTJOIN("", FALSE, "BPM_", VLOOKUP(Table2[[#This Row],[Song Number]], Table1[[Order]:[SHD]], 6, FALSE))</f>
        <v>BPM_135</v>
      </c>
      <c r="G790" s="18" t="str" cm="1">
        <f t="array" ref="G790">_xlfn.TEXTJOIN("", FALSE, "DIF_", VLOOKUP(Table2[[#This Row],[Song Number]], Table1[[Order]:[SHD]], _xlfn.IFS(MID(B789, LEN(B789) - 2, 3) = " EZ", 8, MID(B789, LEN(B789) - 2, 3) = " NM", 9, MID(B789, LEN(B789) - 2, 3) = " HD", 10, TRUE, 7), FALSE))</f>
        <v>DIF_4</v>
      </c>
      <c r="H79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"EZ", "DIF_4" ],</v>
      </c>
      <c r="I79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"Clear After Rain - EZ",
  "region": "2008 Pack",
  "category": [ "2008 Pack", "EZ", "DIF_4" ],
  "requires": []
  },
</v>
      </c>
    </row>
    <row r="791" spans="1:9" ht="105" x14ac:dyDescent="0.25">
      <c r="A791" s="18">
        <f t="shared" si="12"/>
        <v>198</v>
      </c>
      <c r="B791" s="18" t="str">
        <f>_xlfn.TEXTJOIN(" - ", FALSE, VLOOKUP(Table2[[#This Row],[Song Number]], Table1[[Order]:[SHD]], 4, FALSE), _xlfn.IFS(MID(B790, LEN(B790) - 2, 3) = " EZ", "NM", MID(B790, LEN(B790) - 2, 3) = " NM", "HD", MID(B790, LEN(B790) - 2, 3) = " HD", "SHD", TRUE, "EZ"))</f>
        <v>Clear After Rain - NM</v>
      </c>
      <c r="C791" s="18" t="str">
        <f>_xlfn.TEXTJOIN(" ", FALSE, VLOOKUP(Table2[[#This Row],[Song Number]], Table1[[Order]:[SHD]], 2, FALSE), "Pack")</f>
        <v>2008 Pack</v>
      </c>
      <c r="D791" s="18" t="str" cm="1">
        <f t="array" ref="D791">_xlfn.IFS(MID(B790, LEN(B790) - 2, 3) = " EZ", "NM", MID(B790, LEN(B790) - 2, 3) = " NM", "HD", MID(B790, LEN(B790) - 2, 3) = " HD", "SHD", TRUE, "EZ")</f>
        <v>NM</v>
      </c>
      <c r="E791" s="18" t="str">
        <f>VLOOKUP(Table2[[#This Row],[Song Number]], Table1[[Order]:[SHD]], 5, FALSE)</f>
        <v>ALTiTUNE</v>
      </c>
      <c r="F791" s="18" t="str">
        <f>_xlfn.TEXTJOIN("", FALSE, "BPM_", VLOOKUP(Table2[[#This Row],[Song Number]], Table1[[Order]:[SHD]], 6, FALSE))</f>
        <v>BPM_135</v>
      </c>
      <c r="G791" s="18" t="str" cm="1">
        <f t="array" ref="G791">_xlfn.TEXTJOIN("", FALSE, "DIF_", VLOOKUP(Table2[[#This Row],[Song Number]], Table1[[Order]:[SHD]], _xlfn.IFS(MID(B790, LEN(B790) - 2, 3) = " EZ", 8, MID(B790, LEN(B790) - 2, 3) = " NM", 9, MID(B790, LEN(B790) - 2, 3) = " HD", 10, TRUE, 7), FALSE))</f>
        <v>DIF_6</v>
      </c>
      <c r="H79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"NM", "DIF_6" ],</v>
      </c>
      <c r="I79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"Clear After Rain - NM",
  "region": "2008 Pack",
  "category": [ "2008 Pack", "NM", "DIF_6" ],
  "requires": []
  },
</v>
      </c>
    </row>
    <row r="792" spans="1:9" ht="105" x14ac:dyDescent="0.25">
      <c r="A792" s="18">
        <f t="shared" si="12"/>
        <v>198</v>
      </c>
      <c r="B792" s="18" t="str">
        <f>_xlfn.TEXTJOIN(" - ", FALSE, VLOOKUP(Table2[[#This Row],[Song Number]], Table1[[Order]:[SHD]], 4, FALSE), _xlfn.IFS(MID(B791, LEN(B791) - 2, 3) = " EZ", "NM", MID(B791, LEN(B791) - 2, 3) = " NM", "HD", MID(B791, LEN(B791) - 2, 3) = " HD", "SHD", TRUE, "EZ"))</f>
        <v>Clear After Rain - HD</v>
      </c>
      <c r="C792" s="18" t="str">
        <f>_xlfn.TEXTJOIN(" ", FALSE, VLOOKUP(Table2[[#This Row],[Song Number]], Table1[[Order]:[SHD]], 2, FALSE), "Pack")</f>
        <v>2008 Pack</v>
      </c>
      <c r="D792" s="18" t="str" cm="1">
        <f t="array" ref="D792">_xlfn.IFS(MID(B791, LEN(B791) - 2, 3) = " EZ", "NM", MID(B791, LEN(B791) - 2, 3) = " NM", "HD", MID(B791, LEN(B791) - 2, 3) = " HD", "SHD", TRUE, "EZ")</f>
        <v>HD</v>
      </c>
      <c r="E792" s="18" t="str">
        <f>VLOOKUP(Table2[[#This Row],[Song Number]], Table1[[Order]:[SHD]], 5, FALSE)</f>
        <v>ALTiTUNE</v>
      </c>
      <c r="F792" s="18" t="str">
        <f>_xlfn.TEXTJOIN("", FALSE, "BPM_", VLOOKUP(Table2[[#This Row],[Song Number]], Table1[[Order]:[SHD]], 6, FALSE))</f>
        <v>BPM_135</v>
      </c>
      <c r="G792" s="18" t="str" cm="1">
        <f t="array" ref="G792">_xlfn.TEXTJOIN("", FALSE, "DIF_", VLOOKUP(Table2[[#This Row],[Song Number]], Table1[[Order]:[SHD]], _xlfn.IFS(MID(B791, LEN(B791) - 2, 3) = " EZ", 8, MID(B791, LEN(B791) - 2, 3) = " NM", 9, MID(B791, LEN(B791) - 2, 3) = " HD", 10, TRUE, 7), FALSE))</f>
        <v>DIF_9</v>
      </c>
      <c r="H79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"HD", "DIF_9" ],</v>
      </c>
      <c r="I79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"Clear After Rain - HD",
  "region": "2008 Pack",
  "category": [ "2008 Pack", "HD", "DIF_9" ],
  "requires": []
  },
</v>
      </c>
    </row>
    <row r="793" spans="1:9" ht="105" x14ac:dyDescent="0.25">
      <c r="A793" s="18">
        <f t="shared" si="12"/>
        <v>198</v>
      </c>
      <c r="B793" s="18" t="str">
        <f>_xlfn.TEXTJOIN(" - ", FALSE, VLOOKUP(Table2[[#This Row],[Song Number]], Table1[[Order]:[SHD]], 4, FALSE), _xlfn.IFS(MID(B792, LEN(B792) - 2, 3) = " EZ", "NM", MID(B792, LEN(B792) - 2, 3) = " NM", "HD", MID(B792, LEN(B792) - 2, 3) = " HD", "SHD", TRUE, "EZ"))</f>
        <v>Clear After Rain - SHD</v>
      </c>
      <c r="C793" s="18" t="str">
        <f>_xlfn.TEXTJOIN(" ", FALSE, VLOOKUP(Table2[[#This Row],[Song Number]], Table1[[Order]:[SHD]], 2, FALSE), "Pack")</f>
        <v>2008 Pack</v>
      </c>
      <c r="D793" s="18" t="str" cm="1">
        <f t="array" ref="D793">_xlfn.IFS(MID(B792, LEN(B792) - 2, 3) = " EZ", "NM", MID(B792, LEN(B792) - 2, 3) = " NM", "HD", MID(B792, LEN(B792) - 2, 3) = " HD", "SHD", TRUE, "EZ")</f>
        <v>SHD</v>
      </c>
      <c r="E793" s="18" t="str">
        <f>VLOOKUP(Table2[[#This Row],[Song Number]], Table1[[Order]:[SHD]], 5, FALSE)</f>
        <v>ALTiTUNE</v>
      </c>
      <c r="F793" s="18" t="str">
        <f>_xlfn.TEXTJOIN("", FALSE, "BPM_", VLOOKUP(Table2[[#This Row],[Song Number]], Table1[[Order]:[SHD]], 6, FALSE))</f>
        <v>BPM_135</v>
      </c>
      <c r="G793" s="18" t="str" cm="1">
        <f t="array" ref="G793">_xlfn.TEXTJOIN("", FALSE, "DIF_", VLOOKUP(Table2[[#This Row],[Song Number]], Table1[[Order]:[SHD]], _xlfn.IFS(MID(B792, LEN(B792) - 2, 3) = " EZ", 8, MID(B792, LEN(B792) - 2, 3) = " NM", 9, MID(B792, LEN(B792) - 2, 3) = " HD", 10, TRUE, 7), FALSE))</f>
        <v>DIF_12</v>
      </c>
      <c r="H79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"SHD", "DIF_12" ],</v>
      </c>
      <c r="I79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"Clear After Rain - SHD",
  "region": "2008 Pack",
  "category": [ "2008 Pack", "SHD", "DIF_12" ],
  "requires": []
  },
</v>
      </c>
    </row>
    <row r="794" spans="1:9" ht="105" x14ac:dyDescent="0.25">
      <c r="A794" s="18">
        <f t="shared" si="12"/>
        <v>199</v>
      </c>
      <c r="B794" s="18" t="str">
        <f>_xlfn.TEXTJOIN(" - ", FALSE, VLOOKUP(Table2[[#This Row],[Song Number]], Table1[[Order]:[SHD]], 4, FALSE), _xlfn.IFS(MID(B793, LEN(B793) - 2, 3) = " EZ", "NM", MID(B793, LEN(B793) - 2, 3) = " NM", "HD", MID(B793, LEN(B793) - 2, 3) = " HD", "SHD", TRUE, "EZ"))</f>
        <v>Energy Flower 3007 - EZ</v>
      </c>
      <c r="C794" s="18" t="str">
        <f>_xlfn.TEXTJOIN(" ", FALSE, VLOOKUP(Table2[[#This Row],[Song Number]], Table1[[Order]:[SHD]], 2, FALSE), "Pack")</f>
        <v>2008 Pack</v>
      </c>
      <c r="D794" s="18" t="str" cm="1">
        <f t="array" ref="D794">_xlfn.IFS(MID(B793, LEN(B793) - 2, 3) = " EZ", "NM", MID(B793, LEN(B793) - 2, 3) = " NM", "HD", MID(B793, LEN(B793) - 2, 3) = " HD", "SHD", TRUE, "EZ")</f>
        <v>EZ</v>
      </c>
      <c r="E794" s="18" t="str">
        <f>VLOOKUP(Table2[[#This Row],[Song Number]], Table1[[Order]:[SHD]], 5, FALSE)</f>
        <v>r300k</v>
      </c>
      <c r="F794" s="18" t="str">
        <f>_xlfn.TEXTJOIN("", FALSE, "BPM_", VLOOKUP(Table2[[#This Row],[Song Number]], Table1[[Order]:[SHD]], 6, FALSE))</f>
        <v>BPM_133</v>
      </c>
      <c r="G794" s="18" t="str" cm="1">
        <f t="array" ref="G794">_xlfn.TEXTJOIN("", FALSE, "DIF_", VLOOKUP(Table2[[#This Row],[Song Number]], Table1[[Order]:[SHD]], _xlfn.IFS(MID(B793, LEN(B793) - 2, 3) = " EZ", 8, MID(B793, LEN(B793) - 2, 3) = " NM", 9, MID(B793, LEN(B793) - 2, 3) = " HD", 10, TRUE, 7), FALSE))</f>
        <v>DIF_4</v>
      </c>
      <c r="H79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"EZ", "DIF_4" ],</v>
      </c>
      <c r="I79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"Energy Flower 3007 - EZ",
  "region": "2008 Pack",
  "category": [ "2008 Pack", "EZ", "DIF_4" ],
  "requires": []
  },
</v>
      </c>
    </row>
    <row r="795" spans="1:9" ht="105" x14ac:dyDescent="0.25">
      <c r="A795" s="18">
        <f t="shared" si="12"/>
        <v>199</v>
      </c>
      <c r="B795" s="18" t="str">
        <f>_xlfn.TEXTJOIN(" - ", FALSE, VLOOKUP(Table2[[#This Row],[Song Number]], Table1[[Order]:[SHD]], 4, FALSE), _xlfn.IFS(MID(B794, LEN(B794) - 2, 3) = " EZ", "NM", MID(B794, LEN(B794) - 2, 3) = " NM", "HD", MID(B794, LEN(B794) - 2, 3) = " HD", "SHD", TRUE, "EZ"))</f>
        <v>Energy Flower 3007 - NM</v>
      </c>
      <c r="C795" s="18" t="str">
        <f>_xlfn.TEXTJOIN(" ", FALSE, VLOOKUP(Table2[[#This Row],[Song Number]], Table1[[Order]:[SHD]], 2, FALSE), "Pack")</f>
        <v>2008 Pack</v>
      </c>
      <c r="D795" s="18" t="str" cm="1">
        <f t="array" ref="D795">_xlfn.IFS(MID(B794, LEN(B794) - 2, 3) = " EZ", "NM", MID(B794, LEN(B794) - 2, 3) = " NM", "HD", MID(B794, LEN(B794) - 2, 3) = " HD", "SHD", TRUE, "EZ")</f>
        <v>NM</v>
      </c>
      <c r="E795" s="18" t="str">
        <f>VLOOKUP(Table2[[#This Row],[Song Number]], Table1[[Order]:[SHD]], 5, FALSE)</f>
        <v>r300k</v>
      </c>
      <c r="F795" s="18" t="str">
        <f>_xlfn.TEXTJOIN("", FALSE, "BPM_", VLOOKUP(Table2[[#This Row],[Song Number]], Table1[[Order]:[SHD]], 6, FALSE))</f>
        <v>BPM_133</v>
      </c>
      <c r="G795" s="18" t="str" cm="1">
        <f t="array" ref="G795">_xlfn.TEXTJOIN("", FALSE, "DIF_", VLOOKUP(Table2[[#This Row],[Song Number]], Table1[[Order]:[SHD]], _xlfn.IFS(MID(B794, LEN(B794) - 2, 3) = " EZ", 8, MID(B794, LEN(B794) - 2, 3) = " NM", 9, MID(B794, LEN(B794) - 2, 3) = " HD", 10, TRUE, 7), FALSE))</f>
        <v>DIF_9</v>
      </c>
      <c r="H79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"NM", "DIF_9" ],</v>
      </c>
      <c r="I79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"Energy Flower 3007 - NM",
  "region": "2008 Pack",
  "category": [ "2008 Pack", "NM", "DIF_9" ],
  "requires": []
  },
</v>
      </c>
    </row>
    <row r="796" spans="1:9" ht="105" x14ac:dyDescent="0.25">
      <c r="A796" s="18">
        <f t="shared" si="12"/>
        <v>199</v>
      </c>
      <c r="B796" s="18" t="str">
        <f>_xlfn.TEXTJOIN(" - ", FALSE, VLOOKUP(Table2[[#This Row],[Song Number]], Table1[[Order]:[SHD]], 4, FALSE), _xlfn.IFS(MID(B795, LEN(B795) - 2, 3) = " EZ", "NM", MID(B795, LEN(B795) - 2, 3) = " NM", "HD", MID(B795, LEN(B795) - 2, 3) = " HD", "SHD", TRUE, "EZ"))</f>
        <v>Energy Flower 3007 - HD</v>
      </c>
      <c r="C796" s="18" t="str">
        <f>_xlfn.TEXTJOIN(" ", FALSE, VLOOKUP(Table2[[#This Row],[Song Number]], Table1[[Order]:[SHD]], 2, FALSE), "Pack")</f>
        <v>2008 Pack</v>
      </c>
      <c r="D796" s="18" t="str" cm="1">
        <f t="array" ref="D796">_xlfn.IFS(MID(B795, LEN(B795) - 2, 3) = " EZ", "NM", MID(B795, LEN(B795) - 2, 3) = " NM", "HD", MID(B795, LEN(B795) - 2, 3) = " HD", "SHD", TRUE, "EZ")</f>
        <v>HD</v>
      </c>
      <c r="E796" s="18" t="str">
        <f>VLOOKUP(Table2[[#This Row],[Song Number]], Table1[[Order]:[SHD]], 5, FALSE)</f>
        <v>r300k</v>
      </c>
      <c r="F796" s="18" t="str">
        <f>_xlfn.TEXTJOIN("", FALSE, "BPM_", VLOOKUP(Table2[[#This Row],[Song Number]], Table1[[Order]:[SHD]], 6, FALSE))</f>
        <v>BPM_133</v>
      </c>
      <c r="G796" s="18" t="str" cm="1">
        <f t="array" ref="G796">_xlfn.TEXTJOIN("", FALSE, "DIF_", VLOOKUP(Table2[[#This Row],[Song Number]], Table1[[Order]:[SHD]], _xlfn.IFS(MID(B795, LEN(B795) - 2, 3) = " EZ", 8, MID(B795, LEN(B795) - 2, 3) = " NM", 9, MID(B795, LEN(B795) - 2, 3) = " HD", 10, TRUE, 7), FALSE))</f>
        <v>DIF_13</v>
      </c>
      <c r="H79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"HD", "DIF_13" ],</v>
      </c>
      <c r="I79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"Energy Flower 3007 - HD",
  "region": "2008 Pack",
  "category": [ "2008 Pack", "HD", "DIF_13" ],
  "requires": []
  },
</v>
      </c>
    </row>
    <row r="797" spans="1:9" ht="105" x14ac:dyDescent="0.25">
      <c r="A797" s="18">
        <f t="shared" si="12"/>
        <v>199</v>
      </c>
      <c r="B797" s="18" t="str">
        <f>_xlfn.TEXTJOIN(" - ", FALSE, VLOOKUP(Table2[[#This Row],[Song Number]], Table1[[Order]:[SHD]], 4, FALSE), _xlfn.IFS(MID(B796, LEN(B796) - 2, 3) = " EZ", "NM", MID(B796, LEN(B796) - 2, 3) = " NM", "HD", MID(B796, LEN(B796) - 2, 3) = " HD", "SHD", TRUE, "EZ"))</f>
        <v>Energy Flower 3007 - SHD</v>
      </c>
      <c r="C797" s="18" t="str">
        <f>_xlfn.TEXTJOIN(" ", FALSE, VLOOKUP(Table2[[#This Row],[Song Number]], Table1[[Order]:[SHD]], 2, FALSE), "Pack")</f>
        <v>2008 Pack</v>
      </c>
      <c r="D797" s="18" t="str" cm="1">
        <f t="array" ref="D797">_xlfn.IFS(MID(B796, LEN(B796) - 2, 3) = " EZ", "NM", MID(B796, LEN(B796) - 2, 3) = " NM", "HD", MID(B796, LEN(B796) - 2, 3) = " HD", "SHD", TRUE, "EZ")</f>
        <v>SHD</v>
      </c>
      <c r="E797" s="18" t="str">
        <f>VLOOKUP(Table2[[#This Row],[Song Number]], Table1[[Order]:[SHD]], 5, FALSE)</f>
        <v>r300k</v>
      </c>
      <c r="F797" s="18" t="str">
        <f>_xlfn.TEXTJOIN("", FALSE, "BPM_", VLOOKUP(Table2[[#This Row],[Song Number]], Table1[[Order]:[SHD]], 6, FALSE))</f>
        <v>BPM_133</v>
      </c>
      <c r="G797" s="18" t="str" cm="1">
        <f t="array" ref="G797">_xlfn.TEXTJOIN("", FALSE, "DIF_", VLOOKUP(Table2[[#This Row],[Song Number]], Table1[[Order]:[SHD]], _xlfn.IFS(MID(B796, LEN(B796) - 2, 3) = " EZ", 8, MID(B796, LEN(B796) - 2, 3) = " NM", 9, MID(B796, LEN(B796) - 2, 3) = " HD", 10, TRUE, 7), FALSE))</f>
        <v>DIF_15</v>
      </c>
      <c r="H79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"SHD", "DIF_15" ],</v>
      </c>
      <c r="I79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"Energy Flower 3007 - SHD",
  "region": "2008 Pack",
  "category": [ "2008 Pack", "SHD", "DIF_15" ],
  "requires": []
  },
</v>
      </c>
    </row>
    <row r="798" spans="1:9" ht="105" x14ac:dyDescent="0.25">
      <c r="A798" s="18">
        <f t="shared" si="12"/>
        <v>200</v>
      </c>
      <c r="B798" s="18" t="str">
        <f>_xlfn.TEXTJOIN(" - ", FALSE, VLOOKUP(Table2[[#This Row],[Song Number]], Table1[[Order]:[SHD]], 4, FALSE), _xlfn.IFS(MID(B797, LEN(B797) - 2, 3) = " EZ", "NM", MID(B797, LEN(B797) - 2, 3) = " NM", "HD", MID(B797, LEN(B797) - 2, 3) = " HD", "SHD", TRUE, "EZ"))</f>
        <v>First Choice - EZ</v>
      </c>
      <c r="C798" s="18" t="str">
        <f>_xlfn.TEXTJOIN(" ", FALSE, VLOOKUP(Table2[[#This Row],[Song Number]], Table1[[Order]:[SHD]], 2, FALSE), "Pack")</f>
        <v>2008 Pack</v>
      </c>
      <c r="D798" s="18" t="str" cm="1">
        <f t="array" ref="D798">_xlfn.IFS(MID(B797, LEN(B797) - 2, 3) = " EZ", "NM", MID(B797, LEN(B797) - 2, 3) = " NM", "HD", MID(B797, LEN(B797) - 2, 3) = " HD", "SHD", TRUE, "EZ")</f>
        <v>EZ</v>
      </c>
      <c r="E798" s="18" t="str">
        <f>VLOOKUP(Table2[[#This Row],[Song Number]], Table1[[Order]:[SHD]], 5, FALSE)</f>
        <v>M2U</v>
      </c>
      <c r="F798" s="18" t="str">
        <f>_xlfn.TEXTJOIN("", FALSE, "BPM_", VLOOKUP(Table2[[#This Row],[Song Number]], Table1[[Order]:[SHD]], 6, FALSE))</f>
        <v>BPM_150</v>
      </c>
      <c r="G798" s="18" t="str" cm="1">
        <f t="array" ref="G798">_xlfn.TEXTJOIN("", FALSE, "DIF_", VLOOKUP(Table2[[#This Row],[Song Number]], Table1[[Order]:[SHD]], _xlfn.IFS(MID(B797, LEN(B797) - 2, 3) = " EZ", 8, MID(B797, LEN(B797) - 2, 3) = " NM", 9, MID(B797, LEN(B797) - 2, 3) = " HD", 10, TRUE, 7), FALSE))</f>
        <v>DIF_3</v>
      </c>
      <c r="H79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"EZ", "DIF_3" ],</v>
      </c>
      <c r="I79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"First Choice - EZ",
  "region": "2008 Pack",
  "category": [ "2008 Pack", "EZ", "DIF_3" ],
  "requires": []
  },
</v>
      </c>
    </row>
    <row r="799" spans="1:9" ht="105" x14ac:dyDescent="0.25">
      <c r="A799" s="18">
        <f t="shared" si="12"/>
        <v>200</v>
      </c>
      <c r="B799" s="18" t="str">
        <f>_xlfn.TEXTJOIN(" - ", FALSE, VLOOKUP(Table2[[#This Row],[Song Number]], Table1[[Order]:[SHD]], 4, FALSE), _xlfn.IFS(MID(B798, LEN(B798) - 2, 3) = " EZ", "NM", MID(B798, LEN(B798) - 2, 3) = " NM", "HD", MID(B798, LEN(B798) - 2, 3) = " HD", "SHD", TRUE, "EZ"))</f>
        <v>First Choice - NM</v>
      </c>
      <c r="C799" s="18" t="str">
        <f>_xlfn.TEXTJOIN(" ", FALSE, VLOOKUP(Table2[[#This Row],[Song Number]], Table1[[Order]:[SHD]], 2, FALSE), "Pack")</f>
        <v>2008 Pack</v>
      </c>
      <c r="D799" s="18" t="str" cm="1">
        <f t="array" ref="D799">_xlfn.IFS(MID(B798, LEN(B798) - 2, 3) = " EZ", "NM", MID(B798, LEN(B798) - 2, 3) = " NM", "HD", MID(B798, LEN(B798) - 2, 3) = " HD", "SHD", TRUE, "EZ")</f>
        <v>NM</v>
      </c>
      <c r="E799" s="18" t="str">
        <f>VLOOKUP(Table2[[#This Row],[Song Number]], Table1[[Order]:[SHD]], 5, FALSE)</f>
        <v>M2U</v>
      </c>
      <c r="F799" s="18" t="str">
        <f>_xlfn.TEXTJOIN("", FALSE, "BPM_", VLOOKUP(Table2[[#This Row],[Song Number]], Table1[[Order]:[SHD]], 6, FALSE))</f>
        <v>BPM_150</v>
      </c>
      <c r="G799" s="18" t="str" cm="1">
        <f t="array" ref="G799">_xlfn.TEXTJOIN("", FALSE, "DIF_", VLOOKUP(Table2[[#This Row],[Song Number]], Table1[[Order]:[SHD]], _xlfn.IFS(MID(B798, LEN(B798) - 2, 3) = " EZ", 8, MID(B798, LEN(B798) - 2, 3) = " NM", 9, MID(B798, LEN(B798) - 2, 3) = " HD", 10, TRUE, 7), FALSE))</f>
        <v>DIF_5</v>
      </c>
      <c r="H79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"NM", "DIF_5" ],</v>
      </c>
      <c r="I79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"First Choice - NM",
  "region": "2008 Pack",
  "category": [ "2008 Pack", "NM", "DIF_5" ],
  "requires": []
  },
</v>
      </c>
    </row>
    <row r="800" spans="1:9" ht="105" x14ac:dyDescent="0.25">
      <c r="A800" s="18">
        <f t="shared" si="12"/>
        <v>200</v>
      </c>
      <c r="B800" s="18" t="str">
        <f>_xlfn.TEXTJOIN(" - ", FALSE, VLOOKUP(Table2[[#This Row],[Song Number]], Table1[[Order]:[SHD]], 4, FALSE), _xlfn.IFS(MID(B799, LEN(B799) - 2, 3) = " EZ", "NM", MID(B799, LEN(B799) - 2, 3) = " NM", "HD", MID(B799, LEN(B799) - 2, 3) = " HD", "SHD", TRUE, "EZ"))</f>
        <v>First Choice - HD</v>
      </c>
      <c r="C800" s="18" t="str">
        <f>_xlfn.TEXTJOIN(" ", FALSE, VLOOKUP(Table2[[#This Row],[Song Number]], Table1[[Order]:[SHD]], 2, FALSE), "Pack")</f>
        <v>2008 Pack</v>
      </c>
      <c r="D800" s="18" t="str" cm="1">
        <f t="array" ref="D800">_xlfn.IFS(MID(B799, LEN(B799) - 2, 3) = " EZ", "NM", MID(B799, LEN(B799) - 2, 3) = " NM", "HD", MID(B799, LEN(B799) - 2, 3) = " HD", "SHD", TRUE, "EZ")</f>
        <v>HD</v>
      </c>
      <c r="E800" s="18" t="str">
        <f>VLOOKUP(Table2[[#This Row],[Song Number]], Table1[[Order]:[SHD]], 5, FALSE)</f>
        <v>M2U</v>
      </c>
      <c r="F800" s="18" t="str">
        <f>_xlfn.TEXTJOIN("", FALSE, "BPM_", VLOOKUP(Table2[[#This Row],[Song Number]], Table1[[Order]:[SHD]], 6, FALSE))</f>
        <v>BPM_150</v>
      </c>
      <c r="G800" s="18" t="str" cm="1">
        <f t="array" ref="G800">_xlfn.TEXTJOIN("", FALSE, "DIF_", VLOOKUP(Table2[[#This Row],[Song Number]], Table1[[Order]:[SHD]], _xlfn.IFS(MID(B799, LEN(B799) - 2, 3) = " EZ", 8, MID(B799, LEN(B799) - 2, 3) = " NM", 9, MID(B799, LEN(B799) - 2, 3) = " HD", 10, TRUE, 7), FALSE))</f>
        <v>DIF_10</v>
      </c>
      <c r="H80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"HD", "DIF_10" ],</v>
      </c>
      <c r="I80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"First Choice - HD",
  "region": "2008 Pack",
  "category": [ "2008 Pack", "HD", "DIF_10" ],
  "requires": []
  },
</v>
      </c>
    </row>
    <row r="801" spans="1:9" ht="105" x14ac:dyDescent="0.25">
      <c r="A801" s="18">
        <f t="shared" si="12"/>
        <v>200</v>
      </c>
      <c r="B801" s="18" t="str">
        <f>_xlfn.TEXTJOIN(" - ", FALSE, VLOOKUP(Table2[[#This Row],[Song Number]], Table1[[Order]:[SHD]], 4, FALSE), _xlfn.IFS(MID(B800, LEN(B800) - 2, 3) = " EZ", "NM", MID(B800, LEN(B800) - 2, 3) = " NM", "HD", MID(B800, LEN(B800) - 2, 3) = " HD", "SHD", TRUE, "EZ"))</f>
        <v>First Choice - SHD</v>
      </c>
      <c r="C801" s="18" t="str">
        <f>_xlfn.TEXTJOIN(" ", FALSE, VLOOKUP(Table2[[#This Row],[Song Number]], Table1[[Order]:[SHD]], 2, FALSE), "Pack")</f>
        <v>2008 Pack</v>
      </c>
      <c r="D801" s="18" t="str" cm="1">
        <f t="array" ref="D801">_xlfn.IFS(MID(B800, LEN(B800) - 2, 3) = " EZ", "NM", MID(B800, LEN(B800) - 2, 3) = " NM", "HD", MID(B800, LEN(B800) - 2, 3) = " HD", "SHD", TRUE, "EZ")</f>
        <v>SHD</v>
      </c>
      <c r="E801" s="18" t="str">
        <f>VLOOKUP(Table2[[#This Row],[Song Number]], Table1[[Order]:[SHD]], 5, FALSE)</f>
        <v>M2U</v>
      </c>
      <c r="F801" s="18" t="str">
        <f>_xlfn.TEXTJOIN("", FALSE, "BPM_", VLOOKUP(Table2[[#This Row],[Song Number]], Table1[[Order]:[SHD]], 6, FALSE))</f>
        <v>BPM_150</v>
      </c>
      <c r="G801" s="18" t="str" cm="1">
        <f t="array" ref="G801">_xlfn.TEXTJOIN("", FALSE, "DIF_", VLOOKUP(Table2[[#This Row],[Song Number]], Table1[[Order]:[SHD]], _xlfn.IFS(MID(B800, LEN(B800) - 2, 3) = " EZ", 8, MID(B800, LEN(B800) - 2, 3) = " NM", 9, MID(B800, LEN(B800) - 2, 3) = " HD", 10, TRUE, 7), FALSE))</f>
        <v>DIF_13</v>
      </c>
      <c r="H80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"SHD", "DIF_13" ],</v>
      </c>
      <c r="I80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"First Choice - SHD",
  "region": "2008 Pack",
  "category": [ "2008 Pack", "SHD", "DIF_13" ],
  "requires": []
  },
</v>
      </c>
    </row>
    <row r="802" spans="1:9" ht="105" x14ac:dyDescent="0.25">
      <c r="A802" s="18">
        <f t="shared" si="12"/>
        <v>201</v>
      </c>
      <c r="B802" s="18" t="str">
        <f>_xlfn.TEXTJOIN(" - ", FALSE, VLOOKUP(Table2[[#This Row],[Song Number]], Table1[[Order]:[SHD]], 4, FALSE), _xlfn.IFS(MID(B801, LEN(B801) - 2, 3) = " EZ", "NM", MID(B801, LEN(B801) - 2, 3) = " NM", "HD", MID(B801, LEN(B801) - 2, 3) = " HD", "SHD", TRUE, "EZ"))</f>
        <v>The First Movement of Moonlight - EZ</v>
      </c>
      <c r="C802" s="18" t="str">
        <f>_xlfn.TEXTJOIN(" ", FALSE, VLOOKUP(Table2[[#This Row],[Song Number]], Table1[[Order]:[SHD]], 2, FALSE), "Pack")</f>
        <v>2008 Pack</v>
      </c>
      <c r="D802" s="18" t="str" cm="1">
        <f t="array" ref="D802">_xlfn.IFS(MID(B801, LEN(B801) - 2, 3) = " EZ", "NM", MID(B801, LEN(B801) - 2, 3) = " NM", "HD", MID(B801, LEN(B801) - 2, 3) = " HD", "SHD", TRUE, "EZ")</f>
        <v>EZ</v>
      </c>
      <c r="E802" s="18" t="str">
        <f>VLOOKUP(Table2[[#This Row],[Song Number]], Table1[[Order]:[SHD]], 5, FALSE)</f>
        <v>Mnfc</v>
      </c>
      <c r="F802" s="18" t="str">
        <f>_xlfn.TEXTJOIN("", FALSE, "BPM_", VLOOKUP(Table2[[#This Row],[Song Number]], Table1[[Order]:[SHD]], 6, FALSE))</f>
        <v>BPM_150</v>
      </c>
      <c r="G802" s="18" t="str" cm="1">
        <f t="array" ref="G802">_xlfn.TEXTJOIN("", FALSE, "DIF_", VLOOKUP(Table2[[#This Row],[Song Number]], Table1[[Order]:[SHD]], _xlfn.IFS(MID(B801, LEN(B801) - 2, 3) = " EZ", 8, MID(B801, LEN(B801) - 2, 3) = " NM", 9, MID(B801, LEN(B801) - 2, 3) = " HD", 10, TRUE, 7), FALSE))</f>
        <v>DIF_3</v>
      </c>
      <c r="H80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"EZ", "DIF_3" ],</v>
      </c>
      <c r="I80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First Movement of Moonlight - EZ",
  "region": "2008 Pack",
  "category": [ "2008 Pack", "EZ", "DIF_3" ],
  "requires": []
  },
</v>
      </c>
    </row>
    <row r="803" spans="1:9" ht="105" x14ac:dyDescent="0.25">
      <c r="A803" s="18">
        <f t="shared" si="12"/>
        <v>201</v>
      </c>
      <c r="B803" s="18" t="str">
        <f>_xlfn.TEXTJOIN(" - ", FALSE, VLOOKUP(Table2[[#This Row],[Song Number]], Table1[[Order]:[SHD]], 4, FALSE), _xlfn.IFS(MID(B802, LEN(B802) - 2, 3) = " EZ", "NM", MID(B802, LEN(B802) - 2, 3) = " NM", "HD", MID(B802, LEN(B802) - 2, 3) = " HD", "SHD", TRUE, "EZ"))</f>
        <v>The First Movement of Moonlight - NM</v>
      </c>
      <c r="C803" s="18" t="str">
        <f>_xlfn.TEXTJOIN(" ", FALSE, VLOOKUP(Table2[[#This Row],[Song Number]], Table1[[Order]:[SHD]], 2, FALSE), "Pack")</f>
        <v>2008 Pack</v>
      </c>
      <c r="D803" s="18" t="str" cm="1">
        <f t="array" ref="D803">_xlfn.IFS(MID(B802, LEN(B802) - 2, 3) = " EZ", "NM", MID(B802, LEN(B802) - 2, 3) = " NM", "HD", MID(B802, LEN(B802) - 2, 3) = " HD", "SHD", TRUE, "EZ")</f>
        <v>NM</v>
      </c>
      <c r="E803" s="18" t="str">
        <f>VLOOKUP(Table2[[#This Row],[Song Number]], Table1[[Order]:[SHD]], 5, FALSE)</f>
        <v>Mnfc</v>
      </c>
      <c r="F803" s="18" t="str">
        <f>_xlfn.TEXTJOIN("", FALSE, "BPM_", VLOOKUP(Table2[[#This Row],[Song Number]], Table1[[Order]:[SHD]], 6, FALSE))</f>
        <v>BPM_150</v>
      </c>
      <c r="G803" s="18" t="str" cm="1">
        <f t="array" ref="G803">_xlfn.TEXTJOIN("", FALSE, "DIF_", VLOOKUP(Table2[[#This Row],[Song Number]], Table1[[Order]:[SHD]], _xlfn.IFS(MID(B802, LEN(B802) - 2, 3) = " EZ", 8, MID(B802, LEN(B802) - 2, 3) = " NM", 9, MID(B802, LEN(B802) - 2, 3) = " HD", 10, TRUE, 7), FALSE))</f>
        <v>DIF_5</v>
      </c>
      <c r="H80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"NM", "DIF_5" ],</v>
      </c>
      <c r="I80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First Movement of Moonlight - NM",
  "region": "2008 Pack",
  "category": [ "2008 Pack", "NM", "DIF_5" ],
  "requires": []
  },
</v>
      </c>
    </row>
    <row r="804" spans="1:9" ht="105" x14ac:dyDescent="0.25">
      <c r="A804" s="18">
        <f t="shared" si="12"/>
        <v>201</v>
      </c>
      <c r="B804" s="18" t="str">
        <f>_xlfn.TEXTJOIN(" - ", FALSE, VLOOKUP(Table2[[#This Row],[Song Number]], Table1[[Order]:[SHD]], 4, FALSE), _xlfn.IFS(MID(B803, LEN(B803) - 2, 3) = " EZ", "NM", MID(B803, LEN(B803) - 2, 3) = " NM", "HD", MID(B803, LEN(B803) - 2, 3) = " HD", "SHD", TRUE, "EZ"))</f>
        <v>The First Movement of Moonlight - HD</v>
      </c>
      <c r="C804" s="18" t="str">
        <f>_xlfn.TEXTJOIN(" ", FALSE, VLOOKUP(Table2[[#This Row],[Song Number]], Table1[[Order]:[SHD]], 2, FALSE), "Pack")</f>
        <v>2008 Pack</v>
      </c>
      <c r="D804" s="18" t="str" cm="1">
        <f t="array" ref="D804">_xlfn.IFS(MID(B803, LEN(B803) - 2, 3) = " EZ", "NM", MID(B803, LEN(B803) - 2, 3) = " NM", "HD", MID(B803, LEN(B803) - 2, 3) = " HD", "SHD", TRUE, "EZ")</f>
        <v>HD</v>
      </c>
      <c r="E804" s="18" t="str">
        <f>VLOOKUP(Table2[[#This Row],[Song Number]], Table1[[Order]:[SHD]], 5, FALSE)</f>
        <v>Mnfc</v>
      </c>
      <c r="F804" s="18" t="str">
        <f>_xlfn.TEXTJOIN("", FALSE, "BPM_", VLOOKUP(Table2[[#This Row],[Song Number]], Table1[[Order]:[SHD]], 6, FALSE))</f>
        <v>BPM_150</v>
      </c>
      <c r="G804" s="18" t="str" cm="1">
        <f t="array" ref="G804">_xlfn.TEXTJOIN("", FALSE, "DIF_", VLOOKUP(Table2[[#This Row],[Song Number]], Table1[[Order]:[SHD]], _xlfn.IFS(MID(B803, LEN(B803) - 2, 3) = " EZ", 8, MID(B803, LEN(B803) - 2, 3) = " NM", 9, MID(B803, LEN(B803) - 2, 3) = " HD", 10, TRUE, 7), FALSE))</f>
        <v>DIF_9</v>
      </c>
      <c r="H80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"HD", "DIF_9" ],</v>
      </c>
      <c r="I80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First Movement of Moonlight - HD",
  "region": "2008 Pack",
  "category": [ "2008 Pack", "HD", "DIF_9" ],
  "requires": []
  },
</v>
      </c>
    </row>
    <row r="805" spans="1:9" ht="105" x14ac:dyDescent="0.25">
      <c r="A805" s="18">
        <f t="shared" si="12"/>
        <v>201</v>
      </c>
      <c r="B805" s="18" t="str">
        <f>_xlfn.TEXTJOIN(" - ", FALSE, VLOOKUP(Table2[[#This Row],[Song Number]], Table1[[Order]:[SHD]], 4, FALSE), _xlfn.IFS(MID(B804, LEN(B804) - 2, 3) = " EZ", "NM", MID(B804, LEN(B804) - 2, 3) = " NM", "HD", MID(B804, LEN(B804) - 2, 3) = " HD", "SHD", TRUE, "EZ"))</f>
        <v>The First Movement of Moonlight - SHD</v>
      </c>
      <c r="C805" s="18" t="str">
        <f>_xlfn.TEXTJOIN(" ", FALSE, VLOOKUP(Table2[[#This Row],[Song Number]], Table1[[Order]:[SHD]], 2, FALSE), "Pack")</f>
        <v>2008 Pack</v>
      </c>
      <c r="D805" s="18" t="str" cm="1">
        <f t="array" ref="D805">_xlfn.IFS(MID(B804, LEN(B804) - 2, 3) = " EZ", "NM", MID(B804, LEN(B804) - 2, 3) = " NM", "HD", MID(B804, LEN(B804) - 2, 3) = " HD", "SHD", TRUE, "EZ")</f>
        <v>SHD</v>
      </c>
      <c r="E805" s="18" t="str">
        <f>VLOOKUP(Table2[[#This Row],[Song Number]], Table1[[Order]:[SHD]], 5, FALSE)</f>
        <v>Mnfc</v>
      </c>
      <c r="F805" s="18" t="str">
        <f>_xlfn.TEXTJOIN("", FALSE, "BPM_", VLOOKUP(Table2[[#This Row],[Song Number]], Table1[[Order]:[SHD]], 6, FALSE))</f>
        <v>BPM_150</v>
      </c>
      <c r="G805" s="18" t="str" cm="1">
        <f t="array" ref="G805">_xlfn.TEXTJOIN("", FALSE, "DIF_", VLOOKUP(Table2[[#This Row],[Song Number]], Table1[[Order]:[SHD]], _xlfn.IFS(MID(B804, LEN(B804) - 2, 3) = " EZ", 8, MID(B804, LEN(B804) - 2, 3) = " NM", 9, MID(B804, LEN(B804) - 2, 3) = " HD", 10, TRUE, 7), FALSE))</f>
        <v>DIF_13</v>
      </c>
      <c r="H80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"SHD", "DIF_13" ],</v>
      </c>
      <c r="I80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First Movement of Moonlight - SHD",
  "region": "2008 Pack",
  "category": [ "2008 Pack", "SHD", "DIF_13" ],
  "requires": []
  },
</v>
      </c>
    </row>
    <row r="806" spans="1:9" ht="105" x14ac:dyDescent="0.25">
      <c r="A806" s="18">
        <f t="shared" si="12"/>
        <v>202</v>
      </c>
      <c r="B806" s="18" t="str">
        <f>_xlfn.TEXTJOIN(" - ", FALSE, VLOOKUP(Table2[[#This Row],[Song Number]], Table1[[Order]:[SHD]], 4, FALSE), _xlfn.IFS(MID(B805, LEN(B805) - 2, 3) = " EZ", "NM", MID(B805, LEN(B805) - 2, 3) = " NM", "HD", MID(B805, LEN(B805) - 2, 3) = " HD", "SHD", TRUE, "EZ"))</f>
        <v>Refresh (Winter Mix) - EZ</v>
      </c>
      <c r="C806" s="18" t="str">
        <f>_xlfn.TEXTJOIN(" ", FALSE, VLOOKUP(Table2[[#This Row],[Song Number]], Table1[[Order]:[SHD]], 2, FALSE), "Pack")</f>
        <v>2008 Pack</v>
      </c>
      <c r="D806" s="18" t="str" cm="1">
        <f t="array" ref="D806">_xlfn.IFS(MID(B805, LEN(B805) - 2, 3) = " EZ", "NM", MID(B805, LEN(B805) - 2, 3) = " NM", "HD", MID(B805, LEN(B805) - 2, 3) = " HD", "SHD", TRUE, "EZ")</f>
        <v>EZ</v>
      </c>
      <c r="E806" s="18" t="str">
        <f>VLOOKUP(Table2[[#This Row],[Song Number]], Table1[[Order]:[SHD]], 5, FALSE)</f>
        <v>ALTiTUNE</v>
      </c>
      <c r="F806" s="18" t="str">
        <f>_xlfn.TEXTJOIN("", FALSE, "BPM_", VLOOKUP(Table2[[#This Row],[Song Number]], Table1[[Order]:[SHD]], 6, FALSE))</f>
        <v>BPM_145</v>
      </c>
      <c r="G806" s="18" t="str" cm="1">
        <f t="array" ref="G806">_xlfn.TEXTJOIN("", FALSE, "DIF_", VLOOKUP(Table2[[#This Row],[Song Number]], Table1[[Order]:[SHD]], _xlfn.IFS(MID(B805, LEN(B805) - 2, 3) = " EZ", 8, MID(B805, LEN(B805) - 2, 3) = " NM", 9, MID(B805, LEN(B805) - 2, 3) = " HD", 10, TRUE, 7), FALSE))</f>
        <v>DIF_3</v>
      </c>
      <c r="H80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"EZ", "DIF_3" ],</v>
      </c>
      <c r="I80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"Refresh (Winter Mix) - EZ",
  "region": "2008 Pack",
  "category": [ "2008 Pack", "EZ", "DIF_3" ],
  "requires": []
  },
</v>
      </c>
    </row>
    <row r="807" spans="1:9" ht="105" x14ac:dyDescent="0.25">
      <c r="A807" s="18">
        <f t="shared" si="12"/>
        <v>202</v>
      </c>
      <c r="B807" s="18" t="str">
        <f>_xlfn.TEXTJOIN(" - ", FALSE, VLOOKUP(Table2[[#This Row],[Song Number]], Table1[[Order]:[SHD]], 4, FALSE), _xlfn.IFS(MID(B806, LEN(B806) - 2, 3) = " EZ", "NM", MID(B806, LEN(B806) - 2, 3) = " NM", "HD", MID(B806, LEN(B806) - 2, 3) = " HD", "SHD", TRUE, "EZ"))</f>
        <v>Refresh (Winter Mix) - NM</v>
      </c>
      <c r="C807" s="18" t="str">
        <f>_xlfn.TEXTJOIN(" ", FALSE, VLOOKUP(Table2[[#This Row],[Song Number]], Table1[[Order]:[SHD]], 2, FALSE), "Pack")</f>
        <v>2008 Pack</v>
      </c>
      <c r="D807" s="18" t="str" cm="1">
        <f t="array" ref="D807">_xlfn.IFS(MID(B806, LEN(B806) - 2, 3) = " EZ", "NM", MID(B806, LEN(B806) - 2, 3) = " NM", "HD", MID(B806, LEN(B806) - 2, 3) = " HD", "SHD", TRUE, "EZ")</f>
        <v>NM</v>
      </c>
      <c r="E807" s="18" t="str">
        <f>VLOOKUP(Table2[[#This Row],[Song Number]], Table1[[Order]:[SHD]], 5, FALSE)</f>
        <v>ALTiTUNE</v>
      </c>
      <c r="F807" s="18" t="str">
        <f>_xlfn.TEXTJOIN("", FALSE, "BPM_", VLOOKUP(Table2[[#This Row],[Song Number]], Table1[[Order]:[SHD]], 6, FALSE))</f>
        <v>BPM_145</v>
      </c>
      <c r="G807" s="18" t="str" cm="1">
        <f t="array" ref="G807">_xlfn.TEXTJOIN("", FALSE, "DIF_", VLOOKUP(Table2[[#This Row],[Song Number]], Table1[[Order]:[SHD]], _xlfn.IFS(MID(B806, LEN(B806) - 2, 3) = " EZ", 8, MID(B806, LEN(B806) - 2, 3) = " NM", 9, MID(B806, LEN(B806) - 2, 3) = " HD", 10, TRUE, 7), FALSE))</f>
        <v>DIF_6</v>
      </c>
      <c r="H80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"NM", "DIF_6" ],</v>
      </c>
      <c r="I80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"Refresh (Winter Mix) - NM",
  "region": "2008 Pack",
  "category": [ "2008 Pack", "NM", "DIF_6" ],
  "requires": []
  },
</v>
      </c>
    </row>
    <row r="808" spans="1:9" ht="105" x14ac:dyDescent="0.25">
      <c r="A808" s="18">
        <f t="shared" si="12"/>
        <v>202</v>
      </c>
      <c r="B808" s="18" t="str">
        <f>_xlfn.TEXTJOIN(" - ", FALSE, VLOOKUP(Table2[[#This Row],[Song Number]], Table1[[Order]:[SHD]], 4, FALSE), _xlfn.IFS(MID(B807, LEN(B807) - 2, 3) = " EZ", "NM", MID(B807, LEN(B807) - 2, 3) = " NM", "HD", MID(B807, LEN(B807) - 2, 3) = " HD", "SHD", TRUE, "EZ"))</f>
        <v>Refresh (Winter Mix) - HD</v>
      </c>
      <c r="C808" s="18" t="str">
        <f>_xlfn.TEXTJOIN(" ", FALSE, VLOOKUP(Table2[[#This Row],[Song Number]], Table1[[Order]:[SHD]], 2, FALSE), "Pack")</f>
        <v>2008 Pack</v>
      </c>
      <c r="D808" s="18" t="str" cm="1">
        <f t="array" ref="D808">_xlfn.IFS(MID(B807, LEN(B807) - 2, 3) = " EZ", "NM", MID(B807, LEN(B807) - 2, 3) = " NM", "HD", MID(B807, LEN(B807) - 2, 3) = " HD", "SHD", TRUE, "EZ")</f>
        <v>HD</v>
      </c>
      <c r="E808" s="18" t="str">
        <f>VLOOKUP(Table2[[#This Row],[Song Number]], Table1[[Order]:[SHD]], 5, FALSE)</f>
        <v>ALTiTUNE</v>
      </c>
      <c r="F808" s="18" t="str">
        <f>_xlfn.TEXTJOIN("", FALSE, "BPM_", VLOOKUP(Table2[[#This Row],[Song Number]], Table1[[Order]:[SHD]], 6, FALSE))</f>
        <v>BPM_145</v>
      </c>
      <c r="G808" s="18" t="str" cm="1">
        <f t="array" ref="G808">_xlfn.TEXTJOIN("", FALSE, "DIF_", VLOOKUP(Table2[[#This Row],[Song Number]], Table1[[Order]:[SHD]], _xlfn.IFS(MID(B807, LEN(B807) - 2, 3) = " EZ", 8, MID(B807, LEN(B807) - 2, 3) = " NM", 9, MID(B807, LEN(B807) - 2, 3) = " HD", 10, TRUE, 7), FALSE))</f>
        <v>DIF_9</v>
      </c>
      <c r="H80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"HD", "DIF_9" ],</v>
      </c>
      <c r="I80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"Refresh (Winter Mix) - HD",
  "region": "2008 Pack",
  "category": [ "2008 Pack", "HD", "DIF_9" ],
  "requires": []
  },
</v>
      </c>
    </row>
    <row r="809" spans="1:9" ht="105" x14ac:dyDescent="0.25">
      <c r="A809" s="18">
        <f t="shared" si="12"/>
        <v>202</v>
      </c>
      <c r="B809" s="18" t="str">
        <f>_xlfn.TEXTJOIN(" - ", FALSE, VLOOKUP(Table2[[#This Row],[Song Number]], Table1[[Order]:[SHD]], 4, FALSE), _xlfn.IFS(MID(B808, LEN(B808) - 2, 3) = " EZ", "NM", MID(B808, LEN(B808) - 2, 3) = " NM", "HD", MID(B808, LEN(B808) - 2, 3) = " HD", "SHD", TRUE, "EZ"))</f>
        <v>Refresh (Winter Mix) - SHD</v>
      </c>
      <c r="C809" s="18" t="str">
        <f>_xlfn.TEXTJOIN(" ", FALSE, VLOOKUP(Table2[[#This Row],[Song Number]], Table1[[Order]:[SHD]], 2, FALSE), "Pack")</f>
        <v>2008 Pack</v>
      </c>
      <c r="D809" s="18" t="str" cm="1">
        <f t="array" ref="D809">_xlfn.IFS(MID(B808, LEN(B808) - 2, 3) = " EZ", "NM", MID(B808, LEN(B808) - 2, 3) = " NM", "HD", MID(B808, LEN(B808) - 2, 3) = " HD", "SHD", TRUE, "EZ")</f>
        <v>SHD</v>
      </c>
      <c r="E809" s="18" t="str">
        <f>VLOOKUP(Table2[[#This Row],[Song Number]], Table1[[Order]:[SHD]], 5, FALSE)</f>
        <v>ALTiTUNE</v>
      </c>
      <c r="F809" s="18" t="str">
        <f>_xlfn.TEXTJOIN("", FALSE, "BPM_", VLOOKUP(Table2[[#This Row],[Song Number]], Table1[[Order]:[SHD]], 6, FALSE))</f>
        <v>BPM_145</v>
      </c>
      <c r="G809" s="18" t="str" cm="1">
        <f t="array" ref="G809">_xlfn.TEXTJOIN("", FALSE, "DIF_", VLOOKUP(Table2[[#This Row],[Song Number]], Table1[[Order]:[SHD]], _xlfn.IFS(MID(B808, LEN(B808) - 2, 3) = " EZ", 8, MID(B808, LEN(B808) - 2, 3) = " NM", 9, MID(B808, LEN(B808) - 2, 3) = " HD", 10, TRUE, 7), FALSE))</f>
        <v>DIF_12</v>
      </c>
      <c r="H80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"SHD", "DIF_12" ],</v>
      </c>
      <c r="I80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"Refresh (Winter Mix) - SHD",
  "region": "2008 Pack",
  "category": [ "2008 Pack", "SHD", "DIF_12" ],
  "requires": []
  },
</v>
      </c>
    </row>
    <row r="810" spans="1:9" ht="105" x14ac:dyDescent="0.25">
      <c r="A810" s="18">
        <f t="shared" si="12"/>
        <v>203</v>
      </c>
      <c r="B810" s="18" t="str">
        <f>_xlfn.TEXTJOIN(" - ", FALSE, VLOOKUP(Table2[[#This Row],[Song Number]], Table1[[Order]:[SHD]], 4, FALSE), _xlfn.IFS(MID(B809, LEN(B809) - 2, 3) = " EZ", "NM", MID(B809, LEN(B809) - 2, 3) = " NM", "HD", MID(B809, LEN(B809) - 2, 3) = " HD", "SHD", TRUE, "EZ"))</f>
        <v>Round 3 (The First Noel X-mas Edit) - EZ</v>
      </c>
      <c r="C810" s="18" t="str">
        <f>_xlfn.TEXTJOIN(" ", FALSE, VLOOKUP(Table2[[#This Row],[Song Number]], Table1[[Order]:[SHD]], 2, FALSE), "Pack")</f>
        <v>2008 Pack</v>
      </c>
      <c r="D810" s="18" t="str" cm="1">
        <f t="array" ref="D810">_xlfn.IFS(MID(B809, LEN(B809) - 2, 3) = " EZ", "NM", MID(B809, LEN(B809) - 2, 3) = " NM", "HD", MID(B809, LEN(B809) - 2, 3) = " HD", "SHD", TRUE, "EZ")</f>
        <v>EZ</v>
      </c>
      <c r="E810" s="18" t="str">
        <f>VLOOKUP(Table2[[#This Row],[Song Number]], Table1[[Order]:[SHD]], 5, FALSE)</f>
        <v>r300k</v>
      </c>
      <c r="F810" s="18" t="str">
        <f>_xlfn.TEXTJOIN("", FALSE, "BPM_", VLOOKUP(Table2[[#This Row],[Song Number]], Table1[[Order]:[SHD]], 6, FALSE))</f>
        <v>BPM_155</v>
      </c>
      <c r="G810" s="18" t="str" cm="1">
        <f t="array" ref="G810">_xlfn.TEXTJOIN("", FALSE, "DIF_", VLOOKUP(Table2[[#This Row],[Song Number]], Table1[[Order]:[SHD]], _xlfn.IFS(MID(B809, LEN(B809) - 2, 3) = " EZ", 8, MID(B809, LEN(B809) - 2, 3) = " NM", 9, MID(B809, LEN(B809) - 2, 3) = " HD", 10, TRUE, 7), FALSE))</f>
        <v>DIF_2</v>
      </c>
      <c r="H81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"EZ", "DIF_2" ],</v>
      </c>
      <c r="I81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"Round 3 (The First Noel X-mas Edit) - EZ",
  "region": "2008 Pack",
  "category": [ "2008 Pack", "EZ", "DIF_2" ],
  "requires": []
  },
</v>
      </c>
    </row>
    <row r="811" spans="1:9" ht="105" x14ac:dyDescent="0.25">
      <c r="A811" s="18">
        <f t="shared" si="12"/>
        <v>203</v>
      </c>
      <c r="B811" s="18" t="str">
        <f>_xlfn.TEXTJOIN(" - ", FALSE, VLOOKUP(Table2[[#This Row],[Song Number]], Table1[[Order]:[SHD]], 4, FALSE), _xlfn.IFS(MID(B810, LEN(B810) - 2, 3) = " EZ", "NM", MID(B810, LEN(B810) - 2, 3) = " NM", "HD", MID(B810, LEN(B810) - 2, 3) = " HD", "SHD", TRUE, "EZ"))</f>
        <v>Round 3 (The First Noel X-mas Edit) - NM</v>
      </c>
      <c r="C811" s="18" t="str">
        <f>_xlfn.TEXTJOIN(" ", FALSE, VLOOKUP(Table2[[#This Row],[Song Number]], Table1[[Order]:[SHD]], 2, FALSE), "Pack")</f>
        <v>2008 Pack</v>
      </c>
      <c r="D811" s="18" t="str" cm="1">
        <f t="array" ref="D811">_xlfn.IFS(MID(B810, LEN(B810) - 2, 3) = " EZ", "NM", MID(B810, LEN(B810) - 2, 3) = " NM", "HD", MID(B810, LEN(B810) - 2, 3) = " HD", "SHD", TRUE, "EZ")</f>
        <v>NM</v>
      </c>
      <c r="E811" s="18" t="str">
        <f>VLOOKUP(Table2[[#This Row],[Song Number]], Table1[[Order]:[SHD]], 5, FALSE)</f>
        <v>r300k</v>
      </c>
      <c r="F811" s="18" t="str">
        <f>_xlfn.TEXTJOIN("", FALSE, "BPM_", VLOOKUP(Table2[[#This Row],[Song Number]], Table1[[Order]:[SHD]], 6, FALSE))</f>
        <v>BPM_155</v>
      </c>
      <c r="G811" s="18" t="str" cm="1">
        <f t="array" ref="G811">_xlfn.TEXTJOIN("", FALSE, "DIF_", VLOOKUP(Table2[[#This Row],[Song Number]], Table1[[Order]:[SHD]], _xlfn.IFS(MID(B810, LEN(B810) - 2, 3) = " EZ", 8, MID(B810, LEN(B810) - 2, 3) = " NM", 9, MID(B810, LEN(B810) - 2, 3) = " HD", 10, TRUE, 7), FALSE))</f>
        <v>DIF_4</v>
      </c>
      <c r="H81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"NM", "DIF_4" ],</v>
      </c>
      <c r="I81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"Round 3 (The First Noel X-mas Edit) - NM",
  "region": "2008 Pack",
  "category": [ "2008 Pack", "NM", "DIF_4" ],
  "requires": []
  },
</v>
      </c>
    </row>
    <row r="812" spans="1:9" ht="105" x14ac:dyDescent="0.25">
      <c r="A812" s="18">
        <f t="shared" si="12"/>
        <v>203</v>
      </c>
      <c r="B812" s="18" t="str">
        <f>_xlfn.TEXTJOIN(" - ", FALSE, VLOOKUP(Table2[[#This Row],[Song Number]], Table1[[Order]:[SHD]], 4, FALSE), _xlfn.IFS(MID(B811, LEN(B811) - 2, 3) = " EZ", "NM", MID(B811, LEN(B811) - 2, 3) = " NM", "HD", MID(B811, LEN(B811) - 2, 3) = " HD", "SHD", TRUE, "EZ"))</f>
        <v>Round 3 (The First Noel X-mas Edit) - HD</v>
      </c>
      <c r="C812" s="18" t="str">
        <f>_xlfn.TEXTJOIN(" ", FALSE, VLOOKUP(Table2[[#This Row],[Song Number]], Table1[[Order]:[SHD]], 2, FALSE), "Pack")</f>
        <v>2008 Pack</v>
      </c>
      <c r="D812" s="18" t="str" cm="1">
        <f t="array" ref="D812">_xlfn.IFS(MID(B811, LEN(B811) - 2, 3) = " EZ", "NM", MID(B811, LEN(B811) - 2, 3) = " NM", "HD", MID(B811, LEN(B811) - 2, 3) = " HD", "SHD", TRUE, "EZ")</f>
        <v>HD</v>
      </c>
      <c r="E812" s="18" t="str">
        <f>VLOOKUP(Table2[[#This Row],[Song Number]], Table1[[Order]:[SHD]], 5, FALSE)</f>
        <v>r300k</v>
      </c>
      <c r="F812" s="18" t="str">
        <f>_xlfn.TEXTJOIN("", FALSE, "BPM_", VLOOKUP(Table2[[#This Row],[Song Number]], Table1[[Order]:[SHD]], 6, FALSE))</f>
        <v>BPM_155</v>
      </c>
      <c r="G812" s="18" t="str" cm="1">
        <f t="array" ref="G812">_xlfn.TEXTJOIN("", FALSE, "DIF_", VLOOKUP(Table2[[#This Row],[Song Number]], Table1[[Order]:[SHD]], _xlfn.IFS(MID(B811, LEN(B811) - 2, 3) = " EZ", 8, MID(B811, LEN(B811) - 2, 3) = " NM", 9, MID(B811, LEN(B811) - 2, 3) = " HD", 10, TRUE, 7), FALSE))</f>
        <v>DIF_8</v>
      </c>
      <c r="H81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"HD", "DIF_8" ],</v>
      </c>
      <c r="I81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"Round 3 (The First Noel X-mas Edit) - HD",
  "region": "2008 Pack",
  "category": [ "2008 Pack", "HD", "DIF_8" ],
  "requires": []
  },
</v>
      </c>
    </row>
    <row r="813" spans="1:9" ht="105" x14ac:dyDescent="0.25">
      <c r="A813" s="18">
        <f t="shared" si="12"/>
        <v>203</v>
      </c>
      <c r="B813" s="18" t="str">
        <f>_xlfn.TEXTJOIN(" - ", FALSE, VLOOKUP(Table2[[#This Row],[Song Number]], Table1[[Order]:[SHD]], 4, FALSE), _xlfn.IFS(MID(B812, LEN(B812) - 2, 3) = " EZ", "NM", MID(B812, LEN(B812) - 2, 3) = " NM", "HD", MID(B812, LEN(B812) - 2, 3) = " HD", "SHD", TRUE, "EZ"))</f>
        <v>Round 3 (The First Noel X-mas Edit) - SHD</v>
      </c>
      <c r="C813" s="18" t="str">
        <f>_xlfn.TEXTJOIN(" ", FALSE, VLOOKUP(Table2[[#This Row],[Song Number]], Table1[[Order]:[SHD]], 2, FALSE), "Pack")</f>
        <v>2008 Pack</v>
      </c>
      <c r="D813" s="18" t="str" cm="1">
        <f t="array" ref="D813">_xlfn.IFS(MID(B812, LEN(B812) - 2, 3) = " EZ", "NM", MID(B812, LEN(B812) - 2, 3) = " NM", "HD", MID(B812, LEN(B812) - 2, 3) = " HD", "SHD", TRUE, "EZ")</f>
        <v>SHD</v>
      </c>
      <c r="E813" s="18" t="str">
        <f>VLOOKUP(Table2[[#This Row],[Song Number]], Table1[[Order]:[SHD]], 5, FALSE)</f>
        <v>r300k</v>
      </c>
      <c r="F813" s="18" t="str">
        <f>_xlfn.TEXTJOIN("", FALSE, "BPM_", VLOOKUP(Table2[[#This Row],[Song Number]], Table1[[Order]:[SHD]], 6, FALSE))</f>
        <v>BPM_155</v>
      </c>
      <c r="G813" s="18" t="str" cm="1">
        <f t="array" ref="G813">_xlfn.TEXTJOIN("", FALSE, "DIF_", VLOOKUP(Table2[[#This Row],[Song Number]], Table1[[Order]:[SHD]], _xlfn.IFS(MID(B812, LEN(B812) - 2, 3) = " EZ", 8, MID(B812, LEN(B812) - 2, 3) = " NM", 9, MID(B812, LEN(B812) - 2, 3) = " HD", 10, TRUE, 7), FALSE))</f>
        <v>DIF_13</v>
      </c>
      <c r="H81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"SHD", "DIF_13" ],</v>
      </c>
      <c r="I81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"Round 3 (The First Noel X-mas Edit) - SHD",
  "region": "2008 Pack",
  "category": [ "2008 Pack", "SHD", "DIF_13" ],
  "requires": []
  },
</v>
      </c>
    </row>
    <row r="814" spans="1:9" ht="105" x14ac:dyDescent="0.25">
      <c r="A814" s="18">
        <f t="shared" si="12"/>
        <v>204</v>
      </c>
      <c r="B814" s="18" t="str">
        <f>_xlfn.TEXTJOIN(" - ", FALSE, VLOOKUP(Table2[[#This Row],[Song Number]], Table1[[Order]:[SHD]], 4, FALSE), _xlfn.IFS(MID(B813, LEN(B813) - 2, 3) = " EZ", "NM", MID(B813, LEN(B813) - 2, 3) = " NM", "HD", MID(B813, LEN(B813) - 2, 3) = " HD", "SHD", TRUE, "EZ"))</f>
        <v>Second Choice - EZ</v>
      </c>
      <c r="C814" s="18" t="str">
        <f>_xlfn.TEXTJOIN(" ", FALSE, VLOOKUP(Table2[[#This Row],[Song Number]], Table1[[Order]:[SHD]], 2, FALSE), "Pack")</f>
        <v>2008 Pack</v>
      </c>
      <c r="D814" s="18" t="str" cm="1">
        <f t="array" ref="D814">_xlfn.IFS(MID(B813, LEN(B813) - 2, 3) = " EZ", "NM", MID(B813, LEN(B813) - 2, 3) = " NM", "HD", MID(B813, LEN(B813) - 2, 3) = " HD", "SHD", TRUE, "EZ")</f>
        <v>EZ</v>
      </c>
      <c r="E814" s="18" t="str">
        <f>VLOOKUP(Table2[[#This Row],[Song Number]], Table1[[Order]:[SHD]], 5, FALSE)</f>
        <v>M2U</v>
      </c>
      <c r="F814" s="18" t="str">
        <f>_xlfn.TEXTJOIN("", FALSE, "BPM_", VLOOKUP(Table2[[#This Row],[Song Number]], Table1[[Order]:[SHD]], 6, FALSE))</f>
        <v>BPM_150</v>
      </c>
      <c r="G814" s="18" t="str" cm="1">
        <f t="array" ref="G814">_xlfn.TEXTJOIN("", FALSE, "DIF_", VLOOKUP(Table2[[#This Row],[Song Number]], Table1[[Order]:[SHD]], _xlfn.IFS(MID(B813, LEN(B813) - 2, 3) = " EZ", 8, MID(B813, LEN(B813) - 2, 3) = " NM", 9, MID(B813, LEN(B813) - 2, 3) = " HD", 10, TRUE, 7), FALSE))</f>
        <v>DIF_4</v>
      </c>
      <c r="H81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"EZ", "DIF_4" ],</v>
      </c>
      <c r="I81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"Second Choice - EZ",
  "region": "2008 Pack",
  "category": [ "2008 Pack", "EZ", "DIF_4" ],
  "requires": []
  },
</v>
      </c>
    </row>
    <row r="815" spans="1:9" ht="105" x14ac:dyDescent="0.25">
      <c r="A815" s="18">
        <f t="shared" si="12"/>
        <v>204</v>
      </c>
      <c r="B815" s="18" t="str">
        <f>_xlfn.TEXTJOIN(" - ", FALSE, VLOOKUP(Table2[[#This Row],[Song Number]], Table1[[Order]:[SHD]], 4, FALSE), _xlfn.IFS(MID(B814, LEN(B814) - 2, 3) = " EZ", "NM", MID(B814, LEN(B814) - 2, 3) = " NM", "HD", MID(B814, LEN(B814) - 2, 3) = " HD", "SHD", TRUE, "EZ"))</f>
        <v>Second Choice - NM</v>
      </c>
      <c r="C815" s="18" t="str">
        <f>_xlfn.TEXTJOIN(" ", FALSE, VLOOKUP(Table2[[#This Row],[Song Number]], Table1[[Order]:[SHD]], 2, FALSE), "Pack")</f>
        <v>2008 Pack</v>
      </c>
      <c r="D815" s="18" t="str" cm="1">
        <f t="array" ref="D815">_xlfn.IFS(MID(B814, LEN(B814) - 2, 3) = " EZ", "NM", MID(B814, LEN(B814) - 2, 3) = " NM", "HD", MID(B814, LEN(B814) - 2, 3) = " HD", "SHD", TRUE, "EZ")</f>
        <v>NM</v>
      </c>
      <c r="E815" s="18" t="str">
        <f>VLOOKUP(Table2[[#This Row],[Song Number]], Table1[[Order]:[SHD]], 5, FALSE)</f>
        <v>M2U</v>
      </c>
      <c r="F815" s="18" t="str">
        <f>_xlfn.TEXTJOIN("", FALSE, "BPM_", VLOOKUP(Table2[[#This Row],[Song Number]], Table1[[Order]:[SHD]], 6, FALSE))</f>
        <v>BPM_150</v>
      </c>
      <c r="G815" s="18" t="str" cm="1">
        <f t="array" ref="G815">_xlfn.TEXTJOIN("", FALSE, "DIF_", VLOOKUP(Table2[[#This Row],[Song Number]], Table1[[Order]:[SHD]], _xlfn.IFS(MID(B814, LEN(B814) - 2, 3) = " EZ", 8, MID(B814, LEN(B814) - 2, 3) = " NM", 9, MID(B814, LEN(B814) - 2, 3) = " HD", 10, TRUE, 7), FALSE))</f>
        <v>DIF_5</v>
      </c>
      <c r="H81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"NM", "DIF_5" ],</v>
      </c>
      <c r="I81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"Second Choice - NM",
  "region": "2008 Pack",
  "category": [ "2008 Pack", "NM", "DIF_5" ],
  "requires": []
  },
</v>
      </c>
    </row>
    <row r="816" spans="1:9" ht="105" x14ac:dyDescent="0.25">
      <c r="A816" s="18">
        <f t="shared" si="12"/>
        <v>204</v>
      </c>
      <c r="B816" s="18" t="str">
        <f>_xlfn.TEXTJOIN(" - ", FALSE, VLOOKUP(Table2[[#This Row],[Song Number]], Table1[[Order]:[SHD]], 4, FALSE), _xlfn.IFS(MID(B815, LEN(B815) - 2, 3) = " EZ", "NM", MID(B815, LEN(B815) - 2, 3) = " NM", "HD", MID(B815, LEN(B815) - 2, 3) = " HD", "SHD", TRUE, "EZ"))</f>
        <v>Second Choice - HD</v>
      </c>
      <c r="C816" s="18" t="str">
        <f>_xlfn.TEXTJOIN(" ", FALSE, VLOOKUP(Table2[[#This Row],[Song Number]], Table1[[Order]:[SHD]], 2, FALSE), "Pack")</f>
        <v>2008 Pack</v>
      </c>
      <c r="D816" s="18" t="str" cm="1">
        <f t="array" ref="D816">_xlfn.IFS(MID(B815, LEN(B815) - 2, 3) = " EZ", "NM", MID(B815, LEN(B815) - 2, 3) = " NM", "HD", MID(B815, LEN(B815) - 2, 3) = " HD", "SHD", TRUE, "EZ")</f>
        <v>HD</v>
      </c>
      <c r="E816" s="18" t="str">
        <f>VLOOKUP(Table2[[#This Row],[Song Number]], Table1[[Order]:[SHD]], 5, FALSE)</f>
        <v>M2U</v>
      </c>
      <c r="F816" s="18" t="str">
        <f>_xlfn.TEXTJOIN("", FALSE, "BPM_", VLOOKUP(Table2[[#This Row],[Song Number]], Table1[[Order]:[SHD]], 6, FALSE))</f>
        <v>BPM_150</v>
      </c>
      <c r="G816" s="18" t="str" cm="1">
        <f t="array" ref="G816">_xlfn.TEXTJOIN("", FALSE, "DIF_", VLOOKUP(Table2[[#This Row],[Song Number]], Table1[[Order]:[SHD]], _xlfn.IFS(MID(B815, LEN(B815) - 2, 3) = " EZ", 8, MID(B815, LEN(B815) - 2, 3) = " NM", 9, MID(B815, LEN(B815) - 2, 3) = " HD", 10, TRUE, 7), FALSE))</f>
        <v>DIF_10</v>
      </c>
      <c r="H81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"HD", "DIF_10" ],</v>
      </c>
      <c r="I81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"Second Choice - HD",
  "region": "2008 Pack",
  "category": [ "2008 Pack", "HD", "DIF_10" ],
  "requires": []
  },
</v>
      </c>
    </row>
    <row r="817" spans="1:9" ht="105" x14ac:dyDescent="0.25">
      <c r="A817" s="18">
        <f t="shared" si="12"/>
        <v>204</v>
      </c>
      <c r="B817" s="18" t="str">
        <f>_xlfn.TEXTJOIN(" - ", FALSE, VLOOKUP(Table2[[#This Row],[Song Number]], Table1[[Order]:[SHD]], 4, FALSE), _xlfn.IFS(MID(B816, LEN(B816) - 2, 3) = " EZ", "NM", MID(B816, LEN(B816) - 2, 3) = " NM", "HD", MID(B816, LEN(B816) - 2, 3) = " HD", "SHD", TRUE, "EZ"))</f>
        <v>Second Choice - SHD</v>
      </c>
      <c r="C817" s="18" t="str">
        <f>_xlfn.TEXTJOIN(" ", FALSE, VLOOKUP(Table2[[#This Row],[Song Number]], Table1[[Order]:[SHD]], 2, FALSE), "Pack")</f>
        <v>2008 Pack</v>
      </c>
      <c r="D817" s="18" t="str" cm="1">
        <f t="array" ref="D817">_xlfn.IFS(MID(B816, LEN(B816) - 2, 3) = " EZ", "NM", MID(B816, LEN(B816) - 2, 3) = " NM", "HD", MID(B816, LEN(B816) - 2, 3) = " HD", "SHD", TRUE, "EZ")</f>
        <v>SHD</v>
      </c>
      <c r="E817" s="18" t="str">
        <f>VLOOKUP(Table2[[#This Row],[Song Number]], Table1[[Order]:[SHD]], 5, FALSE)</f>
        <v>M2U</v>
      </c>
      <c r="F817" s="18" t="str">
        <f>_xlfn.TEXTJOIN("", FALSE, "BPM_", VLOOKUP(Table2[[#This Row],[Song Number]], Table1[[Order]:[SHD]], 6, FALSE))</f>
        <v>BPM_150</v>
      </c>
      <c r="G817" s="18" t="str" cm="1">
        <f t="array" ref="G817">_xlfn.TEXTJOIN("", FALSE, "DIF_", VLOOKUP(Table2[[#This Row],[Song Number]], Table1[[Order]:[SHD]], _xlfn.IFS(MID(B816, LEN(B816) - 2, 3) = " EZ", 8, MID(B816, LEN(B816) - 2, 3) = " NM", 9, MID(B816, LEN(B816) - 2, 3) = " HD", 10, TRUE, 7), FALSE))</f>
        <v>DIF_14</v>
      </c>
      <c r="H81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"SHD", "DIF_14" ],</v>
      </c>
      <c r="I81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"Second Choice - SHD",
  "region": "2008 Pack",
  "category": [ "2008 Pack", "SHD", "DIF_14" ],
  "requires": []
  },
</v>
      </c>
    </row>
    <row r="818" spans="1:9" ht="105" x14ac:dyDescent="0.25">
      <c r="A818" s="18">
        <f t="shared" si="12"/>
        <v>205</v>
      </c>
      <c r="B818" s="18" t="str">
        <f>_xlfn.TEXTJOIN(" - ", FALSE, VLOOKUP(Table2[[#This Row],[Song Number]], Table1[[Order]:[SHD]], 4, FALSE), _xlfn.IFS(MID(B817, LEN(B817) - 2, 3) = " EZ", "NM", MID(B817, LEN(B817) - 2, 3) = " NM", "HD", MID(B817, LEN(B817) - 2, 3) = " HD", "SHD", TRUE, "EZ"))</f>
        <v>Second Death - EZ</v>
      </c>
      <c r="C818" s="18" t="str">
        <f>_xlfn.TEXTJOIN(" ", FALSE, VLOOKUP(Table2[[#This Row],[Song Number]], Table1[[Order]:[SHD]], 2, FALSE), "Pack")</f>
        <v>2008 Pack</v>
      </c>
      <c r="D818" s="18" t="str" cm="1">
        <f t="array" ref="D818">_xlfn.IFS(MID(B817, LEN(B817) - 2, 3) = " EZ", "NM", MID(B817, LEN(B817) - 2, 3) = " NM", "HD", MID(B817, LEN(B817) - 2, 3) = " HD", "SHD", TRUE, "EZ")</f>
        <v>EZ</v>
      </c>
      <c r="E818" s="18" t="str">
        <f>VLOOKUP(Table2[[#This Row],[Song Number]], Table1[[Order]:[SHD]], 5, FALSE)</f>
        <v>DJ.Hamcheese</v>
      </c>
      <c r="F818" s="18" t="str">
        <f>_xlfn.TEXTJOIN("", FALSE, "BPM_", VLOOKUP(Table2[[#This Row],[Song Number]], Table1[[Order]:[SHD]], 6, FALSE))</f>
        <v>BPM_128</v>
      </c>
      <c r="G818" s="18" t="str" cm="1">
        <f t="array" ref="G818">_xlfn.TEXTJOIN("", FALSE, "DIF_", VLOOKUP(Table2[[#This Row],[Song Number]], Table1[[Order]:[SHD]], _xlfn.IFS(MID(B817, LEN(B817) - 2, 3) = " EZ", 8, MID(B817, LEN(B817) - 2, 3) = " NM", 9, MID(B817, LEN(B817) - 2, 3) = " HD", 10, TRUE, 7), FALSE))</f>
        <v>DIF_16</v>
      </c>
      <c r="H81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"EZ", "DIF_16" ],</v>
      </c>
      <c r="I81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"Second Death - EZ",
  "region": "2008 Pack",
  "category": [ "2008 Pack", "EZ", "DIF_16" ],
  "requires": []
  },
</v>
      </c>
    </row>
    <row r="819" spans="1:9" ht="105" x14ac:dyDescent="0.25">
      <c r="A819" s="18">
        <f t="shared" si="12"/>
        <v>205</v>
      </c>
      <c r="B819" s="18" t="str">
        <f>_xlfn.TEXTJOIN(" - ", FALSE, VLOOKUP(Table2[[#This Row],[Song Number]], Table1[[Order]:[SHD]], 4, FALSE), _xlfn.IFS(MID(B818, LEN(B818) - 2, 3) = " EZ", "NM", MID(B818, LEN(B818) - 2, 3) = " NM", "HD", MID(B818, LEN(B818) - 2, 3) = " HD", "SHD", TRUE, "EZ"))</f>
        <v>Second Death - NM</v>
      </c>
      <c r="C819" s="18" t="str">
        <f>_xlfn.TEXTJOIN(" ", FALSE, VLOOKUP(Table2[[#This Row],[Song Number]], Table1[[Order]:[SHD]], 2, FALSE), "Pack")</f>
        <v>2008 Pack</v>
      </c>
      <c r="D819" s="18" t="str" cm="1">
        <f t="array" ref="D819">_xlfn.IFS(MID(B818, LEN(B818) - 2, 3) = " EZ", "NM", MID(B818, LEN(B818) - 2, 3) = " NM", "HD", MID(B818, LEN(B818) - 2, 3) = " HD", "SHD", TRUE, "EZ")</f>
        <v>NM</v>
      </c>
      <c r="E819" s="18" t="str">
        <f>VLOOKUP(Table2[[#This Row],[Song Number]], Table1[[Order]:[SHD]], 5, FALSE)</f>
        <v>DJ.Hamcheese</v>
      </c>
      <c r="F819" s="18" t="str">
        <f>_xlfn.TEXTJOIN("", FALSE, "BPM_", VLOOKUP(Table2[[#This Row],[Song Number]], Table1[[Order]:[SHD]], 6, FALSE))</f>
        <v>BPM_128</v>
      </c>
      <c r="G819" s="18" t="str" cm="1">
        <f t="array" ref="G819">_xlfn.TEXTJOIN("", FALSE, "DIF_", VLOOKUP(Table2[[#This Row],[Song Number]], Table1[[Order]:[SHD]], _xlfn.IFS(MID(B818, LEN(B818) - 2, 3) = " EZ", 8, MID(B818, LEN(B818) - 2, 3) = " NM", 9, MID(B818, LEN(B818) - 2, 3) = " HD", 10, TRUE, 7), FALSE))</f>
        <v>DIF_17</v>
      </c>
      <c r="H81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"NM", "DIF_17" ],</v>
      </c>
      <c r="I81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"Second Death - NM",
  "region": "2008 Pack",
  "category": [ "2008 Pack", "NM", "DIF_17" ],
  "requires": []
  },
</v>
      </c>
    </row>
    <row r="820" spans="1:9" ht="105" x14ac:dyDescent="0.25">
      <c r="A820" s="18">
        <f t="shared" si="12"/>
        <v>205</v>
      </c>
      <c r="B820" s="18" t="str">
        <f>_xlfn.TEXTJOIN(" - ", FALSE, VLOOKUP(Table2[[#This Row],[Song Number]], Table1[[Order]:[SHD]], 4, FALSE), _xlfn.IFS(MID(B819, LEN(B819) - 2, 3) = " EZ", "NM", MID(B819, LEN(B819) - 2, 3) = " NM", "HD", MID(B819, LEN(B819) - 2, 3) = " HD", "SHD", TRUE, "EZ"))</f>
        <v>Second Death - HD</v>
      </c>
      <c r="C820" s="18" t="str">
        <f>_xlfn.TEXTJOIN(" ", FALSE, VLOOKUP(Table2[[#This Row],[Song Number]], Table1[[Order]:[SHD]], 2, FALSE), "Pack")</f>
        <v>2008 Pack</v>
      </c>
      <c r="D820" s="18" t="str" cm="1">
        <f t="array" ref="D820">_xlfn.IFS(MID(B819, LEN(B819) - 2, 3) = " EZ", "NM", MID(B819, LEN(B819) - 2, 3) = " NM", "HD", MID(B819, LEN(B819) - 2, 3) = " HD", "SHD", TRUE, "EZ")</f>
        <v>HD</v>
      </c>
      <c r="E820" s="18" t="str">
        <f>VLOOKUP(Table2[[#This Row],[Song Number]], Table1[[Order]:[SHD]], 5, FALSE)</f>
        <v>DJ.Hamcheese</v>
      </c>
      <c r="F820" s="18" t="str">
        <f>_xlfn.TEXTJOIN("", FALSE, "BPM_", VLOOKUP(Table2[[#This Row],[Song Number]], Table1[[Order]:[SHD]], 6, FALSE))</f>
        <v>BPM_128</v>
      </c>
      <c r="G820" s="18" t="str" cm="1">
        <f t="array" ref="G820">_xlfn.TEXTJOIN("", FALSE, "DIF_", VLOOKUP(Table2[[#This Row],[Song Number]], Table1[[Order]:[SHD]], _xlfn.IFS(MID(B819, LEN(B819) - 2, 3) = " EZ", 8, MID(B819, LEN(B819) - 2, 3) = " NM", 9, MID(B819, LEN(B819) - 2, 3) = " HD", 10, TRUE, 7), FALSE))</f>
        <v>DIF_19</v>
      </c>
      <c r="H82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"HD", "DIF_19" ],</v>
      </c>
      <c r="I82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"Second Death - HD",
  "region": "2008 Pack",
  "category": [ "2008 Pack", "HD", "DIF_19" ],
  "requires": []
  },
</v>
      </c>
    </row>
    <row r="821" spans="1:9" ht="105" x14ac:dyDescent="0.25">
      <c r="A821" s="18">
        <f t="shared" si="12"/>
        <v>205</v>
      </c>
      <c r="B821" s="18" t="str">
        <f>_xlfn.TEXTJOIN(" - ", FALSE, VLOOKUP(Table2[[#This Row],[Song Number]], Table1[[Order]:[SHD]], 4, FALSE), _xlfn.IFS(MID(B820, LEN(B820) - 2, 3) = " EZ", "NM", MID(B820, LEN(B820) - 2, 3) = " NM", "HD", MID(B820, LEN(B820) - 2, 3) = " HD", "SHD", TRUE, "EZ"))</f>
        <v>Second Death - SHD</v>
      </c>
      <c r="C821" s="18" t="str">
        <f>_xlfn.TEXTJOIN(" ", FALSE, VLOOKUP(Table2[[#This Row],[Song Number]], Table1[[Order]:[SHD]], 2, FALSE), "Pack")</f>
        <v>2008 Pack</v>
      </c>
      <c r="D821" s="18" t="str" cm="1">
        <f t="array" ref="D821">_xlfn.IFS(MID(B820, LEN(B820) - 2, 3) = " EZ", "NM", MID(B820, LEN(B820) - 2, 3) = " NM", "HD", MID(B820, LEN(B820) - 2, 3) = " HD", "SHD", TRUE, "EZ")</f>
        <v>SHD</v>
      </c>
      <c r="E821" s="18" t="str">
        <f>VLOOKUP(Table2[[#This Row],[Song Number]], Table1[[Order]:[SHD]], 5, FALSE)</f>
        <v>DJ.Hamcheese</v>
      </c>
      <c r="F821" s="18" t="str">
        <f>_xlfn.TEXTJOIN("", FALSE, "BPM_", VLOOKUP(Table2[[#This Row],[Song Number]], Table1[[Order]:[SHD]], 6, FALSE))</f>
        <v>BPM_128</v>
      </c>
      <c r="G821" s="18" t="str" cm="1">
        <f t="array" ref="G821">_xlfn.TEXTJOIN("", FALSE, "DIF_", VLOOKUP(Table2[[#This Row],[Song Number]], Table1[[Order]:[SHD]], _xlfn.IFS(MID(B820, LEN(B820) - 2, 3) = " EZ", 8, MID(B820, LEN(B820) - 2, 3) = " NM", 9, MID(B820, LEN(B820) - 2, 3) = " HD", 10, TRUE, 7), FALSE))</f>
        <v>DIF_20</v>
      </c>
      <c r="H82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"SHD", "DIF_20" ],</v>
      </c>
      <c r="I82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"Second Death - SHD",
  "region": "2008 Pack",
  "category": [ "2008 Pack", "SHD", "DIF_20" ],
  "requires": []
  },
</v>
      </c>
    </row>
    <row r="822" spans="1:9" ht="105" x14ac:dyDescent="0.25">
      <c r="A822" s="18">
        <f t="shared" si="12"/>
        <v>206</v>
      </c>
      <c r="B822" s="18" t="str">
        <f>_xlfn.TEXTJOIN(" - ", FALSE, VLOOKUP(Table2[[#This Row],[Song Number]], Table1[[Order]:[SHD]], 4, FALSE), _xlfn.IFS(MID(B821, LEN(B821) - 2, 3) = " EZ", "NM", MID(B821, LEN(B821) - 2, 3) = " NM", "HD", MID(B821, LEN(B821) - 2, 3) = " HD", "SHD", TRUE, "EZ"))</f>
        <v>Sweet Land - EZ</v>
      </c>
      <c r="C822" s="18" t="str">
        <f>_xlfn.TEXTJOIN(" ", FALSE, VLOOKUP(Table2[[#This Row],[Song Number]], Table1[[Order]:[SHD]], 2, FALSE), "Pack")</f>
        <v>2008 Pack</v>
      </c>
      <c r="D822" s="18" t="str" cm="1">
        <f t="array" ref="D822">_xlfn.IFS(MID(B821, LEN(B821) - 2, 3) = " EZ", "NM", MID(B821, LEN(B821) - 2, 3) = " NM", "HD", MID(B821, LEN(B821) - 2, 3) = " HD", "SHD", TRUE, "EZ")</f>
        <v>EZ</v>
      </c>
      <c r="E822" s="18" t="str">
        <f>VLOOKUP(Table2[[#This Row],[Song Number]], Table1[[Order]:[SHD]], 5, FALSE)</f>
        <v>ALTiTUNE</v>
      </c>
      <c r="F822" s="18" t="str">
        <f>_xlfn.TEXTJOIN("", FALSE, "BPM_", VLOOKUP(Table2[[#This Row],[Song Number]], Table1[[Order]:[SHD]], 6, FALSE))</f>
        <v>BPM_165</v>
      </c>
      <c r="G822" s="18" t="str" cm="1">
        <f t="array" ref="G822">_xlfn.TEXTJOIN("", FALSE, "DIF_", VLOOKUP(Table2[[#This Row],[Song Number]], Table1[[Order]:[SHD]], _xlfn.IFS(MID(B821, LEN(B821) - 2, 3) = " EZ", 8, MID(B821, LEN(B821) - 2, 3) = " NM", 9, MID(B821, LEN(B821) - 2, 3) = " HD", 10, TRUE, 7), FALSE))</f>
        <v>DIF_2</v>
      </c>
      <c r="H82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"EZ", "DIF_2" ],</v>
      </c>
      <c r="I82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"Sweet Land - EZ",
  "region": "2008 Pack",
  "category": [ "2008 Pack", "EZ", "DIF_2" ],
  "requires": []
  },
</v>
      </c>
    </row>
    <row r="823" spans="1:9" ht="105" x14ac:dyDescent="0.25">
      <c r="A823" s="18">
        <f t="shared" si="12"/>
        <v>206</v>
      </c>
      <c r="B823" s="18" t="str">
        <f>_xlfn.TEXTJOIN(" - ", FALSE, VLOOKUP(Table2[[#This Row],[Song Number]], Table1[[Order]:[SHD]], 4, FALSE), _xlfn.IFS(MID(B822, LEN(B822) - 2, 3) = " EZ", "NM", MID(B822, LEN(B822) - 2, 3) = " NM", "HD", MID(B822, LEN(B822) - 2, 3) = " HD", "SHD", TRUE, "EZ"))</f>
        <v>Sweet Land - NM</v>
      </c>
      <c r="C823" s="18" t="str">
        <f>_xlfn.TEXTJOIN(" ", FALSE, VLOOKUP(Table2[[#This Row],[Song Number]], Table1[[Order]:[SHD]], 2, FALSE), "Pack")</f>
        <v>2008 Pack</v>
      </c>
      <c r="D823" s="18" t="str" cm="1">
        <f t="array" ref="D823">_xlfn.IFS(MID(B822, LEN(B822) - 2, 3) = " EZ", "NM", MID(B822, LEN(B822) - 2, 3) = " NM", "HD", MID(B822, LEN(B822) - 2, 3) = " HD", "SHD", TRUE, "EZ")</f>
        <v>NM</v>
      </c>
      <c r="E823" s="18" t="str">
        <f>VLOOKUP(Table2[[#This Row],[Song Number]], Table1[[Order]:[SHD]], 5, FALSE)</f>
        <v>ALTiTUNE</v>
      </c>
      <c r="F823" s="18" t="str">
        <f>_xlfn.TEXTJOIN("", FALSE, "BPM_", VLOOKUP(Table2[[#This Row],[Song Number]], Table1[[Order]:[SHD]], 6, FALSE))</f>
        <v>BPM_165</v>
      </c>
      <c r="G823" s="18" t="str" cm="1">
        <f t="array" ref="G823">_xlfn.TEXTJOIN("", FALSE, "DIF_", VLOOKUP(Table2[[#This Row],[Song Number]], Table1[[Order]:[SHD]], _xlfn.IFS(MID(B822, LEN(B822) - 2, 3) = " EZ", 8, MID(B822, LEN(B822) - 2, 3) = " NM", 9, MID(B822, LEN(B822) - 2, 3) = " HD", 10, TRUE, 7), FALSE))</f>
        <v>DIF_6</v>
      </c>
      <c r="H82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"NM", "DIF_6" ],</v>
      </c>
      <c r="I82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"Sweet Land - NM",
  "region": "2008 Pack",
  "category": [ "2008 Pack", "NM", "DIF_6" ],
  "requires": []
  },
</v>
      </c>
    </row>
    <row r="824" spans="1:9" ht="105" x14ac:dyDescent="0.25">
      <c r="A824" s="18">
        <f t="shared" si="12"/>
        <v>206</v>
      </c>
      <c r="B824" s="18" t="str">
        <f>_xlfn.TEXTJOIN(" - ", FALSE, VLOOKUP(Table2[[#This Row],[Song Number]], Table1[[Order]:[SHD]], 4, FALSE), _xlfn.IFS(MID(B823, LEN(B823) - 2, 3) = " EZ", "NM", MID(B823, LEN(B823) - 2, 3) = " NM", "HD", MID(B823, LEN(B823) - 2, 3) = " HD", "SHD", TRUE, "EZ"))</f>
        <v>Sweet Land - HD</v>
      </c>
      <c r="C824" s="18" t="str">
        <f>_xlfn.TEXTJOIN(" ", FALSE, VLOOKUP(Table2[[#This Row],[Song Number]], Table1[[Order]:[SHD]], 2, FALSE), "Pack")</f>
        <v>2008 Pack</v>
      </c>
      <c r="D824" s="18" t="str" cm="1">
        <f t="array" ref="D824">_xlfn.IFS(MID(B823, LEN(B823) - 2, 3) = " EZ", "NM", MID(B823, LEN(B823) - 2, 3) = " NM", "HD", MID(B823, LEN(B823) - 2, 3) = " HD", "SHD", TRUE, "EZ")</f>
        <v>HD</v>
      </c>
      <c r="E824" s="18" t="str">
        <f>VLOOKUP(Table2[[#This Row],[Song Number]], Table1[[Order]:[SHD]], 5, FALSE)</f>
        <v>ALTiTUNE</v>
      </c>
      <c r="F824" s="18" t="str">
        <f>_xlfn.TEXTJOIN("", FALSE, "BPM_", VLOOKUP(Table2[[#This Row],[Song Number]], Table1[[Order]:[SHD]], 6, FALSE))</f>
        <v>BPM_165</v>
      </c>
      <c r="G824" s="18" t="str" cm="1">
        <f t="array" ref="G824">_xlfn.TEXTJOIN("", FALSE, "DIF_", VLOOKUP(Table2[[#This Row],[Song Number]], Table1[[Order]:[SHD]], _xlfn.IFS(MID(B823, LEN(B823) - 2, 3) = " EZ", 8, MID(B823, LEN(B823) - 2, 3) = " NM", 9, MID(B823, LEN(B823) - 2, 3) = " HD", 10, TRUE, 7), FALSE))</f>
        <v>DIF_11</v>
      </c>
      <c r="H82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"HD", "DIF_11" ],</v>
      </c>
      <c r="I82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"Sweet Land - HD",
  "region": "2008 Pack",
  "category": [ "2008 Pack", "HD", "DIF_11" ],
  "requires": []
  },
</v>
      </c>
    </row>
    <row r="825" spans="1:9" ht="105" x14ac:dyDescent="0.25">
      <c r="A825" s="18">
        <f t="shared" si="12"/>
        <v>206</v>
      </c>
      <c r="B825" s="18" t="str">
        <f>_xlfn.TEXTJOIN(" - ", FALSE, VLOOKUP(Table2[[#This Row],[Song Number]], Table1[[Order]:[SHD]], 4, FALSE), _xlfn.IFS(MID(B824, LEN(B824) - 2, 3) = " EZ", "NM", MID(B824, LEN(B824) - 2, 3) = " NM", "HD", MID(B824, LEN(B824) - 2, 3) = " HD", "SHD", TRUE, "EZ"))</f>
        <v>Sweet Land - SHD</v>
      </c>
      <c r="C825" s="18" t="str">
        <f>_xlfn.TEXTJOIN(" ", FALSE, VLOOKUP(Table2[[#This Row],[Song Number]], Table1[[Order]:[SHD]], 2, FALSE), "Pack")</f>
        <v>2008 Pack</v>
      </c>
      <c r="D825" s="18" t="str" cm="1">
        <f t="array" ref="D825">_xlfn.IFS(MID(B824, LEN(B824) - 2, 3) = " EZ", "NM", MID(B824, LEN(B824) - 2, 3) = " NM", "HD", MID(B824, LEN(B824) - 2, 3) = " HD", "SHD", TRUE, "EZ")</f>
        <v>SHD</v>
      </c>
      <c r="E825" s="18" t="str">
        <f>VLOOKUP(Table2[[#This Row],[Song Number]], Table1[[Order]:[SHD]], 5, FALSE)</f>
        <v>ALTiTUNE</v>
      </c>
      <c r="F825" s="18" t="str">
        <f>_xlfn.TEXTJOIN("", FALSE, "BPM_", VLOOKUP(Table2[[#This Row],[Song Number]], Table1[[Order]:[SHD]], 6, FALSE))</f>
        <v>BPM_165</v>
      </c>
      <c r="G825" s="18" t="str" cm="1">
        <f t="array" ref="G825">_xlfn.TEXTJOIN("", FALSE, "DIF_", VLOOKUP(Table2[[#This Row],[Song Number]], Table1[[Order]:[SHD]], _xlfn.IFS(MID(B824, LEN(B824) - 2, 3) = " EZ", 8, MID(B824, LEN(B824) - 2, 3) = " NM", 9, MID(B824, LEN(B824) - 2, 3) = " HD", 10, TRUE, 7), FALSE))</f>
        <v>DIF_13</v>
      </c>
      <c r="H82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"SHD", "DIF_13" ],</v>
      </c>
      <c r="I82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"Sweet Land - SHD",
  "region": "2008 Pack",
  "category": [ "2008 Pack", "SHD", "DIF_13" ],
  "requires": []
  },
</v>
      </c>
    </row>
    <row r="826" spans="1:9" ht="105" x14ac:dyDescent="0.25">
      <c r="A826" s="18">
        <f t="shared" si="12"/>
        <v>207</v>
      </c>
      <c r="B826" s="18" t="str">
        <f>_xlfn.TEXTJOIN(" - ", FALSE, VLOOKUP(Table2[[#This Row],[Song Number]], Table1[[Order]:[SHD]], 4, FALSE), _xlfn.IFS(MID(B825, LEN(B825) - 2, 3) = " EZ", "NM", MID(B825, LEN(B825) - 2, 3) = " NM", "HD", MID(B825, LEN(B825) - 2, 3) = " HD", "SHD", TRUE, "EZ"))</f>
        <v>T-eMotion - EZ</v>
      </c>
      <c r="C826" s="18" t="str">
        <f>_xlfn.TEXTJOIN(" ", FALSE, VLOOKUP(Table2[[#This Row],[Song Number]], Table1[[Order]:[SHD]], 2, FALSE), "Pack")</f>
        <v>2008 Pack</v>
      </c>
      <c r="D826" s="18" t="str" cm="1">
        <f t="array" ref="D826">_xlfn.IFS(MID(B825, LEN(B825) - 2, 3) = " EZ", "NM", MID(B825, LEN(B825) - 2, 3) = " NM", "HD", MID(B825, LEN(B825) - 2, 3) = " HD", "SHD", TRUE, "EZ")</f>
        <v>EZ</v>
      </c>
      <c r="E826" s="18" t="str">
        <f>VLOOKUP(Table2[[#This Row],[Song Number]], Table1[[Order]:[SHD]], 5, FALSE)</f>
        <v>SHK</v>
      </c>
      <c r="F826" s="18" t="str">
        <f>_xlfn.TEXTJOIN("", FALSE, "BPM_", VLOOKUP(Table2[[#This Row],[Song Number]], Table1[[Order]:[SHD]], 6, FALSE))</f>
        <v>BPM_140</v>
      </c>
      <c r="G826" s="18" t="str" cm="1">
        <f t="array" ref="G826">_xlfn.TEXTJOIN("", FALSE, "DIF_", VLOOKUP(Table2[[#This Row],[Song Number]], Table1[[Order]:[SHD]], _xlfn.IFS(MID(B825, LEN(B825) - 2, 3) = " EZ", 8, MID(B825, LEN(B825) - 2, 3) = " NM", 9, MID(B825, LEN(B825) - 2, 3) = " HD", 10, TRUE, 7), FALSE))</f>
        <v>DIF_3</v>
      </c>
      <c r="H82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"EZ", "DIF_3" ],</v>
      </c>
      <c r="I82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"T-eMotion - EZ",
  "region": "2008 Pack",
  "category": [ "2008 Pack", "EZ", "DIF_3" ],
  "requires": []
  },
</v>
      </c>
    </row>
    <row r="827" spans="1:9" ht="105" x14ac:dyDescent="0.25">
      <c r="A827" s="18">
        <f t="shared" si="12"/>
        <v>207</v>
      </c>
      <c r="B827" s="18" t="str">
        <f>_xlfn.TEXTJOIN(" - ", FALSE, VLOOKUP(Table2[[#This Row],[Song Number]], Table1[[Order]:[SHD]], 4, FALSE), _xlfn.IFS(MID(B826, LEN(B826) - 2, 3) = " EZ", "NM", MID(B826, LEN(B826) - 2, 3) = " NM", "HD", MID(B826, LEN(B826) - 2, 3) = " HD", "SHD", TRUE, "EZ"))</f>
        <v>T-eMotion - NM</v>
      </c>
      <c r="C827" s="18" t="str">
        <f>_xlfn.TEXTJOIN(" ", FALSE, VLOOKUP(Table2[[#This Row],[Song Number]], Table1[[Order]:[SHD]], 2, FALSE), "Pack")</f>
        <v>2008 Pack</v>
      </c>
      <c r="D827" s="18" t="str" cm="1">
        <f t="array" ref="D827">_xlfn.IFS(MID(B826, LEN(B826) - 2, 3) = " EZ", "NM", MID(B826, LEN(B826) - 2, 3) = " NM", "HD", MID(B826, LEN(B826) - 2, 3) = " HD", "SHD", TRUE, "EZ")</f>
        <v>NM</v>
      </c>
      <c r="E827" s="18" t="str">
        <f>VLOOKUP(Table2[[#This Row],[Song Number]], Table1[[Order]:[SHD]], 5, FALSE)</f>
        <v>SHK</v>
      </c>
      <c r="F827" s="18" t="str">
        <f>_xlfn.TEXTJOIN("", FALSE, "BPM_", VLOOKUP(Table2[[#This Row],[Song Number]], Table1[[Order]:[SHD]], 6, FALSE))</f>
        <v>BPM_140</v>
      </c>
      <c r="G827" s="18" t="str" cm="1">
        <f t="array" ref="G827">_xlfn.TEXTJOIN("", FALSE, "DIF_", VLOOKUP(Table2[[#This Row],[Song Number]], Table1[[Order]:[SHD]], _xlfn.IFS(MID(B826, LEN(B826) - 2, 3) = " EZ", 8, MID(B826, LEN(B826) - 2, 3) = " NM", 9, MID(B826, LEN(B826) - 2, 3) = " HD", 10, TRUE, 7), FALSE))</f>
        <v>DIF_5</v>
      </c>
      <c r="H82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"NM", "DIF_5" ],</v>
      </c>
      <c r="I82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"T-eMotion - NM",
  "region": "2008 Pack",
  "category": [ "2008 Pack", "NM", "DIF_5" ],
  "requires": []
  },
</v>
      </c>
    </row>
    <row r="828" spans="1:9" ht="105" x14ac:dyDescent="0.25">
      <c r="A828" s="18">
        <f t="shared" si="12"/>
        <v>207</v>
      </c>
      <c r="B828" s="18" t="str">
        <f>_xlfn.TEXTJOIN(" - ", FALSE, VLOOKUP(Table2[[#This Row],[Song Number]], Table1[[Order]:[SHD]], 4, FALSE), _xlfn.IFS(MID(B827, LEN(B827) - 2, 3) = " EZ", "NM", MID(B827, LEN(B827) - 2, 3) = " NM", "HD", MID(B827, LEN(B827) - 2, 3) = " HD", "SHD", TRUE, "EZ"))</f>
        <v>T-eMotion - HD</v>
      </c>
      <c r="C828" s="18" t="str">
        <f>_xlfn.TEXTJOIN(" ", FALSE, VLOOKUP(Table2[[#This Row],[Song Number]], Table1[[Order]:[SHD]], 2, FALSE), "Pack")</f>
        <v>2008 Pack</v>
      </c>
      <c r="D828" s="18" t="str" cm="1">
        <f t="array" ref="D828">_xlfn.IFS(MID(B827, LEN(B827) - 2, 3) = " EZ", "NM", MID(B827, LEN(B827) - 2, 3) = " NM", "HD", MID(B827, LEN(B827) - 2, 3) = " HD", "SHD", TRUE, "EZ")</f>
        <v>HD</v>
      </c>
      <c r="E828" s="18" t="str">
        <f>VLOOKUP(Table2[[#This Row],[Song Number]], Table1[[Order]:[SHD]], 5, FALSE)</f>
        <v>SHK</v>
      </c>
      <c r="F828" s="18" t="str">
        <f>_xlfn.TEXTJOIN("", FALSE, "BPM_", VLOOKUP(Table2[[#This Row],[Song Number]], Table1[[Order]:[SHD]], 6, FALSE))</f>
        <v>BPM_140</v>
      </c>
      <c r="G828" s="18" t="str" cm="1">
        <f t="array" ref="G828">_xlfn.TEXTJOIN("", FALSE, "DIF_", VLOOKUP(Table2[[#This Row],[Song Number]], Table1[[Order]:[SHD]], _xlfn.IFS(MID(B827, LEN(B827) - 2, 3) = " EZ", 8, MID(B827, LEN(B827) - 2, 3) = " NM", 9, MID(B827, LEN(B827) - 2, 3) = " HD", 10, TRUE, 7), FALSE))</f>
        <v>DIF_10</v>
      </c>
      <c r="H82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"HD", "DIF_10" ],</v>
      </c>
      <c r="I82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"T-eMotion - HD",
  "region": "2008 Pack",
  "category": [ "2008 Pack", "HD", "DIF_10" ],
  "requires": []
  },
</v>
      </c>
    </row>
    <row r="829" spans="1:9" ht="105" x14ac:dyDescent="0.25">
      <c r="A829" s="18">
        <f t="shared" si="12"/>
        <v>207</v>
      </c>
      <c r="B829" s="18" t="str">
        <f>_xlfn.TEXTJOIN(" - ", FALSE, VLOOKUP(Table2[[#This Row],[Song Number]], Table1[[Order]:[SHD]], 4, FALSE), _xlfn.IFS(MID(B828, LEN(B828) - 2, 3) = " EZ", "NM", MID(B828, LEN(B828) - 2, 3) = " NM", "HD", MID(B828, LEN(B828) - 2, 3) = " HD", "SHD", TRUE, "EZ"))</f>
        <v>T-eMotion - SHD</v>
      </c>
      <c r="C829" s="18" t="str">
        <f>_xlfn.TEXTJOIN(" ", FALSE, VLOOKUP(Table2[[#This Row],[Song Number]], Table1[[Order]:[SHD]], 2, FALSE), "Pack")</f>
        <v>2008 Pack</v>
      </c>
      <c r="D829" s="18" t="str" cm="1">
        <f t="array" ref="D829">_xlfn.IFS(MID(B828, LEN(B828) - 2, 3) = " EZ", "NM", MID(B828, LEN(B828) - 2, 3) = " NM", "HD", MID(B828, LEN(B828) - 2, 3) = " HD", "SHD", TRUE, "EZ")</f>
        <v>SHD</v>
      </c>
      <c r="E829" s="18" t="str">
        <f>VLOOKUP(Table2[[#This Row],[Song Number]], Table1[[Order]:[SHD]], 5, FALSE)</f>
        <v>SHK</v>
      </c>
      <c r="F829" s="18" t="str">
        <f>_xlfn.TEXTJOIN("", FALSE, "BPM_", VLOOKUP(Table2[[#This Row],[Song Number]], Table1[[Order]:[SHD]], 6, FALSE))</f>
        <v>BPM_140</v>
      </c>
      <c r="G829" s="18" t="str" cm="1">
        <f t="array" ref="G829">_xlfn.TEXTJOIN("", FALSE, "DIF_", VLOOKUP(Table2[[#This Row],[Song Number]], Table1[[Order]:[SHD]], _xlfn.IFS(MID(B828, LEN(B828) - 2, 3) = " EZ", 8, MID(B828, LEN(B828) - 2, 3) = " NM", 9, MID(B828, LEN(B828) - 2, 3) = " HD", 10, TRUE, 7), FALSE))</f>
        <v>DIF_13</v>
      </c>
      <c r="H82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"SHD", "DIF_13" ],</v>
      </c>
      <c r="I82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"T-eMotion - SHD",
  "region": "2008 Pack",
  "category": [ "2008 Pack", "SHD", "DIF_13" ],
  "requires": []
  },
</v>
      </c>
    </row>
    <row r="830" spans="1:9" ht="105" x14ac:dyDescent="0.25">
      <c r="A830" s="18">
        <f t="shared" si="12"/>
        <v>208</v>
      </c>
      <c r="B830" s="18" t="str">
        <f>_xlfn.TEXTJOIN(" - ", FALSE, VLOOKUP(Table2[[#This Row],[Song Number]], Table1[[Order]:[SHD]], 4, FALSE), _xlfn.IFS(MID(B829, LEN(B829) - 2, 3) = " EZ", "NM", MID(B829, LEN(B829) - 2, 3) = " NM", "HD", MID(B829, LEN(B829) - 2, 3) = " HD", "SHD", TRUE, "EZ"))</f>
        <v>The World is One's Oyster - EZ</v>
      </c>
      <c r="C830" s="18" t="str">
        <f>_xlfn.TEXTJOIN(" ", FALSE, VLOOKUP(Table2[[#This Row],[Song Number]], Table1[[Order]:[SHD]], 2, FALSE), "Pack")</f>
        <v>2008 Pack</v>
      </c>
      <c r="D830" s="18" t="str" cm="1">
        <f t="array" ref="D830">_xlfn.IFS(MID(B829, LEN(B829) - 2, 3) = " EZ", "NM", MID(B829, LEN(B829) - 2, 3) = " NM", "HD", MID(B829, LEN(B829) - 2, 3) = " HD", "SHD", TRUE, "EZ")</f>
        <v>EZ</v>
      </c>
      <c r="E830" s="18" t="str">
        <f>VLOOKUP(Table2[[#This Row],[Song Number]], Table1[[Order]:[SHD]], 5, FALSE)</f>
        <v>r300k</v>
      </c>
      <c r="F830" s="18" t="str">
        <f>_xlfn.TEXTJOIN("", FALSE, "BPM_", VLOOKUP(Table2[[#This Row],[Song Number]], Table1[[Order]:[SHD]], 6, FALSE))</f>
        <v>BPM_128</v>
      </c>
      <c r="G830" s="18" t="str" cm="1">
        <f t="array" ref="G830">_xlfn.TEXTJOIN("", FALSE, "DIF_", VLOOKUP(Table2[[#This Row],[Song Number]], Table1[[Order]:[SHD]], _xlfn.IFS(MID(B829, LEN(B829) - 2, 3) = " EZ", 8, MID(B829, LEN(B829) - 2, 3) = " NM", 9, MID(B829, LEN(B829) - 2, 3) = " HD", 10, TRUE, 7), FALSE))</f>
        <v>DIF_3</v>
      </c>
      <c r="H83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"EZ", "DIF_3" ],</v>
      </c>
      <c r="I83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World is One's Oyster - EZ",
  "region": "2008 Pack",
  "category": [ "2008 Pack", "EZ", "DIF_3" ],
  "requires": []
  },
</v>
      </c>
    </row>
    <row r="831" spans="1:9" ht="105" x14ac:dyDescent="0.25">
      <c r="A831" s="18">
        <f t="shared" si="12"/>
        <v>208</v>
      </c>
      <c r="B831" s="18" t="str">
        <f>_xlfn.TEXTJOIN(" - ", FALSE, VLOOKUP(Table2[[#This Row],[Song Number]], Table1[[Order]:[SHD]], 4, FALSE), _xlfn.IFS(MID(B830, LEN(B830) - 2, 3) = " EZ", "NM", MID(B830, LEN(B830) - 2, 3) = " NM", "HD", MID(B830, LEN(B830) - 2, 3) = " HD", "SHD", TRUE, "EZ"))</f>
        <v>The World is One's Oyster - NM</v>
      </c>
      <c r="C831" s="18" t="str">
        <f>_xlfn.TEXTJOIN(" ", FALSE, VLOOKUP(Table2[[#This Row],[Song Number]], Table1[[Order]:[SHD]], 2, FALSE), "Pack")</f>
        <v>2008 Pack</v>
      </c>
      <c r="D831" s="18" t="str" cm="1">
        <f t="array" ref="D831">_xlfn.IFS(MID(B830, LEN(B830) - 2, 3) = " EZ", "NM", MID(B830, LEN(B830) - 2, 3) = " NM", "HD", MID(B830, LEN(B830) - 2, 3) = " HD", "SHD", TRUE, "EZ")</f>
        <v>NM</v>
      </c>
      <c r="E831" s="18" t="str">
        <f>VLOOKUP(Table2[[#This Row],[Song Number]], Table1[[Order]:[SHD]], 5, FALSE)</f>
        <v>r300k</v>
      </c>
      <c r="F831" s="18" t="str">
        <f>_xlfn.TEXTJOIN("", FALSE, "BPM_", VLOOKUP(Table2[[#This Row],[Song Number]], Table1[[Order]:[SHD]], 6, FALSE))</f>
        <v>BPM_128</v>
      </c>
      <c r="G831" s="18" t="str" cm="1">
        <f t="array" ref="G831">_xlfn.TEXTJOIN("", FALSE, "DIF_", VLOOKUP(Table2[[#This Row],[Song Number]], Table1[[Order]:[SHD]], _xlfn.IFS(MID(B830, LEN(B830) - 2, 3) = " EZ", 8, MID(B830, LEN(B830) - 2, 3) = " NM", 9, MID(B830, LEN(B830) - 2, 3) = " HD", 10, TRUE, 7), FALSE))</f>
        <v>DIF_6</v>
      </c>
      <c r="H83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"NM", "DIF_6" ],</v>
      </c>
      <c r="I83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World is One's Oyster - NM",
  "region": "2008 Pack",
  "category": [ "2008 Pack", "NM", "DIF_6" ],
  "requires": []
  },
</v>
      </c>
    </row>
    <row r="832" spans="1:9" ht="105" x14ac:dyDescent="0.25">
      <c r="A832" s="18">
        <f t="shared" si="12"/>
        <v>208</v>
      </c>
      <c r="B832" s="18" t="str">
        <f>_xlfn.TEXTJOIN(" - ", FALSE, VLOOKUP(Table2[[#This Row],[Song Number]], Table1[[Order]:[SHD]], 4, FALSE), _xlfn.IFS(MID(B831, LEN(B831) - 2, 3) = " EZ", "NM", MID(B831, LEN(B831) - 2, 3) = " NM", "HD", MID(B831, LEN(B831) - 2, 3) = " HD", "SHD", TRUE, "EZ"))</f>
        <v>The World is One's Oyster - HD</v>
      </c>
      <c r="C832" s="18" t="str">
        <f>_xlfn.TEXTJOIN(" ", FALSE, VLOOKUP(Table2[[#This Row],[Song Number]], Table1[[Order]:[SHD]], 2, FALSE), "Pack")</f>
        <v>2008 Pack</v>
      </c>
      <c r="D832" s="18" t="str" cm="1">
        <f t="array" ref="D832">_xlfn.IFS(MID(B831, LEN(B831) - 2, 3) = " EZ", "NM", MID(B831, LEN(B831) - 2, 3) = " NM", "HD", MID(B831, LEN(B831) - 2, 3) = " HD", "SHD", TRUE, "EZ")</f>
        <v>HD</v>
      </c>
      <c r="E832" s="18" t="str">
        <f>VLOOKUP(Table2[[#This Row],[Song Number]], Table1[[Order]:[SHD]], 5, FALSE)</f>
        <v>r300k</v>
      </c>
      <c r="F832" s="18" t="str">
        <f>_xlfn.TEXTJOIN("", FALSE, "BPM_", VLOOKUP(Table2[[#This Row],[Song Number]], Table1[[Order]:[SHD]], 6, FALSE))</f>
        <v>BPM_128</v>
      </c>
      <c r="G832" s="18" t="str" cm="1">
        <f t="array" ref="G832">_xlfn.TEXTJOIN("", FALSE, "DIF_", VLOOKUP(Table2[[#This Row],[Song Number]], Table1[[Order]:[SHD]], _xlfn.IFS(MID(B831, LEN(B831) - 2, 3) = " EZ", 8, MID(B831, LEN(B831) - 2, 3) = " NM", 9, MID(B831, LEN(B831) - 2, 3) = " HD", 10, TRUE, 7), FALSE))</f>
        <v>DIF_8</v>
      </c>
      <c r="H83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"HD", "DIF_8" ],</v>
      </c>
      <c r="I83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World is One's Oyster - HD",
  "region": "2008 Pack",
  "category": [ "2008 Pack", "HD", "DIF_8" ],
  "requires": []
  },
</v>
      </c>
    </row>
    <row r="833" spans="1:9" ht="105" x14ac:dyDescent="0.25">
      <c r="A833" s="18">
        <f t="shared" si="12"/>
        <v>208</v>
      </c>
      <c r="B833" s="18" t="str">
        <f>_xlfn.TEXTJOIN(" - ", FALSE, VLOOKUP(Table2[[#This Row],[Song Number]], Table1[[Order]:[SHD]], 4, FALSE), _xlfn.IFS(MID(B832, LEN(B832) - 2, 3) = " EZ", "NM", MID(B832, LEN(B832) - 2, 3) = " NM", "HD", MID(B832, LEN(B832) - 2, 3) = " HD", "SHD", TRUE, "EZ"))</f>
        <v>The World is One's Oyster - SHD</v>
      </c>
      <c r="C833" s="18" t="str">
        <f>_xlfn.TEXTJOIN(" ", FALSE, VLOOKUP(Table2[[#This Row],[Song Number]], Table1[[Order]:[SHD]], 2, FALSE), "Pack")</f>
        <v>2008 Pack</v>
      </c>
      <c r="D833" s="18" t="str" cm="1">
        <f t="array" ref="D833">_xlfn.IFS(MID(B832, LEN(B832) - 2, 3) = " EZ", "NM", MID(B832, LEN(B832) - 2, 3) = " NM", "HD", MID(B832, LEN(B832) - 2, 3) = " HD", "SHD", TRUE, "EZ")</f>
        <v>SHD</v>
      </c>
      <c r="E833" s="18" t="str">
        <f>VLOOKUP(Table2[[#This Row],[Song Number]], Table1[[Order]:[SHD]], 5, FALSE)</f>
        <v>r300k</v>
      </c>
      <c r="F833" s="18" t="str">
        <f>_xlfn.TEXTJOIN("", FALSE, "BPM_", VLOOKUP(Table2[[#This Row],[Song Number]], Table1[[Order]:[SHD]], 6, FALSE))</f>
        <v>BPM_128</v>
      </c>
      <c r="G833" s="18" t="str" cm="1">
        <f t="array" ref="G833">_xlfn.TEXTJOIN("", FALSE, "DIF_", VLOOKUP(Table2[[#This Row],[Song Number]], Table1[[Order]:[SHD]], _xlfn.IFS(MID(B832, LEN(B832) - 2, 3) = " EZ", 8, MID(B832, LEN(B832) - 2, 3) = " NM", 9, MID(B832, LEN(B832) - 2, 3) = " HD", 10, TRUE, 7), FALSE))</f>
        <v>DIF_11</v>
      </c>
      <c r="H83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"SHD", "DIF_11" ],</v>
      </c>
      <c r="I83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World is One's Oyster - SHD",
  "region": "2008 Pack",
  "category": [ "2008 Pack", "SHD", "DIF_11" ],
  "requires": []
  },
</v>
      </c>
    </row>
    <row r="834" spans="1:9" ht="105" x14ac:dyDescent="0.25">
      <c r="A834" s="18">
        <f t="shared" ref="A834:A897" si="13">IF(MOD(ROW() - 2, 4) = 0, IF(ISNUMBER(A833), A833 + 1, 1), IF(ISNUMBER(A833), A833, 1))</f>
        <v>209</v>
      </c>
      <c r="B834" s="18" t="str">
        <f>_xlfn.TEXTJOIN(" - ", FALSE, VLOOKUP(Table2[[#This Row],[Song Number]], Table1[[Order]:[SHD]], 4, FALSE), _xlfn.IFS(MID(B833, LEN(B833) - 2, 3) = " EZ", "NM", MID(B833, LEN(B833) - 2, 3) = " NM", "HD", MID(B833, LEN(B833) - 2, 3) = " HD", "SHD", TRUE, "EZ"))</f>
        <v>You Keep Me Waiting - EZ</v>
      </c>
      <c r="C834" s="18" t="str">
        <f>_xlfn.TEXTJOIN(" ", FALSE, VLOOKUP(Table2[[#This Row],[Song Number]], Table1[[Order]:[SHD]], 2, FALSE), "Pack")</f>
        <v>2008 Pack</v>
      </c>
      <c r="D834" s="18" t="str" cm="1">
        <f t="array" ref="D834">_xlfn.IFS(MID(B833, LEN(B833) - 2, 3) = " EZ", "NM", MID(B833, LEN(B833) - 2, 3) = " NM", "HD", MID(B833, LEN(B833) - 2, 3) = " HD", "SHD", TRUE, "EZ")</f>
        <v>EZ</v>
      </c>
      <c r="E834" s="18" t="str">
        <f>VLOOKUP(Table2[[#This Row],[Song Number]], Table1[[Order]:[SHD]], 5, FALSE)</f>
        <v>ALTiTUNE</v>
      </c>
      <c r="F834" s="18" t="str">
        <f>_xlfn.TEXTJOIN("", FALSE, "BPM_", VLOOKUP(Table2[[#This Row],[Song Number]], Table1[[Order]:[SHD]], 6, FALSE))</f>
        <v>BPM_106</v>
      </c>
      <c r="G834" s="18" t="str" cm="1">
        <f t="array" ref="G834">_xlfn.TEXTJOIN("", FALSE, "DIF_", VLOOKUP(Table2[[#This Row],[Song Number]], Table1[[Order]:[SHD]], _xlfn.IFS(MID(B833, LEN(B833) - 2, 3) = " EZ", 8, MID(B833, LEN(B833) - 2, 3) = " NM", 9, MID(B833, LEN(B833) - 2, 3) = " HD", 10, TRUE, 7), FALSE))</f>
        <v>DIF_5</v>
      </c>
      <c r="H83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"EZ", "DIF_5" ],</v>
      </c>
      <c r="I83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 Keep Me Waiting - EZ",
  "region": "2008 Pack",
  "category": [ "2008 Pack", "EZ", "DIF_5" ],
  "requires": []
  },
</v>
      </c>
    </row>
    <row r="835" spans="1:9" ht="105" x14ac:dyDescent="0.25">
      <c r="A835" s="18">
        <f t="shared" si="13"/>
        <v>209</v>
      </c>
      <c r="B835" s="18" t="str">
        <f>_xlfn.TEXTJOIN(" - ", FALSE, VLOOKUP(Table2[[#This Row],[Song Number]], Table1[[Order]:[SHD]], 4, FALSE), _xlfn.IFS(MID(B834, LEN(B834) - 2, 3) = " EZ", "NM", MID(B834, LEN(B834) - 2, 3) = " NM", "HD", MID(B834, LEN(B834) - 2, 3) = " HD", "SHD", TRUE, "EZ"))</f>
        <v>You Keep Me Waiting - NM</v>
      </c>
      <c r="C835" s="18" t="str">
        <f>_xlfn.TEXTJOIN(" ", FALSE, VLOOKUP(Table2[[#This Row],[Song Number]], Table1[[Order]:[SHD]], 2, FALSE), "Pack")</f>
        <v>2008 Pack</v>
      </c>
      <c r="D835" s="18" t="str" cm="1">
        <f t="array" ref="D835">_xlfn.IFS(MID(B834, LEN(B834) - 2, 3) = " EZ", "NM", MID(B834, LEN(B834) - 2, 3) = " NM", "HD", MID(B834, LEN(B834) - 2, 3) = " HD", "SHD", TRUE, "EZ")</f>
        <v>NM</v>
      </c>
      <c r="E835" s="18" t="str">
        <f>VLOOKUP(Table2[[#This Row],[Song Number]], Table1[[Order]:[SHD]], 5, FALSE)</f>
        <v>ALTiTUNE</v>
      </c>
      <c r="F835" s="18" t="str">
        <f>_xlfn.TEXTJOIN("", FALSE, "BPM_", VLOOKUP(Table2[[#This Row],[Song Number]], Table1[[Order]:[SHD]], 6, FALSE))</f>
        <v>BPM_106</v>
      </c>
      <c r="G835" s="18" t="str" cm="1">
        <f t="array" ref="G835">_xlfn.TEXTJOIN("", FALSE, "DIF_", VLOOKUP(Table2[[#This Row],[Song Number]], Table1[[Order]:[SHD]], _xlfn.IFS(MID(B834, LEN(B834) - 2, 3) = " EZ", 8, MID(B834, LEN(B834) - 2, 3) = " NM", 9, MID(B834, LEN(B834) - 2, 3) = " HD", 10, TRUE, 7), FALSE))</f>
        <v>DIF_8</v>
      </c>
      <c r="H83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"NM", "DIF_8" ],</v>
      </c>
      <c r="I83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 Keep Me Waiting - NM",
  "region": "2008 Pack",
  "category": [ "2008 Pack", "NM", "DIF_8" ],
  "requires": []
  },
</v>
      </c>
    </row>
    <row r="836" spans="1:9" ht="105" x14ac:dyDescent="0.25">
      <c r="A836" s="18">
        <f t="shared" si="13"/>
        <v>209</v>
      </c>
      <c r="B836" s="18" t="str">
        <f>_xlfn.TEXTJOIN(" - ", FALSE, VLOOKUP(Table2[[#This Row],[Song Number]], Table1[[Order]:[SHD]], 4, FALSE), _xlfn.IFS(MID(B835, LEN(B835) - 2, 3) = " EZ", "NM", MID(B835, LEN(B835) - 2, 3) = " NM", "HD", MID(B835, LEN(B835) - 2, 3) = " HD", "SHD", TRUE, "EZ"))</f>
        <v>You Keep Me Waiting - HD</v>
      </c>
      <c r="C836" s="18" t="str">
        <f>_xlfn.TEXTJOIN(" ", FALSE, VLOOKUP(Table2[[#This Row],[Song Number]], Table1[[Order]:[SHD]], 2, FALSE), "Pack")</f>
        <v>2008 Pack</v>
      </c>
      <c r="D836" s="18" t="str" cm="1">
        <f t="array" ref="D836">_xlfn.IFS(MID(B835, LEN(B835) - 2, 3) = " EZ", "NM", MID(B835, LEN(B835) - 2, 3) = " NM", "HD", MID(B835, LEN(B835) - 2, 3) = " HD", "SHD", TRUE, "EZ")</f>
        <v>HD</v>
      </c>
      <c r="E836" s="18" t="str">
        <f>VLOOKUP(Table2[[#This Row],[Song Number]], Table1[[Order]:[SHD]], 5, FALSE)</f>
        <v>ALTiTUNE</v>
      </c>
      <c r="F836" s="18" t="str">
        <f>_xlfn.TEXTJOIN("", FALSE, "BPM_", VLOOKUP(Table2[[#This Row],[Song Number]], Table1[[Order]:[SHD]], 6, FALSE))</f>
        <v>BPM_106</v>
      </c>
      <c r="G836" s="18" t="str" cm="1">
        <f t="array" ref="G836">_xlfn.TEXTJOIN("", FALSE, "DIF_", VLOOKUP(Table2[[#This Row],[Song Number]], Table1[[Order]:[SHD]], _xlfn.IFS(MID(B835, LEN(B835) - 2, 3) = " EZ", 8, MID(B835, LEN(B835) - 2, 3) = " NM", 9, MID(B835, LEN(B835) - 2, 3) = " HD", 10, TRUE, 7), FALSE))</f>
        <v>DIF_10</v>
      </c>
      <c r="H83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"HD", "DIF_10" ],</v>
      </c>
      <c r="I83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 Keep Me Waiting - HD",
  "region": "2008 Pack",
  "category": [ "2008 Pack", "HD", "DIF_10" ],
  "requires": []
  },
</v>
      </c>
    </row>
    <row r="837" spans="1:9" ht="105" x14ac:dyDescent="0.25">
      <c r="A837" s="18">
        <f t="shared" si="13"/>
        <v>209</v>
      </c>
      <c r="B837" s="18" t="str">
        <f>_xlfn.TEXTJOIN(" - ", FALSE, VLOOKUP(Table2[[#This Row],[Song Number]], Table1[[Order]:[SHD]], 4, FALSE), _xlfn.IFS(MID(B836, LEN(B836) - 2, 3) = " EZ", "NM", MID(B836, LEN(B836) - 2, 3) = " NM", "HD", MID(B836, LEN(B836) - 2, 3) = " HD", "SHD", TRUE, "EZ"))</f>
        <v>You Keep Me Waiting - SHD</v>
      </c>
      <c r="C837" s="18" t="str">
        <f>_xlfn.TEXTJOIN(" ", FALSE, VLOOKUP(Table2[[#This Row],[Song Number]], Table1[[Order]:[SHD]], 2, FALSE), "Pack")</f>
        <v>2008 Pack</v>
      </c>
      <c r="D837" s="18" t="str" cm="1">
        <f t="array" ref="D837">_xlfn.IFS(MID(B836, LEN(B836) - 2, 3) = " EZ", "NM", MID(B836, LEN(B836) - 2, 3) = " NM", "HD", MID(B836, LEN(B836) - 2, 3) = " HD", "SHD", TRUE, "EZ")</f>
        <v>SHD</v>
      </c>
      <c r="E837" s="18" t="str">
        <f>VLOOKUP(Table2[[#This Row],[Song Number]], Table1[[Order]:[SHD]], 5, FALSE)</f>
        <v>ALTiTUNE</v>
      </c>
      <c r="F837" s="18" t="str">
        <f>_xlfn.TEXTJOIN("", FALSE, "BPM_", VLOOKUP(Table2[[#This Row],[Song Number]], Table1[[Order]:[SHD]], 6, FALSE))</f>
        <v>BPM_106</v>
      </c>
      <c r="G837" s="18" t="str" cm="1">
        <f t="array" ref="G837">_xlfn.TEXTJOIN("", FALSE, "DIF_", VLOOKUP(Table2[[#This Row],[Song Number]], Table1[[Order]:[SHD]], _xlfn.IFS(MID(B836, LEN(B836) - 2, 3) = " EZ", 8, MID(B836, LEN(B836) - 2, 3) = " NM", 9, MID(B836, LEN(B836) - 2, 3) = " HD", 10, TRUE, 7), FALSE))</f>
        <v>DIF_12</v>
      </c>
      <c r="H83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"2008 Pack", "SHD", "DIF_12" ],</v>
      </c>
      <c r="I83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 Keep Me Waiting - SHD",
  "region": "2008 Pack",
  "category": [ "2008 Pack", "SHD", "DIF_12" ],
  "requires": []
  },
</v>
      </c>
    </row>
    <row r="838" spans="1:9" ht="105" x14ac:dyDescent="0.25">
      <c r="A838" s="18">
        <f t="shared" si="13"/>
        <v>210</v>
      </c>
      <c r="B838" s="18" t="str">
        <f>_xlfn.TEXTJOIN(" - ", FALSE, VLOOKUP(Table2[[#This Row],[Song Number]], Table1[[Order]:[SHD]], 4, FALSE), _xlfn.IFS(MID(B837, LEN(B837) - 2, 3) = " EZ", "NM", MID(B837, LEN(B837) - 2, 3) = " NM", "HD", MID(B837, LEN(B837) - 2, 3) = " HD", "SHD", TRUE, "EZ"))</f>
        <v>The ASHTRAY - EZ</v>
      </c>
      <c r="C838" s="18" t="str">
        <f>_xlfn.TEXTJOIN(" ", FALSE, VLOOKUP(Table2[[#This Row],[Song Number]], Table1[[Order]:[SHD]], 2, FALSE), "Pack")</f>
        <v>2013 Pack</v>
      </c>
      <c r="D838" s="18" t="str" cm="1">
        <f t="array" ref="D838">_xlfn.IFS(MID(B837, LEN(B837) - 2, 3) = " EZ", "NM", MID(B837, LEN(B837) - 2, 3) = " NM", "HD", MID(B837, LEN(B837) - 2, 3) = " HD", "SHD", TRUE, "EZ")</f>
        <v>EZ</v>
      </c>
      <c r="E838" s="18" t="str">
        <f>VLOOKUP(Table2[[#This Row],[Song Number]], Table1[[Order]:[SHD]], 5, FALSE)</f>
        <v>r300k</v>
      </c>
      <c r="F838" s="18" t="str">
        <f>_xlfn.TEXTJOIN("", FALSE, "BPM_", VLOOKUP(Table2[[#This Row],[Song Number]], Table1[[Order]:[SHD]], 6, FALSE))</f>
        <v>BPM_144</v>
      </c>
      <c r="G838" s="18" t="str" cm="1">
        <f t="array" ref="G838">_xlfn.TEXTJOIN("", FALSE, "DIF_", VLOOKUP(Table2[[#This Row],[Song Number]], Table1[[Order]:[SHD]], _xlfn.IFS(MID(B837, LEN(B837) - 2, 3) = " EZ", 8, MID(B837, LEN(B837) - 2, 3) = " NM", 9, MID(B837, LEN(B837) - 2, 3) = " HD", 10, TRUE, 7), FALSE))</f>
        <v>DIF_6</v>
      </c>
      <c r="H83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"EZ", "DIF_6" ],</v>
      </c>
      <c r="I83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ASHTRAY - EZ",
  "region": "2013 Pack",
  "category": [ "2013 Pack", "EZ", "DIF_6" ],
  "requires": []
  },
</v>
      </c>
    </row>
    <row r="839" spans="1:9" ht="105" x14ac:dyDescent="0.25">
      <c r="A839" s="18">
        <f t="shared" si="13"/>
        <v>210</v>
      </c>
      <c r="B839" s="18" t="str">
        <f>_xlfn.TEXTJOIN(" - ", FALSE, VLOOKUP(Table2[[#This Row],[Song Number]], Table1[[Order]:[SHD]], 4, FALSE), _xlfn.IFS(MID(B838, LEN(B838) - 2, 3) = " EZ", "NM", MID(B838, LEN(B838) - 2, 3) = " NM", "HD", MID(B838, LEN(B838) - 2, 3) = " HD", "SHD", TRUE, "EZ"))</f>
        <v>The ASHTRAY - NM</v>
      </c>
      <c r="C839" s="18" t="str">
        <f>_xlfn.TEXTJOIN(" ", FALSE, VLOOKUP(Table2[[#This Row],[Song Number]], Table1[[Order]:[SHD]], 2, FALSE), "Pack")</f>
        <v>2013 Pack</v>
      </c>
      <c r="D839" s="18" t="str" cm="1">
        <f t="array" ref="D839">_xlfn.IFS(MID(B838, LEN(B838) - 2, 3) = " EZ", "NM", MID(B838, LEN(B838) - 2, 3) = " NM", "HD", MID(B838, LEN(B838) - 2, 3) = " HD", "SHD", TRUE, "EZ")</f>
        <v>NM</v>
      </c>
      <c r="E839" s="18" t="str">
        <f>VLOOKUP(Table2[[#This Row],[Song Number]], Table1[[Order]:[SHD]], 5, FALSE)</f>
        <v>r300k</v>
      </c>
      <c r="F839" s="18" t="str">
        <f>_xlfn.TEXTJOIN("", FALSE, "BPM_", VLOOKUP(Table2[[#This Row],[Song Number]], Table1[[Order]:[SHD]], 6, FALSE))</f>
        <v>BPM_144</v>
      </c>
      <c r="G839" s="18" t="str" cm="1">
        <f t="array" ref="G839">_xlfn.TEXTJOIN("", FALSE, "DIF_", VLOOKUP(Table2[[#This Row],[Song Number]], Table1[[Order]:[SHD]], _xlfn.IFS(MID(B838, LEN(B838) - 2, 3) = " EZ", 8, MID(B838, LEN(B838) - 2, 3) = " NM", 9, MID(B838, LEN(B838) - 2, 3) = " HD", 10, TRUE, 7), FALSE))</f>
        <v>DIF_13</v>
      </c>
      <c r="H83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"NM", "DIF_13" ],</v>
      </c>
      <c r="I83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ASHTRAY - NM",
  "region": "2013 Pack",
  "category": [ "2013 Pack", "NM", "DIF_13" ],
  "requires": []
  },
</v>
      </c>
    </row>
    <row r="840" spans="1:9" ht="105" x14ac:dyDescent="0.25">
      <c r="A840" s="18">
        <f t="shared" si="13"/>
        <v>210</v>
      </c>
      <c r="B840" s="18" t="str">
        <f>_xlfn.TEXTJOIN(" - ", FALSE, VLOOKUP(Table2[[#This Row],[Song Number]], Table1[[Order]:[SHD]], 4, FALSE), _xlfn.IFS(MID(B839, LEN(B839) - 2, 3) = " EZ", "NM", MID(B839, LEN(B839) - 2, 3) = " NM", "HD", MID(B839, LEN(B839) - 2, 3) = " HD", "SHD", TRUE, "EZ"))</f>
        <v>The ASHTRAY - HD</v>
      </c>
      <c r="C840" s="18" t="str">
        <f>_xlfn.TEXTJOIN(" ", FALSE, VLOOKUP(Table2[[#This Row],[Song Number]], Table1[[Order]:[SHD]], 2, FALSE), "Pack")</f>
        <v>2013 Pack</v>
      </c>
      <c r="D840" s="18" t="str" cm="1">
        <f t="array" ref="D840">_xlfn.IFS(MID(B839, LEN(B839) - 2, 3) = " EZ", "NM", MID(B839, LEN(B839) - 2, 3) = " NM", "HD", MID(B839, LEN(B839) - 2, 3) = " HD", "SHD", TRUE, "EZ")</f>
        <v>HD</v>
      </c>
      <c r="E840" s="18" t="str">
        <f>VLOOKUP(Table2[[#This Row],[Song Number]], Table1[[Order]:[SHD]], 5, FALSE)</f>
        <v>r300k</v>
      </c>
      <c r="F840" s="18" t="str">
        <f>_xlfn.TEXTJOIN("", FALSE, "BPM_", VLOOKUP(Table2[[#This Row],[Song Number]], Table1[[Order]:[SHD]], 6, FALSE))</f>
        <v>BPM_144</v>
      </c>
      <c r="G840" s="18" t="str" cm="1">
        <f t="array" ref="G840">_xlfn.TEXTJOIN("", FALSE, "DIF_", VLOOKUP(Table2[[#This Row],[Song Number]], Table1[[Order]:[SHD]], _xlfn.IFS(MID(B839, LEN(B839) - 2, 3) = " EZ", 8, MID(B839, LEN(B839) - 2, 3) = " NM", 9, MID(B839, LEN(B839) - 2, 3) = " HD", 10, TRUE, 7), FALSE))</f>
        <v>DIF_17</v>
      </c>
      <c r="H84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"HD", "DIF_17" ],</v>
      </c>
      <c r="I84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ASHTRAY - HD",
  "region": "2013 Pack",
  "category": [ "2013 Pack", "HD", "DIF_17" ],
  "requires": []
  },
</v>
      </c>
    </row>
    <row r="841" spans="1:9" ht="105" x14ac:dyDescent="0.25">
      <c r="A841" s="18">
        <f t="shared" si="13"/>
        <v>210</v>
      </c>
      <c r="B841" s="18" t="str">
        <f>_xlfn.TEXTJOIN(" - ", FALSE, VLOOKUP(Table2[[#This Row],[Song Number]], Table1[[Order]:[SHD]], 4, FALSE), _xlfn.IFS(MID(B840, LEN(B840) - 2, 3) = " EZ", "NM", MID(B840, LEN(B840) - 2, 3) = " NM", "HD", MID(B840, LEN(B840) - 2, 3) = " HD", "SHD", TRUE, "EZ"))</f>
        <v>The ASHTRAY - SHD</v>
      </c>
      <c r="C841" s="18" t="str">
        <f>_xlfn.TEXTJOIN(" ", FALSE, VLOOKUP(Table2[[#This Row],[Song Number]], Table1[[Order]:[SHD]], 2, FALSE), "Pack")</f>
        <v>2013 Pack</v>
      </c>
      <c r="D841" s="18" t="str" cm="1">
        <f t="array" ref="D841">_xlfn.IFS(MID(B840, LEN(B840) - 2, 3) = " EZ", "NM", MID(B840, LEN(B840) - 2, 3) = " NM", "HD", MID(B840, LEN(B840) - 2, 3) = " HD", "SHD", TRUE, "EZ")</f>
        <v>SHD</v>
      </c>
      <c r="E841" s="18" t="str">
        <f>VLOOKUP(Table2[[#This Row],[Song Number]], Table1[[Order]:[SHD]], 5, FALSE)</f>
        <v>r300k</v>
      </c>
      <c r="F841" s="18" t="str">
        <f>_xlfn.TEXTJOIN("", FALSE, "BPM_", VLOOKUP(Table2[[#This Row],[Song Number]], Table1[[Order]:[SHD]], 6, FALSE))</f>
        <v>BPM_144</v>
      </c>
      <c r="G841" s="18" t="str" cm="1">
        <f t="array" ref="G841">_xlfn.TEXTJOIN("", FALSE, "DIF_", VLOOKUP(Table2[[#This Row],[Song Number]], Table1[[Order]:[SHD]], _xlfn.IFS(MID(B840, LEN(B840) - 2, 3) = " EZ", 8, MID(B840, LEN(B840) - 2, 3) = " NM", 9, MID(B840, LEN(B840) - 2, 3) = " HD", 10, TRUE, 7), FALSE))</f>
        <v>DIF_18</v>
      </c>
      <c r="H84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"SHD", "DIF_18" ],</v>
      </c>
      <c r="I84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ASHTRAY - SHD",
  "region": "2013 Pack",
  "category": [ "2013 Pack", "SHD", "DIF_18" ],
  "requires": []
  },
</v>
      </c>
    </row>
    <row r="842" spans="1:9" ht="105" x14ac:dyDescent="0.25">
      <c r="A842" s="18">
        <f t="shared" si="13"/>
        <v>211</v>
      </c>
      <c r="B842" s="18" t="str">
        <f>_xlfn.TEXTJOIN(" - ", FALSE, VLOOKUP(Table2[[#This Row],[Song Number]], Table1[[Order]:[SHD]], 4, FALSE), _xlfn.IFS(MID(B841, LEN(B841) - 2, 3) = " EZ", "NM", MID(B841, LEN(B841) - 2, 3) = " NM", "HD", MID(B841, LEN(B841) - 2, 3) = " HD", "SHD", TRUE, "EZ"))</f>
        <v>Aura - EZ</v>
      </c>
      <c r="C842" s="18" t="str">
        <f>_xlfn.TEXTJOIN(" ", FALSE, VLOOKUP(Table2[[#This Row],[Song Number]], Table1[[Order]:[SHD]], 2, FALSE), "Pack")</f>
        <v>2013 Pack</v>
      </c>
      <c r="D842" s="18" t="str" cm="1">
        <f t="array" ref="D842">_xlfn.IFS(MID(B841, LEN(B841) - 2, 3) = " EZ", "NM", MID(B841, LEN(B841) - 2, 3) = " NM", "HD", MID(B841, LEN(B841) - 2, 3) = " HD", "SHD", TRUE, "EZ")</f>
        <v>EZ</v>
      </c>
      <c r="E842" s="18" t="str">
        <f>VLOOKUP(Table2[[#This Row],[Song Number]], Table1[[Order]:[SHD]], 5, FALSE)</f>
        <v>yak_won</v>
      </c>
      <c r="F842" s="18" t="str">
        <f>_xlfn.TEXTJOIN("", FALSE, "BPM_", VLOOKUP(Table2[[#This Row],[Song Number]], Table1[[Order]:[SHD]], 6, FALSE))</f>
        <v>BPM_150</v>
      </c>
      <c r="G842" s="18" t="str" cm="1">
        <f t="array" ref="G842">_xlfn.TEXTJOIN("", FALSE, "DIF_", VLOOKUP(Table2[[#This Row],[Song Number]], Table1[[Order]:[SHD]], _xlfn.IFS(MID(B841, LEN(B841) - 2, 3) = " EZ", 8, MID(B841, LEN(B841) - 2, 3) = " NM", 9, MID(B841, LEN(B841) - 2, 3) = " HD", 10, TRUE, 7), FALSE))</f>
        <v>DIF_4</v>
      </c>
      <c r="H84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"EZ", "DIF_4" ],</v>
      </c>
      <c r="I84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"Aura - EZ",
  "region": "2013 Pack",
  "category": [ "2013 Pack", "EZ", "DIF_4" ],
  "requires": []
  },
</v>
      </c>
    </row>
    <row r="843" spans="1:9" ht="105" x14ac:dyDescent="0.25">
      <c r="A843" s="18">
        <f t="shared" si="13"/>
        <v>211</v>
      </c>
      <c r="B843" s="18" t="str">
        <f>_xlfn.TEXTJOIN(" - ", FALSE, VLOOKUP(Table2[[#This Row],[Song Number]], Table1[[Order]:[SHD]], 4, FALSE), _xlfn.IFS(MID(B842, LEN(B842) - 2, 3) = " EZ", "NM", MID(B842, LEN(B842) - 2, 3) = " NM", "HD", MID(B842, LEN(B842) - 2, 3) = " HD", "SHD", TRUE, "EZ"))</f>
        <v>Aura - NM</v>
      </c>
      <c r="C843" s="18" t="str">
        <f>_xlfn.TEXTJOIN(" ", FALSE, VLOOKUP(Table2[[#This Row],[Song Number]], Table1[[Order]:[SHD]], 2, FALSE), "Pack")</f>
        <v>2013 Pack</v>
      </c>
      <c r="D843" s="18" t="str" cm="1">
        <f t="array" ref="D843">_xlfn.IFS(MID(B842, LEN(B842) - 2, 3) = " EZ", "NM", MID(B842, LEN(B842) - 2, 3) = " NM", "HD", MID(B842, LEN(B842) - 2, 3) = " HD", "SHD", TRUE, "EZ")</f>
        <v>NM</v>
      </c>
      <c r="E843" s="18" t="str">
        <f>VLOOKUP(Table2[[#This Row],[Song Number]], Table1[[Order]:[SHD]], 5, FALSE)</f>
        <v>yak_won</v>
      </c>
      <c r="F843" s="18" t="str">
        <f>_xlfn.TEXTJOIN("", FALSE, "BPM_", VLOOKUP(Table2[[#This Row],[Song Number]], Table1[[Order]:[SHD]], 6, FALSE))</f>
        <v>BPM_150</v>
      </c>
      <c r="G843" s="18" t="str" cm="1">
        <f t="array" ref="G843">_xlfn.TEXTJOIN("", FALSE, "DIF_", VLOOKUP(Table2[[#This Row],[Song Number]], Table1[[Order]:[SHD]], _xlfn.IFS(MID(B842, LEN(B842) - 2, 3) = " EZ", 8, MID(B842, LEN(B842) - 2, 3) = " NM", 9, MID(B842, LEN(B842) - 2, 3) = " HD", 10, TRUE, 7), FALSE))</f>
        <v>DIF_9</v>
      </c>
      <c r="H84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"NM", "DIF_9" ],</v>
      </c>
      <c r="I84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"Aura - NM",
  "region": "2013 Pack",
  "category": [ "2013 Pack", "NM", "DIF_9" ],
  "requires": []
  },
</v>
      </c>
    </row>
    <row r="844" spans="1:9" ht="105" x14ac:dyDescent="0.25">
      <c r="A844" s="18">
        <f t="shared" si="13"/>
        <v>211</v>
      </c>
      <c r="B844" s="18" t="str">
        <f>_xlfn.TEXTJOIN(" - ", FALSE, VLOOKUP(Table2[[#This Row],[Song Number]], Table1[[Order]:[SHD]], 4, FALSE), _xlfn.IFS(MID(B843, LEN(B843) - 2, 3) = " EZ", "NM", MID(B843, LEN(B843) - 2, 3) = " NM", "HD", MID(B843, LEN(B843) - 2, 3) = " HD", "SHD", TRUE, "EZ"))</f>
        <v>Aura - HD</v>
      </c>
      <c r="C844" s="18" t="str">
        <f>_xlfn.TEXTJOIN(" ", FALSE, VLOOKUP(Table2[[#This Row],[Song Number]], Table1[[Order]:[SHD]], 2, FALSE), "Pack")</f>
        <v>2013 Pack</v>
      </c>
      <c r="D844" s="18" t="str" cm="1">
        <f t="array" ref="D844">_xlfn.IFS(MID(B843, LEN(B843) - 2, 3) = " EZ", "NM", MID(B843, LEN(B843) - 2, 3) = " NM", "HD", MID(B843, LEN(B843) - 2, 3) = " HD", "SHD", TRUE, "EZ")</f>
        <v>HD</v>
      </c>
      <c r="E844" s="18" t="str">
        <f>VLOOKUP(Table2[[#This Row],[Song Number]], Table1[[Order]:[SHD]], 5, FALSE)</f>
        <v>yak_won</v>
      </c>
      <c r="F844" s="18" t="str">
        <f>_xlfn.TEXTJOIN("", FALSE, "BPM_", VLOOKUP(Table2[[#This Row],[Song Number]], Table1[[Order]:[SHD]], 6, FALSE))</f>
        <v>BPM_150</v>
      </c>
      <c r="G844" s="18" t="str" cm="1">
        <f t="array" ref="G844">_xlfn.TEXTJOIN("", FALSE, "DIF_", VLOOKUP(Table2[[#This Row],[Song Number]], Table1[[Order]:[SHD]], _xlfn.IFS(MID(B843, LEN(B843) - 2, 3) = " EZ", 8, MID(B843, LEN(B843) - 2, 3) = " NM", 9, MID(B843, LEN(B843) - 2, 3) = " HD", 10, TRUE, 7), FALSE))</f>
        <v>DIF_13</v>
      </c>
      <c r="H84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"HD", "DIF_13" ],</v>
      </c>
      <c r="I84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"Aura - HD",
  "region": "2013 Pack",
  "category": [ "2013 Pack", "HD", "DIF_13" ],
  "requires": []
  },
</v>
      </c>
    </row>
    <row r="845" spans="1:9" ht="105" x14ac:dyDescent="0.25">
      <c r="A845" s="18">
        <f t="shared" si="13"/>
        <v>211</v>
      </c>
      <c r="B845" s="18" t="str">
        <f>_xlfn.TEXTJOIN(" - ", FALSE, VLOOKUP(Table2[[#This Row],[Song Number]], Table1[[Order]:[SHD]], 4, FALSE), _xlfn.IFS(MID(B844, LEN(B844) - 2, 3) = " EZ", "NM", MID(B844, LEN(B844) - 2, 3) = " NM", "HD", MID(B844, LEN(B844) - 2, 3) = " HD", "SHD", TRUE, "EZ"))</f>
        <v>Aura - SHD</v>
      </c>
      <c r="C845" s="18" t="str">
        <f>_xlfn.TEXTJOIN(" ", FALSE, VLOOKUP(Table2[[#This Row],[Song Number]], Table1[[Order]:[SHD]], 2, FALSE), "Pack")</f>
        <v>2013 Pack</v>
      </c>
      <c r="D845" s="18" t="str" cm="1">
        <f t="array" ref="D845">_xlfn.IFS(MID(B844, LEN(B844) - 2, 3) = " EZ", "NM", MID(B844, LEN(B844) - 2, 3) = " NM", "HD", MID(B844, LEN(B844) - 2, 3) = " HD", "SHD", TRUE, "EZ")</f>
        <v>SHD</v>
      </c>
      <c r="E845" s="18" t="str">
        <f>VLOOKUP(Table2[[#This Row],[Song Number]], Table1[[Order]:[SHD]], 5, FALSE)</f>
        <v>yak_won</v>
      </c>
      <c r="F845" s="18" t="str">
        <f>_xlfn.TEXTJOIN("", FALSE, "BPM_", VLOOKUP(Table2[[#This Row],[Song Number]], Table1[[Order]:[SHD]], 6, FALSE))</f>
        <v>BPM_150</v>
      </c>
      <c r="G845" s="18" t="str" cm="1">
        <f t="array" ref="G845">_xlfn.TEXTJOIN("", FALSE, "DIF_", VLOOKUP(Table2[[#This Row],[Song Number]], Table1[[Order]:[SHD]], _xlfn.IFS(MID(B844, LEN(B844) - 2, 3) = " EZ", 8, MID(B844, LEN(B844) - 2, 3) = " NM", 9, MID(B844, LEN(B844) - 2, 3) = " HD", 10, TRUE, 7), FALSE))</f>
        <v>DIF_16</v>
      </c>
      <c r="H84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"SHD", "DIF_16" ],</v>
      </c>
      <c r="I84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"Aura - SHD",
  "region": "2013 Pack",
  "category": [ "2013 Pack", "SHD", "DIF_16" ],
  "requires": []
  },
</v>
      </c>
    </row>
    <row r="846" spans="1:9" ht="105" x14ac:dyDescent="0.25">
      <c r="A846" s="18">
        <f t="shared" si="13"/>
        <v>212</v>
      </c>
      <c r="B846" s="18" t="str">
        <f>_xlfn.TEXTJOIN(" - ", FALSE, VLOOKUP(Table2[[#This Row],[Song Number]], Table1[[Order]:[SHD]], 4, FALSE), _xlfn.IFS(MID(B845, LEN(B845) - 2, 3) = " EZ", "NM", MID(B845, LEN(B845) - 2, 3) = " NM", "HD", MID(B845, LEN(B845) - 2, 3) = " HD", "SHD", TRUE, "EZ"))</f>
        <v>Common Story - EZ</v>
      </c>
      <c r="C846" s="18" t="str">
        <f>_xlfn.TEXTJOIN(" ", FALSE, VLOOKUP(Table2[[#This Row],[Song Number]], Table1[[Order]:[SHD]], 2, FALSE), "Pack")</f>
        <v>2013 Pack</v>
      </c>
      <c r="D846" s="18" t="str" cm="1">
        <f t="array" ref="D846">_xlfn.IFS(MID(B845, LEN(B845) - 2, 3) = " EZ", "NM", MID(B845, LEN(B845) - 2, 3) = " NM", "HD", MID(B845, LEN(B845) - 2, 3) = " HD", "SHD", TRUE, "EZ")</f>
        <v>EZ</v>
      </c>
      <c r="E846" s="18" t="str">
        <f>VLOOKUP(Table2[[#This Row],[Song Number]], Table1[[Order]:[SHD]], 5, FALSE)</f>
        <v>Happy Jackson</v>
      </c>
      <c r="F846" s="18" t="str">
        <f>_xlfn.TEXTJOIN("", FALSE, "BPM_", VLOOKUP(Table2[[#This Row],[Song Number]], Table1[[Order]:[SHD]], 6, FALSE))</f>
        <v>BPM_128</v>
      </c>
      <c r="G846" s="18" t="str" cm="1">
        <f t="array" ref="G846">_xlfn.TEXTJOIN("", FALSE, "DIF_", VLOOKUP(Table2[[#This Row],[Song Number]], Table1[[Order]:[SHD]], _xlfn.IFS(MID(B845, LEN(B845) - 2, 3) = " EZ", 8, MID(B845, LEN(B845) - 2, 3) = " NM", 9, MID(B845, LEN(B845) - 2, 3) = " HD", 10, TRUE, 7), FALSE))</f>
        <v>DIF_4</v>
      </c>
      <c r="H84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"EZ", "DIF_4" ],</v>
      </c>
      <c r="I84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"Common Story - EZ",
  "region": "2013 Pack",
  "category": [ "2013 Pack", "EZ", "DIF_4" ],
  "requires": []
  },
</v>
      </c>
    </row>
    <row r="847" spans="1:9" ht="105" x14ac:dyDescent="0.25">
      <c r="A847" s="18">
        <f t="shared" si="13"/>
        <v>212</v>
      </c>
      <c r="B847" s="18" t="str">
        <f>_xlfn.TEXTJOIN(" - ", FALSE, VLOOKUP(Table2[[#This Row],[Song Number]], Table1[[Order]:[SHD]], 4, FALSE), _xlfn.IFS(MID(B846, LEN(B846) - 2, 3) = " EZ", "NM", MID(B846, LEN(B846) - 2, 3) = " NM", "HD", MID(B846, LEN(B846) - 2, 3) = " HD", "SHD", TRUE, "EZ"))</f>
        <v>Common Story - NM</v>
      </c>
      <c r="C847" s="18" t="str">
        <f>_xlfn.TEXTJOIN(" ", FALSE, VLOOKUP(Table2[[#This Row],[Song Number]], Table1[[Order]:[SHD]], 2, FALSE), "Pack")</f>
        <v>2013 Pack</v>
      </c>
      <c r="D847" s="18" t="str" cm="1">
        <f t="array" ref="D847">_xlfn.IFS(MID(B846, LEN(B846) - 2, 3) = " EZ", "NM", MID(B846, LEN(B846) - 2, 3) = " NM", "HD", MID(B846, LEN(B846) - 2, 3) = " HD", "SHD", TRUE, "EZ")</f>
        <v>NM</v>
      </c>
      <c r="E847" s="18" t="str">
        <f>VLOOKUP(Table2[[#This Row],[Song Number]], Table1[[Order]:[SHD]], 5, FALSE)</f>
        <v>Happy Jackson</v>
      </c>
      <c r="F847" s="18" t="str">
        <f>_xlfn.TEXTJOIN("", FALSE, "BPM_", VLOOKUP(Table2[[#This Row],[Song Number]], Table1[[Order]:[SHD]], 6, FALSE))</f>
        <v>BPM_128</v>
      </c>
      <c r="G847" s="18" t="str" cm="1">
        <f t="array" ref="G847">_xlfn.TEXTJOIN("", FALSE, "DIF_", VLOOKUP(Table2[[#This Row],[Song Number]], Table1[[Order]:[SHD]], _xlfn.IFS(MID(B846, LEN(B846) - 2, 3) = " EZ", 8, MID(B846, LEN(B846) - 2, 3) = " NM", 9, MID(B846, LEN(B846) - 2, 3) = " HD", 10, TRUE, 7), FALSE))</f>
        <v>DIF_7</v>
      </c>
      <c r="H84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"NM", "DIF_7" ],</v>
      </c>
      <c r="I84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"Common Story - NM",
  "region": "2013 Pack",
  "category": [ "2013 Pack", "NM", "DIF_7" ],
  "requires": []
  },
</v>
      </c>
    </row>
    <row r="848" spans="1:9" ht="105" x14ac:dyDescent="0.25">
      <c r="A848" s="18">
        <f t="shared" si="13"/>
        <v>212</v>
      </c>
      <c r="B848" s="18" t="str">
        <f>_xlfn.TEXTJOIN(" - ", FALSE, VLOOKUP(Table2[[#This Row],[Song Number]], Table1[[Order]:[SHD]], 4, FALSE), _xlfn.IFS(MID(B847, LEN(B847) - 2, 3) = " EZ", "NM", MID(B847, LEN(B847) - 2, 3) = " NM", "HD", MID(B847, LEN(B847) - 2, 3) = " HD", "SHD", TRUE, "EZ"))</f>
        <v>Common Story - HD</v>
      </c>
      <c r="C848" s="18" t="str">
        <f>_xlfn.TEXTJOIN(" ", FALSE, VLOOKUP(Table2[[#This Row],[Song Number]], Table1[[Order]:[SHD]], 2, FALSE), "Pack")</f>
        <v>2013 Pack</v>
      </c>
      <c r="D848" s="18" t="str" cm="1">
        <f t="array" ref="D848">_xlfn.IFS(MID(B847, LEN(B847) - 2, 3) = " EZ", "NM", MID(B847, LEN(B847) - 2, 3) = " NM", "HD", MID(B847, LEN(B847) - 2, 3) = " HD", "SHD", TRUE, "EZ")</f>
        <v>HD</v>
      </c>
      <c r="E848" s="18" t="str">
        <f>VLOOKUP(Table2[[#This Row],[Song Number]], Table1[[Order]:[SHD]], 5, FALSE)</f>
        <v>Happy Jackson</v>
      </c>
      <c r="F848" s="18" t="str">
        <f>_xlfn.TEXTJOIN("", FALSE, "BPM_", VLOOKUP(Table2[[#This Row],[Song Number]], Table1[[Order]:[SHD]], 6, FALSE))</f>
        <v>BPM_128</v>
      </c>
      <c r="G848" s="18" t="str" cm="1">
        <f t="array" ref="G848">_xlfn.TEXTJOIN("", FALSE, "DIF_", VLOOKUP(Table2[[#This Row],[Song Number]], Table1[[Order]:[SHD]], _xlfn.IFS(MID(B847, LEN(B847) - 2, 3) = " EZ", 8, MID(B847, LEN(B847) - 2, 3) = " NM", 9, MID(B847, LEN(B847) - 2, 3) = " HD", 10, TRUE, 7), FALSE))</f>
        <v>DIF_11</v>
      </c>
      <c r="H84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"HD", "DIF_11" ],</v>
      </c>
      <c r="I84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"Common Story - HD",
  "region": "2013 Pack",
  "category": [ "2013 Pack", "HD", "DIF_11" ],
  "requires": []
  },
</v>
      </c>
    </row>
    <row r="849" spans="1:9" ht="105" x14ac:dyDescent="0.25">
      <c r="A849" s="18">
        <f t="shared" si="13"/>
        <v>212</v>
      </c>
      <c r="B849" s="18" t="str">
        <f>_xlfn.TEXTJOIN(" - ", FALSE, VLOOKUP(Table2[[#This Row],[Song Number]], Table1[[Order]:[SHD]], 4, FALSE), _xlfn.IFS(MID(B848, LEN(B848) - 2, 3) = " EZ", "NM", MID(B848, LEN(B848) - 2, 3) = " NM", "HD", MID(B848, LEN(B848) - 2, 3) = " HD", "SHD", TRUE, "EZ"))</f>
        <v>Common Story - SHD</v>
      </c>
      <c r="C849" s="18" t="str">
        <f>_xlfn.TEXTJOIN(" ", FALSE, VLOOKUP(Table2[[#This Row],[Song Number]], Table1[[Order]:[SHD]], 2, FALSE), "Pack")</f>
        <v>2013 Pack</v>
      </c>
      <c r="D849" s="18" t="str" cm="1">
        <f t="array" ref="D849">_xlfn.IFS(MID(B848, LEN(B848) - 2, 3) = " EZ", "NM", MID(B848, LEN(B848) - 2, 3) = " NM", "HD", MID(B848, LEN(B848) - 2, 3) = " HD", "SHD", TRUE, "EZ")</f>
        <v>SHD</v>
      </c>
      <c r="E849" s="18" t="str">
        <f>VLOOKUP(Table2[[#This Row],[Song Number]], Table1[[Order]:[SHD]], 5, FALSE)</f>
        <v>Happy Jackson</v>
      </c>
      <c r="F849" s="18" t="str">
        <f>_xlfn.TEXTJOIN("", FALSE, "BPM_", VLOOKUP(Table2[[#This Row],[Song Number]], Table1[[Order]:[SHD]], 6, FALSE))</f>
        <v>BPM_128</v>
      </c>
      <c r="G849" s="18" t="str" cm="1">
        <f t="array" ref="G849">_xlfn.TEXTJOIN("", FALSE, "DIF_", VLOOKUP(Table2[[#This Row],[Song Number]], Table1[[Order]:[SHD]], _xlfn.IFS(MID(B848, LEN(B848) - 2, 3) = " EZ", 8, MID(B848, LEN(B848) - 2, 3) = " NM", 9, MID(B848, LEN(B848) - 2, 3) = " HD", 10, TRUE, 7), FALSE))</f>
        <v>DIF_13</v>
      </c>
      <c r="H84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"SHD", "DIF_13" ],</v>
      </c>
      <c r="I84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"Common Story - SHD",
  "region": "2013 Pack",
  "category": [ "2013 Pack", "SHD", "DIF_13" ],
  "requires": []
  },
</v>
      </c>
    </row>
    <row r="850" spans="1:9" ht="105" x14ac:dyDescent="0.25">
      <c r="A850" s="18">
        <f t="shared" si="13"/>
        <v>213</v>
      </c>
      <c r="B850" s="18" t="str">
        <f>_xlfn.TEXTJOIN(" - ", FALSE, VLOOKUP(Table2[[#This Row],[Song Number]], Table1[[Order]:[SHD]], 4, FALSE), _xlfn.IFS(MID(B849, LEN(B849) - 2, 3) = " EZ", "NM", MID(B849, LEN(B849) - 2, 3) = " NM", "HD", MID(B849, LEN(B849) - 2, 3) = " HD", "SHD", TRUE, "EZ"))</f>
        <v>Digital Labyrinth - EZ</v>
      </c>
      <c r="C850" s="18" t="str">
        <f>_xlfn.TEXTJOIN(" ", FALSE, VLOOKUP(Table2[[#This Row],[Song Number]], Table1[[Order]:[SHD]], 2, FALSE), "Pack")</f>
        <v>2013 Pack</v>
      </c>
      <c r="D850" s="18" t="str" cm="1">
        <f t="array" ref="D850">_xlfn.IFS(MID(B849, LEN(B849) - 2, 3) = " EZ", "NM", MID(B849, LEN(B849) - 2, 3) = " NM", "HD", MID(B849, LEN(B849) - 2, 3) = " HD", "SHD", TRUE, "EZ")</f>
        <v>EZ</v>
      </c>
      <c r="E850" s="18" t="str">
        <f>VLOOKUP(Table2[[#This Row],[Song Number]], Table1[[Order]:[SHD]], 5, FALSE)</f>
        <v>nato</v>
      </c>
      <c r="F850" s="18" t="str">
        <f>_xlfn.TEXTJOIN("", FALSE, "BPM_", VLOOKUP(Table2[[#This Row],[Song Number]], Table1[[Order]:[SHD]], 6, FALSE))</f>
        <v>BPM_150</v>
      </c>
      <c r="G850" s="18" t="str" cm="1">
        <f t="array" ref="G850">_xlfn.TEXTJOIN("", FALSE, "DIF_", VLOOKUP(Table2[[#This Row],[Song Number]], Table1[[Order]:[SHD]], _xlfn.IFS(MID(B849, LEN(B849) - 2, 3) = " EZ", 8, MID(B849, LEN(B849) - 2, 3) = " NM", 9, MID(B849, LEN(B849) - 2, 3) = " HD", 10, TRUE, 7), FALSE))</f>
        <v>DIF_4</v>
      </c>
      <c r="H85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"EZ", "DIF_4" ],</v>
      </c>
      <c r="I85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"Digital Labyrinth - EZ",
  "region": "2013 Pack",
  "category": [ "2013 Pack", "EZ", "DIF_4" ],
  "requires": []
  },
</v>
      </c>
    </row>
    <row r="851" spans="1:9" ht="105" x14ac:dyDescent="0.25">
      <c r="A851" s="18">
        <f t="shared" si="13"/>
        <v>213</v>
      </c>
      <c r="B851" s="18" t="str">
        <f>_xlfn.TEXTJOIN(" - ", FALSE, VLOOKUP(Table2[[#This Row],[Song Number]], Table1[[Order]:[SHD]], 4, FALSE), _xlfn.IFS(MID(B850, LEN(B850) - 2, 3) = " EZ", "NM", MID(B850, LEN(B850) - 2, 3) = " NM", "HD", MID(B850, LEN(B850) - 2, 3) = " HD", "SHD", TRUE, "EZ"))</f>
        <v>Digital Labyrinth - NM</v>
      </c>
      <c r="C851" s="18" t="str">
        <f>_xlfn.TEXTJOIN(" ", FALSE, VLOOKUP(Table2[[#This Row],[Song Number]], Table1[[Order]:[SHD]], 2, FALSE), "Pack")</f>
        <v>2013 Pack</v>
      </c>
      <c r="D851" s="18" t="str" cm="1">
        <f t="array" ref="D851">_xlfn.IFS(MID(B850, LEN(B850) - 2, 3) = " EZ", "NM", MID(B850, LEN(B850) - 2, 3) = " NM", "HD", MID(B850, LEN(B850) - 2, 3) = " HD", "SHD", TRUE, "EZ")</f>
        <v>NM</v>
      </c>
      <c r="E851" s="18" t="str">
        <f>VLOOKUP(Table2[[#This Row],[Song Number]], Table1[[Order]:[SHD]], 5, FALSE)</f>
        <v>nato</v>
      </c>
      <c r="F851" s="18" t="str">
        <f>_xlfn.TEXTJOIN("", FALSE, "BPM_", VLOOKUP(Table2[[#This Row],[Song Number]], Table1[[Order]:[SHD]], 6, FALSE))</f>
        <v>BPM_150</v>
      </c>
      <c r="G851" s="18" t="str" cm="1">
        <f t="array" ref="G851">_xlfn.TEXTJOIN("", FALSE, "DIF_", VLOOKUP(Table2[[#This Row],[Song Number]], Table1[[Order]:[SHD]], _xlfn.IFS(MID(B850, LEN(B850) - 2, 3) = " EZ", 8, MID(B850, LEN(B850) - 2, 3) = " NM", 9, MID(B850, LEN(B850) - 2, 3) = " HD", 10, TRUE, 7), FALSE))</f>
        <v>DIF_9</v>
      </c>
      <c r="H85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"NM", "DIF_9" ],</v>
      </c>
      <c r="I85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"Digital Labyrinth - NM",
  "region": "2013 Pack",
  "category": [ "2013 Pack", "NM", "DIF_9" ],
  "requires": []
  },
</v>
      </c>
    </row>
    <row r="852" spans="1:9" ht="105" x14ac:dyDescent="0.25">
      <c r="A852" s="18">
        <f t="shared" si="13"/>
        <v>213</v>
      </c>
      <c r="B852" s="18" t="str">
        <f>_xlfn.TEXTJOIN(" - ", FALSE, VLOOKUP(Table2[[#This Row],[Song Number]], Table1[[Order]:[SHD]], 4, FALSE), _xlfn.IFS(MID(B851, LEN(B851) - 2, 3) = " EZ", "NM", MID(B851, LEN(B851) - 2, 3) = " NM", "HD", MID(B851, LEN(B851) - 2, 3) = " HD", "SHD", TRUE, "EZ"))</f>
        <v>Digital Labyrinth - HD</v>
      </c>
      <c r="C852" s="18" t="str">
        <f>_xlfn.TEXTJOIN(" ", FALSE, VLOOKUP(Table2[[#This Row],[Song Number]], Table1[[Order]:[SHD]], 2, FALSE), "Pack")</f>
        <v>2013 Pack</v>
      </c>
      <c r="D852" s="18" t="str" cm="1">
        <f t="array" ref="D852">_xlfn.IFS(MID(B851, LEN(B851) - 2, 3) = " EZ", "NM", MID(B851, LEN(B851) - 2, 3) = " NM", "HD", MID(B851, LEN(B851) - 2, 3) = " HD", "SHD", TRUE, "EZ")</f>
        <v>HD</v>
      </c>
      <c r="E852" s="18" t="str">
        <f>VLOOKUP(Table2[[#This Row],[Song Number]], Table1[[Order]:[SHD]], 5, FALSE)</f>
        <v>nato</v>
      </c>
      <c r="F852" s="18" t="str">
        <f>_xlfn.TEXTJOIN("", FALSE, "BPM_", VLOOKUP(Table2[[#This Row],[Song Number]], Table1[[Order]:[SHD]], 6, FALSE))</f>
        <v>BPM_150</v>
      </c>
      <c r="G852" s="18" t="str" cm="1">
        <f t="array" ref="G852">_xlfn.TEXTJOIN("", FALSE, "DIF_", VLOOKUP(Table2[[#This Row],[Song Number]], Table1[[Order]:[SHD]], _xlfn.IFS(MID(B851, LEN(B851) - 2, 3) = " EZ", 8, MID(B851, LEN(B851) - 2, 3) = " NM", 9, MID(B851, LEN(B851) - 2, 3) = " HD", 10, TRUE, 7), FALSE))</f>
        <v>DIF_14</v>
      </c>
      <c r="H85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"HD", "DIF_14" ],</v>
      </c>
      <c r="I85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"Digital Labyrinth - HD",
  "region": "2013 Pack",
  "category": [ "2013 Pack", "HD", "DIF_14" ],
  "requires": []
  },
</v>
      </c>
    </row>
    <row r="853" spans="1:9" ht="105" x14ac:dyDescent="0.25">
      <c r="A853" s="18">
        <f t="shared" si="13"/>
        <v>213</v>
      </c>
      <c r="B853" s="18" t="str">
        <f>_xlfn.TEXTJOIN(" - ", FALSE, VLOOKUP(Table2[[#This Row],[Song Number]], Table1[[Order]:[SHD]], 4, FALSE), _xlfn.IFS(MID(B852, LEN(B852) - 2, 3) = " EZ", "NM", MID(B852, LEN(B852) - 2, 3) = " NM", "HD", MID(B852, LEN(B852) - 2, 3) = " HD", "SHD", TRUE, "EZ"))</f>
        <v>Digital Labyrinth - SHD</v>
      </c>
      <c r="C853" s="18" t="str">
        <f>_xlfn.TEXTJOIN(" ", FALSE, VLOOKUP(Table2[[#This Row],[Song Number]], Table1[[Order]:[SHD]], 2, FALSE), "Pack")</f>
        <v>2013 Pack</v>
      </c>
      <c r="D853" s="18" t="str" cm="1">
        <f t="array" ref="D853">_xlfn.IFS(MID(B852, LEN(B852) - 2, 3) = " EZ", "NM", MID(B852, LEN(B852) - 2, 3) = " NM", "HD", MID(B852, LEN(B852) - 2, 3) = " HD", "SHD", TRUE, "EZ")</f>
        <v>SHD</v>
      </c>
      <c r="E853" s="18" t="str">
        <f>VLOOKUP(Table2[[#This Row],[Song Number]], Table1[[Order]:[SHD]], 5, FALSE)</f>
        <v>nato</v>
      </c>
      <c r="F853" s="18" t="str">
        <f>_xlfn.TEXTJOIN("", FALSE, "BPM_", VLOOKUP(Table2[[#This Row],[Song Number]], Table1[[Order]:[SHD]], 6, FALSE))</f>
        <v>BPM_150</v>
      </c>
      <c r="G853" s="18" t="str" cm="1">
        <f t="array" ref="G853">_xlfn.TEXTJOIN("", FALSE, "DIF_", VLOOKUP(Table2[[#This Row],[Song Number]], Table1[[Order]:[SHD]], _xlfn.IFS(MID(B852, LEN(B852) - 2, 3) = " EZ", 8, MID(B852, LEN(B852) - 2, 3) = " NM", 9, MID(B852, LEN(B852) - 2, 3) = " HD", 10, TRUE, 7), FALSE))</f>
        <v>DIF_17</v>
      </c>
      <c r="H85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"SHD", "DIF_17" ],</v>
      </c>
      <c r="I85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"Digital Labyrinth - SHD",
  "region": "2013 Pack",
  "category": [ "2013 Pack", "SHD", "DIF_17" ],
  "requires": []
  },
</v>
      </c>
    </row>
    <row r="854" spans="1:9" ht="105" x14ac:dyDescent="0.25">
      <c r="A854" s="18">
        <f t="shared" si="13"/>
        <v>214</v>
      </c>
      <c r="B854" s="18" t="str">
        <f>_xlfn.TEXTJOIN(" - ", FALSE, VLOOKUP(Table2[[#This Row],[Song Number]], Table1[[Order]:[SHD]], 4, FALSE), _xlfn.IFS(MID(B853, LEN(B853) - 2, 3) = " EZ", "NM", MID(B853, LEN(B853) - 2, 3) = " NM", "HD", MID(B853, LEN(B853) - 2, 3) = " HD", "SHD", TRUE, "EZ"))</f>
        <v>Frozen Eyes - EZ</v>
      </c>
      <c r="C854" s="18" t="str">
        <f>_xlfn.TEXTJOIN(" ", FALSE, VLOOKUP(Table2[[#This Row],[Song Number]], Table1[[Order]:[SHD]], 2, FALSE), "Pack")</f>
        <v>2013 Pack</v>
      </c>
      <c r="D854" s="18" t="str" cm="1">
        <f t="array" ref="D854">_xlfn.IFS(MID(B853, LEN(B853) - 2, 3) = " EZ", "NM", MID(B853, LEN(B853) - 2, 3) = " NM", "HD", MID(B853, LEN(B853) - 2, 3) = " HD", "SHD", TRUE, "EZ")</f>
        <v>EZ</v>
      </c>
      <c r="E854" s="18" t="str">
        <f>VLOOKUP(Table2[[#This Row],[Song Number]], Table1[[Order]:[SHD]], 5, FALSE)</f>
        <v>fromsmk</v>
      </c>
      <c r="F854" s="18" t="str">
        <f>_xlfn.TEXTJOIN("", FALSE, "BPM_", VLOOKUP(Table2[[#This Row],[Song Number]], Table1[[Order]:[SHD]], 6, FALSE))</f>
        <v>BPM_180</v>
      </c>
      <c r="G854" s="18" t="str" cm="1">
        <f t="array" ref="G854">_xlfn.TEXTJOIN("", FALSE, "DIF_", VLOOKUP(Table2[[#This Row],[Song Number]], Table1[[Order]:[SHD]], _xlfn.IFS(MID(B853, LEN(B853) - 2, 3) = " EZ", 8, MID(B853, LEN(B853) - 2, 3) = " NM", 9, MID(B853, LEN(B853) - 2, 3) = " HD", 10, TRUE, 7), FALSE))</f>
        <v>DIF_5</v>
      </c>
      <c r="H85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"EZ", "DIF_5" ],</v>
      </c>
      <c r="I85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"Frozen Eyes - EZ",
  "region": "2013 Pack",
  "category": [ "2013 Pack", "EZ", "DIF_5" ],
  "requires": []
  },
</v>
      </c>
    </row>
    <row r="855" spans="1:9" ht="105" x14ac:dyDescent="0.25">
      <c r="A855" s="18">
        <f t="shared" si="13"/>
        <v>214</v>
      </c>
      <c r="B855" s="18" t="str">
        <f>_xlfn.TEXTJOIN(" - ", FALSE, VLOOKUP(Table2[[#This Row],[Song Number]], Table1[[Order]:[SHD]], 4, FALSE), _xlfn.IFS(MID(B854, LEN(B854) - 2, 3) = " EZ", "NM", MID(B854, LEN(B854) - 2, 3) = " NM", "HD", MID(B854, LEN(B854) - 2, 3) = " HD", "SHD", TRUE, "EZ"))</f>
        <v>Frozen Eyes - NM</v>
      </c>
      <c r="C855" s="18" t="str">
        <f>_xlfn.TEXTJOIN(" ", FALSE, VLOOKUP(Table2[[#This Row],[Song Number]], Table1[[Order]:[SHD]], 2, FALSE), "Pack")</f>
        <v>2013 Pack</v>
      </c>
      <c r="D855" s="18" t="str" cm="1">
        <f t="array" ref="D855">_xlfn.IFS(MID(B854, LEN(B854) - 2, 3) = " EZ", "NM", MID(B854, LEN(B854) - 2, 3) = " NM", "HD", MID(B854, LEN(B854) - 2, 3) = " HD", "SHD", TRUE, "EZ")</f>
        <v>NM</v>
      </c>
      <c r="E855" s="18" t="str">
        <f>VLOOKUP(Table2[[#This Row],[Song Number]], Table1[[Order]:[SHD]], 5, FALSE)</f>
        <v>fromsmk</v>
      </c>
      <c r="F855" s="18" t="str">
        <f>_xlfn.TEXTJOIN("", FALSE, "BPM_", VLOOKUP(Table2[[#This Row],[Song Number]], Table1[[Order]:[SHD]], 6, FALSE))</f>
        <v>BPM_180</v>
      </c>
      <c r="G855" s="18" t="str" cm="1">
        <f t="array" ref="G855">_xlfn.TEXTJOIN("", FALSE, "DIF_", VLOOKUP(Table2[[#This Row],[Song Number]], Table1[[Order]:[SHD]], _xlfn.IFS(MID(B854, LEN(B854) - 2, 3) = " EZ", 8, MID(B854, LEN(B854) - 2, 3) = " NM", 9, MID(B854, LEN(B854) - 2, 3) = " HD", 10, TRUE, 7), FALSE))</f>
        <v>DIF_7</v>
      </c>
      <c r="H85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"NM", "DIF_7" ],</v>
      </c>
      <c r="I85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"Frozen Eyes - NM",
  "region": "2013 Pack",
  "category": [ "2013 Pack", "NM", "DIF_7" ],
  "requires": []
  },
</v>
      </c>
    </row>
    <row r="856" spans="1:9" ht="105" x14ac:dyDescent="0.25">
      <c r="A856" s="18">
        <f t="shared" si="13"/>
        <v>214</v>
      </c>
      <c r="B856" s="18" t="str">
        <f>_xlfn.TEXTJOIN(" - ", FALSE, VLOOKUP(Table2[[#This Row],[Song Number]], Table1[[Order]:[SHD]], 4, FALSE), _xlfn.IFS(MID(B855, LEN(B855) - 2, 3) = " EZ", "NM", MID(B855, LEN(B855) - 2, 3) = " NM", "HD", MID(B855, LEN(B855) - 2, 3) = " HD", "SHD", TRUE, "EZ"))</f>
        <v>Frozen Eyes - HD</v>
      </c>
      <c r="C856" s="18" t="str">
        <f>_xlfn.TEXTJOIN(" ", FALSE, VLOOKUP(Table2[[#This Row],[Song Number]], Table1[[Order]:[SHD]], 2, FALSE), "Pack")</f>
        <v>2013 Pack</v>
      </c>
      <c r="D856" s="18" t="str" cm="1">
        <f t="array" ref="D856">_xlfn.IFS(MID(B855, LEN(B855) - 2, 3) = " EZ", "NM", MID(B855, LEN(B855) - 2, 3) = " NM", "HD", MID(B855, LEN(B855) - 2, 3) = " HD", "SHD", TRUE, "EZ")</f>
        <v>HD</v>
      </c>
      <c r="E856" s="18" t="str">
        <f>VLOOKUP(Table2[[#This Row],[Song Number]], Table1[[Order]:[SHD]], 5, FALSE)</f>
        <v>fromsmk</v>
      </c>
      <c r="F856" s="18" t="str">
        <f>_xlfn.TEXTJOIN("", FALSE, "BPM_", VLOOKUP(Table2[[#This Row],[Song Number]], Table1[[Order]:[SHD]], 6, FALSE))</f>
        <v>BPM_180</v>
      </c>
      <c r="G856" s="18" t="str" cm="1">
        <f t="array" ref="G856">_xlfn.TEXTJOIN("", FALSE, "DIF_", VLOOKUP(Table2[[#This Row],[Song Number]], Table1[[Order]:[SHD]], _xlfn.IFS(MID(B855, LEN(B855) - 2, 3) = " EZ", 8, MID(B855, LEN(B855) - 2, 3) = " NM", 9, MID(B855, LEN(B855) - 2, 3) = " HD", 10, TRUE, 7), FALSE))</f>
        <v>DIF_12</v>
      </c>
      <c r="H85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"HD", "DIF_12" ],</v>
      </c>
      <c r="I85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"Frozen Eyes - HD",
  "region": "2013 Pack",
  "category": [ "2013 Pack", "HD", "DIF_12" ],
  "requires": []
  },
</v>
      </c>
    </row>
    <row r="857" spans="1:9" ht="105" x14ac:dyDescent="0.25">
      <c r="A857" s="18">
        <f t="shared" si="13"/>
        <v>214</v>
      </c>
      <c r="B857" s="18" t="str">
        <f>_xlfn.TEXTJOIN(" - ", FALSE, VLOOKUP(Table2[[#This Row],[Song Number]], Table1[[Order]:[SHD]], 4, FALSE), _xlfn.IFS(MID(B856, LEN(B856) - 2, 3) = " EZ", "NM", MID(B856, LEN(B856) - 2, 3) = " NM", "HD", MID(B856, LEN(B856) - 2, 3) = " HD", "SHD", TRUE, "EZ"))</f>
        <v>Frozen Eyes - SHD</v>
      </c>
      <c r="C857" s="18" t="str">
        <f>_xlfn.TEXTJOIN(" ", FALSE, VLOOKUP(Table2[[#This Row],[Song Number]], Table1[[Order]:[SHD]], 2, FALSE), "Pack")</f>
        <v>2013 Pack</v>
      </c>
      <c r="D857" s="18" t="str" cm="1">
        <f t="array" ref="D857">_xlfn.IFS(MID(B856, LEN(B856) - 2, 3) = " EZ", "NM", MID(B856, LEN(B856) - 2, 3) = " NM", "HD", MID(B856, LEN(B856) - 2, 3) = " HD", "SHD", TRUE, "EZ")</f>
        <v>SHD</v>
      </c>
      <c r="E857" s="18" t="str">
        <f>VLOOKUP(Table2[[#This Row],[Song Number]], Table1[[Order]:[SHD]], 5, FALSE)</f>
        <v>fromsmk</v>
      </c>
      <c r="F857" s="18" t="str">
        <f>_xlfn.TEXTJOIN("", FALSE, "BPM_", VLOOKUP(Table2[[#This Row],[Song Number]], Table1[[Order]:[SHD]], 6, FALSE))</f>
        <v>BPM_180</v>
      </c>
      <c r="G857" s="18" t="str" cm="1">
        <f t="array" ref="G857">_xlfn.TEXTJOIN("", FALSE, "DIF_", VLOOKUP(Table2[[#This Row],[Song Number]], Table1[[Order]:[SHD]], _xlfn.IFS(MID(B856, LEN(B856) - 2, 3) = " EZ", 8, MID(B856, LEN(B856) - 2, 3) = " NM", 9, MID(B856, LEN(B856) - 2, 3) = " HD", 10, TRUE, 7), FALSE))</f>
        <v>DIF_15</v>
      </c>
      <c r="H85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"SHD", "DIF_15" ],</v>
      </c>
      <c r="I85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"Frozen Eyes - SHD",
  "region": "2013 Pack",
  "category": [ "2013 Pack", "SHD", "DIF_15" ],
  "requires": []
  },
</v>
      </c>
    </row>
    <row r="858" spans="1:9" ht="105" x14ac:dyDescent="0.25">
      <c r="A858" s="18">
        <f t="shared" si="13"/>
        <v>215</v>
      </c>
      <c r="B858" s="18" t="str">
        <f>_xlfn.TEXTJOIN(" - ", FALSE, VLOOKUP(Table2[[#This Row],[Song Number]], Table1[[Order]:[SHD]], 4, FALSE), _xlfn.IFS(MID(B857, LEN(B857) - 2, 3) = " EZ", "NM", MID(B857, LEN(B857) - 2, 3) = " NM", "HD", MID(B857, LEN(B857) - 2, 3) = " HD", "SHD", TRUE, "EZ"))</f>
        <v>INFINITY - EZ</v>
      </c>
      <c r="C858" s="18" t="str">
        <f>_xlfn.TEXTJOIN(" ", FALSE, VLOOKUP(Table2[[#This Row],[Song Number]], Table1[[Order]:[SHD]], 2, FALSE), "Pack")</f>
        <v>2013 Pack</v>
      </c>
      <c r="D858" s="18" t="str" cm="1">
        <f t="array" ref="D858">_xlfn.IFS(MID(B857, LEN(B857) - 2, 3) = " EZ", "NM", MID(B857, LEN(B857) - 2, 3) = " NM", "HD", MID(B857, LEN(B857) - 2, 3) = " HD", "SHD", TRUE, "EZ")</f>
        <v>EZ</v>
      </c>
      <c r="E858" s="18" t="str">
        <f>VLOOKUP(Table2[[#This Row],[Song Number]], Table1[[Order]:[SHD]], 5, FALSE)</f>
        <v>Lunatic Sounds</v>
      </c>
      <c r="F858" s="18" t="str">
        <f>_xlfn.TEXTJOIN("", FALSE, "BPM_", VLOOKUP(Table2[[#This Row],[Song Number]], Table1[[Order]:[SHD]], 6, FALSE))</f>
        <v>BPM_175</v>
      </c>
      <c r="G858" s="18" t="str" cm="1">
        <f t="array" ref="G858">_xlfn.TEXTJOIN("", FALSE, "DIF_", VLOOKUP(Table2[[#This Row],[Song Number]], Table1[[Order]:[SHD]], _xlfn.IFS(MID(B857, LEN(B857) - 2, 3) = " EZ", 8, MID(B857, LEN(B857) - 2, 3) = " NM", 9, MID(B857, LEN(B857) - 2, 3) = " HD", 10, TRUE, 7), FALSE))</f>
        <v>DIF_4</v>
      </c>
      <c r="H85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"EZ", "DIF_4" ],</v>
      </c>
      <c r="I85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"INFINITY - EZ",
  "region": "2013 Pack",
  "category": [ "2013 Pack", "EZ", "DIF_4" ],
  "requires": []
  },
</v>
      </c>
    </row>
    <row r="859" spans="1:9" ht="105" x14ac:dyDescent="0.25">
      <c r="A859" s="18">
        <f t="shared" si="13"/>
        <v>215</v>
      </c>
      <c r="B859" s="18" t="str">
        <f>_xlfn.TEXTJOIN(" - ", FALSE, VLOOKUP(Table2[[#This Row],[Song Number]], Table1[[Order]:[SHD]], 4, FALSE), _xlfn.IFS(MID(B858, LEN(B858) - 2, 3) = " EZ", "NM", MID(B858, LEN(B858) - 2, 3) = " NM", "HD", MID(B858, LEN(B858) - 2, 3) = " HD", "SHD", TRUE, "EZ"))</f>
        <v>INFINITY - NM</v>
      </c>
      <c r="C859" s="18" t="str">
        <f>_xlfn.TEXTJOIN(" ", FALSE, VLOOKUP(Table2[[#This Row],[Song Number]], Table1[[Order]:[SHD]], 2, FALSE), "Pack")</f>
        <v>2013 Pack</v>
      </c>
      <c r="D859" s="18" t="str" cm="1">
        <f t="array" ref="D859">_xlfn.IFS(MID(B858, LEN(B858) - 2, 3) = " EZ", "NM", MID(B858, LEN(B858) - 2, 3) = " NM", "HD", MID(B858, LEN(B858) - 2, 3) = " HD", "SHD", TRUE, "EZ")</f>
        <v>NM</v>
      </c>
      <c r="E859" s="18" t="str">
        <f>VLOOKUP(Table2[[#This Row],[Song Number]], Table1[[Order]:[SHD]], 5, FALSE)</f>
        <v>Lunatic Sounds</v>
      </c>
      <c r="F859" s="18" t="str">
        <f>_xlfn.TEXTJOIN("", FALSE, "BPM_", VLOOKUP(Table2[[#This Row],[Song Number]], Table1[[Order]:[SHD]], 6, FALSE))</f>
        <v>BPM_175</v>
      </c>
      <c r="G859" s="18" t="str" cm="1">
        <f t="array" ref="G859">_xlfn.TEXTJOIN("", FALSE, "DIF_", VLOOKUP(Table2[[#This Row],[Song Number]], Table1[[Order]:[SHD]], _xlfn.IFS(MID(B858, LEN(B858) - 2, 3) = " EZ", 8, MID(B858, LEN(B858) - 2, 3) = " NM", 9, MID(B858, LEN(B858) - 2, 3) = " HD", 10, TRUE, 7), FALSE))</f>
        <v>DIF_10</v>
      </c>
      <c r="H85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"NM", "DIF_10" ],</v>
      </c>
      <c r="I85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"INFINITY - NM",
  "region": "2013 Pack",
  "category": [ "2013 Pack", "NM", "DIF_10" ],
  "requires": []
  },
</v>
      </c>
    </row>
    <row r="860" spans="1:9" ht="105" x14ac:dyDescent="0.25">
      <c r="A860" s="18">
        <f t="shared" si="13"/>
        <v>215</v>
      </c>
      <c r="B860" s="18" t="str">
        <f>_xlfn.TEXTJOIN(" - ", FALSE, VLOOKUP(Table2[[#This Row],[Song Number]], Table1[[Order]:[SHD]], 4, FALSE), _xlfn.IFS(MID(B859, LEN(B859) - 2, 3) = " EZ", "NM", MID(B859, LEN(B859) - 2, 3) = " NM", "HD", MID(B859, LEN(B859) - 2, 3) = " HD", "SHD", TRUE, "EZ"))</f>
        <v>INFINITY - HD</v>
      </c>
      <c r="C860" s="18" t="str">
        <f>_xlfn.TEXTJOIN(" ", FALSE, VLOOKUP(Table2[[#This Row],[Song Number]], Table1[[Order]:[SHD]], 2, FALSE), "Pack")</f>
        <v>2013 Pack</v>
      </c>
      <c r="D860" s="18" t="str" cm="1">
        <f t="array" ref="D860">_xlfn.IFS(MID(B859, LEN(B859) - 2, 3) = " EZ", "NM", MID(B859, LEN(B859) - 2, 3) = " NM", "HD", MID(B859, LEN(B859) - 2, 3) = " HD", "SHD", TRUE, "EZ")</f>
        <v>HD</v>
      </c>
      <c r="E860" s="18" t="str">
        <f>VLOOKUP(Table2[[#This Row],[Song Number]], Table1[[Order]:[SHD]], 5, FALSE)</f>
        <v>Lunatic Sounds</v>
      </c>
      <c r="F860" s="18" t="str">
        <f>_xlfn.TEXTJOIN("", FALSE, "BPM_", VLOOKUP(Table2[[#This Row],[Song Number]], Table1[[Order]:[SHD]], 6, FALSE))</f>
        <v>BPM_175</v>
      </c>
      <c r="G860" s="18" t="str" cm="1">
        <f t="array" ref="G860">_xlfn.TEXTJOIN("", FALSE, "DIF_", VLOOKUP(Table2[[#This Row],[Song Number]], Table1[[Order]:[SHD]], _xlfn.IFS(MID(B859, LEN(B859) - 2, 3) = " EZ", 8, MID(B859, LEN(B859) - 2, 3) = " NM", 9, MID(B859, LEN(B859) - 2, 3) = " HD", 10, TRUE, 7), FALSE))</f>
        <v>DIF_14</v>
      </c>
      <c r="H86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"HD", "DIF_14" ],</v>
      </c>
      <c r="I86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"INFINITY - HD",
  "region": "2013 Pack",
  "category": [ "2013 Pack", "HD", "DIF_14" ],
  "requires": []
  },
</v>
      </c>
    </row>
    <row r="861" spans="1:9" ht="105" x14ac:dyDescent="0.25">
      <c r="A861" s="18">
        <f t="shared" si="13"/>
        <v>215</v>
      </c>
      <c r="B861" s="18" t="str">
        <f>_xlfn.TEXTJOIN(" - ", FALSE, VLOOKUP(Table2[[#This Row],[Song Number]], Table1[[Order]:[SHD]], 4, FALSE), _xlfn.IFS(MID(B860, LEN(B860) - 2, 3) = " EZ", "NM", MID(B860, LEN(B860) - 2, 3) = " NM", "HD", MID(B860, LEN(B860) - 2, 3) = " HD", "SHD", TRUE, "EZ"))</f>
        <v>INFINITY - SHD</v>
      </c>
      <c r="C861" s="18" t="str">
        <f>_xlfn.TEXTJOIN(" ", FALSE, VLOOKUP(Table2[[#This Row],[Song Number]], Table1[[Order]:[SHD]], 2, FALSE), "Pack")</f>
        <v>2013 Pack</v>
      </c>
      <c r="D861" s="18" t="str" cm="1">
        <f t="array" ref="D861">_xlfn.IFS(MID(B860, LEN(B860) - 2, 3) = " EZ", "NM", MID(B860, LEN(B860) - 2, 3) = " NM", "HD", MID(B860, LEN(B860) - 2, 3) = " HD", "SHD", TRUE, "EZ")</f>
        <v>SHD</v>
      </c>
      <c r="E861" s="18" t="str">
        <f>VLOOKUP(Table2[[#This Row],[Song Number]], Table1[[Order]:[SHD]], 5, FALSE)</f>
        <v>Lunatic Sounds</v>
      </c>
      <c r="F861" s="18" t="str">
        <f>_xlfn.TEXTJOIN("", FALSE, "BPM_", VLOOKUP(Table2[[#This Row],[Song Number]], Table1[[Order]:[SHD]], 6, FALSE))</f>
        <v>BPM_175</v>
      </c>
      <c r="G861" s="18" t="str" cm="1">
        <f t="array" ref="G861">_xlfn.TEXTJOIN("", FALSE, "DIF_", VLOOKUP(Table2[[#This Row],[Song Number]], Table1[[Order]:[SHD]], _xlfn.IFS(MID(B860, LEN(B860) - 2, 3) = " EZ", 8, MID(B860, LEN(B860) - 2, 3) = " NM", 9, MID(B860, LEN(B860) - 2, 3) = " HD", 10, TRUE, 7), FALSE))</f>
        <v>DIF_17</v>
      </c>
      <c r="H86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"SHD", "DIF_17" ],</v>
      </c>
      <c r="I86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"INFINITY - SHD",
  "region": "2013 Pack",
  "category": [ "2013 Pack", "SHD", "DIF_17" ],
  "requires": []
  },
</v>
      </c>
    </row>
    <row r="862" spans="1:9" ht="105" x14ac:dyDescent="0.25">
      <c r="A862" s="18">
        <f t="shared" si="13"/>
        <v>216</v>
      </c>
      <c r="B862" s="18" t="str">
        <f>_xlfn.TEXTJOIN(" - ", FALSE, VLOOKUP(Table2[[#This Row],[Song Number]], Table1[[Order]:[SHD]], 4, FALSE), _xlfn.IFS(MID(B861, LEN(B861) - 2, 3) = " EZ", "NM", MID(B861, LEN(B861) - 2, 3) = " NM", "HD", MID(B861, LEN(B861) - 2, 3) = " HD", "SHD", TRUE, "EZ"))</f>
        <v>Kamui - EZ</v>
      </c>
      <c r="C862" s="18" t="str">
        <f>_xlfn.TEXTJOIN(" ", FALSE, VLOOKUP(Table2[[#This Row],[Song Number]], Table1[[Order]:[SHD]], 2, FALSE), "Pack")</f>
        <v>2013 Pack</v>
      </c>
      <c r="D862" s="18" t="str" cm="1">
        <f t="array" ref="D862">_xlfn.IFS(MID(B861, LEN(B861) - 2, 3) = " EZ", "NM", MID(B861, LEN(B861) - 2, 3) = " NM", "HD", MID(B861, LEN(B861) - 2, 3) = " HD", "SHD", TRUE, "EZ")</f>
        <v>EZ</v>
      </c>
      <c r="E862" s="18" t="str">
        <f>VLOOKUP(Table2[[#This Row],[Song Number]], Table1[[Order]:[SHD]], 5, FALSE)</f>
        <v>TJ.hangneil</v>
      </c>
      <c r="F862" s="18" t="str">
        <f>_xlfn.TEXTJOIN("", FALSE, "BPM_", VLOOKUP(Table2[[#This Row],[Song Number]], Table1[[Order]:[SHD]], 6, FALSE))</f>
        <v>BPM_210</v>
      </c>
      <c r="G862" s="18" t="str" cm="1">
        <f t="array" ref="G862">_xlfn.TEXTJOIN("", FALSE, "DIF_", VLOOKUP(Table2[[#This Row],[Song Number]], Table1[[Order]:[SHD]], _xlfn.IFS(MID(B861, LEN(B861) - 2, 3) = " EZ", 8, MID(B861, LEN(B861) - 2, 3) = " NM", 9, MID(B861, LEN(B861) - 2, 3) = " HD", 10, TRUE, 7), FALSE))</f>
        <v>DIF_7</v>
      </c>
      <c r="H86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"EZ", "DIF_7" ],</v>
      </c>
      <c r="I86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"Kamui - EZ",
  "region": "2013 Pack",
  "category": [ "2013 Pack", "EZ", "DIF_7" ],
  "requires": []
  },
</v>
      </c>
    </row>
    <row r="863" spans="1:9" ht="105" x14ac:dyDescent="0.25">
      <c r="A863" s="18">
        <f t="shared" si="13"/>
        <v>216</v>
      </c>
      <c r="B863" s="18" t="str">
        <f>_xlfn.TEXTJOIN(" - ", FALSE, VLOOKUP(Table2[[#This Row],[Song Number]], Table1[[Order]:[SHD]], 4, FALSE), _xlfn.IFS(MID(B862, LEN(B862) - 2, 3) = " EZ", "NM", MID(B862, LEN(B862) - 2, 3) = " NM", "HD", MID(B862, LEN(B862) - 2, 3) = " HD", "SHD", TRUE, "EZ"))</f>
        <v>Kamui - NM</v>
      </c>
      <c r="C863" s="18" t="str">
        <f>_xlfn.TEXTJOIN(" ", FALSE, VLOOKUP(Table2[[#This Row],[Song Number]], Table1[[Order]:[SHD]], 2, FALSE), "Pack")</f>
        <v>2013 Pack</v>
      </c>
      <c r="D863" s="18" t="str" cm="1">
        <f t="array" ref="D863">_xlfn.IFS(MID(B862, LEN(B862) - 2, 3) = " EZ", "NM", MID(B862, LEN(B862) - 2, 3) = " NM", "HD", MID(B862, LEN(B862) - 2, 3) = " HD", "SHD", TRUE, "EZ")</f>
        <v>NM</v>
      </c>
      <c r="E863" s="18" t="str">
        <f>VLOOKUP(Table2[[#This Row],[Song Number]], Table1[[Order]:[SHD]], 5, FALSE)</f>
        <v>TJ.hangneil</v>
      </c>
      <c r="F863" s="18" t="str">
        <f>_xlfn.TEXTJOIN("", FALSE, "BPM_", VLOOKUP(Table2[[#This Row],[Song Number]], Table1[[Order]:[SHD]], 6, FALSE))</f>
        <v>BPM_210</v>
      </c>
      <c r="G863" s="18" t="str" cm="1">
        <f t="array" ref="G863">_xlfn.TEXTJOIN("", FALSE, "DIF_", VLOOKUP(Table2[[#This Row],[Song Number]], Table1[[Order]:[SHD]], _xlfn.IFS(MID(B862, LEN(B862) - 2, 3) = " EZ", 8, MID(B862, LEN(B862) - 2, 3) = " NM", 9, MID(B862, LEN(B862) - 2, 3) = " HD", 10, TRUE, 7), FALSE))</f>
        <v>DIF_12</v>
      </c>
      <c r="H86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"NM", "DIF_12" ],</v>
      </c>
      <c r="I86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"Kamui - NM",
  "region": "2013 Pack",
  "category": [ "2013 Pack", "NM", "DIF_12" ],
  "requires": []
  },
</v>
      </c>
    </row>
    <row r="864" spans="1:9" ht="105" x14ac:dyDescent="0.25">
      <c r="A864" s="18">
        <f t="shared" si="13"/>
        <v>216</v>
      </c>
      <c r="B864" s="18" t="str">
        <f>_xlfn.TEXTJOIN(" - ", FALSE, VLOOKUP(Table2[[#This Row],[Song Number]], Table1[[Order]:[SHD]], 4, FALSE), _xlfn.IFS(MID(B863, LEN(B863) - 2, 3) = " EZ", "NM", MID(B863, LEN(B863) - 2, 3) = " NM", "HD", MID(B863, LEN(B863) - 2, 3) = " HD", "SHD", TRUE, "EZ"))</f>
        <v>Kamui - HD</v>
      </c>
      <c r="C864" s="18" t="str">
        <f>_xlfn.TEXTJOIN(" ", FALSE, VLOOKUP(Table2[[#This Row],[Song Number]], Table1[[Order]:[SHD]], 2, FALSE), "Pack")</f>
        <v>2013 Pack</v>
      </c>
      <c r="D864" s="18" t="str" cm="1">
        <f t="array" ref="D864">_xlfn.IFS(MID(B863, LEN(B863) - 2, 3) = " EZ", "NM", MID(B863, LEN(B863) - 2, 3) = " NM", "HD", MID(B863, LEN(B863) - 2, 3) = " HD", "SHD", TRUE, "EZ")</f>
        <v>HD</v>
      </c>
      <c r="E864" s="18" t="str">
        <f>VLOOKUP(Table2[[#This Row],[Song Number]], Table1[[Order]:[SHD]], 5, FALSE)</f>
        <v>TJ.hangneil</v>
      </c>
      <c r="F864" s="18" t="str">
        <f>_xlfn.TEXTJOIN("", FALSE, "BPM_", VLOOKUP(Table2[[#This Row],[Song Number]], Table1[[Order]:[SHD]], 6, FALSE))</f>
        <v>BPM_210</v>
      </c>
      <c r="G864" s="18" t="str" cm="1">
        <f t="array" ref="G864">_xlfn.TEXTJOIN("", FALSE, "DIF_", VLOOKUP(Table2[[#This Row],[Song Number]], Table1[[Order]:[SHD]], _xlfn.IFS(MID(B863, LEN(B863) - 2, 3) = " EZ", 8, MID(B863, LEN(B863) - 2, 3) = " NM", 9, MID(B863, LEN(B863) - 2, 3) = " HD", 10, TRUE, 7), FALSE))</f>
        <v>DIF_15</v>
      </c>
      <c r="H86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"HD", "DIF_15" ],</v>
      </c>
      <c r="I86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"Kamui - HD",
  "region": "2013 Pack",
  "category": [ "2013 Pack", "HD", "DIF_15" ],
  "requires": []
  },
</v>
      </c>
    </row>
    <row r="865" spans="1:9" ht="105" x14ac:dyDescent="0.25">
      <c r="A865" s="18">
        <f t="shared" si="13"/>
        <v>216</v>
      </c>
      <c r="B865" s="18" t="str">
        <f>_xlfn.TEXTJOIN(" - ", FALSE, VLOOKUP(Table2[[#This Row],[Song Number]], Table1[[Order]:[SHD]], 4, FALSE), _xlfn.IFS(MID(B864, LEN(B864) - 2, 3) = " EZ", "NM", MID(B864, LEN(B864) - 2, 3) = " NM", "HD", MID(B864, LEN(B864) - 2, 3) = " HD", "SHD", TRUE, "EZ"))</f>
        <v>Kamui - SHD</v>
      </c>
      <c r="C865" s="18" t="str">
        <f>_xlfn.TEXTJOIN(" ", FALSE, VLOOKUP(Table2[[#This Row],[Song Number]], Table1[[Order]:[SHD]], 2, FALSE), "Pack")</f>
        <v>2013 Pack</v>
      </c>
      <c r="D865" s="18" t="str" cm="1">
        <f t="array" ref="D865">_xlfn.IFS(MID(B864, LEN(B864) - 2, 3) = " EZ", "NM", MID(B864, LEN(B864) - 2, 3) = " NM", "HD", MID(B864, LEN(B864) - 2, 3) = " HD", "SHD", TRUE, "EZ")</f>
        <v>SHD</v>
      </c>
      <c r="E865" s="18" t="str">
        <f>VLOOKUP(Table2[[#This Row],[Song Number]], Table1[[Order]:[SHD]], 5, FALSE)</f>
        <v>TJ.hangneil</v>
      </c>
      <c r="F865" s="18" t="str">
        <f>_xlfn.TEXTJOIN("", FALSE, "BPM_", VLOOKUP(Table2[[#This Row],[Song Number]], Table1[[Order]:[SHD]], 6, FALSE))</f>
        <v>BPM_210</v>
      </c>
      <c r="G865" s="18" t="str" cm="1">
        <f t="array" ref="G865">_xlfn.TEXTJOIN("", FALSE, "DIF_", VLOOKUP(Table2[[#This Row],[Song Number]], Table1[[Order]:[SHD]], _xlfn.IFS(MID(B864, LEN(B864) - 2, 3) = " EZ", 8, MID(B864, LEN(B864) - 2, 3) = " NM", 9, MID(B864, LEN(B864) - 2, 3) = " HD", 10, TRUE, 7), FALSE))</f>
        <v>DIF_18</v>
      </c>
      <c r="H86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"SHD", "DIF_18" ],</v>
      </c>
      <c r="I86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"Kamui - SHD",
  "region": "2013 Pack",
  "category": [ "2013 Pack", "SHD", "DIF_18" ],
  "requires": []
  },
</v>
      </c>
    </row>
    <row r="866" spans="1:9" ht="105" x14ac:dyDescent="0.25">
      <c r="A866" s="18">
        <f t="shared" si="13"/>
        <v>217</v>
      </c>
      <c r="B866" s="18" t="str">
        <f>_xlfn.TEXTJOIN(" - ", FALSE, VLOOKUP(Table2[[#This Row],[Song Number]], Table1[[Order]:[SHD]], 4, FALSE), _xlfn.IFS(MID(B865, LEN(B865) - 2, 3) = " EZ", "NM", MID(B865, LEN(B865) - 2, 3) = " NM", "HD", MID(B865, LEN(B865) - 2, 3) = " HD", "SHD", TRUE, "EZ"))</f>
        <v>Lucid - EZ</v>
      </c>
      <c r="C866" s="18" t="str">
        <f>_xlfn.TEXTJOIN(" ", FALSE, VLOOKUP(Table2[[#This Row],[Song Number]], Table1[[Order]:[SHD]], 2, FALSE), "Pack")</f>
        <v>2013 Pack</v>
      </c>
      <c r="D866" s="18" t="str" cm="1">
        <f t="array" ref="D866">_xlfn.IFS(MID(B865, LEN(B865) - 2, 3) = " EZ", "NM", MID(B865, LEN(B865) - 2, 3) = " NM", "HD", MID(B865, LEN(B865) - 2, 3) = " HD", "SHD", TRUE, "EZ")</f>
        <v>EZ</v>
      </c>
      <c r="E866" s="18" t="str">
        <f>VLOOKUP(Table2[[#This Row],[Song Number]], Table1[[Order]:[SHD]], 5, FALSE)</f>
        <v>yak_won</v>
      </c>
      <c r="F866" s="18" t="str">
        <f>_xlfn.TEXTJOIN("", FALSE, "BPM_", VLOOKUP(Table2[[#This Row],[Song Number]], Table1[[Order]:[SHD]], 6, FALSE))</f>
        <v>BPM_175</v>
      </c>
      <c r="G866" s="18" t="str" cm="1">
        <f t="array" ref="G866">_xlfn.TEXTJOIN("", FALSE, "DIF_", VLOOKUP(Table2[[#This Row],[Song Number]], Table1[[Order]:[SHD]], _xlfn.IFS(MID(B865, LEN(B865) - 2, 3) = " EZ", 8, MID(B865, LEN(B865) - 2, 3) = " NM", 9, MID(B865, LEN(B865) - 2, 3) = " HD", 10, TRUE, 7), FALSE))</f>
        <v>DIF_4</v>
      </c>
      <c r="H86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"EZ", "DIF_4" ],</v>
      </c>
      <c r="I86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"Lucid - EZ",
  "region": "2013 Pack",
  "category": [ "2013 Pack", "EZ", "DIF_4" ],
  "requires": []
  },
</v>
      </c>
    </row>
    <row r="867" spans="1:9" ht="105" x14ac:dyDescent="0.25">
      <c r="A867" s="18">
        <f t="shared" si="13"/>
        <v>217</v>
      </c>
      <c r="B867" s="18" t="str">
        <f>_xlfn.TEXTJOIN(" - ", FALSE, VLOOKUP(Table2[[#This Row],[Song Number]], Table1[[Order]:[SHD]], 4, FALSE), _xlfn.IFS(MID(B866, LEN(B866) - 2, 3) = " EZ", "NM", MID(B866, LEN(B866) - 2, 3) = " NM", "HD", MID(B866, LEN(B866) - 2, 3) = " HD", "SHD", TRUE, "EZ"))</f>
        <v>Lucid - NM</v>
      </c>
      <c r="C867" s="18" t="str">
        <f>_xlfn.TEXTJOIN(" ", FALSE, VLOOKUP(Table2[[#This Row],[Song Number]], Table1[[Order]:[SHD]], 2, FALSE), "Pack")</f>
        <v>2013 Pack</v>
      </c>
      <c r="D867" s="18" t="str" cm="1">
        <f t="array" ref="D867">_xlfn.IFS(MID(B866, LEN(B866) - 2, 3) = " EZ", "NM", MID(B866, LEN(B866) - 2, 3) = " NM", "HD", MID(B866, LEN(B866) - 2, 3) = " HD", "SHD", TRUE, "EZ")</f>
        <v>NM</v>
      </c>
      <c r="E867" s="18" t="str">
        <f>VLOOKUP(Table2[[#This Row],[Song Number]], Table1[[Order]:[SHD]], 5, FALSE)</f>
        <v>yak_won</v>
      </c>
      <c r="F867" s="18" t="str">
        <f>_xlfn.TEXTJOIN("", FALSE, "BPM_", VLOOKUP(Table2[[#This Row],[Song Number]], Table1[[Order]:[SHD]], 6, FALSE))</f>
        <v>BPM_175</v>
      </c>
      <c r="G867" s="18" t="str" cm="1">
        <f t="array" ref="G867">_xlfn.TEXTJOIN("", FALSE, "DIF_", VLOOKUP(Table2[[#This Row],[Song Number]], Table1[[Order]:[SHD]], _xlfn.IFS(MID(B866, LEN(B866) - 2, 3) = " EZ", 8, MID(B866, LEN(B866) - 2, 3) = " NM", 9, MID(B866, LEN(B866) - 2, 3) = " HD", 10, TRUE, 7), FALSE))</f>
        <v>DIF_13</v>
      </c>
      <c r="H86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"NM", "DIF_13" ],</v>
      </c>
      <c r="I86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"Lucid - NM",
  "region": "2013 Pack",
  "category": [ "2013 Pack", "NM", "DIF_13" ],
  "requires": []
  },
</v>
      </c>
    </row>
    <row r="868" spans="1:9" ht="105" x14ac:dyDescent="0.25">
      <c r="A868" s="18">
        <f t="shared" si="13"/>
        <v>217</v>
      </c>
      <c r="B868" s="18" t="str">
        <f>_xlfn.TEXTJOIN(" - ", FALSE, VLOOKUP(Table2[[#This Row],[Song Number]], Table1[[Order]:[SHD]], 4, FALSE), _xlfn.IFS(MID(B867, LEN(B867) - 2, 3) = " EZ", "NM", MID(B867, LEN(B867) - 2, 3) = " NM", "HD", MID(B867, LEN(B867) - 2, 3) = " HD", "SHD", TRUE, "EZ"))</f>
        <v>Lucid - HD</v>
      </c>
      <c r="C868" s="18" t="str">
        <f>_xlfn.TEXTJOIN(" ", FALSE, VLOOKUP(Table2[[#This Row],[Song Number]], Table1[[Order]:[SHD]], 2, FALSE), "Pack")</f>
        <v>2013 Pack</v>
      </c>
      <c r="D868" s="18" t="str" cm="1">
        <f t="array" ref="D868">_xlfn.IFS(MID(B867, LEN(B867) - 2, 3) = " EZ", "NM", MID(B867, LEN(B867) - 2, 3) = " NM", "HD", MID(B867, LEN(B867) - 2, 3) = " HD", "SHD", TRUE, "EZ")</f>
        <v>HD</v>
      </c>
      <c r="E868" s="18" t="str">
        <f>VLOOKUP(Table2[[#This Row],[Song Number]], Table1[[Order]:[SHD]], 5, FALSE)</f>
        <v>yak_won</v>
      </c>
      <c r="F868" s="18" t="str">
        <f>_xlfn.TEXTJOIN("", FALSE, "BPM_", VLOOKUP(Table2[[#This Row],[Song Number]], Table1[[Order]:[SHD]], 6, FALSE))</f>
        <v>BPM_175</v>
      </c>
      <c r="G868" s="18" t="str" cm="1">
        <f t="array" ref="G868">_xlfn.TEXTJOIN("", FALSE, "DIF_", VLOOKUP(Table2[[#This Row],[Song Number]], Table1[[Order]:[SHD]], _xlfn.IFS(MID(B867, LEN(B867) - 2, 3) = " EZ", 8, MID(B867, LEN(B867) - 2, 3) = " NM", 9, MID(B867, LEN(B867) - 2, 3) = " HD", 10, TRUE, 7), FALSE))</f>
        <v>DIF_17</v>
      </c>
      <c r="H86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"HD", "DIF_17" ],</v>
      </c>
      <c r="I86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"Lucid - HD",
  "region": "2013 Pack",
  "category": [ "2013 Pack", "HD", "DIF_17" ],
  "requires": []
  },
</v>
      </c>
    </row>
    <row r="869" spans="1:9" ht="105" x14ac:dyDescent="0.25">
      <c r="A869" s="18">
        <f t="shared" si="13"/>
        <v>217</v>
      </c>
      <c r="B869" s="18" t="str">
        <f>_xlfn.TEXTJOIN(" - ", FALSE, VLOOKUP(Table2[[#This Row],[Song Number]], Table1[[Order]:[SHD]], 4, FALSE), _xlfn.IFS(MID(B868, LEN(B868) - 2, 3) = " EZ", "NM", MID(B868, LEN(B868) - 2, 3) = " NM", "HD", MID(B868, LEN(B868) - 2, 3) = " HD", "SHD", TRUE, "EZ"))</f>
        <v>Lucid - SHD</v>
      </c>
      <c r="C869" s="18" t="str">
        <f>_xlfn.TEXTJOIN(" ", FALSE, VLOOKUP(Table2[[#This Row],[Song Number]], Table1[[Order]:[SHD]], 2, FALSE), "Pack")</f>
        <v>2013 Pack</v>
      </c>
      <c r="D869" s="18" t="str" cm="1">
        <f t="array" ref="D869">_xlfn.IFS(MID(B868, LEN(B868) - 2, 3) = " EZ", "NM", MID(B868, LEN(B868) - 2, 3) = " NM", "HD", MID(B868, LEN(B868) - 2, 3) = " HD", "SHD", TRUE, "EZ")</f>
        <v>SHD</v>
      </c>
      <c r="E869" s="18" t="str">
        <f>VLOOKUP(Table2[[#This Row],[Song Number]], Table1[[Order]:[SHD]], 5, FALSE)</f>
        <v>yak_won</v>
      </c>
      <c r="F869" s="18" t="str">
        <f>_xlfn.TEXTJOIN("", FALSE, "BPM_", VLOOKUP(Table2[[#This Row],[Song Number]], Table1[[Order]:[SHD]], 6, FALSE))</f>
        <v>BPM_175</v>
      </c>
      <c r="G869" s="18" t="str" cm="1">
        <f t="array" ref="G869">_xlfn.TEXTJOIN("", FALSE, "DIF_", VLOOKUP(Table2[[#This Row],[Song Number]], Table1[[Order]:[SHD]], _xlfn.IFS(MID(B868, LEN(B868) - 2, 3) = " EZ", 8, MID(B868, LEN(B868) - 2, 3) = " NM", 9, MID(B868, LEN(B868) - 2, 3) = " HD", 10, TRUE, 7), FALSE))</f>
        <v>DIF_19</v>
      </c>
      <c r="H86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"SHD", "DIF_19" ],</v>
      </c>
      <c r="I86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"Lucid - SHD",
  "region": "2013 Pack",
  "category": [ "2013 Pack", "SHD", "DIF_19" ],
  "requires": []
  },
</v>
      </c>
    </row>
    <row r="870" spans="1:9" ht="105" x14ac:dyDescent="0.25">
      <c r="A870" s="18">
        <f t="shared" si="13"/>
        <v>218</v>
      </c>
      <c r="B870" s="18" t="str">
        <f>_xlfn.TEXTJOIN(" - ", FALSE, VLOOKUP(Table2[[#This Row],[Song Number]], Table1[[Order]:[SHD]], 4, FALSE), _xlfn.IFS(MID(B869, LEN(B869) - 2, 3) = " EZ", "NM", MID(B869, LEN(B869) - 2, 3) = " NM", "HD", MID(B869, LEN(B869) - 2, 3) = " HD", "SHD", TRUE, "EZ"))</f>
        <v>Monochrome - EZ</v>
      </c>
      <c r="C870" s="18" t="str">
        <f>_xlfn.TEXTJOIN(" ", FALSE, VLOOKUP(Table2[[#This Row],[Song Number]], Table1[[Order]:[SHD]], 2, FALSE), "Pack")</f>
        <v>2013 Pack</v>
      </c>
      <c r="D870" s="18" t="str" cm="1">
        <f t="array" ref="D870">_xlfn.IFS(MID(B869, LEN(B869) - 2, 3) = " EZ", "NM", MID(B869, LEN(B869) - 2, 3) = " NM", "HD", MID(B869, LEN(B869) - 2, 3) = " HD", "SHD", TRUE, "EZ")</f>
        <v>EZ</v>
      </c>
      <c r="E870" s="18" t="str">
        <f>VLOOKUP(Table2[[#This Row],[Song Number]], Table1[[Order]:[SHD]], 5, FALSE)</f>
        <v>seibin &amp; TAK</v>
      </c>
      <c r="F870" s="18" t="str">
        <f>_xlfn.TEXTJOIN("", FALSE, "BPM_", VLOOKUP(Table2[[#This Row],[Song Number]], Table1[[Order]:[SHD]], 6, FALSE))</f>
        <v>BPM_111</v>
      </c>
      <c r="G870" s="18" t="str" cm="1">
        <f t="array" ref="G870">_xlfn.TEXTJOIN("", FALSE, "DIF_", VLOOKUP(Table2[[#This Row],[Song Number]], Table1[[Order]:[SHD]], _xlfn.IFS(MID(B869, LEN(B869) - 2, 3) = " EZ", 8, MID(B869, LEN(B869) - 2, 3) = " NM", 9, MID(B869, LEN(B869) - 2, 3) = " HD", 10, TRUE, 7), FALSE))</f>
        <v>DIF_3</v>
      </c>
      <c r="H87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"EZ", "DIF_3" ],</v>
      </c>
      <c r="I87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"Monochrome - EZ",
  "region": "2013 Pack",
  "category": [ "2013 Pack", "EZ", "DIF_3" ],
  "requires": []
  },
</v>
      </c>
    </row>
    <row r="871" spans="1:9" ht="105" x14ac:dyDescent="0.25">
      <c r="A871" s="18">
        <f t="shared" si="13"/>
        <v>218</v>
      </c>
      <c r="B871" s="18" t="str">
        <f>_xlfn.TEXTJOIN(" - ", FALSE, VLOOKUP(Table2[[#This Row],[Song Number]], Table1[[Order]:[SHD]], 4, FALSE), _xlfn.IFS(MID(B870, LEN(B870) - 2, 3) = " EZ", "NM", MID(B870, LEN(B870) - 2, 3) = " NM", "HD", MID(B870, LEN(B870) - 2, 3) = " HD", "SHD", TRUE, "EZ"))</f>
        <v>Monochrome - NM</v>
      </c>
      <c r="C871" s="18" t="str">
        <f>_xlfn.TEXTJOIN(" ", FALSE, VLOOKUP(Table2[[#This Row],[Song Number]], Table1[[Order]:[SHD]], 2, FALSE), "Pack")</f>
        <v>2013 Pack</v>
      </c>
      <c r="D871" s="18" t="str" cm="1">
        <f t="array" ref="D871">_xlfn.IFS(MID(B870, LEN(B870) - 2, 3) = " EZ", "NM", MID(B870, LEN(B870) - 2, 3) = " NM", "HD", MID(B870, LEN(B870) - 2, 3) = " HD", "SHD", TRUE, "EZ")</f>
        <v>NM</v>
      </c>
      <c r="E871" s="18" t="str">
        <f>VLOOKUP(Table2[[#This Row],[Song Number]], Table1[[Order]:[SHD]], 5, FALSE)</f>
        <v>seibin &amp; TAK</v>
      </c>
      <c r="F871" s="18" t="str">
        <f>_xlfn.TEXTJOIN("", FALSE, "BPM_", VLOOKUP(Table2[[#This Row],[Song Number]], Table1[[Order]:[SHD]], 6, FALSE))</f>
        <v>BPM_111</v>
      </c>
      <c r="G871" s="18" t="str" cm="1">
        <f t="array" ref="G871">_xlfn.TEXTJOIN("", FALSE, "DIF_", VLOOKUP(Table2[[#This Row],[Song Number]], Table1[[Order]:[SHD]], _xlfn.IFS(MID(B870, LEN(B870) - 2, 3) = " EZ", 8, MID(B870, LEN(B870) - 2, 3) = " NM", 9, MID(B870, LEN(B870) - 2, 3) = " HD", 10, TRUE, 7), FALSE))</f>
        <v>DIF_8</v>
      </c>
      <c r="H87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"NM", "DIF_8" ],</v>
      </c>
      <c r="I87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"Monochrome - NM",
  "region": "2013 Pack",
  "category": [ "2013 Pack", "NM", "DIF_8" ],
  "requires": []
  },
</v>
      </c>
    </row>
    <row r="872" spans="1:9" ht="105" x14ac:dyDescent="0.25">
      <c r="A872" s="18">
        <f t="shared" si="13"/>
        <v>218</v>
      </c>
      <c r="B872" s="18" t="str">
        <f>_xlfn.TEXTJOIN(" - ", FALSE, VLOOKUP(Table2[[#This Row],[Song Number]], Table1[[Order]:[SHD]], 4, FALSE), _xlfn.IFS(MID(B871, LEN(B871) - 2, 3) = " EZ", "NM", MID(B871, LEN(B871) - 2, 3) = " NM", "HD", MID(B871, LEN(B871) - 2, 3) = " HD", "SHD", TRUE, "EZ"))</f>
        <v>Monochrome - HD</v>
      </c>
      <c r="C872" s="18" t="str">
        <f>_xlfn.TEXTJOIN(" ", FALSE, VLOOKUP(Table2[[#This Row],[Song Number]], Table1[[Order]:[SHD]], 2, FALSE), "Pack")</f>
        <v>2013 Pack</v>
      </c>
      <c r="D872" s="18" t="str" cm="1">
        <f t="array" ref="D872">_xlfn.IFS(MID(B871, LEN(B871) - 2, 3) = " EZ", "NM", MID(B871, LEN(B871) - 2, 3) = " NM", "HD", MID(B871, LEN(B871) - 2, 3) = " HD", "SHD", TRUE, "EZ")</f>
        <v>HD</v>
      </c>
      <c r="E872" s="18" t="str">
        <f>VLOOKUP(Table2[[#This Row],[Song Number]], Table1[[Order]:[SHD]], 5, FALSE)</f>
        <v>seibin &amp; TAK</v>
      </c>
      <c r="F872" s="18" t="str">
        <f>_xlfn.TEXTJOIN("", FALSE, "BPM_", VLOOKUP(Table2[[#This Row],[Song Number]], Table1[[Order]:[SHD]], 6, FALSE))</f>
        <v>BPM_111</v>
      </c>
      <c r="G872" s="18" t="str" cm="1">
        <f t="array" ref="G872">_xlfn.TEXTJOIN("", FALSE, "DIF_", VLOOKUP(Table2[[#This Row],[Song Number]], Table1[[Order]:[SHD]], _xlfn.IFS(MID(B871, LEN(B871) - 2, 3) = " EZ", 8, MID(B871, LEN(B871) - 2, 3) = " NM", 9, MID(B871, LEN(B871) - 2, 3) = " HD", 10, TRUE, 7), FALSE))</f>
        <v>DIF_12</v>
      </c>
      <c r="H87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"HD", "DIF_12" ],</v>
      </c>
      <c r="I87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"Monochrome - HD",
  "region": "2013 Pack",
  "category": [ "2013 Pack", "HD", "DIF_12" ],
  "requires": []
  },
</v>
      </c>
    </row>
    <row r="873" spans="1:9" ht="105" x14ac:dyDescent="0.25">
      <c r="A873" s="18">
        <f t="shared" si="13"/>
        <v>218</v>
      </c>
      <c r="B873" s="18" t="str">
        <f>_xlfn.TEXTJOIN(" - ", FALSE, VLOOKUP(Table2[[#This Row],[Song Number]], Table1[[Order]:[SHD]], 4, FALSE), _xlfn.IFS(MID(B872, LEN(B872) - 2, 3) = " EZ", "NM", MID(B872, LEN(B872) - 2, 3) = " NM", "HD", MID(B872, LEN(B872) - 2, 3) = " HD", "SHD", TRUE, "EZ"))</f>
        <v>Monochrome - SHD</v>
      </c>
      <c r="C873" s="18" t="str">
        <f>_xlfn.TEXTJOIN(" ", FALSE, VLOOKUP(Table2[[#This Row],[Song Number]], Table1[[Order]:[SHD]], 2, FALSE), "Pack")</f>
        <v>2013 Pack</v>
      </c>
      <c r="D873" s="18" t="str" cm="1">
        <f t="array" ref="D873">_xlfn.IFS(MID(B872, LEN(B872) - 2, 3) = " EZ", "NM", MID(B872, LEN(B872) - 2, 3) = " NM", "HD", MID(B872, LEN(B872) - 2, 3) = " HD", "SHD", TRUE, "EZ")</f>
        <v>SHD</v>
      </c>
      <c r="E873" s="18" t="str">
        <f>VLOOKUP(Table2[[#This Row],[Song Number]], Table1[[Order]:[SHD]], 5, FALSE)</f>
        <v>seibin &amp; TAK</v>
      </c>
      <c r="F873" s="18" t="str">
        <f>_xlfn.TEXTJOIN("", FALSE, "BPM_", VLOOKUP(Table2[[#This Row],[Song Number]], Table1[[Order]:[SHD]], 6, FALSE))</f>
        <v>BPM_111</v>
      </c>
      <c r="G873" s="18" t="str" cm="1">
        <f t="array" ref="G873">_xlfn.TEXTJOIN("", FALSE, "DIF_", VLOOKUP(Table2[[#This Row],[Song Number]], Table1[[Order]:[SHD]], _xlfn.IFS(MID(B872, LEN(B872) - 2, 3) = " EZ", 8, MID(B872, LEN(B872) - 2, 3) = " NM", 9, MID(B872, LEN(B872) - 2, 3) = " HD", 10, TRUE, 7), FALSE))</f>
        <v>DIF_15</v>
      </c>
      <c r="H87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"SHD", "DIF_15" ],</v>
      </c>
      <c r="I87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"Monochrome - SHD",
  "region": "2013 Pack",
  "category": [ "2013 Pack", "SHD", "DIF_15" ],
  "requires": []
  },
</v>
      </c>
    </row>
    <row r="874" spans="1:9" ht="105" x14ac:dyDescent="0.25">
      <c r="A874" s="18">
        <f t="shared" si="13"/>
        <v>219</v>
      </c>
      <c r="B874" s="18" t="str">
        <f>_xlfn.TEXTJOIN(" - ", FALSE, VLOOKUP(Table2[[#This Row],[Song Number]], Table1[[Order]:[SHD]], 4, FALSE), _xlfn.IFS(MID(B873, LEN(B873) - 2, 3) = " EZ", "NM", MID(B873, LEN(B873) - 2, 3) = " NM", "HD", MID(B873, LEN(B873) - 2, 3) = " HD", "SHD", TRUE, "EZ"))</f>
        <v>Nihilism - EZ</v>
      </c>
      <c r="C874" s="18" t="str">
        <f>_xlfn.TEXTJOIN(" ", FALSE, VLOOKUP(Table2[[#This Row],[Song Number]], Table1[[Order]:[SHD]], 2, FALSE), "Pack")</f>
        <v>2013 Pack</v>
      </c>
      <c r="D874" s="18" t="str" cm="1">
        <f t="array" ref="D874">_xlfn.IFS(MID(B873, LEN(B873) - 2, 3) = " EZ", "NM", MID(B873, LEN(B873) - 2, 3) = " NM", "HD", MID(B873, LEN(B873) - 2, 3) = " HD", "SHD", TRUE, "EZ")</f>
        <v>EZ</v>
      </c>
      <c r="E874" s="18" t="str">
        <f>VLOOKUP(Table2[[#This Row],[Song Number]], Table1[[Order]:[SHD]], 5, FALSE)</f>
        <v>nato</v>
      </c>
      <c r="F874" s="18" t="str">
        <f>_xlfn.TEXTJOIN("", FALSE, "BPM_", VLOOKUP(Table2[[#This Row],[Song Number]], Table1[[Order]:[SHD]], 6, FALSE))</f>
        <v>BPM_180</v>
      </c>
      <c r="G874" s="18" t="str" cm="1">
        <f t="array" ref="G874">_xlfn.TEXTJOIN("", FALSE, "DIF_", VLOOKUP(Table2[[#This Row],[Song Number]], Table1[[Order]:[SHD]], _xlfn.IFS(MID(B873, LEN(B873) - 2, 3) = " EZ", 8, MID(B873, LEN(B873) - 2, 3) = " NM", 9, MID(B873, LEN(B873) - 2, 3) = " HD", 10, TRUE, 7), FALSE))</f>
        <v>DIF_6</v>
      </c>
      <c r="H87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"EZ", "DIF_6" ],</v>
      </c>
      <c r="I87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"Nihilism - EZ",
  "region": "2013 Pack",
  "category": [ "2013 Pack", "EZ", "DIF_6" ],
  "requires": []
  },
</v>
      </c>
    </row>
    <row r="875" spans="1:9" ht="105" x14ac:dyDescent="0.25">
      <c r="A875" s="18">
        <f t="shared" si="13"/>
        <v>219</v>
      </c>
      <c r="B875" s="18" t="str">
        <f>_xlfn.TEXTJOIN(" - ", FALSE, VLOOKUP(Table2[[#This Row],[Song Number]], Table1[[Order]:[SHD]], 4, FALSE), _xlfn.IFS(MID(B874, LEN(B874) - 2, 3) = " EZ", "NM", MID(B874, LEN(B874) - 2, 3) = " NM", "HD", MID(B874, LEN(B874) - 2, 3) = " HD", "SHD", TRUE, "EZ"))</f>
        <v>Nihilism - NM</v>
      </c>
      <c r="C875" s="18" t="str">
        <f>_xlfn.TEXTJOIN(" ", FALSE, VLOOKUP(Table2[[#This Row],[Song Number]], Table1[[Order]:[SHD]], 2, FALSE), "Pack")</f>
        <v>2013 Pack</v>
      </c>
      <c r="D875" s="18" t="str" cm="1">
        <f t="array" ref="D875">_xlfn.IFS(MID(B874, LEN(B874) - 2, 3) = " EZ", "NM", MID(B874, LEN(B874) - 2, 3) = " NM", "HD", MID(B874, LEN(B874) - 2, 3) = " HD", "SHD", TRUE, "EZ")</f>
        <v>NM</v>
      </c>
      <c r="E875" s="18" t="str">
        <f>VLOOKUP(Table2[[#This Row],[Song Number]], Table1[[Order]:[SHD]], 5, FALSE)</f>
        <v>nato</v>
      </c>
      <c r="F875" s="18" t="str">
        <f>_xlfn.TEXTJOIN("", FALSE, "BPM_", VLOOKUP(Table2[[#This Row],[Song Number]], Table1[[Order]:[SHD]], 6, FALSE))</f>
        <v>BPM_180</v>
      </c>
      <c r="G875" s="18" t="str" cm="1">
        <f t="array" ref="G875">_xlfn.TEXTJOIN("", FALSE, "DIF_", VLOOKUP(Table2[[#This Row],[Song Number]], Table1[[Order]:[SHD]], _xlfn.IFS(MID(B874, LEN(B874) - 2, 3) = " EZ", 8, MID(B874, LEN(B874) - 2, 3) = " NM", 9, MID(B874, LEN(B874) - 2, 3) = " HD", 10, TRUE, 7), FALSE))</f>
        <v>DIF_10</v>
      </c>
      <c r="H87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"NM", "DIF_10" ],</v>
      </c>
      <c r="I87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"Nihilism - NM",
  "region": "2013 Pack",
  "category": [ "2013 Pack", "NM", "DIF_10" ],
  "requires": []
  },
</v>
      </c>
    </row>
    <row r="876" spans="1:9" ht="105" x14ac:dyDescent="0.25">
      <c r="A876" s="18">
        <f t="shared" si="13"/>
        <v>219</v>
      </c>
      <c r="B876" s="18" t="str">
        <f>_xlfn.TEXTJOIN(" - ", FALSE, VLOOKUP(Table2[[#This Row],[Song Number]], Table1[[Order]:[SHD]], 4, FALSE), _xlfn.IFS(MID(B875, LEN(B875) - 2, 3) = " EZ", "NM", MID(B875, LEN(B875) - 2, 3) = " NM", "HD", MID(B875, LEN(B875) - 2, 3) = " HD", "SHD", TRUE, "EZ"))</f>
        <v>Nihilism - HD</v>
      </c>
      <c r="C876" s="18" t="str">
        <f>_xlfn.TEXTJOIN(" ", FALSE, VLOOKUP(Table2[[#This Row],[Song Number]], Table1[[Order]:[SHD]], 2, FALSE), "Pack")</f>
        <v>2013 Pack</v>
      </c>
      <c r="D876" s="18" t="str" cm="1">
        <f t="array" ref="D876">_xlfn.IFS(MID(B875, LEN(B875) - 2, 3) = " EZ", "NM", MID(B875, LEN(B875) - 2, 3) = " NM", "HD", MID(B875, LEN(B875) - 2, 3) = " HD", "SHD", TRUE, "EZ")</f>
        <v>HD</v>
      </c>
      <c r="E876" s="18" t="str">
        <f>VLOOKUP(Table2[[#This Row],[Song Number]], Table1[[Order]:[SHD]], 5, FALSE)</f>
        <v>nato</v>
      </c>
      <c r="F876" s="18" t="str">
        <f>_xlfn.TEXTJOIN("", FALSE, "BPM_", VLOOKUP(Table2[[#This Row],[Song Number]], Table1[[Order]:[SHD]], 6, FALSE))</f>
        <v>BPM_180</v>
      </c>
      <c r="G876" s="18" t="str" cm="1">
        <f t="array" ref="G876">_xlfn.TEXTJOIN("", FALSE, "DIF_", VLOOKUP(Table2[[#This Row],[Song Number]], Table1[[Order]:[SHD]], _xlfn.IFS(MID(B875, LEN(B875) - 2, 3) = " EZ", 8, MID(B875, LEN(B875) - 2, 3) = " NM", 9, MID(B875, LEN(B875) - 2, 3) = " HD", 10, TRUE, 7), FALSE))</f>
        <v>DIF_13</v>
      </c>
      <c r="H87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"HD", "DIF_13" ],</v>
      </c>
      <c r="I87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"Nihilism - HD",
  "region": "2013 Pack",
  "category": [ "2013 Pack", "HD", "DIF_13" ],
  "requires": []
  },
</v>
      </c>
    </row>
    <row r="877" spans="1:9" ht="105" x14ac:dyDescent="0.25">
      <c r="A877" s="18">
        <f t="shared" si="13"/>
        <v>219</v>
      </c>
      <c r="B877" s="18" t="str">
        <f>_xlfn.TEXTJOIN(" - ", FALSE, VLOOKUP(Table2[[#This Row],[Song Number]], Table1[[Order]:[SHD]], 4, FALSE), _xlfn.IFS(MID(B876, LEN(B876) - 2, 3) = " EZ", "NM", MID(B876, LEN(B876) - 2, 3) = " NM", "HD", MID(B876, LEN(B876) - 2, 3) = " HD", "SHD", TRUE, "EZ"))</f>
        <v>Nihilism - SHD</v>
      </c>
      <c r="C877" s="18" t="str">
        <f>_xlfn.TEXTJOIN(" ", FALSE, VLOOKUP(Table2[[#This Row],[Song Number]], Table1[[Order]:[SHD]], 2, FALSE), "Pack")</f>
        <v>2013 Pack</v>
      </c>
      <c r="D877" s="18" t="str" cm="1">
        <f t="array" ref="D877">_xlfn.IFS(MID(B876, LEN(B876) - 2, 3) = " EZ", "NM", MID(B876, LEN(B876) - 2, 3) = " NM", "HD", MID(B876, LEN(B876) - 2, 3) = " HD", "SHD", TRUE, "EZ")</f>
        <v>SHD</v>
      </c>
      <c r="E877" s="18" t="str">
        <f>VLOOKUP(Table2[[#This Row],[Song Number]], Table1[[Order]:[SHD]], 5, FALSE)</f>
        <v>nato</v>
      </c>
      <c r="F877" s="18" t="str">
        <f>_xlfn.TEXTJOIN("", FALSE, "BPM_", VLOOKUP(Table2[[#This Row],[Song Number]], Table1[[Order]:[SHD]], 6, FALSE))</f>
        <v>BPM_180</v>
      </c>
      <c r="G877" s="18" t="str" cm="1">
        <f t="array" ref="G877">_xlfn.TEXTJOIN("", FALSE, "DIF_", VLOOKUP(Table2[[#This Row],[Song Number]], Table1[[Order]:[SHD]], _xlfn.IFS(MID(B876, LEN(B876) - 2, 3) = " EZ", 8, MID(B876, LEN(B876) - 2, 3) = " NM", 9, MID(B876, LEN(B876) - 2, 3) = " HD", 10, TRUE, 7), FALSE))</f>
        <v>DIF_18</v>
      </c>
      <c r="H87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"SHD", "DIF_18" ],</v>
      </c>
      <c r="I87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"Nihilism - SHD",
  "region": "2013 Pack",
  "category": [ "2013 Pack", "SHD", "DIF_18" ],
  "requires": []
  },
</v>
      </c>
    </row>
    <row r="878" spans="1:9" ht="105" x14ac:dyDescent="0.25">
      <c r="A878" s="18">
        <f t="shared" si="13"/>
        <v>220</v>
      </c>
      <c r="B878" s="18" t="str">
        <f>_xlfn.TEXTJOIN(" - ", FALSE, VLOOKUP(Table2[[#This Row],[Song Number]], Table1[[Order]:[SHD]], 4, FALSE), _xlfn.IFS(MID(B877, LEN(B877) - 2, 3) = " EZ", "NM", MID(B877, LEN(B877) - 2, 3) = " NM", "HD", MID(B877, LEN(B877) - 2, 3) = " HD", "SHD", TRUE, "EZ"))</f>
        <v>SIGMA - EZ</v>
      </c>
      <c r="C878" s="18" t="str">
        <f>_xlfn.TEXTJOIN(" ", FALSE, VLOOKUP(Table2[[#This Row],[Song Number]], Table1[[Order]:[SHD]], 2, FALSE), "Pack")</f>
        <v>2013 Pack</v>
      </c>
      <c r="D878" s="18" t="str" cm="1">
        <f t="array" ref="D878">_xlfn.IFS(MID(B877, LEN(B877) - 2, 3) = " EZ", "NM", MID(B877, LEN(B877) - 2, 3) = " NM", "HD", MID(B877, LEN(B877) - 2, 3) = " HD", "SHD", TRUE, "EZ")</f>
        <v>EZ</v>
      </c>
      <c r="E878" s="18" t="str">
        <f>VLOOKUP(Table2[[#This Row],[Song Number]], Table1[[Order]:[SHD]], 5, FALSE)</f>
        <v>fromsmk</v>
      </c>
      <c r="F878" s="18" t="str">
        <f>_xlfn.TEXTJOIN("", FALSE, "BPM_", VLOOKUP(Table2[[#This Row],[Song Number]], Table1[[Order]:[SHD]], 6, FALSE))</f>
        <v>BPM_160</v>
      </c>
      <c r="G878" s="18" t="str" cm="1">
        <f t="array" ref="G878">_xlfn.TEXTJOIN("", FALSE, "DIF_", VLOOKUP(Table2[[#This Row],[Song Number]], Table1[[Order]:[SHD]], _xlfn.IFS(MID(B877, LEN(B877) - 2, 3) = " EZ", 8, MID(B877, LEN(B877) - 2, 3) = " NM", 9, MID(B877, LEN(B877) - 2, 3) = " HD", 10, TRUE, 7), FALSE))</f>
        <v>DIF_5</v>
      </c>
      <c r="H87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"EZ", "DIF_5" ],</v>
      </c>
      <c r="I87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"SIGMA - EZ",
  "region": "2013 Pack",
  "category": [ "2013 Pack", "EZ", "DIF_5" ],
  "requires": []
  },
</v>
      </c>
    </row>
    <row r="879" spans="1:9" ht="105" x14ac:dyDescent="0.25">
      <c r="A879" s="18">
        <f t="shared" si="13"/>
        <v>220</v>
      </c>
      <c r="B879" s="18" t="str">
        <f>_xlfn.TEXTJOIN(" - ", FALSE, VLOOKUP(Table2[[#This Row],[Song Number]], Table1[[Order]:[SHD]], 4, FALSE), _xlfn.IFS(MID(B878, LEN(B878) - 2, 3) = " EZ", "NM", MID(B878, LEN(B878) - 2, 3) = " NM", "HD", MID(B878, LEN(B878) - 2, 3) = " HD", "SHD", TRUE, "EZ"))</f>
        <v>SIGMA - NM</v>
      </c>
      <c r="C879" s="18" t="str">
        <f>_xlfn.TEXTJOIN(" ", FALSE, VLOOKUP(Table2[[#This Row],[Song Number]], Table1[[Order]:[SHD]], 2, FALSE), "Pack")</f>
        <v>2013 Pack</v>
      </c>
      <c r="D879" s="18" t="str" cm="1">
        <f t="array" ref="D879">_xlfn.IFS(MID(B878, LEN(B878) - 2, 3) = " EZ", "NM", MID(B878, LEN(B878) - 2, 3) = " NM", "HD", MID(B878, LEN(B878) - 2, 3) = " HD", "SHD", TRUE, "EZ")</f>
        <v>NM</v>
      </c>
      <c r="E879" s="18" t="str">
        <f>VLOOKUP(Table2[[#This Row],[Song Number]], Table1[[Order]:[SHD]], 5, FALSE)</f>
        <v>fromsmk</v>
      </c>
      <c r="F879" s="18" t="str">
        <f>_xlfn.TEXTJOIN("", FALSE, "BPM_", VLOOKUP(Table2[[#This Row],[Song Number]], Table1[[Order]:[SHD]], 6, FALSE))</f>
        <v>BPM_160</v>
      </c>
      <c r="G879" s="18" t="str" cm="1">
        <f t="array" ref="G879">_xlfn.TEXTJOIN("", FALSE, "DIF_", VLOOKUP(Table2[[#This Row],[Song Number]], Table1[[Order]:[SHD]], _xlfn.IFS(MID(B878, LEN(B878) - 2, 3) = " EZ", 8, MID(B878, LEN(B878) - 2, 3) = " NM", 9, MID(B878, LEN(B878) - 2, 3) = " HD", 10, TRUE, 7), FALSE))</f>
        <v>DIF_12</v>
      </c>
      <c r="H87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"NM", "DIF_12" ],</v>
      </c>
      <c r="I87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"SIGMA - NM",
  "region": "2013 Pack",
  "category": [ "2013 Pack", "NM", "DIF_12" ],
  "requires": []
  },
</v>
      </c>
    </row>
    <row r="880" spans="1:9" ht="105" x14ac:dyDescent="0.25">
      <c r="A880" s="18">
        <f t="shared" si="13"/>
        <v>220</v>
      </c>
      <c r="B880" s="18" t="str">
        <f>_xlfn.TEXTJOIN(" - ", FALSE, VLOOKUP(Table2[[#This Row],[Song Number]], Table1[[Order]:[SHD]], 4, FALSE), _xlfn.IFS(MID(B879, LEN(B879) - 2, 3) = " EZ", "NM", MID(B879, LEN(B879) - 2, 3) = " NM", "HD", MID(B879, LEN(B879) - 2, 3) = " HD", "SHD", TRUE, "EZ"))</f>
        <v>SIGMA - HD</v>
      </c>
      <c r="C880" s="18" t="str">
        <f>_xlfn.TEXTJOIN(" ", FALSE, VLOOKUP(Table2[[#This Row],[Song Number]], Table1[[Order]:[SHD]], 2, FALSE), "Pack")</f>
        <v>2013 Pack</v>
      </c>
      <c r="D880" s="18" t="str" cm="1">
        <f t="array" ref="D880">_xlfn.IFS(MID(B879, LEN(B879) - 2, 3) = " EZ", "NM", MID(B879, LEN(B879) - 2, 3) = " NM", "HD", MID(B879, LEN(B879) - 2, 3) = " HD", "SHD", TRUE, "EZ")</f>
        <v>HD</v>
      </c>
      <c r="E880" s="18" t="str">
        <f>VLOOKUP(Table2[[#This Row],[Song Number]], Table1[[Order]:[SHD]], 5, FALSE)</f>
        <v>fromsmk</v>
      </c>
      <c r="F880" s="18" t="str">
        <f>_xlfn.TEXTJOIN("", FALSE, "BPM_", VLOOKUP(Table2[[#This Row],[Song Number]], Table1[[Order]:[SHD]], 6, FALSE))</f>
        <v>BPM_160</v>
      </c>
      <c r="G880" s="18" t="str" cm="1">
        <f t="array" ref="G880">_xlfn.TEXTJOIN("", FALSE, "DIF_", VLOOKUP(Table2[[#This Row],[Song Number]], Table1[[Order]:[SHD]], _xlfn.IFS(MID(B879, LEN(B879) - 2, 3) = " EZ", 8, MID(B879, LEN(B879) - 2, 3) = " NM", 9, MID(B879, LEN(B879) - 2, 3) = " HD", 10, TRUE, 7), FALSE))</f>
        <v>DIF_15</v>
      </c>
      <c r="H88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"HD", "DIF_15" ],</v>
      </c>
      <c r="I88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"SIGMA - HD",
  "region": "2013 Pack",
  "category": [ "2013 Pack", "HD", "DIF_15" ],
  "requires": []
  },
</v>
      </c>
    </row>
    <row r="881" spans="1:9" ht="105" x14ac:dyDescent="0.25">
      <c r="A881" s="18">
        <f t="shared" si="13"/>
        <v>220</v>
      </c>
      <c r="B881" s="18" t="str">
        <f>_xlfn.TEXTJOIN(" - ", FALSE, VLOOKUP(Table2[[#This Row],[Song Number]], Table1[[Order]:[SHD]], 4, FALSE), _xlfn.IFS(MID(B880, LEN(B880) - 2, 3) = " EZ", "NM", MID(B880, LEN(B880) - 2, 3) = " NM", "HD", MID(B880, LEN(B880) - 2, 3) = " HD", "SHD", TRUE, "EZ"))</f>
        <v>SIGMA - SHD</v>
      </c>
      <c r="C881" s="18" t="str">
        <f>_xlfn.TEXTJOIN(" ", FALSE, VLOOKUP(Table2[[#This Row],[Song Number]], Table1[[Order]:[SHD]], 2, FALSE), "Pack")</f>
        <v>2013 Pack</v>
      </c>
      <c r="D881" s="18" t="str" cm="1">
        <f t="array" ref="D881">_xlfn.IFS(MID(B880, LEN(B880) - 2, 3) = " EZ", "NM", MID(B880, LEN(B880) - 2, 3) = " NM", "HD", MID(B880, LEN(B880) - 2, 3) = " HD", "SHD", TRUE, "EZ")</f>
        <v>SHD</v>
      </c>
      <c r="E881" s="18" t="str">
        <f>VLOOKUP(Table2[[#This Row],[Song Number]], Table1[[Order]:[SHD]], 5, FALSE)</f>
        <v>fromsmk</v>
      </c>
      <c r="F881" s="18" t="str">
        <f>_xlfn.TEXTJOIN("", FALSE, "BPM_", VLOOKUP(Table2[[#This Row],[Song Number]], Table1[[Order]:[SHD]], 6, FALSE))</f>
        <v>BPM_160</v>
      </c>
      <c r="G881" s="18" t="str" cm="1">
        <f t="array" ref="G881">_xlfn.TEXTJOIN("", FALSE, "DIF_", VLOOKUP(Table2[[#This Row],[Song Number]], Table1[[Order]:[SHD]], _xlfn.IFS(MID(B880, LEN(B880) - 2, 3) = " EZ", 8, MID(B880, LEN(B880) - 2, 3) = " NM", 9, MID(B880, LEN(B880) - 2, 3) = " HD", 10, TRUE, 7), FALSE))</f>
        <v>DIF_18</v>
      </c>
      <c r="H88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"SHD", "DIF_18" ],</v>
      </c>
      <c r="I88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"SIGMA - SHD",
  "region": "2013 Pack",
  "category": [ "2013 Pack", "SHD", "DIF_18" ],
  "requires": []
  },
</v>
      </c>
    </row>
    <row r="882" spans="1:9" ht="105" x14ac:dyDescent="0.25">
      <c r="A882" s="18">
        <f t="shared" si="13"/>
        <v>221</v>
      </c>
      <c r="B882" s="18" t="str">
        <f>_xlfn.TEXTJOIN(" - ", FALSE, VLOOKUP(Table2[[#This Row],[Song Number]], Table1[[Order]:[SHD]], 4, FALSE), _xlfn.IFS(MID(B881, LEN(B881) - 2, 3) = " EZ", "NM", MID(B881, LEN(B881) - 2, 3) = " NM", "HD", MID(B881, LEN(B881) - 2, 3) = " HD", "SHD", TRUE, "EZ"))</f>
        <v>Snow Dream - EZ</v>
      </c>
      <c r="C882" s="18" t="str">
        <f>_xlfn.TEXTJOIN(" ", FALSE, VLOOKUP(Table2[[#This Row],[Song Number]], Table1[[Order]:[SHD]], 2, FALSE), "Pack")</f>
        <v>2013 Pack</v>
      </c>
      <c r="D882" s="18" t="str" cm="1">
        <f t="array" ref="D882">_xlfn.IFS(MID(B881, LEN(B881) - 2, 3) = " EZ", "NM", MID(B881, LEN(B881) - 2, 3) = " NM", "HD", MID(B881, LEN(B881) - 2, 3) = " HD", "SHD", TRUE, "EZ")</f>
        <v>EZ</v>
      </c>
      <c r="E882" s="18" t="str">
        <f>VLOOKUP(Table2[[#This Row],[Song Number]], Table1[[Order]:[SHD]], 5, FALSE)</f>
        <v>TAK</v>
      </c>
      <c r="F882" s="18" t="str">
        <f>_xlfn.TEXTJOIN("", FALSE, "BPM_", VLOOKUP(Table2[[#This Row],[Song Number]], Table1[[Order]:[SHD]], 6, FALSE))</f>
        <v>BPM_133</v>
      </c>
      <c r="G882" s="18" t="str" cm="1">
        <f t="array" ref="G882">_xlfn.TEXTJOIN("", FALSE, "DIF_", VLOOKUP(Table2[[#This Row],[Song Number]], Table1[[Order]:[SHD]], _xlfn.IFS(MID(B881, LEN(B881) - 2, 3) = " EZ", 8, MID(B881, LEN(B881) - 2, 3) = " NM", 9, MID(B881, LEN(B881) - 2, 3) = " HD", 10, TRUE, 7), FALSE))</f>
        <v>DIF_1</v>
      </c>
      <c r="H88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"EZ", "DIF_1" ],</v>
      </c>
      <c r="I88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"Snow Dream - EZ",
  "region": "2013 Pack",
  "category": [ "2013 Pack", "EZ", "DIF_1" ],
  "requires": []
  },
</v>
      </c>
    </row>
    <row r="883" spans="1:9" ht="105" x14ac:dyDescent="0.25">
      <c r="A883" s="18">
        <f t="shared" si="13"/>
        <v>221</v>
      </c>
      <c r="B883" s="18" t="str">
        <f>_xlfn.TEXTJOIN(" - ", FALSE, VLOOKUP(Table2[[#This Row],[Song Number]], Table1[[Order]:[SHD]], 4, FALSE), _xlfn.IFS(MID(B882, LEN(B882) - 2, 3) = " EZ", "NM", MID(B882, LEN(B882) - 2, 3) = " NM", "HD", MID(B882, LEN(B882) - 2, 3) = " HD", "SHD", TRUE, "EZ"))</f>
        <v>Snow Dream - NM</v>
      </c>
      <c r="C883" s="18" t="str">
        <f>_xlfn.TEXTJOIN(" ", FALSE, VLOOKUP(Table2[[#This Row],[Song Number]], Table1[[Order]:[SHD]], 2, FALSE), "Pack")</f>
        <v>2013 Pack</v>
      </c>
      <c r="D883" s="18" t="str" cm="1">
        <f t="array" ref="D883">_xlfn.IFS(MID(B882, LEN(B882) - 2, 3) = " EZ", "NM", MID(B882, LEN(B882) - 2, 3) = " NM", "HD", MID(B882, LEN(B882) - 2, 3) = " HD", "SHD", TRUE, "EZ")</f>
        <v>NM</v>
      </c>
      <c r="E883" s="18" t="str">
        <f>VLOOKUP(Table2[[#This Row],[Song Number]], Table1[[Order]:[SHD]], 5, FALSE)</f>
        <v>TAK</v>
      </c>
      <c r="F883" s="18" t="str">
        <f>_xlfn.TEXTJOIN("", FALSE, "BPM_", VLOOKUP(Table2[[#This Row],[Song Number]], Table1[[Order]:[SHD]], 6, FALSE))</f>
        <v>BPM_133</v>
      </c>
      <c r="G883" s="18" t="str" cm="1">
        <f t="array" ref="G883">_xlfn.TEXTJOIN("", FALSE, "DIF_", VLOOKUP(Table2[[#This Row],[Song Number]], Table1[[Order]:[SHD]], _xlfn.IFS(MID(B882, LEN(B882) - 2, 3) = " EZ", 8, MID(B882, LEN(B882) - 2, 3) = " NM", 9, MID(B882, LEN(B882) - 2, 3) = " HD", 10, TRUE, 7), FALSE))</f>
        <v>DIF_3</v>
      </c>
      <c r="H88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"NM", "DIF_3" ],</v>
      </c>
      <c r="I88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"Snow Dream - NM",
  "region": "2013 Pack",
  "category": [ "2013 Pack", "NM", "DIF_3" ],
  "requires": []
  },
</v>
      </c>
    </row>
    <row r="884" spans="1:9" ht="105" x14ac:dyDescent="0.25">
      <c r="A884" s="18">
        <f t="shared" si="13"/>
        <v>221</v>
      </c>
      <c r="B884" s="18" t="str">
        <f>_xlfn.TEXTJOIN(" - ", FALSE, VLOOKUP(Table2[[#This Row],[Song Number]], Table1[[Order]:[SHD]], 4, FALSE), _xlfn.IFS(MID(B883, LEN(B883) - 2, 3) = " EZ", "NM", MID(B883, LEN(B883) - 2, 3) = " NM", "HD", MID(B883, LEN(B883) - 2, 3) = " HD", "SHD", TRUE, "EZ"))</f>
        <v>Snow Dream - HD</v>
      </c>
      <c r="C884" s="18" t="str">
        <f>_xlfn.TEXTJOIN(" ", FALSE, VLOOKUP(Table2[[#This Row],[Song Number]], Table1[[Order]:[SHD]], 2, FALSE), "Pack")</f>
        <v>2013 Pack</v>
      </c>
      <c r="D884" s="18" t="str" cm="1">
        <f t="array" ref="D884">_xlfn.IFS(MID(B883, LEN(B883) - 2, 3) = " EZ", "NM", MID(B883, LEN(B883) - 2, 3) = " NM", "HD", MID(B883, LEN(B883) - 2, 3) = " HD", "SHD", TRUE, "EZ")</f>
        <v>HD</v>
      </c>
      <c r="E884" s="18" t="str">
        <f>VLOOKUP(Table2[[#This Row],[Song Number]], Table1[[Order]:[SHD]], 5, FALSE)</f>
        <v>TAK</v>
      </c>
      <c r="F884" s="18" t="str">
        <f>_xlfn.TEXTJOIN("", FALSE, "BPM_", VLOOKUP(Table2[[#This Row],[Song Number]], Table1[[Order]:[SHD]], 6, FALSE))</f>
        <v>BPM_133</v>
      </c>
      <c r="G884" s="18" t="str" cm="1">
        <f t="array" ref="G884">_xlfn.TEXTJOIN("", FALSE, "DIF_", VLOOKUP(Table2[[#This Row],[Song Number]], Table1[[Order]:[SHD]], _xlfn.IFS(MID(B883, LEN(B883) - 2, 3) = " EZ", 8, MID(B883, LEN(B883) - 2, 3) = " NM", 9, MID(B883, LEN(B883) - 2, 3) = " HD", 10, TRUE, 7), FALSE))</f>
        <v>DIF_5</v>
      </c>
      <c r="H88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"HD", "DIF_5" ],</v>
      </c>
      <c r="I88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"Snow Dream - HD",
  "region": "2013 Pack",
  "category": [ "2013 Pack", "HD", "DIF_5" ],
  "requires": []
  },
</v>
      </c>
    </row>
    <row r="885" spans="1:9" ht="105" x14ac:dyDescent="0.25">
      <c r="A885" s="18">
        <f t="shared" si="13"/>
        <v>221</v>
      </c>
      <c r="B885" s="18" t="str">
        <f>_xlfn.TEXTJOIN(" - ", FALSE, VLOOKUP(Table2[[#This Row],[Song Number]], Table1[[Order]:[SHD]], 4, FALSE), _xlfn.IFS(MID(B884, LEN(B884) - 2, 3) = " EZ", "NM", MID(B884, LEN(B884) - 2, 3) = " NM", "HD", MID(B884, LEN(B884) - 2, 3) = " HD", "SHD", TRUE, "EZ"))</f>
        <v>Snow Dream - SHD</v>
      </c>
      <c r="C885" s="18" t="str">
        <f>_xlfn.TEXTJOIN(" ", FALSE, VLOOKUP(Table2[[#This Row],[Song Number]], Table1[[Order]:[SHD]], 2, FALSE), "Pack")</f>
        <v>2013 Pack</v>
      </c>
      <c r="D885" s="18" t="str" cm="1">
        <f t="array" ref="D885">_xlfn.IFS(MID(B884, LEN(B884) - 2, 3) = " EZ", "NM", MID(B884, LEN(B884) - 2, 3) = " NM", "HD", MID(B884, LEN(B884) - 2, 3) = " HD", "SHD", TRUE, "EZ")</f>
        <v>SHD</v>
      </c>
      <c r="E885" s="18" t="str">
        <f>VLOOKUP(Table2[[#This Row],[Song Number]], Table1[[Order]:[SHD]], 5, FALSE)</f>
        <v>TAK</v>
      </c>
      <c r="F885" s="18" t="str">
        <f>_xlfn.TEXTJOIN("", FALSE, "BPM_", VLOOKUP(Table2[[#This Row],[Song Number]], Table1[[Order]:[SHD]], 6, FALSE))</f>
        <v>BPM_133</v>
      </c>
      <c r="G885" s="18" t="str" cm="1">
        <f t="array" ref="G885">_xlfn.TEXTJOIN("", FALSE, "DIF_", VLOOKUP(Table2[[#This Row],[Song Number]], Table1[[Order]:[SHD]], _xlfn.IFS(MID(B884, LEN(B884) - 2, 3) = " EZ", 8, MID(B884, LEN(B884) - 2, 3) = " NM", 9, MID(B884, LEN(B884) - 2, 3) = " HD", 10, TRUE, 7), FALSE))</f>
        <v>DIF_9</v>
      </c>
      <c r="H88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"SHD", "DIF_9" ],</v>
      </c>
      <c r="I88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"Snow Dream - SHD",
  "region": "2013 Pack",
  "category": [ "2013 Pack", "SHD", "DIF_9" ],
  "requires": []
  },
</v>
      </c>
    </row>
    <row r="886" spans="1:9" ht="105" x14ac:dyDescent="0.25">
      <c r="A886" s="18">
        <f t="shared" si="13"/>
        <v>222</v>
      </c>
      <c r="B886" s="18" t="str">
        <f>_xlfn.TEXTJOIN(" - ", FALSE, VLOOKUP(Table2[[#This Row],[Song Number]], Table1[[Order]:[SHD]], 4, FALSE), _xlfn.IFS(MID(B885, LEN(B885) - 2, 3) = " EZ", "NM", MID(B885, LEN(B885) - 2, 3) = " NM", "HD", MID(B885, LEN(B885) - 2, 3) = " HD", "SHD", TRUE, "EZ"))</f>
        <v>Snow Dream (Remaster) - EZ</v>
      </c>
      <c r="C886" s="18" t="str">
        <f>_xlfn.TEXTJOIN(" ", FALSE, VLOOKUP(Table2[[#This Row],[Song Number]], Table1[[Order]:[SHD]], 2, FALSE), "Pack")</f>
        <v>2013 Pack</v>
      </c>
      <c r="D886" s="18" t="str" cm="1">
        <f t="array" ref="D886">_xlfn.IFS(MID(B885, LEN(B885) - 2, 3) = " EZ", "NM", MID(B885, LEN(B885) - 2, 3) = " NM", "HD", MID(B885, LEN(B885) - 2, 3) = " HD", "SHD", TRUE, "EZ")</f>
        <v>EZ</v>
      </c>
      <c r="E886" s="18" t="str">
        <f>VLOOKUP(Table2[[#This Row],[Song Number]], Table1[[Order]:[SHD]], 5, FALSE)</f>
        <v>TAK</v>
      </c>
      <c r="F886" s="18" t="str">
        <f>_xlfn.TEXTJOIN("", FALSE, "BPM_", VLOOKUP(Table2[[#This Row],[Song Number]], Table1[[Order]:[SHD]], 6, FALSE))</f>
        <v>BPM_133</v>
      </c>
      <c r="G886" s="18" t="str" cm="1">
        <f t="array" ref="G886">_xlfn.TEXTJOIN("", FALSE, "DIF_", VLOOKUP(Table2[[#This Row],[Song Number]], Table1[[Order]:[SHD]], _xlfn.IFS(MID(B885, LEN(B885) - 2, 3) = " EZ", 8, MID(B885, LEN(B885) - 2, 3) = " NM", 9, MID(B885, LEN(B885) - 2, 3) = " HD", 10, TRUE, 7), FALSE))</f>
        <v>DIF_4</v>
      </c>
      <c r="H88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"EZ", "DIF_4" ],</v>
      </c>
      <c r="I88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"Snow Dream (Remaster) - EZ",
  "region": "2013 Pack",
  "category": [ "2013 Pack", "EZ", "DIF_4" ],
  "requires": []
  },
</v>
      </c>
    </row>
    <row r="887" spans="1:9" ht="105" x14ac:dyDescent="0.25">
      <c r="A887" s="18">
        <f t="shared" si="13"/>
        <v>222</v>
      </c>
      <c r="B887" s="18" t="str">
        <f>_xlfn.TEXTJOIN(" - ", FALSE, VLOOKUP(Table2[[#This Row],[Song Number]], Table1[[Order]:[SHD]], 4, FALSE), _xlfn.IFS(MID(B886, LEN(B886) - 2, 3) = " EZ", "NM", MID(B886, LEN(B886) - 2, 3) = " NM", "HD", MID(B886, LEN(B886) - 2, 3) = " HD", "SHD", TRUE, "EZ"))</f>
        <v>Snow Dream (Remaster) - NM</v>
      </c>
      <c r="C887" s="18" t="str">
        <f>_xlfn.TEXTJOIN(" ", FALSE, VLOOKUP(Table2[[#This Row],[Song Number]], Table1[[Order]:[SHD]], 2, FALSE), "Pack")</f>
        <v>2013 Pack</v>
      </c>
      <c r="D887" s="18" t="str" cm="1">
        <f t="array" ref="D887">_xlfn.IFS(MID(B886, LEN(B886) - 2, 3) = " EZ", "NM", MID(B886, LEN(B886) - 2, 3) = " NM", "HD", MID(B886, LEN(B886) - 2, 3) = " HD", "SHD", TRUE, "EZ")</f>
        <v>NM</v>
      </c>
      <c r="E887" s="18" t="str">
        <f>VLOOKUP(Table2[[#This Row],[Song Number]], Table1[[Order]:[SHD]], 5, FALSE)</f>
        <v>TAK</v>
      </c>
      <c r="F887" s="18" t="str">
        <f>_xlfn.TEXTJOIN("", FALSE, "BPM_", VLOOKUP(Table2[[#This Row],[Song Number]], Table1[[Order]:[SHD]], 6, FALSE))</f>
        <v>BPM_133</v>
      </c>
      <c r="G887" s="18" t="str" cm="1">
        <f t="array" ref="G887">_xlfn.TEXTJOIN("", FALSE, "DIF_", VLOOKUP(Table2[[#This Row],[Song Number]], Table1[[Order]:[SHD]], _xlfn.IFS(MID(B886, LEN(B886) - 2, 3) = " EZ", 8, MID(B886, LEN(B886) - 2, 3) = " NM", 9, MID(B886, LEN(B886) - 2, 3) = " HD", 10, TRUE, 7), FALSE))</f>
        <v>DIF_9</v>
      </c>
      <c r="H88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"NM", "DIF_9" ],</v>
      </c>
      <c r="I88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"Snow Dream (Remaster) - NM",
  "region": "2013 Pack",
  "category": [ "2013 Pack", "NM", "DIF_9" ],
  "requires": []
  },
</v>
      </c>
    </row>
    <row r="888" spans="1:9" ht="105" x14ac:dyDescent="0.25">
      <c r="A888" s="18">
        <f t="shared" si="13"/>
        <v>222</v>
      </c>
      <c r="B888" s="18" t="str">
        <f>_xlfn.TEXTJOIN(" - ", FALSE, VLOOKUP(Table2[[#This Row],[Song Number]], Table1[[Order]:[SHD]], 4, FALSE), _xlfn.IFS(MID(B887, LEN(B887) - 2, 3) = " EZ", "NM", MID(B887, LEN(B887) - 2, 3) = " NM", "HD", MID(B887, LEN(B887) - 2, 3) = " HD", "SHD", TRUE, "EZ"))</f>
        <v>Snow Dream (Remaster) - HD</v>
      </c>
      <c r="C888" s="18" t="str">
        <f>_xlfn.TEXTJOIN(" ", FALSE, VLOOKUP(Table2[[#This Row],[Song Number]], Table1[[Order]:[SHD]], 2, FALSE), "Pack")</f>
        <v>2013 Pack</v>
      </c>
      <c r="D888" s="18" t="str" cm="1">
        <f t="array" ref="D888">_xlfn.IFS(MID(B887, LEN(B887) - 2, 3) = " EZ", "NM", MID(B887, LEN(B887) - 2, 3) = " NM", "HD", MID(B887, LEN(B887) - 2, 3) = " HD", "SHD", TRUE, "EZ")</f>
        <v>HD</v>
      </c>
      <c r="E888" s="18" t="str">
        <f>VLOOKUP(Table2[[#This Row],[Song Number]], Table1[[Order]:[SHD]], 5, FALSE)</f>
        <v>TAK</v>
      </c>
      <c r="F888" s="18" t="str">
        <f>_xlfn.TEXTJOIN("", FALSE, "BPM_", VLOOKUP(Table2[[#This Row],[Song Number]], Table1[[Order]:[SHD]], 6, FALSE))</f>
        <v>BPM_133</v>
      </c>
      <c r="G888" s="18" t="str" cm="1">
        <f t="array" ref="G888">_xlfn.TEXTJOIN("", FALSE, "DIF_", VLOOKUP(Table2[[#This Row],[Song Number]], Table1[[Order]:[SHD]], _xlfn.IFS(MID(B887, LEN(B887) - 2, 3) = " EZ", 8, MID(B887, LEN(B887) - 2, 3) = " NM", 9, MID(B887, LEN(B887) - 2, 3) = " HD", 10, TRUE, 7), FALSE))</f>
        <v>DIF_13</v>
      </c>
      <c r="H88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"HD", "DIF_13" ],</v>
      </c>
      <c r="I88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"Snow Dream (Remaster) - HD",
  "region": "2013 Pack",
  "category": [ "2013 Pack", "HD", "DIF_13" ],
  "requires": []
  },
</v>
      </c>
    </row>
    <row r="889" spans="1:9" ht="105" x14ac:dyDescent="0.25">
      <c r="A889" s="18">
        <f t="shared" si="13"/>
        <v>222</v>
      </c>
      <c r="B889" s="18" t="str">
        <f>_xlfn.TEXTJOIN(" - ", FALSE, VLOOKUP(Table2[[#This Row],[Song Number]], Table1[[Order]:[SHD]], 4, FALSE), _xlfn.IFS(MID(B888, LEN(B888) - 2, 3) = " EZ", "NM", MID(B888, LEN(B888) - 2, 3) = " NM", "HD", MID(B888, LEN(B888) - 2, 3) = " HD", "SHD", TRUE, "EZ"))</f>
        <v>Snow Dream (Remaster) - SHD</v>
      </c>
      <c r="C889" s="18" t="str">
        <f>_xlfn.TEXTJOIN(" ", FALSE, VLOOKUP(Table2[[#This Row],[Song Number]], Table1[[Order]:[SHD]], 2, FALSE), "Pack")</f>
        <v>2013 Pack</v>
      </c>
      <c r="D889" s="18" t="str" cm="1">
        <f t="array" ref="D889">_xlfn.IFS(MID(B888, LEN(B888) - 2, 3) = " EZ", "NM", MID(B888, LEN(B888) - 2, 3) = " NM", "HD", MID(B888, LEN(B888) - 2, 3) = " HD", "SHD", TRUE, "EZ")</f>
        <v>SHD</v>
      </c>
      <c r="E889" s="18" t="str">
        <f>VLOOKUP(Table2[[#This Row],[Song Number]], Table1[[Order]:[SHD]], 5, FALSE)</f>
        <v>TAK</v>
      </c>
      <c r="F889" s="18" t="str">
        <f>_xlfn.TEXTJOIN("", FALSE, "BPM_", VLOOKUP(Table2[[#This Row],[Song Number]], Table1[[Order]:[SHD]], 6, FALSE))</f>
        <v>BPM_133</v>
      </c>
      <c r="G889" s="18" t="str" cm="1">
        <f t="array" ref="G889">_xlfn.TEXTJOIN("", FALSE, "DIF_", VLOOKUP(Table2[[#This Row],[Song Number]], Table1[[Order]:[SHD]], _xlfn.IFS(MID(B888, LEN(B888) - 2, 3) = " EZ", 8, MID(B888, LEN(B888) - 2, 3) = " NM", 9, MID(B888, LEN(B888) - 2, 3) = " HD", 10, TRUE, 7), FALSE))</f>
        <v>DIF_15</v>
      </c>
      <c r="H88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"SHD", "DIF_15" ],</v>
      </c>
      <c r="I88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"Snow Dream (Remaster) - SHD",
  "region": "2013 Pack",
  "category": [ "2013 Pack", "SHD", "DIF_15" ],
  "requires": []
  },
</v>
      </c>
    </row>
    <row r="890" spans="1:9" ht="105" x14ac:dyDescent="0.25">
      <c r="A890" s="18">
        <f t="shared" si="13"/>
        <v>223</v>
      </c>
      <c r="B890" s="18" t="str">
        <f>_xlfn.TEXTJOIN(" - ", FALSE, VLOOKUP(Table2[[#This Row],[Song Number]], Table1[[Order]:[SHD]], 4, FALSE), _xlfn.IFS(MID(B889, LEN(B889) - 2, 3) = " EZ", "NM", MID(B889, LEN(B889) - 2, 3) = " NM", "HD", MID(B889, LEN(B889) - 2, 3) = " HD", "SHD", TRUE, "EZ"))</f>
        <v>Special K (ALTiTUNE Mix) - EZ</v>
      </c>
      <c r="C890" s="18" t="str">
        <f>_xlfn.TEXTJOIN(" ", FALSE, VLOOKUP(Table2[[#This Row],[Song Number]], Table1[[Order]:[SHD]], 2, FALSE), "Pack")</f>
        <v>2013 Pack</v>
      </c>
      <c r="D890" s="18" t="str" cm="1">
        <f t="array" ref="D890">_xlfn.IFS(MID(B889, LEN(B889) - 2, 3) = " EZ", "NM", MID(B889, LEN(B889) - 2, 3) = " NM", "HD", MID(B889, LEN(B889) - 2, 3) = " HD", "SHD", TRUE, "EZ")</f>
        <v>EZ</v>
      </c>
      <c r="E890" s="18" t="str">
        <f>VLOOKUP(Table2[[#This Row],[Song Number]], Table1[[Order]:[SHD]], 5, FALSE)</f>
        <v>ALTiTUNE</v>
      </c>
      <c r="F890" s="18" t="str">
        <f>_xlfn.TEXTJOIN("", FALSE, "BPM_", VLOOKUP(Table2[[#This Row],[Song Number]], Table1[[Order]:[SHD]], 6, FALSE))</f>
        <v>BPM_135</v>
      </c>
      <c r="G890" s="18" t="str" cm="1">
        <f t="array" ref="G890">_xlfn.TEXTJOIN("", FALSE, "DIF_", VLOOKUP(Table2[[#This Row],[Song Number]], Table1[[Order]:[SHD]], _xlfn.IFS(MID(B889, LEN(B889) - 2, 3) = " EZ", 8, MID(B889, LEN(B889) - 2, 3) = " NM", 9, MID(B889, LEN(B889) - 2, 3) = " HD", 10, TRUE, 7), FALSE))</f>
        <v>DIF_4</v>
      </c>
      <c r="H89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"EZ", "DIF_4" ],</v>
      </c>
      <c r="I89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"Special K (ALTiTUNE Mix) - EZ",
  "region": "2013 Pack",
  "category": [ "2013 Pack", "EZ", "DIF_4" ],
  "requires": []
  },
</v>
      </c>
    </row>
    <row r="891" spans="1:9" ht="105" x14ac:dyDescent="0.25">
      <c r="A891" s="18">
        <f t="shared" si="13"/>
        <v>223</v>
      </c>
      <c r="B891" s="18" t="str">
        <f>_xlfn.TEXTJOIN(" - ", FALSE, VLOOKUP(Table2[[#This Row],[Song Number]], Table1[[Order]:[SHD]], 4, FALSE), _xlfn.IFS(MID(B890, LEN(B890) - 2, 3) = " EZ", "NM", MID(B890, LEN(B890) - 2, 3) = " NM", "HD", MID(B890, LEN(B890) - 2, 3) = " HD", "SHD", TRUE, "EZ"))</f>
        <v>Special K (ALTiTUNE Mix) - NM</v>
      </c>
      <c r="C891" s="18" t="str">
        <f>_xlfn.TEXTJOIN(" ", FALSE, VLOOKUP(Table2[[#This Row],[Song Number]], Table1[[Order]:[SHD]], 2, FALSE), "Pack")</f>
        <v>2013 Pack</v>
      </c>
      <c r="D891" s="18" t="str" cm="1">
        <f t="array" ref="D891">_xlfn.IFS(MID(B890, LEN(B890) - 2, 3) = " EZ", "NM", MID(B890, LEN(B890) - 2, 3) = " NM", "HD", MID(B890, LEN(B890) - 2, 3) = " HD", "SHD", TRUE, "EZ")</f>
        <v>NM</v>
      </c>
      <c r="E891" s="18" t="str">
        <f>VLOOKUP(Table2[[#This Row],[Song Number]], Table1[[Order]:[SHD]], 5, FALSE)</f>
        <v>ALTiTUNE</v>
      </c>
      <c r="F891" s="18" t="str">
        <f>_xlfn.TEXTJOIN("", FALSE, "BPM_", VLOOKUP(Table2[[#This Row],[Song Number]], Table1[[Order]:[SHD]], 6, FALSE))</f>
        <v>BPM_135</v>
      </c>
      <c r="G891" s="18" t="str" cm="1">
        <f t="array" ref="G891">_xlfn.TEXTJOIN("", FALSE, "DIF_", VLOOKUP(Table2[[#This Row],[Song Number]], Table1[[Order]:[SHD]], _xlfn.IFS(MID(B890, LEN(B890) - 2, 3) = " EZ", 8, MID(B890, LEN(B890) - 2, 3) = " NM", 9, MID(B890, LEN(B890) - 2, 3) = " HD", 10, TRUE, 7), FALSE))</f>
        <v>DIF_6</v>
      </c>
      <c r="H89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"NM", "DIF_6" ],</v>
      </c>
      <c r="I89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"Special K (ALTiTUNE Mix) - NM",
  "region": "2013 Pack",
  "category": [ "2013 Pack", "NM", "DIF_6" ],
  "requires": []
  },
</v>
      </c>
    </row>
    <row r="892" spans="1:9" ht="105" x14ac:dyDescent="0.25">
      <c r="A892" s="18">
        <f t="shared" si="13"/>
        <v>223</v>
      </c>
      <c r="B892" s="18" t="str">
        <f>_xlfn.TEXTJOIN(" - ", FALSE, VLOOKUP(Table2[[#This Row],[Song Number]], Table1[[Order]:[SHD]], 4, FALSE), _xlfn.IFS(MID(B891, LEN(B891) - 2, 3) = " EZ", "NM", MID(B891, LEN(B891) - 2, 3) = " NM", "HD", MID(B891, LEN(B891) - 2, 3) = " HD", "SHD", TRUE, "EZ"))</f>
        <v>Special K (ALTiTUNE Mix) - HD</v>
      </c>
      <c r="C892" s="18" t="str">
        <f>_xlfn.TEXTJOIN(" ", FALSE, VLOOKUP(Table2[[#This Row],[Song Number]], Table1[[Order]:[SHD]], 2, FALSE), "Pack")</f>
        <v>2013 Pack</v>
      </c>
      <c r="D892" s="18" t="str" cm="1">
        <f t="array" ref="D892">_xlfn.IFS(MID(B891, LEN(B891) - 2, 3) = " EZ", "NM", MID(B891, LEN(B891) - 2, 3) = " NM", "HD", MID(B891, LEN(B891) - 2, 3) = " HD", "SHD", TRUE, "EZ")</f>
        <v>HD</v>
      </c>
      <c r="E892" s="18" t="str">
        <f>VLOOKUP(Table2[[#This Row],[Song Number]], Table1[[Order]:[SHD]], 5, FALSE)</f>
        <v>ALTiTUNE</v>
      </c>
      <c r="F892" s="18" t="str">
        <f>_xlfn.TEXTJOIN("", FALSE, "BPM_", VLOOKUP(Table2[[#This Row],[Song Number]], Table1[[Order]:[SHD]], 6, FALSE))</f>
        <v>BPM_135</v>
      </c>
      <c r="G892" s="18" t="str" cm="1">
        <f t="array" ref="G892">_xlfn.TEXTJOIN("", FALSE, "DIF_", VLOOKUP(Table2[[#This Row],[Song Number]], Table1[[Order]:[SHD]], _xlfn.IFS(MID(B891, LEN(B891) - 2, 3) = " EZ", 8, MID(B891, LEN(B891) - 2, 3) = " NM", 9, MID(B891, LEN(B891) - 2, 3) = " HD", 10, TRUE, 7), FALSE))</f>
        <v>DIF_8</v>
      </c>
      <c r="H89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"HD", "DIF_8" ],</v>
      </c>
      <c r="I89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"Special K (ALTiTUNE Mix) - HD",
  "region": "2013 Pack",
  "category": [ "2013 Pack", "HD", "DIF_8" ],
  "requires": []
  },
</v>
      </c>
    </row>
    <row r="893" spans="1:9" ht="105" x14ac:dyDescent="0.25">
      <c r="A893" s="18">
        <f t="shared" si="13"/>
        <v>223</v>
      </c>
      <c r="B893" s="18" t="str">
        <f>_xlfn.TEXTJOIN(" - ", FALSE, VLOOKUP(Table2[[#This Row],[Song Number]], Table1[[Order]:[SHD]], 4, FALSE), _xlfn.IFS(MID(B892, LEN(B892) - 2, 3) = " EZ", "NM", MID(B892, LEN(B892) - 2, 3) = " NM", "HD", MID(B892, LEN(B892) - 2, 3) = " HD", "SHD", TRUE, "EZ"))</f>
        <v>Special K (ALTiTUNE Mix) - SHD</v>
      </c>
      <c r="C893" s="18" t="str">
        <f>_xlfn.TEXTJOIN(" ", FALSE, VLOOKUP(Table2[[#This Row],[Song Number]], Table1[[Order]:[SHD]], 2, FALSE), "Pack")</f>
        <v>2013 Pack</v>
      </c>
      <c r="D893" s="18" t="str" cm="1">
        <f t="array" ref="D893">_xlfn.IFS(MID(B892, LEN(B892) - 2, 3) = " EZ", "NM", MID(B892, LEN(B892) - 2, 3) = " NM", "HD", MID(B892, LEN(B892) - 2, 3) = " HD", "SHD", TRUE, "EZ")</f>
        <v>SHD</v>
      </c>
      <c r="E893" s="18" t="str">
        <f>VLOOKUP(Table2[[#This Row],[Song Number]], Table1[[Order]:[SHD]], 5, FALSE)</f>
        <v>ALTiTUNE</v>
      </c>
      <c r="F893" s="18" t="str">
        <f>_xlfn.TEXTJOIN("", FALSE, "BPM_", VLOOKUP(Table2[[#This Row],[Song Number]], Table1[[Order]:[SHD]], 6, FALSE))</f>
        <v>BPM_135</v>
      </c>
      <c r="G893" s="18" t="str" cm="1">
        <f t="array" ref="G893">_xlfn.TEXTJOIN("", FALSE, "DIF_", VLOOKUP(Table2[[#This Row],[Song Number]], Table1[[Order]:[SHD]], _xlfn.IFS(MID(B892, LEN(B892) - 2, 3) = " EZ", 8, MID(B892, LEN(B892) - 2, 3) = " NM", 9, MID(B892, LEN(B892) - 2, 3) = " HD", 10, TRUE, 7), FALSE))</f>
        <v>DIF_13</v>
      </c>
      <c r="H89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"SHD", "DIF_13" ],</v>
      </c>
      <c r="I89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"Special K (ALTiTUNE Mix) - SHD",
  "region": "2013 Pack",
  "category": [ "2013 Pack", "SHD", "DIF_13" ],
  "requires": []
  },
</v>
      </c>
    </row>
    <row r="894" spans="1:9" ht="105" x14ac:dyDescent="0.25">
      <c r="A894" s="18">
        <f t="shared" si="13"/>
        <v>224</v>
      </c>
      <c r="B894" s="18" t="str">
        <f>_xlfn.TEXTJOIN(" - ", FALSE, VLOOKUP(Table2[[#This Row],[Song Number]], Table1[[Order]:[SHD]], 4, FALSE), _xlfn.IFS(MID(B893, LEN(B893) - 2, 3) = " EZ", "NM", MID(B893, LEN(B893) - 2, 3) = " NM", "HD", MID(B893, LEN(B893) - 2, 3) = " HD", "SHD", TRUE, "EZ"))</f>
        <v>The Story of Birds - EZ</v>
      </c>
      <c r="C894" s="18" t="str">
        <f>_xlfn.TEXTJOIN(" ", FALSE, VLOOKUP(Table2[[#This Row],[Song Number]], Table1[[Order]:[SHD]], 2, FALSE), "Pack")</f>
        <v>2013 Pack</v>
      </c>
      <c r="D894" s="18" t="str" cm="1">
        <f t="array" ref="D894">_xlfn.IFS(MID(B893, LEN(B893) - 2, 3) = " EZ", "NM", MID(B893, LEN(B893) - 2, 3) = " NM", "HD", MID(B893, LEN(B893) - 2, 3) = " HD", "SHD", TRUE, "EZ")</f>
        <v>EZ</v>
      </c>
      <c r="E894" s="18" t="str">
        <f>VLOOKUP(Table2[[#This Row],[Song Number]], Table1[[Order]:[SHD]], 5, FALSE)</f>
        <v>seibin</v>
      </c>
      <c r="F894" s="18" t="str">
        <f>_xlfn.TEXTJOIN("", FALSE, "BPM_", VLOOKUP(Table2[[#This Row],[Song Number]], Table1[[Order]:[SHD]], 6, FALSE))</f>
        <v>BPM_171</v>
      </c>
      <c r="G894" s="18" t="str" cm="1">
        <f t="array" ref="G894">_xlfn.TEXTJOIN("", FALSE, "DIF_", VLOOKUP(Table2[[#This Row],[Song Number]], Table1[[Order]:[SHD]], _xlfn.IFS(MID(B893, LEN(B893) - 2, 3) = " EZ", 8, MID(B893, LEN(B893) - 2, 3) = " NM", 9, MID(B893, LEN(B893) - 2, 3) = " HD", 10, TRUE, 7), FALSE))</f>
        <v>DIF_3</v>
      </c>
      <c r="H89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"EZ", "DIF_3" ],</v>
      </c>
      <c r="I89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Story of Birds - EZ",
  "region": "2013 Pack",
  "category": [ "2013 Pack", "EZ", "DIF_3" ],
  "requires": []
  },
</v>
      </c>
    </row>
    <row r="895" spans="1:9" ht="105" x14ac:dyDescent="0.25">
      <c r="A895" s="18">
        <f t="shared" si="13"/>
        <v>224</v>
      </c>
      <c r="B895" s="18" t="str">
        <f>_xlfn.TEXTJOIN(" - ", FALSE, VLOOKUP(Table2[[#This Row],[Song Number]], Table1[[Order]:[SHD]], 4, FALSE), _xlfn.IFS(MID(B894, LEN(B894) - 2, 3) = " EZ", "NM", MID(B894, LEN(B894) - 2, 3) = " NM", "HD", MID(B894, LEN(B894) - 2, 3) = " HD", "SHD", TRUE, "EZ"))</f>
        <v>The Story of Birds - NM</v>
      </c>
      <c r="C895" s="18" t="str">
        <f>_xlfn.TEXTJOIN(" ", FALSE, VLOOKUP(Table2[[#This Row],[Song Number]], Table1[[Order]:[SHD]], 2, FALSE), "Pack")</f>
        <v>2013 Pack</v>
      </c>
      <c r="D895" s="18" t="str" cm="1">
        <f t="array" ref="D895">_xlfn.IFS(MID(B894, LEN(B894) - 2, 3) = " EZ", "NM", MID(B894, LEN(B894) - 2, 3) = " NM", "HD", MID(B894, LEN(B894) - 2, 3) = " HD", "SHD", TRUE, "EZ")</f>
        <v>NM</v>
      </c>
      <c r="E895" s="18" t="str">
        <f>VLOOKUP(Table2[[#This Row],[Song Number]], Table1[[Order]:[SHD]], 5, FALSE)</f>
        <v>seibin</v>
      </c>
      <c r="F895" s="18" t="str">
        <f>_xlfn.TEXTJOIN("", FALSE, "BPM_", VLOOKUP(Table2[[#This Row],[Song Number]], Table1[[Order]:[SHD]], 6, FALSE))</f>
        <v>BPM_171</v>
      </c>
      <c r="G895" s="18" t="str" cm="1">
        <f t="array" ref="G895">_xlfn.TEXTJOIN("", FALSE, "DIF_", VLOOKUP(Table2[[#This Row],[Song Number]], Table1[[Order]:[SHD]], _xlfn.IFS(MID(B894, LEN(B894) - 2, 3) = " EZ", 8, MID(B894, LEN(B894) - 2, 3) = " NM", 9, MID(B894, LEN(B894) - 2, 3) = " HD", 10, TRUE, 7), FALSE))</f>
        <v>DIF_6</v>
      </c>
      <c r="H89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"NM", "DIF_6" ],</v>
      </c>
      <c r="I89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Story of Birds - NM",
  "region": "2013 Pack",
  "category": [ "2013 Pack", "NM", "DIF_6" ],
  "requires": []
  },
</v>
      </c>
    </row>
    <row r="896" spans="1:9" ht="105" x14ac:dyDescent="0.25">
      <c r="A896" s="18">
        <f t="shared" si="13"/>
        <v>224</v>
      </c>
      <c r="B896" s="18" t="str">
        <f>_xlfn.TEXTJOIN(" - ", FALSE, VLOOKUP(Table2[[#This Row],[Song Number]], Table1[[Order]:[SHD]], 4, FALSE), _xlfn.IFS(MID(B895, LEN(B895) - 2, 3) = " EZ", "NM", MID(B895, LEN(B895) - 2, 3) = " NM", "HD", MID(B895, LEN(B895) - 2, 3) = " HD", "SHD", TRUE, "EZ"))</f>
        <v>The Story of Birds - HD</v>
      </c>
      <c r="C896" s="18" t="str">
        <f>_xlfn.TEXTJOIN(" ", FALSE, VLOOKUP(Table2[[#This Row],[Song Number]], Table1[[Order]:[SHD]], 2, FALSE), "Pack")</f>
        <v>2013 Pack</v>
      </c>
      <c r="D896" s="18" t="str" cm="1">
        <f t="array" ref="D896">_xlfn.IFS(MID(B895, LEN(B895) - 2, 3) = " EZ", "NM", MID(B895, LEN(B895) - 2, 3) = " NM", "HD", MID(B895, LEN(B895) - 2, 3) = " HD", "SHD", TRUE, "EZ")</f>
        <v>HD</v>
      </c>
      <c r="E896" s="18" t="str">
        <f>VLOOKUP(Table2[[#This Row],[Song Number]], Table1[[Order]:[SHD]], 5, FALSE)</f>
        <v>seibin</v>
      </c>
      <c r="F896" s="18" t="str">
        <f>_xlfn.TEXTJOIN("", FALSE, "BPM_", VLOOKUP(Table2[[#This Row],[Song Number]], Table1[[Order]:[SHD]], 6, FALSE))</f>
        <v>BPM_171</v>
      </c>
      <c r="G896" s="18" t="str" cm="1">
        <f t="array" ref="G896">_xlfn.TEXTJOIN("", FALSE, "DIF_", VLOOKUP(Table2[[#This Row],[Song Number]], Table1[[Order]:[SHD]], _xlfn.IFS(MID(B895, LEN(B895) - 2, 3) = " EZ", 8, MID(B895, LEN(B895) - 2, 3) = " NM", 9, MID(B895, LEN(B895) - 2, 3) = " HD", 10, TRUE, 7), FALSE))</f>
        <v>DIF_12</v>
      </c>
      <c r="H89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"HD", "DIF_12" ],</v>
      </c>
      <c r="I89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Story of Birds - HD",
  "region": "2013 Pack",
  "category": [ "2013 Pack", "HD", "DIF_12" ],
  "requires": []
  },
</v>
      </c>
    </row>
    <row r="897" spans="1:9" ht="105" x14ac:dyDescent="0.25">
      <c r="A897" s="18">
        <f t="shared" si="13"/>
        <v>224</v>
      </c>
      <c r="B897" s="18" t="str">
        <f>_xlfn.TEXTJOIN(" - ", FALSE, VLOOKUP(Table2[[#This Row],[Song Number]], Table1[[Order]:[SHD]], 4, FALSE), _xlfn.IFS(MID(B896, LEN(B896) - 2, 3) = " EZ", "NM", MID(B896, LEN(B896) - 2, 3) = " NM", "HD", MID(B896, LEN(B896) - 2, 3) = " HD", "SHD", TRUE, "EZ"))</f>
        <v>The Story of Birds - SHD</v>
      </c>
      <c r="C897" s="18" t="str">
        <f>_xlfn.TEXTJOIN(" ", FALSE, VLOOKUP(Table2[[#This Row],[Song Number]], Table1[[Order]:[SHD]], 2, FALSE), "Pack")</f>
        <v>2013 Pack</v>
      </c>
      <c r="D897" s="18" t="str" cm="1">
        <f t="array" ref="D897">_xlfn.IFS(MID(B896, LEN(B896) - 2, 3) = " EZ", "NM", MID(B896, LEN(B896) - 2, 3) = " NM", "HD", MID(B896, LEN(B896) - 2, 3) = " HD", "SHD", TRUE, "EZ")</f>
        <v>SHD</v>
      </c>
      <c r="E897" s="18" t="str">
        <f>VLOOKUP(Table2[[#This Row],[Song Number]], Table1[[Order]:[SHD]], 5, FALSE)</f>
        <v>seibin</v>
      </c>
      <c r="F897" s="18" t="str">
        <f>_xlfn.TEXTJOIN("", FALSE, "BPM_", VLOOKUP(Table2[[#This Row],[Song Number]], Table1[[Order]:[SHD]], 6, FALSE))</f>
        <v>BPM_171</v>
      </c>
      <c r="G897" s="18" t="str" cm="1">
        <f t="array" ref="G897">_xlfn.TEXTJOIN("", FALSE, "DIF_", VLOOKUP(Table2[[#This Row],[Song Number]], Table1[[Order]:[SHD]], _xlfn.IFS(MID(B896, LEN(B896) - 2, 3) = " EZ", 8, MID(B896, LEN(B896) - 2, 3) = " NM", 9, MID(B896, LEN(B896) - 2, 3) = " HD", 10, TRUE, 7), FALSE))</f>
        <v>DIF_15</v>
      </c>
      <c r="H89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"2013 Pack", "SHD", "DIF_15" ],</v>
      </c>
      <c r="I89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Story of Birds - SHD",
  "region": "2013 Pack",
  "category": [ "2013 Pack", "SHD", "DIF_15" ],
  "requires": []
  },
</v>
      </c>
    </row>
    <row r="898" spans="1:9" ht="105" x14ac:dyDescent="0.25">
      <c r="A898" s="18">
        <f t="shared" ref="A898:A961" si="14">IF(MOD(ROW() - 2, 4) = 0, IF(ISNUMBER(A897), A897 + 1, 1), IF(ISNUMBER(A897), A897, 1))</f>
        <v>225</v>
      </c>
      <c r="B898" s="18" t="str">
        <f>_xlfn.TEXTJOIN(" - ", FALSE, VLOOKUP(Table2[[#This Row],[Song Number]], Table1[[Order]:[SHD]], 4, FALSE), _xlfn.IFS(MID(B897, LEN(B897) - 2, 3) = " EZ", "NM", MID(B897, LEN(B897) - 2, 3) = " NM", "HD", MID(B897, LEN(B897) - 2, 3) = " HD", "SHD", TRUE, "EZ"))</f>
        <v>2nd Life - EZ</v>
      </c>
      <c r="C898" s="18" t="str">
        <f>_xlfn.TEXTJOIN(" ", FALSE, VLOOKUP(Table2[[#This Row],[Song Number]], Table1[[Order]:[SHD]], 2, FALSE), "Pack")</f>
        <v>2021 Pack</v>
      </c>
      <c r="D898" s="18" t="str" cm="1">
        <f t="array" ref="D898">_xlfn.IFS(MID(B897, LEN(B897) - 2, 3) = " EZ", "NM", MID(B897, LEN(B897) - 2, 3) = " NM", "HD", MID(B897, LEN(B897) - 2, 3) = " HD", "SHD", TRUE, "EZ")</f>
        <v>EZ</v>
      </c>
      <c r="E898" s="18" t="str">
        <f>VLOOKUP(Table2[[#This Row],[Song Number]], Table1[[Order]:[SHD]], 5, FALSE)</f>
        <v>yak_won</v>
      </c>
      <c r="F898" s="18" t="str">
        <f>_xlfn.TEXTJOIN("", FALSE, "BPM_", VLOOKUP(Table2[[#This Row],[Song Number]], Table1[[Order]:[SHD]], 6, FALSE))</f>
        <v>BPM_130</v>
      </c>
      <c r="G898" s="18" t="str" cm="1">
        <f t="array" ref="G898">_xlfn.TEXTJOIN("", FALSE, "DIF_", VLOOKUP(Table2[[#This Row],[Song Number]], Table1[[Order]:[SHD]], _xlfn.IFS(MID(B897, LEN(B897) - 2, 3) = " EZ", 8, MID(B897, LEN(B897) - 2, 3) = " NM", 9, MID(B897, LEN(B897) - 2, 3) = " HD", 10, TRUE, 7), FALSE))</f>
        <v>DIF_3</v>
      </c>
      <c r="H89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"DIF_3" ],</v>
      </c>
      <c r="I89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"2nd Life - EZ",
  "region": "2021 Pack",
  "category": [ "2021 Pack", "EZ", "DIF_3" ],
  "requires": []
  },
</v>
      </c>
    </row>
    <row r="899" spans="1:9" ht="105" x14ac:dyDescent="0.25">
      <c r="A899" s="18">
        <f t="shared" si="14"/>
        <v>225</v>
      </c>
      <c r="B899" s="18" t="str">
        <f>_xlfn.TEXTJOIN(" - ", FALSE, VLOOKUP(Table2[[#This Row],[Song Number]], Table1[[Order]:[SHD]], 4, FALSE), _xlfn.IFS(MID(B898, LEN(B898) - 2, 3) = " EZ", "NM", MID(B898, LEN(B898) - 2, 3) = " NM", "HD", MID(B898, LEN(B898) - 2, 3) = " HD", "SHD", TRUE, "EZ"))</f>
        <v>2nd Life - NM</v>
      </c>
      <c r="C899" s="18" t="str">
        <f>_xlfn.TEXTJOIN(" ", FALSE, VLOOKUP(Table2[[#This Row],[Song Number]], Table1[[Order]:[SHD]], 2, FALSE), "Pack")</f>
        <v>2021 Pack</v>
      </c>
      <c r="D899" s="18" t="str" cm="1">
        <f t="array" ref="D899">_xlfn.IFS(MID(B898, LEN(B898) - 2, 3) = " EZ", "NM", MID(B898, LEN(B898) - 2, 3) = " NM", "HD", MID(B898, LEN(B898) - 2, 3) = " HD", "SHD", TRUE, "EZ")</f>
        <v>NM</v>
      </c>
      <c r="E899" s="18" t="str">
        <f>VLOOKUP(Table2[[#This Row],[Song Number]], Table1[[Order]:[SHD]], 5, FALSE)</f>
        <v>yak_won</v>
      </c>
      <c r="F899" s="18" t="str">
        <f>_xlfn.TEXTJOIN("", FALSE, "BPM_", VLOOKUP(Table2[[#This Row],[Song Number]], Table1[[Order]:[SHD]], 6, FALSE))</f>
        <v>BPM_130</v>
      </c>
      <c r="G899" s="18" t="str" cm="1">
        <f t="array" ref="G899">_xlfn.TEXTJOIN("", FALSE, "DIF_", VLOOKUP(Table2[[#This Row],[Song Number]], Table1[[Order]:[SHD]], _xlfn.IFS(MID(B898, LEN(B898) - 2, 3) = " EZ", 8, MID(B898, LEN(B898) - 2, 3) = " NM", 9, MID(B898, LEN(B898) - 2, 3) = " HD", 10, TRUE, 7), FALSE))</f>
        <v>DIF_6</v>
      </c>
      <c r="H89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"DIF_6" ],</v>
      </c>
      <c r="I89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"2nd Life - NM",
  "region": "2021 Pack",
  "category": [ "2021 Pack", "NM", "DIF_6" ],
  "requires": []
  },
</v>
      </c>
    </row>
    <row r="900" spans="1:9" ht="105" x14ac:dyDescent="0.25">
      <c r="A900" s="18">
        <f t="shared" si="14"/>
        <v>225</v>
      </c>
      <c r="B900" s="18" t="str">
        <f>_xlfn.TEXTJOIN(" - ", FALSE, VLOOKUP(Table2[[#This Row],[Song Number]], Table1[[Order]:[SHD]], 4, FALSE), _xlfn.IFS(MID(B899, LEN(B899) - 2, 3) = " EZ", "NM", MID(B899, LEN(B899) - 2, 3) = " NM", "HD", MID(B899, LEN(B899) - 2, 3) = " HD", "SHD", TRUE, "EZ"))</f>
        <v>2nd Life - HD</v>
      </c>
      <c r="C900" s="18" t="str">
        <f>_xlfn.TEXTJOIN(" ", FALSE, VLOOKUP(Table2[[#This Row],[Song Number]], Table1[[Order]:[SHD]], 2, FALSE), "Pack")</f>
        <v>2021 Pack</v>
      </c>
      <c r="D900" s="18" t="str" cm="1">
        <f t="array" ref="D900">_xlfn.IFS(MID(B899, LEN(B899) - 2, 3) = " EZ", "NM", MID(B899, LEN(B899) - 2, 3) = " NM", "HD", MID(B899, LEN(B899) - 2, 3) = " HD", "SHD", TRUE, "EZ")</f>
        <v>HD</v>
      </c>
      <c r="E900" s="18" t="str">
        <f>VLOOKUP(Table2[[#This Row],[Song Number]], Table1[[Order]:[SHD]], 5, FALSE)</f>
        <v>yak_won</v>
      </c>
      <c r="F900" s="18" t="str">
        <f>_xlfn.TEXTJOIN("", FALSE, "BPM_", VLOOKUP(Table2[[#This Row],[Song Number]], Table1[[Order]:[SHD]], 6, FALSE))</f>
        <v>BPM_130</v>
      </c>
      <c r="G900" s="18" t="str" cm="1">
        <f t="array" ref="G900">_xlfn.TEXTJOIN("", FALSE, "DIF_", VLOOKUP(Table2[[#This Row],[Song Number]], Table1[[Order]:[SHD]], _xlfn.IFS(MID(B899, LEN(B899) - 2, 3) = " EZ", 8, MID(B899, LEN(B899) - 2, 3) = " NM", 9, MID(B899, LEN(B899) - 2, 3) = " HD", 10, TRUE, 7), FALSE))</f>
        <v>DIF_10</v>
      </c>
      <c r="H90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"DIF_10" ],</v>
      </c>
      <c r="I90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"2nd Life - HD",
  "region": "2021 Pack",
  "category": [ "2021 Pack", "HD", "DIF_10" ],
  "requires": []
  },
</v>
      </c>
    </row>
    <row r="901" spans="1:9" ht="105" x14ac:dyDescent="0.25">
      <c r="A901" s="18">
        <f t="shared" si="14"/>
        <v>225</v>
      </c>
      <c r="B901" s="18" t="str">
        <f>_xlfn.TEXTJOIN(" - ", FALSE, VLOOKUP(Table2[[#This Row],[Song Number]], Table1[[Order]:[SHD]], 4, FALSE), _xlfn.IFS(MID(B900, LEN(B900) - 2, 3) = " EZ", "NM", MID(B900, LEN(B900) - 2, 3) = " NM", "HD", MID(B900, LEN(B900) - 2, 3) = " HD", "SHD", TRUE, "EZ"))</f>
        <v>2nd Life - SHD</v>
      </c>
      <c r="C901" s="18" t="str">
        <f>_xlfn.TEXTJOIN(" ", FALSE, VLOOKUP(Table2[[#This Row],[Song Number]], Table1[[Order]:[SHD]], 2, FALSE), "Pack")</f>
        <v>2021 Pack</v>
      </c>
      <c r="D901" s="18" t="str" cm="1">
        <f t="array" ref="D901">_xlfn.IFS(MID(B900, LEN(B900) - 2, 3) = " EZ", "NM", MID(B900, LEN(B900) - 2, 3) = " NM", "HD", MID(B900, LEN(B900) - 2, 3) = " HD", "SHD", TRUE, "EZ")</f>
        <v>SHD</v>
      </c>
      <c r="E901" s="18" t="str">
        <f>VLOOKUP(Table2[[#This Row],[Song Number]], Table1[[Order]:[SHD]], 5, FALSE)</f>
        <v>yak_won</v>
      </c>
      <c r="F901" s="18" t="str">
        <f>_xlfn.TEXTJOIN("", FALSE, "BPM_", VLOOKUP(Table2[[#This Row],[Song Number]], Table1[[Order]:[SHD]], 6, FALSE))</f>
        <v>BPM_130</v>
      </c>
      <c r="G901" s="18" t="str" cm="1">
        <f t="array" ref="G901">_xlfn.TEXTJOIN("", FALSE, "DIF_", VLOOKUP(Table2[[#This Row],[Song Number]], Table1[[Order]:[SHD]], _xlfn.IFS(MID(B900, LEN(B900) - 2, 3) = " EZ", 8, MID(B900, LEN(B900) - 2, 3) = " NM", 9, MID(B900, LEN(B900) - 2, 3) = " HD", 10, TRUE, 7), FALSE))</f>
        <v>DIF_14</v>
      </c>
      <c r="H90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"DIF_14" ],</v>
      </c>
      <c r="I90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"2nd Life - SHD",
  "region": "2021 Pack",
  "category": [ "2021 Pack", "SHD", "DIF_14" ],
  "requires": []
  },
</v>
      </c>
    </row>
    <row r="902" spans="1:9" ht="105" x14ac:dyDescent="0.25">
      <c r="A902" s="18">
        <f t="shared" si="14"/>
        <v>226</v>
      </c>
      <c r="B902" s="18" t="str">
        <f>_xlfn.TEXTJOIN(" - ", FALSE, VLOOKUP(Table2[[#This Row],[Song Number]], Table1[[Order]:[SHD]], 4, FALSE), _xlfn.IFS(MID(B901, LEN(B901) - 2, 3) = " EZ", "NM", MID(B901, LEN(B901) - 2, 3) = " NM", "HD", MID(B901, LEN(B901) - 2, 3) = " HD", "SHD", TRUE, "EZ"))</f>
        <v>Absolute Death - EZ</v>
      </c>
      <c r="C902" s="18" t="str">
        <f>_xlfn.TEXTJOIN(" ", FALSE, VLOOKUP(Table2[[#This Row],[Song Number]], Table1[[Order]:[SHD]], 2, FALSE), "Pack")</f>
        <v>2021 Pack</v>
      </c>
      <c r="D902" s="18" t="str" cm="1">
        <f t="array" ref="D902">_xlfn.IFS(MID(B901, LEN(B901) - 2, 3) = " EZ", "NM", MID(B901, LEN(B901) - 2, 3) = " NM", "HD", MID(B901, LEN(B901) - 2, 3) = " HD", "SHD", TRUE, "EZ")</f>
        <v>EZ</v>
      </c>
      <c r="E902" s="18" t="str">
        <f>VLOOKUP(Table2[[#This Row],[Song Number]], Table1[[Order]:[SHD]], 5, FALSE)</f>
        <v>LeCiel</v>
      </c>
      <c r="F902" s="18" t="str">
        <f>_xlfn.TEXTJOIN("", FALSE, "BPM_", VLOOKUP(Table2[[#This Row],[Song Number]], Table1[[Order]:[SHD]], 6, FALSE))</f>
        <v>BPM_146</v>
      </c>
      <c r="G902" s="18" t="str" cm="1">
        <f t="array" ref="G902">_xlfn.TEXTJOIN("", FALSE, "DIF_", VLOOKUP(Table2[[#This Row],[Song Number]], Table1[[Order]:[SHD]], _xlfn.IFS(MID(B901, LEN(B901) - 2, 3) = " EZ", 8, MID(B901, LEN(B901) - 2, 3) = " NM", 9, MID(B901, LEN(B901) - 2, 3) = " HD", 10, TRUE, 7), FALSE))</f>
        <v>DIF_3</v>
      </c>
      <c r="H90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"DIF_3" ],</v>
      </c>
      <c r="I90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"Absolute Death - EZ",
  "region": "2021 Pack",
  "category": [ "2021 Pack", "EZ", "DIF_3" ],
  "requires": []
  },
</v>
      </c>
    </row>
    <row r="903" spans="1:9" ht="105" x14ac:dyDescent="0.25">
      <c r="A903" s="18">
        <f t="shared" si="14"/>
        <v>226</v>
      </c>
      <c r="B903" s="18" t="str">
        <f>_xlfn.TEXTJOIN(" - ", FALSE, VLOOKUP(Table2[[#This Row],[Song Number]], Table1[[Order]:[SHD]], 4, FALSE), _xlfn.IFS(MID(B902, LEN(B902) - 2, 3) = " EZ", "NM", MID(B902, LEN(B902) - 2, 3) = " NM", "HD", MID(B902, LEN(B902) - 2, 3) = " HD", "SHD", TRUE, "EZ"))</f>
        <v>Absolute Death - NM</v>
      </c>
      <c r="C903" s="18" t="str">
        <f>_xlfn.TEXTJOIN(" ", FALSE, VLOOKUP(Table2[[#This Row],[Song Number]], Table1[[Order]:[SHD]], 2, FALSE), "Pack")</f>
        <v>2021 Pack</v>
      </c>
      <c r="D903" s="18" t="str" cm="1">
        <f t="array" ref="D903">_xlfn.IFS(MID(B902, LEN(B902) - 2, 3) = " EZ", "NM", MID(B902, LEN(B902) - 2, 3) = " NM", "HD", MID(B902, LEN(B902) - 2, 3) = " HD", "SHD", TRUE, "EZ")</f>
        <v>NM</v>
      </c>
      <c r="E903" s="18" t="str">
        <f>VLOOKUP(Table2[[#This Row],[Song Number]], Table1[[Order]:[SHD]], 5, FALSE)</f>
        <v>LeCiel</v>
      </c>
      <c r="F903" s="18" t="str">
        <f>_xlfn.TEXTJOIN("", FALSE, "BPM_", VLOOKUP(Table2[[#This Row],[Song Number]], Table1[[Order]:[SHD]], 6, FALSE))</f>
        <v>BPM_146</v>
      </c>
      <c r="G903" s="18" t="str" cm="1">
        <f t="array" ref="G903">_xlfn.TEXTJOIN("", FALSE, "DIF_", VLOOKUP(Table2[[#This Row],[Song Number]], Table1[[Order]:[SHD]], _xlfn.IFS(MID(B902, LEN(B902) - 2, 3) = " EZ", 8, MID(B902, LEN(B902) - 2, 3) = " NM", 9, MID(B902, LEN(B902) - 2, 3) = " HD", 10, TRUE, 7), FALSE))</f>
        <v>DIF_6</v>
      </c>
      <c r="H90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"DIF_6" ],</v>
      </c>
      <c r="I90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"Absolute Death - NM",
  "region": "2021 Pack",
  "category": [ "2021 Pack", "NM", "DIF_6" ],
  "requires": []
  },
</v>
      </c>
    </row>
    <row r="904" spans="1:9" ht="105" x14ac:dyDescent="0.25">
      <c r="A904" s="18">
        <f t="shared" si="14"/>
        <v>226</v>
      </c>
      <c r="B904" s="18" t="str">
        <f>_xlfn.TEXTJOIN(" - ", FALSE, VLOOKUP(Table2[[#This Row],[Song Number]], Table1[[Order]:[SHD]], 4, FALSE), _xlfn.IFS(MID(B903, LEN(B903) - 2, 3) = " EZ", "NM", MID(B903, LEN(B903) - 2, 3) = " NM", "HD", MID(B903, LEN(B903) - 2, 3) = " HD", "SHD", TRUE, "EZ"))</f>
        <v>Absolute Death - HD</v>
      </c>
      <c r="C904" s="18" t="str">
        <f>_xlfn.TEXTJOIN(" ", FALSE, VLOOKUP(Table2[[#This Row],[Song Number]], Table1[[Order]:[SHD]], 2, FALSE), "Pack")</f>
        <v>2021 Pack</v>
      </c>
      <c r="D904" s="18" t="str" cm="1">
        <f t="array" ref="D904">_xlfn.IFS(MID(B903, LEN(B903) - 2, 3) = " EZ", "NM", MID(B903, LEN(B903) - 2, 3) = " NM", "HD", MID(B903, LEN(B903) - 2, 3) = " HD", "SHD", TRUE, "EZ")</f>
        <v>HD</v>
      </c>
      <c r="E904" s="18" t="str">
        <f>VLOOKUP(Table2[[#This Row],[Song Number]], Table1[[Order]:[SHD]], 5, FALSE)</f>
        <v>LeCiel</v>
      </c>
      <c r="F904" s="18" t="str">
        <f>_xlfn.TEXTJOIN("", FALSE, "BPM_", VLOOKUP(Table2[[#This Row],[Song Number]], Table1[[Order]:[SHD]], 6, FALSE))</f>
        <v>BPM_146</v>
      </c>
      <c r="G904" s="18" t="str" cm="1">
        <f t="array" ref="G904">_xlfn.TEXTJOIN("", FALSE, "DIF_", VLOOKUP(Table2[[#This Row],[Song Number]], Table1[[Order]:[SHD]], _xlfn.IFS(MID(B903, LEN(B903) - 2, 3) = " EZ", 8, MID(B903, LEN(B903) - 2, 3) = " NM", 9, MID(B903, LEN(B903) - 2, 3) = " HD", 10, TRUE, 7), FALSE))</f>
        <v>DIF_11</v>
      </c>
      <c r="H90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"DIF_11" ],</v>
      </c>
      <c r="I90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"Absolute Death - HD",
  "region": "2021 Pack",
  "category": [ "2021 Pack", "HD", "DIF_11" ],
  "requires": []
  },
</v>
      </c>
    </row>
    <row r="905" spans="1:9" ht="105" x14ac:dyDescent="0.25">
      <c r="A905" s="18">
        <f t="shared" si="14"/>
        <v>226</v>
      </c>
      <c r="B905" s="18" t="str">
        <f>_xlfn.TEXTJOIN(" - ", FALSE, VLOOKUP(Table2[[#This Row],[Song Number]], Table1[[Order]:[SHD]], 4, FALSE), _xlfn.IFS(MID(B904, LEN(B904) - 2, 3) = " EZ", "NM", MID(B904, LEN(B904) - 2, 3) = " NM", "HD", MID(B904, LEN(B904) - 2, 3) = " HD", "SHD", TRUE, "EZ"))</f>
        <v>Absolute Death - SHD</v>
      </c>
      <c r="C905" s="18" t="str">
        <f>_xlfn.TEXTJOIN(" ", FALSE, VLOOKUP(Table2[[#This Row],[Song Number]], Table1[[Order]:[SHD]], 2, FALSE), "Pack")</f>
        <v>2021 Pack</v>
      </c>
      <c r="D905" s="18" t="str" cm="1">
        <f t="array" ref="D905">_xlfn.IFS(MID(B904, LEN(B904) - 2, 3) = " EZ", "NM", MID(B904, LEN(B904) - 2, 3) = " NM", "HD", MID(B904, LEN(B904) - 2, 3) = " HD", "SHD", TRUE, "EZ")</f>
        <v>SHD</v>
      </c>
      <c r="E905" s="18" t="str">
        <f>VLOOKUP(Table2[[#This Row],[Song Number]], Table1[[Order]:[SHD]], 5, FALSE)</f>
        <v>LeCiel</v>
      </c>
      <c r="F905" s="18" t="str">
        <f>_xlfn.TEXTJOIN("", FALSE, "BPM_", VLOOKUP(Table2[[#This Row],[Song Number]], Table1[[Order]:[SHD]], 6, FALSE))</f>
        <v>BPM_146</v>
      </c>
      <c r="G905" s="18" t="str" cm="1">
        <f t="array" ref="G905">_xlfn.TEXTJOIN("", FALSE, "DIF_", VLOOKUP(Table2[[#This Row],[Song Number]], Table1[[Order]:[SHD]], _xlfn.IFS(MID(B904, LEN(B904) - 2, 3) = " EZ", 8, MID(B904, LEN(B904) - 2, 3) = " NM", 9, MID(B904, LEN(B904) - 2, 3) = " HD", 10, TRUE, 7), FALSE))</f>
        <v>DIF_15</v>
      </c>
      <c r="H90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"DIF_15" ],</v>
      </c>
      <c r="I90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"Absolute Death - SHD",
  "region": "2021 Pack",
  "category": [ "2021 Pack", "SHD", "DIF_15" ],
  "requires": []
  },
</v>
      </c>
    </row>
    <row r="906" spans="1:9" ht="105" x14ac:dyDescent="0.25">
      <c r="A906" s="18">
        <f t="shared" si="14"/>
        <v>227</v>
      </c>
      <c r="B906" s="18" t="str">
        <f>_xlfn.TEXTJOIN(" - ", FALSE, VLOOKUP(Table2[[#This Row],[Song Number]], Table1[[Order]:[SHD]], 4, FALSE), _xlfn.IFS(MID(B905, LEN(B905) - 2, 3) = " EZ", "NM", MID(B905, LEN(B905) - 2, 3) = " NM", "HD", MID(B905, LEN(B905) - 2, 3) = " HD", "SHD", TRUE, "EZ"))</f>
        <v>Air (EZ2ON Ver.) - EZ</v>
      </c>
      <c r="C906" s="18" t="str">
        <f>_xlfn.TEXTJOIN(" ", FALSE, VLOOKUP(Table2[[#This Row],[Song Number]], Table1[[Order]:[SHD]], 2, FALSE), "Pack")</f>
        <v>2021 Pack</v>
      </c>
      <c r="D906" s="18" t="str" cm="1">
        <f t="array" ref="D906">_xlfn.IFS(MID(B905, LEN(B905) - 2, 3) = " EZ", "NM", MID(B905, LEN(B905) - 2, 3) = " NM", "HD", MID(B905, LEN(B905) - 2, 3) = " HD", "SHD", TRUE, "EZ")</f>
        <v>EZ</v>
      </c>
      <c r="E906" s="18" t="str">
        <f>VLOOKUP(Table2[[#This Row],[Song Number]], Table1[[Order]:[SHD]], 5, FALSE)</f>
        <v>SHIKI</v>
      </c>
      <c r="F906" s="18" t="str">
        <f>_xlfn.TEXTJOIN("", FALSE, "BPM_", VLOOKUP(Table2[[#This Row],[Song Number]], Table1[[Order]:[SHD]], 6, FALSE))</f>
        <v>BPM_178</v>
      </c>
      <c r="G906" s="18" t="str" cm="1">
        <f t="array" ref="G906">_xlfn.TEXTJOIN("", FALSE, "DIF_", VLOOKUP(Table2[[#This Row],[Song Number]], Table1[[Order]:[SHD]], _xlfn.IFS(MID(B905, LEN(B905) - 2, 3) = " EZ", 8, MID(B905, LEN(B905) - 2, 3) = " NM", 9, MID(B905, LEN(B905) - 2, 3) = " HD", 10, TRUE, 7), FALSE))</f>
        <v>DIF_5</v>
      </c>
      <c r="H90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"DIF_5" ],</v>
      </c>
      <c r="I90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"Air (EZ2ON Ver.) - EZ",
  "region": "2021 Pack",
  "category": [ "2021 Pack", "EZ", "DIF_5" ],
  "requires": []
  },
</v>
      </c>
    </row>
    <row r="907" spans="1:9" ht="105" x14ac:dyDescent="0.25">
      <c r="A907" s="18">
        <f t="shared" si="14"/>
        <v>227</v>
      </c>
      <c r="B907" s="18" t="str">
        <f>_xlfn.TEXTJOIN(" - ", FALSE, VLOOKUP(Table2[[#This Row],[Song Number]], Table1[[Order]:[SHD]], 4, FALSE), _xlfn.IFS(MID(B906, LEN(B906) - 2, 3) = " EZ", "NM", MID(B906, LEN(B906) - 2, 3) = " NM", "HD", MID(B906, LEN(B906) - 2, 3) = " HD", "SHD", TRUE, "EZ"))</f>
        <v>Air (EZ2ON Ver.) - NM</v>
      </c>
      <c r="C907" s="18" t="str">
        <f>_xlfn.TEXTJOIN(" ", FALSE, VLOOKUP(Table2[[#This Row],[Song Number]], Table1[[Order]:[SHD]], 2, FALSE), "Pack")</f>
        <v>2021 Pack</v>
      </c>
      <c r="D907" s="18" t="str" cm="1">
        <f t="array" ref="D907">_xlfn.IFS(MID(B906, LEN(B906) - 2, 3) = " EZ", "NM", MID(B906, LEN(B906) - 2, 3) = " NM", "HD", MID(B906, LEN(B906) - 2, 3) = " HD", "SHD", TRUE, "EZ")</f>
        <v>NM</v>
      </c>
      <c r="E907" s="18" t="str">
        <f>VLOOKUP(Table2[[#This Row],[Song Number]], Table1[[Order]:[SHD]], 5, FALSE)</f>
        <v>SHIKI</v>
      </c>
      <c r="F907" s="18" t="str">
        <f>_xlfn.TEXTJOIN("", FALSE, "BPM_", VLOOKUP(Table2[[#This Row],[Song Number]], Table1[[Order]:[SHD]], 6, FALSE))</f>
        <v>BPM_178</v>
      </c>
      <c r="G907" s="18" t="str" cm="1">
        <f t="array" ref="G907">_xlfn.TEXTJOIN("", FALSE, "DIF_", VLOOKUP(Table2[[#This Row],[Song Number]], Table1[[Order]:[SHD]], _xlfn.IFS(MID(B906, LEN(B906) - 2, 3) = " EZ", 8, MID(B906, LEN(B906) - 2, 3) = " NM", 9, MID(B906, LEN(B906) - 2, 3) = " HD", 10, TRUE, 7), FALSE))</f>
        <v>DIF_10</v>
      </c>
      <c r="H90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"DIF_10" ],</v>
      </c>
      <c r="I90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"Air (EZ2ON Ver.) - NM",
  "region": "2021 Pack",
  "category": [ "2021 Pack", "NM", "DIF_10" ],
  "requires": []
  },
</v>
      </c>
    </row>
    <row r="908" spans="1:9" ht="105" x14ac:dyDescent="0.25">
      <c r="A908" s="18">
        <f t="shared" si="14"/>
        <v>227</v>
      </c>
      <c r="B908" s="18" t="str">
        <f>_xlfn.TEXTJOIN(" - ", FALSE, VLOOKUP(Table2[[#This Row],[Song Number]], Table1[[Order]:[SHD]], 4, FALSE), _xlfn.IFS(MID(B907, LEN(B907) - 2, 3) = " EZ", "NM", MID(B907, LEN(B907) - 2, 3) = " NM", "HD", MID(B907, LEN(B907) - 2, 3) = " HD", "SHD", TRUE, "EZ"))</f>
        <v>Air (EZ2ON Ver.) - HD</v>
      </c>
      <c r="C908" s="18" t="str">
        <f>_xlfn.TEXTJOIN(" ", FALSE, VLOOKUP(Table2[[#This Row],[Song Number]], Table1[[Order]:[SHD]], 2, FALSE), "Pack")</f>
        <v>2021 Pack</v>
      </c>
      <c r="D908" s="18" t="str" cm="1">
        <f t="array" ref="D908">_xlfn.IFS(MID(B907, LEN(B907) - 2, 3) = " EZ", "NM", MID(B907, LEN(B907) - 2, 3) = " NM", "HD", MID(B907, LEN(B907) - 2, 3) = " HD", "SHD", TRUE, "EZ")</f>
        <v>HD</v>
      </c>
      <c r="E908" s="18" t="str">
        <f>VLOOKUP(Table2[[#This Row],[Song Number]], Table1[[Order]:[SHD]], 5, FALSE)</f>
        <v>SHIKI</v>
      </c>
      <c r="F908" s="18" t="str">
        <f>_xlfn.TEXTJOIN("", FALSE, "BPM_", VLOOKUP(Table2[[#This Row],[Song Number]], Table1[[Order]:[SHD]], 6, FALSE))</f>
        <v>BPM_178</v>
      </c>
      <c r="G908" s="18" t="str" cm="1">
        <f t="array" ref="G908">_xlfn.TEXTJOIN("", FALSE, "DIF_", VLOOKUP(Table2[[#This Row],[Song Number]], Table1[[Order]:[SHD]], _xlfn.IFS(MID(B907, LEN(B907) - 2, 3) = " EZ", 8, MID(B907, LEN(B907) - 2, 3) = " NM", 9, MID(B907, LEN(B907) - 2, 3) = " HD", 10, TRUE, 7), FALSE))</f>
        <v>DIF_15</v>
      </c>
      <c r="H90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"DIF_15" ],</v>
      </c>
      <c r="I90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"Air (EZ2ON Ver.) - HD",
  "region": "2021 Pack",
  "category": [ "2021 Pack", "HD", "DIF_15" ],
  "requires": []
  },
</v>
      </c>
    </row>
    <row r="909" spans="1:9" ht="105" x14ac:dyDescent="0.25">
      <c r="A909" s="18">
        <f t="shared" si="14"/>
        <v>227</v>
      </c>
      <c r="B909" s="18" t="str">
        <f>_xlfn.TEXTJOIN(" - ", FALSE, VLOOKUP(Table2[[#This Row],[Song Number]], Table1[[Order]:[SHD]], 4, FALSE), _xlfn.IFS(MID(B908, LEN(B908) - 2, 3) = " EZ", "NM", MID(B908, LEN(B908) - 2, 3) = " NM", "HD", MID(B908, LEN(B908) - 2, 3) = " HD", "SHD", TRUE, "EZ"))</f>
        <v>Air (EZ2ON Ver.) - SHD</v>
      </c>
      <c r="C909" s="18" t="str">
        <f>_xlfn.TEXTJOIN(" ", FALSE, VLOOKUP(Table2[[#This Row],[Song Number]], Table1[[Order]:[SHD]], 2, FALSE), "Pack")</f>
        <v>2021 Pack</v>
      </c>
      <c r="D909" s="18" t="str" cm="1">
        <f t="array" ref="D909">_xlfn.IFS(MID(B908, LEN(B908) - 2, 3) = " EZ", "NM", MID(B908, LEN(B908) - 2, 3) = " NM", "HD", MID(B908, LEN(B908) - 2, 3) = " HD", "SHD", TRUE, "EZ")</f>
        <v>SHD</v>
      </c>
      <c r="E909" s="18" t="str">
        <f>VLOOKUP(Table2[[#This Row],[Song Number]], Table1[[Order]:[SHD]], 5, FALSE)</f>
        <v>SHIKI</v>
      </c>
      <c r="F909" s="18" t="str">
        <f>_xlfn.TEXTJOIN("", FALSE, "BPM_", VLOOKUP(Table2[[#This Row],[Song Number]], Table1[[Order]:[SHD]], 6, FALSE))</f>
        <v>BPM_178</v>
      </c>
      <c r="G909" s="18" t="str" cm="1">
        <f t="array" ref="G909">_xlfn.TEXTJOIN("", FALSE, "DIF_", VLOOKUP(Table2[[#This Row],[Song Number]], Table1[[Order]:[SHD]], _xlfn.IFS(MID(B908, LEN(B908) - 2, 3) = " EZ", 8, MID(B908, LEN(B908) - 2, 3) = " NM", 9, MID(B908, LEN(B908) - 2, 3) = " HD", 10, TRUE, 7), FALSE))</f>
        <v>DIF_18</v>
      </c>
      <c r="H90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"DIF_18" ],</v>
      </c>
      <c r="I90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"Air (EZ2ON Ver.) - SHD",
  "region": "2021 Pack",
  "category": [ "2021 Pack", "SHD", "DIF_18" ],
  "requires": []
  },
</v>
      </c>
    </row>
    <row r="910" spans="1:9" ht="105" x14ac:dyDescent="0.25">
      <c r="A910" s="18">
        <f t="shared" si="14"/>
        <v>228</v>
      </c>
      <c r="B910" s="18" t="str">
        <f>_xlfn.TEXTJOIN(" - ", FALSE, VLOOKUP(Table2[[#This Row],[Song Number]], Table1[[Order]:[SHD]], 4, FALSE), _xlfn.IFS(MID(B909, LEN(B909) - 2, 3) = " EZ", "NM", MID(B909, LEN(B909) - 2, 3) = " NM", "HD", MID(B909, LEN(B909) - 2, 3) = " HD", "SHD", TRUE, "EZ"))</f>
        <v>Aqua Flow - EZ</v>
      </c>
      <c r="C910" s="18" t="str">
        <f>_xlfn.TEXTJOIN(" ", FALSE, VLOOKUP(Table2[[#This Row],[Song Number]], Table1[[Order]:[SHD]], 2, FALSE), "Pack")</f>
        <v>2021 Pack</v>
      </c>
      <c r="D910" s="18" t="str" cm="1">
        <f t="array" ref="D910">_xlfn.IFS(MID(B909, LEN(B909) - 2, 3) = " EZ", "NM", MID(B909, LEN(B909) - 2, 3) = " NM", "HD", MID(B909, LEN(B909) - 2, 3) = " HD", "SHD", TRUE, "EZ")</f>
        <v>EZ</v>
      </c>
      <c r="E910" s="18" t="str">
        <f>VLOOKUP(Table2[[#This Row],[Song Number]], Table1[[Order]:[SHD]], 5, FALSE)</f>
        <v>wigen</v>
      </c>
      <c r="F910" s="18" t="str">
        <f>_xlfn.TEXTJOIN("", FALSE, "BPM_", VLOOKUP(Table2[[#This Row],[Song Number]], Table1[[Order]:[SHD]], 6, FALSE))</f>
        <v>BPM_160</v>
      </c>
      <c r="G910" s="18" t="str" cm="1">
        <f t="array" ref="G910">_xlfn.TEXTJOIN("", FALSE, "DIF_", VLOOKUP(Table2[[#This Row],[Song Number]], Table1[[Order]:[SHD]], _xlfn.IFS(MID(B909, LEN(B909) - 2, 3) = " EZ", 8, MID(B909, LEN(B909) - 2, 3) = " NM", 9, MID(B909, LEN(B909) - 2, 3) = " HD", 10, TRUE, 7), FALSE))</f>
        <v>DIF_5</v>
      </c>
      <c r="H91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"DIF_5" ],</v>
      </c>
      <c r="I91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"Aqua Flow - EZ",
  "region": "2021 Pack",
  "category": [ "2021 Pack", "EZ", "DIF_5" ],
  "requires": []
  },
</v>
      </c>
    </row>
    <row r="911" spans="1:9" ht="105" x14ac:dyDescent="0.25">
      <c r="A911" s="18">
        <f t="shared" si="14"/>
        <v>228</v>
      </c>
      <c r="B911" s="18" t="str">
        <f>_xlfn.TEXTJOIN(" - ", FALSE, VLOOKUP(Table2[[#This Row],[Song Number]], Table1[[Order]:[SHD]], 4, FALSE), _xlfn.IFS(MID(B910, LEN(B910) - 2, 3) = " EZ", "NM", MID(B910, LEN(B910) - 2, 3) = " NM", "HD", MID(B910, LEN(B910) - 2, 3) = " HD", "SHD", TRUE, "EZ"))</f>
        <v>Aqua Flow - NM</v>
      </c>
      <c r="C911" s="18" t="str">
        <f>_xlfn.TEXTJOIN(" ", FALSE, VLOOKUP(Table2[[#This Row],[Song Number]], Table1[[Order]:[SHD]], 2, FALSE), "Pack")</f>
        <v>2021 Pack</v>
      </c>
      <c r="D911" s="18" t="str" cm="1">
        <f t="array" ref="D911">_xlfn.IFS(MID(B910, LEN(B910) - 2, 3) = " EZ", "NM", MID(B910, LEN(B910) - 2, 3) = " NM", "HD", MID(B910, LEN(B910) - 2, 3) = " HD", "SHD", TRUE, "EZ")</f>
        <v>NM</v>
      </c>
      <c r="E911" s="18" t="str">
        <f>VLOOKUP(Table2[[#This Row],[Song Number]], Table1[[Order]:[SHD]], 5, FALSE)</f>
        <v>wigen</v>
      </c>
      <c r="F911" s="18" t="str">
        <f>_xlfn.TEXTJOIN("", FALSE, "BPM_", VLOOKUP(Table2[[#This Row],[Song Number]], Table1[[Order]:[SHD]], 6, FALSE))</f>
        <v>BPM_160</v>
      </c>
      <c r="G911" s="18" t="str" cm="1">
        <f t="array" ref="G911">_xlfn.TEXTJOIN("", FALSE, "DIF_", VLOOKUP(Table2[[#This Row],[Song Number]], Table1[[Order]:[SHD]], _xlfn.IFS(MID(B910, LEN(B910) - 2, 3) = " EZ", 8, MID(B910, LEN(B910) - 2, 3) = " NM", 9, MID(B910, LEN(B910) - 2, 3) = " HD", 10, TRUE, 7), FALSE))</f>
        <v>DIF_8</v>
      </c>
      <c r="H91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"DIF_8" ],</v>
      </c>
      <c r="I91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"Aqua Flow - NM",
  "region": "2021 Pack",
  "category": [ "2021 Pack", "NM", "DIF_8" ],
  "requires": []
  },
</v>
      </c>
    </row>
    <row r="912" spans="1:9" ht="105" x14ac:dyDescent="0.25">
      <c r="A912" s="18">
        <f t="shared" si="14"/>
        <v>228</v>
      </c>
      <c r="B912" s="18" t="str">
        <f>_xlfn.TEXTJOIN(" - ", FALSE, VLOOKUP(Table2[[#This Row],[Song Number]], Table1[[Order]:[SHD]], 4, FALSE), _xlfn.IFS(MID(B911, LEN(B911) - 2, 3) = " EZ", "NM", MID(B911, LEN(B911) - 2, 3) = " NM", "HD", MID(B911, LEN(B911) - 2, 3) = " HD", "SHD", TRUE, "EZ"))</f>
        <v>Aqua Flow - HD</v>
      </c>
      <c r="C912" s="18" t="str">
        <f>_xlfn.TEXTJOIN(" ", FALSE, VLOOKUP(Table2[[#This Row],[Song Number]], Table1[[Order]:[SHD]], 2, FALSE), "Pack")</f>
        <v>2021 Pack</v>
      </c>
      <c r="D912" s="18" t="str" cm="1">
        <f t="array" ref="D912">_xlfn.IFS(MID(B911, LEN(B911) - 2, 3) = " EZ", "NM", MID(B911, LEN(B911) - 2, 3) = " NM", "HD", MID(B911, LEN(B911) - 2, 3) = " HD", "SHD", TRUE, "EZ")</f>
        <v>HD</v>
      </c>
      <c r="E912" s="18" t="str">
        <f>VLOOKUP(Table2[[#This Row],[Song Number]], Table1[[Order]:[SHD]], 5, FALSE)</f>
        <v>wigen</v>
      </c>
      <c r="F912" s="18" t="str">
        <f>_xlfn.TEXTJOIN("", FALSE, "BPM_", VLOOKUP(Table2[[#This Row],[Song Number]], Table1[[Order]:[SHD]], 6, FALSE))</f>
        <v>BPM_160</v>
      </c>
      <c r="G912" s="18" t="str" cm="1">
        <f t="array" ref="G912">_xlfn.TEXTJOIN("", FALSE, "DIF_", VLOOKUP(Table2[[#This Row],[Song Number]], Table1[[Order]:[SHD]], _xlfn.IFS(MID(B911, LEN(B911) - 2, 3) = " EZ", 8, MID(B911, LEN(B911) - 2, 3) = " NM", 9, MID(B911, LEN(B911) - 2, 3) = " HD", 10, TRUE, 7), FALSE))</f>
        <v>DIF_11</v>
      </c>
      <c r="H91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"DIF_11" ],</v>
      </c>
      <c r="I91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"Aqua Flow - HD",
  "region": "2021 Pack",
  "category": [ "2021 Pack", "HD", "DIF_11" ],
  "requires": []
  },
</v>
      </c>
    </row>
    <row r="913" spans="1:9" ht="105" x14ac:dyDescent="0.25">
      <c r="A913" s="18">
        <f t="shared" si="14"/>
        <v>228</v>
      </c>
      <c r="B913" s="18" t="str">
        <f>_xlfn.TEXTJOIN(" - ", FALSE, VLOOKUP(Table2[[#This Row],[Song Number]], Table1[[Order]:[SHD]], 4, FALSE), _xlfn.IFS(MID(B912, LEN(B912) - 2, 3) = " EZ", "NM", MID(B912, LEN(B912) - 2, 3) = " NM", "HD", MID(B912, LEN(B912) - 2, 3) = " HD", "SHD", TRUE, "EZ"))</f>
        <v>Aqua Flow - SHD</v>
      </c>
      <c r="C913" s="18" t="str">
        <f>_xlfn.TEXTJOIN(" ", FALSE, VLOOKUP(Table2[[#This Row],[Song Number]], Table1[[Order]:[SHD]], 2, FALSE), "Pack")</f>
        <v>2021 Pack</v>
      </c>
      <c r="D913" s="18" t="str" cm="1">
        <f t="array" ref="D913">_xlfn.IFS(MID(B912, LEN(B912) - 2, 3) = " EZ", "NM", MID(B912, LEN(B912) - 2, 3) = " NM", "HD", MID(B912, LEN(B912) - 2, 3) = " HD", "SHD", TRUE, "EZ")</f>
        <v>SHD</v>
      </c>
      <c r="E913" s="18" t="str">
        <f>VLOOKUP(Table2[[#This Row],[Song Number]], Table1[[Order]:[SHD]], 5, FALSE)</f>
        <v>wigen</v>
      </c>
      <c r="F913" s="18" t="str">
        <f>_xlfn.TEXTJOIN("", FALSE, "BPM_", VLOOKUP(Table2[[#This Row],[Song Number]], Table1[[Order]:[SHD]], 6, FALSE))</f>
        <v>BPM_160</v>
      </c>
      <c r="G913" s="18" t="str" cm="1">
        <f t="array" ref="G913">_xlfn.TEXTJOIN("", FALSE, "DIF_", VLOOKUP(Table2[[#This Row],[Song Number]], Table1[[Order]:[SHD]], _xlfn.IFS(MID(B912, LEN(B912) - 2, 3) = " EZ", 8, MID(B912, LEN(B912) - 2, 3) = " NM", 9, MID(B912, LEN(B912) - 2, 3) = " HD", 10, TRUE, 7), FALSE))</f>
        <v>DIF_14</v>
      </c>
      <c r="H91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"DIF_14" ],</v>
      </c>
      <c r="I91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"Aqua Flow - SHD",
  "region": "2021 Pack",
  "category": [ "2021 Pack", "SHD", "DIF_14" ],
  "requires": []
  },
</v>
      </c>
    </row>
    <row r="914" spans="1:9" ht="105" x14ac:dyDescent="0.25">
      <c r="A914" s="18">
        <f t="shared" si="14"/>
        <v>229</v>
      </c>
      <c r="B914" s="18" t="str">
        <f>_xlfn.TEXTJOIN(" - ", FALSE, VLOOKUP(Table2[[#This Row],[Song Number]], Table1[[Order]:[SHD]], 4, FALSE), _xlfn.IFS(MID(B913, LEN(B913) - 2, 3) = " EZ", "NM", MID(B913, LEN(B913) - 2, 3) = " NM", "HD", MID(B913, LEN(B913) - 2, 3) = " HD", "SHD", TRUE, "EZ"))</f>
        <v>Brain Power - EZ</v>
      </c>
      <c r="C914" s="18" t="str">
        <f>_xlfn.TEXTJOIN(" ", FALSE, VLOOKUP(Table2[[#This Row],[Song Number]], Table1[[Order]:[SHD]], 2, FALSE), "Pack")</f>
        <v>2021 Pack</v>
      </c>
      <c r="D914" s="18" t="str" cm="1">
        <f t="array" ref="D914">_xlfn.IFS(MID(B913, LEN(B913) - 2, 3) = " EZ", "NM", MID(B913, LEN(B913) - 2, 3) = " NM", "HD", MID(B913, LEN(B913) - 2, 3) = " HD", "SHD", TRUE, "EZ")</f>
        <v>EZ</v>
      </c>
      <c r="E914" s="18" t="str">
        <f>VLOOKUP(Table2[[#This Row],[Song Number]], Table1[[Order]:[SHD]], 5, FALSE)</f>
        <v>NOMA</v>
      </c>
      <c r="F914" s="18" t="str">
        <f>_xlfn.TEXTJOIN("", FALSE, "BPM_", VLOOKUP(Table2[[#This Row],[Song Number]], Table1[[Order]:[SHD]], 6, FALSE))</f>
        <v>BPM_173</v>
      </c>
      <c r="G914" s="18" t="str" cm="1">
        <f t="array" ref="G914">_xlfn.TEXTJOIN("", FALSE, "DIF_", VLOOKUP(Table2[[#This Row],[Song Number]], Table1[[Order]:[SHD]], _xlfn.IFS(MID(B913, LEN(B913) - 2, 3) = " EZ", 8, MID(B913, LEN(B913) - 2, 3) = " NM", 9, MID(B913, LEN(B913) - 2, 3) = " HD", 10, TRUE, 7), FALSE))</f>
        <v>DIF_4</v>
      </c>
      <c r="H91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"DIF_4" ],</v>
      </c>
      <c r="I91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"Brain Power - EZ",
  "region": "2021 Pack",
  "category": [ "2021 Pack", "EZ", "DIF_4" ],
  "requires": []
  },
</v>
      </c>
    </row>
    <row r="915" spans="1:9" ht="105" x14ac:dyDescent="0.25">
      <c r="A915" s="18">
        <f t="shared" si="14"/>
        <v>229</v>
      </c>
      <c r="B915" s="18" t="str">
        <f>_xlfn.TEXTJOIN(" - ", FALSE, VLOOKUP(Table2[[#This Row],[Song Number]], Table1[[Order]:[SHD]], 4, FALSE), _xlfn.IFS(MID(B914, LEN(B914) - 2, 3) = " EZ", "NM", MID(B914, LEN(B914) - 2, 3) = " NM", "HD", MID(B914, LEN(B914) - 2, 3) = " HD", "SHD", TRUE, "EZ"))</f>
        <v>Brain Power - NM</v>
      </c>
      <c r="C915" s="18" t="str">
        <f>_xlfn.TEXTJOIN(" ", FALSE, VLOOKUP(Table2[[#This Row],[Song Number]], Table1[[Order]:[SHD]], 2, FALSE), "Pack")</f>
        <v>2021 Pack</v>
      </c>
      <c r="D915" s="18" t="str" cm="1">
        <f t="array" ref="D915">_xlfn.IFS(MID(B914, LEN(B914) - 2, 3) = " EZ", "NM", MID(B914, LEN(B914) - 2, 3) = " NM", "HD", MID(B914, LEN(B914) - 2, 3) = " HD", "SHD", TRUE, "EZ")</f>
        <v>NM</v>
      </c>
      <c r="E915" s="18" t="str">
        <f>VLOOKUP(Table2[[#This Row],[Song Number]], Table1[[Order]:[SHD]], 5, FALSE)</f>
        <v>NOMA</v>
      </c>
      <c r="F915" s="18" t="str">
        <f>_xlfn.TEXTJOIN("", FALSE, "BPM_", VLOOKUP(Table2[[#This Row],[Song Number]], Table1[[Order]:[SHD]], 6, FALSE))</f>
        <v>BPM_173</v>
      </c>
      <c r="G915" s="18" t="str" cm="1">
        <f t="array" ref="G915">_xlfn.TEXTJOIN("", FALSE, "DIF_", VLOOKUP(Table2[[#This Row],[Song Number]], Table1[[Order]:[SHD]], _xlfn.IFS(MID(B914, LEN(B914) - 2, 3) = " EZ", 8, MID(B914, LEN(B914) - 2, 3) = " NM", 9, MID(B914, LEN(B914) - 2, 3) = " HD", 10, TRUE, 7), FALSE))</f>
        <v>DIF_9</v>
      </c>
      <c r="H91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"DIF_9" ],</v>
      </c>
      <c r="I91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"Brain Power - NM",
  "region": "2021 Pack",
  "category": [ "2021 Pack", "NM", "DIF_9" ],
  "requires": []
  },
</v>
      </c>
    </row>
    <row r="916" spans="1:9" ht="105" x14ac:dyDescent="0.25">
      <c r="A916" s="18">
        <f t="shared" si="14"/>
        <v>229</v>
      </c>
      <c r="B916" s="18" t="str">
        <f>_xlfn.TEXTJOIN(" - ", FALSE, VLOOKUP(Table2[[#This Row],[Song Number]], Table1[[Order]:[SHD]], 4, FALSE), _xlfn.IFS(MID(B915, LEN(B915) - 2, 3) = " EZ", "NM", MID(B915, LEN(B915) - 2, 3) = " NM", "HD", MID(B915, LEN(B915) - 2, 3) = " HD", "SHD", TRUE, "EZ"))</f>
        <v>Brain Power - HD</v>
      </c>
      <c r="C916" s="18" t="str">
        <f>_xlfn.TEXTJOIN(" ", FALSE, VLOOKUP(Table2[[#This Row],[Song Number]], Table1[[Order]:[SHD]], 2, FALSE), "Pack")</f>
        <v>2021 Pack</v>
      </c>
      <c r="D916" s="18" t="str" cm="1">
        <f t="array" ref="D916">_xlfn.IFS(MID(B915, LEN(B915) - 2, 3) = " EZ", "NM", MID(B915, LEN(B915) - 2, 3) = " NM", "HD", MID(B915, LEN(B915) - 2, 3) = " HD", "SHD", TRUE, "EZ")</f>
        <v>HD</v>
      </c>
      <c r="E916" s="18" t="str">
        <f>VLOOKUP(Table2[[#This Row],[Song Number]], Table1[[Order]:[SHD]], 5, FALSE)</f>
        <v>NOMA</v>
      </c>
      <c r="F916" s="18" t="str">
        <f>_xlfn.TEXTJOIN("", FALSE, "BPM_", VLOOKUP(Table2[[#This Row],[Song Number]], Table1[[Order]:[SHD]], 6, FALSE))</f>
        <v>BPM_173</v>
      </c>
      <c r="G916" s="18" t="str" cm="1">
        <f t="array" ref="G916">_xlfn.TEXTJOIN("", FALSE, "DIF_", VLOOKUP(Table2[[#This Row],[Song Number]], Table1[[Order]:[SHD]], _xlfn.IFS(MID(B915, LEN(B915) - 2, 3) = " EZ", 8, MID(B915, LEN(B915) - 2, 3) = " NM", 9, MID(B915, LEN(B915) - 2, 3) = " HD", 10, TRUE, 7), FALSE))</f>
        <v>DIF_12</v>
      </c>
      <c r="H91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"DIF_12" ],</v>
      </c>
      <c r="I91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"Brain Power - HD",
  "region": "2021 Pack",
  "category": [ "2021 Pack", "HD", "DIF_12" ],
  "requires": []
  },
</v>
      </c>
    </row>
    <row r="917" spans="1:9" ht="105" x14ac:dyDescent="0.25">
      <c r="A917" s="18">
        <f t="shared" si="14"/>
        <v>229</v>
      </c>
      <c r="B917" s="18" t="str">
        <f>_xlfn.TEXTJOIN(" - ", FALSE, VLOOKUP(Table2[[#This Row],[Song Number]], Table1[[Order]:[SHD]], 4, FALSE), _xlfn.IFS(MID(B916, LEN(B916) - 2, 3) = " EZ", "NM", MID(B916, LEN(B916) - 2, 3) = " NM", "HD", MID(B916, LEN(B916) - 2, 3) = " HD", "SHD", TRUE, "EZ"))</f>
        <v>Brain Power - SHD</v>
      </c>
      <c r="C917" s="18" t="str">
        <f>_xlfn.TEXTJOIN(" ", FALSE, VLOOKUP(Table2[[#This Row],[Song Number]], Table1[[Order]:[SHD]], 2, FALSE), "Pack")</f>
        <v>2021 Pack</v>
      </c>
      <c r="D917" s="18" t="str" cm="1">
        <f t="array" ref="D917">_xlfn.IFS(MID(B916, LEN(B916) - 2, 3) = " EZ", "NM", MID(B916, LEN(B916) - 2, 3) = " NM", "HD", MID(B916, LEN(B916) - 2, 3) = " HD", "SHD", TRUE, "EZ")</f>
        <v>SHD</v>
      </c>
      <c r="E917" s="18" t="str">
        <f>VLOOKUP(Table2[[#This Row],[Song Number]], Table1[[Order]:[SHD]], 5, FALSE)</f>
        <v>NOMA</v>
      </c>
      <c r="F917" s="18" t="str">
        <f>_xlfn.TEXTJOIN("", FALSE, "BPM_", VLOOKUP(Table2[[#This Row],[Song Number]], Table1[[Order]:[SHD]], 6, FALSE))</f>
        <v>BPM_173</v>
      </c>
      <c r="G917" s="18" t="str" cm="1">
        <f t="array" ref="G917">_xlfn.TEXTJOIN("", FALSE, "DIF_", VLOOKUP(Table2[[#This Row],[Song Number]], Table1[[Order]:[SHD]], _xlfn.IFS(MID(B916, LEN(B916) - 2, 3) = " EZ", 8, MID(B916, LEN(B916) - 2, 3) = " NM", 9, MID(B916, LEN(B916) - 2, 3) = " HD", 10, TRUE, 7), FALSE))</f>
        <v>DIF_16</v>
      </c>
      <c r="H91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"DIF_16" ],</v>
      </c>
      <c r="I91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"Brain Power - SHD",
  "region": "2021 Pack",
  "category": [ "2021 Pack", "SHD", "DIF_16" ],
  "requires": []
  },
</v>
      </c>
    </row>
    <row r="918" spans="1:9" ht="105" x14ac:dyDescent="0.25">
      <c r="A918" s="18">
        <f t="shared" si="14"/>
        <v>230</v>
      </c>
      <c r="B918" s="18" t="str">
        <f>_xlfn.TEXTJOIN(" - ", FALSE, VLOOKUP(Table2[[#This Row],[Song Number]], Table1[[Order]:[SHD]], 4, FALSE), _xlfn.IFS(MID(B917, LEN(B917) - 2, 3) = " EZ", "NM", MID(B917, LEN(B917) - 2, 3) = " NM", "HD", MID(B917, LEN(B917) - 2, 3) = " HD", "SHD", TRUE, "EZ"))</f>
        <v>Call me up now - EZ</v>
      </c>
      <c r="C918" s="18" t="str">
        <f>_xlfn.TEXTJOIN(" ", FALSE, VLOOKUP(Table2[[#This Row],[Song Number]], Table1[[Order]:[SHD]], 2, FALSE), "Pack")</f>
        <v>2021 Pack</v>
      </c>
      <c r="D918" s="18" t="str" cm="1">
        <f t="array" ref="D918">_xlfn.IFS(MID(B917, LEN(B917) - 2, 3) = " EZ", "NM", MID(B917, LEN(B917) - 2, 3) = " NM", "HD", MID(B917, LEN(B917) - 2, 3) = " HD", "SHD", TRUE, "EZ")</f>
        <v>EZ</v>
      </c>
      <c r="E918" s="18" t="str">
        <f>VLOOKUP(Table2[[#This Row],[Song Number]], Table1[[Order]:[SHD]], 5, FALSE)</f>
        <v>FOIV</v>
      </c>
      <c r="F918" s="18" t="str">
        <f>_xlfn.TEXTJOIN("", FALSE, "BPM_", VLOOKUP(Table2[[#This Row],[Song Number]], Table1[[Order]:[SHD]], 6, FALSE))</f>
        <v>BPM_126</v>
      </c>
      <c r="G918" s="18" t="str" cm="1">
        <f t="array" ref="G918">_xlfn.TEXTJOIN("", FALSE, "DIF_", VLOOKUP(Table2[[#This Row],[Song Number]], Table1[[Order]:[SHD]], _xlfn.IFS(MID(B917, LEN(B917) - 2, 3) = " EZ", 8, MID(B917, LEN(B917) - 2, 3) = " NM", 9, MID(B917, LEN(B917) - 2, 3) = " HD", 10, TRUE, 7), FALSE))</f>
        <v>DIF_3</v>
      </c>
      <c r="H91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"DIF_3" ],</v>
      </c>
      <c r="I91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"Call me up now - EZ",
  "region": "2021 Pack",
  "category": [ "2021 Pack", "EZ", "DIF_3" ],
  "requires": []
  },
</v>
      </c>
    </row>
    <row r="919" spans="1:9" ht="105" x14ac:dyDescent="0.25">
      <c r="A919" s="18">
        <f t="shared" si="14"/>
        <v>230</v>
      </c>
      <c r="B919" s="18" t="str">
        <f>_xlfn.TEXTJOIN(" - ", FALSE, VLOOKUP(Table2[[#This Row],[Song Number]], Table1[[Order]:[SHD]], 4, FALSE), _xlfn.IFS(MID(B918, LEN(B918) - 2, 3) = " EZ", "NM", MID(B918, LEN(B918) - 2, 3) = " NM", "HD", MID(B918, LEN(B918) - 2, 3) = " HD", "SHD", TRUE, "EZ"))</f>
        <v>Call me up now - NM</v>
      </c>
      <c r="C919" s="18" t="str">
        <f>_xlfn.TEXTJOIN(" ", FALSE, VLOOKUP(Table2[[#This Row],[Song Number]], Table1[[Order]:[SHD]], 2, FALSE), "Pack")</f>
        <v>2021 Pack</v>
      </c>
      <c r="D919" s="18" t="str" cm="1">
        <f t="array" ref="D919">_xlfn.IFS(MID(B918, LEN(B918) - 2, 3) = " EZ", "NM", MID(B918, LEN(B918) - 2, 3) = " NM", "HD", MID(B918, LEN(B918) - 2, 3) = " HD", "SHD", TRUE, "EZ")</f>
        <v>NM</v>
      </c>
      <c r="E919" s="18" t="str">
        <f>VLOOKUP(Table2[[#This Row],[Song Number]], Table1[[Order]:[SHD]], 5, FALSE)</f>
        <v>FOIV</v>
      </c>
      <c r="F919" s="18" t="str">
        <f>_xlfn.TEXTJOIN("", FALSE, "BPM_", VLOOKUP(Table2[[#This Row],[Song Number]], Table1[[Order]:[SHD]], 6, FALSE))</f>
        <v>BPM_126</v>
      </c>
      <c r="G919" s="18" t="str" cm="1">
        <f t="array" ref="G919">_xlfn.TEXTJOIN("", FALSE, "DIF_", VLOOKUP(Table2[[#This Row],[Song Number]], Table1[[Order]:[SHD]], _xlfn.IFS(MID(B918, LEN(B918) - 2, 3) = " EZ", 8, MID(B918, LEN(B918) - 2, 3) = " NM", 9, MID(B918, LEN(B918) - 2, 3) = " HD", 10, TRUE, 7), FALSE))</f>
        <v>DIF_8</v>
      </c>
      <c r="H91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"DIF_8" ],</v>
      </c>
      <c r="I91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"Call me up now - NM",
  "region": "2021 Pack",
  "category": [ "2021 Pack", "NM", "DIF_8" ],
  "requires": []
  },
</v>
      </c>
    </row>
    <row r="920" spans="1:9" ht="105" x14ac:dyDescent="0.25">
      <c r="A920" s="18">
        <f t="shared" si="14"/>
        <v>230</v>
      </c>
      <c r="B920" s="18" t="str">
        <f>_xlfn.TEXTJOIN(" - ", FALSE, VLOOKUP(Table2[[#This Row],[Song Number]], Table1[[Order]:[SHD]], 4, FALSE), _xlfn.IFS(MID(B919, LEN(B919) - 2, 3) = " EZ", "NM", MID(B919, LEN(B919) - 2, 3) = " NM", "HD", MID(B919, LEN(B919) - 2, 3) = " HD", "SHD", TRUE, "EZ"))</f>
        <v>Call me up now - HD</v>
      </c>
      <c r="C920" s="18" t="str">
        <f>_xlfn.TEXTJOIN(" ", FALSE, VLOOKUP(Table2[[#This Row],[Song Number]], Table1[[Order]:[SHD]], 2, FALSE), "Pack")</f>
        <v>2021 Pack</v>
      </c>
      <c r="D920" s="18" t="str" cm="1">
        <f t="array" ref="D920">_xlfn.IFS(MID(B919, LEN(B919) - 2, 3) = " EZ", "NM", MID(B919, LEN(B919) - 2, 3) = " NM", "HD", MID(B919, LEN(B919) - 2, 3) = " HD", "SHD", TRUE, "EZ")</f>
        <v>HD</v>
      </c>
      <c r="E920" s="18" t="str">
        <f>VLOOKUP(Table2[[#This Row],[Song Number]], Table1[[Order]:[SHD]], 5, FALSE)</f>
        <v>FOIV</v>
      </c>
      <c r="F920" s="18" t="str">
        <f>_xlfn.TEXTJOIN("", FALSE, "BPM_", VLOOKUP(Table2[[#This Row],[Song Number]], Table1[[Order]:[SHD]], 6, FALSE))</f>
        <v>BPM_126</v>
      </c>
      <c r="G920" s="18" t="str" cm="1">
        <f t="array" ref="G920">_xlfn.TEXTJOIN("", FALSE, "DIF_", VLOOKUP(Table2[[#This Row],[Song Number]], Table1[[Order]:[SHD]], _xlfn.IFS(MID(B919, LEN(B919) - 2, 3) = " EZ", 8, MID(B919, LEN(B919) - 2, 3) = " NM", 9, MID(B919, LEN(B919) - 2, 3) = " HD", 10, TRUE, 7), FALSE))</f>
        <v>DIF_12</v>
      </c>
      <c r="H92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"DIF_12" ],</v>
      </c>
      <c r="I92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"Call me up now - HD",
  "region": "2021 Pack",
  "category": [ "2021 Pack", "HD", "DIF_12" ],
  "requires": []
  },
</v>
      </c>
    </row>
    <row r="921" spans="1:9" ht="105" x14ac:dyDescent="0.25">
      <c r="A921" s="18">
        <f t="shared" si="14"/>
        <v>230</v>
      </c>
      <c r="B921" s="18" t="str">
        <f>_xlfn.TEXTJOIN(" - ", FALSE, VLOOKUP(Table2[[#This Row],[Song Number]], Table1[[Order]:[SHD]], 4, FALSE), _xlfn.IFS(MID(B920, LEN(B920) - 2, 3) = " EZ", "NM", MID(B920, LEN(B920) - 2, 3) = " NM", "HD", MID(B920, LEN(B920) - 2, 3) = " HD", "SHD", TRUE, "EZ"))</f>
        <v>Call me up now - SHD</v>
      </c>
      <c r="C921" s="18" t="str">
        <f>_xlfn.TEXTJOIN(" ", FALSE, VLOOKUP(Table2[[#This Row],[Song Number]], Table1[[Order]:[SHD]], 2, FALSE), "Pack")</f>
        <v>2021 Pack</v>
      </c>
      <c r="D921" s="18" t="str" cm="1">
        <f t="array" ref="D921">_xlfn.IFS(MID(B920, LEN(B920) - 2, 3) = " EZ", "NM", MID(B920, LEN(B920) - 2, 3) = " NM", "HD", MID(B920, LEN(B920) - 2, 3) = " HD", "SHD", TRUE, "EZ")</f>
        <v>SHD</v>
      </c>
      <c r="E921" s="18" t="str">
        <f>VLOOKUP(Table2[[#This Row],[Song Number]], Table1[[Order]:[SHD]], 5, FALSE)</f>
        <v>FOIV</v>
      </c>
      <c r="F921" s="18" t="str">
        <f>_xlfn.TEXTJOIN("", FALSE, "BPM_", VLOOKUP(Table2[[#This Row],[Song Number]], Table1[[Order]:[SHD]], 6, FALSE))</f>
        <v>BPM_126</v>
      </c>
      <c r="G921" s="18" t="str" cm="1">
        <f t="array" ref="G921">_xlfn.TEXTJOIN("", FALSE, "DIF_", VLOOKUP(Table2[[#This Row],[Song Number]], Table1[[Order]:[SHD]], _xlfn.IFS(MID(B920, LEN(B920) - 2, 3) = " EZ", 8, MID(B920, LEN(B920) - 2, 3) = " NM", 9, MID(B920, LEN(B920) - 2, 3) = " HD", 10, TRUE, 7), FALSE))</f>
        <v>DIF_15</v>
      </c>
      <c r="H92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"DIF_15" ],</v>
      </c>
      <c r="I92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"Call me up now - SHD",
  "region": "2021 Pack",
  "category": [ "2021 Pack", "SHD", "DIF_15" ],
  "requires": []
  },
</v>
      </c>
    </row>
    <row r="922" spans="1:9" ht="105" x14ac:dyDescent="0.25">
      <c r="A922" s="18">
        <f t="shared" si="14"/>
        <v>231</v>
      </c>
      <c r="B922" s="18" t="str">
        <f>_xlfn.TEXTJOIN(" - ", FALSE, VLOOKUP(Table2[[#This Row],[Song Number]], Table1[[Order]:[SHD]], 4, FALSE), _xlfn.IFS(MID(B921, LEN(B921) - 2, 3) = " EZ", "NM", MID(B921, LEN(B921) - 2, 3) = " NM", "HD", MID(B921, LEN(B921) - 2, 3) = " HD", "SHD", TRUE, "EZ"))</f>
        <v>comet - EZ</v>
      </c>
      <c r="C922" s="18" t="str">
        <f>_xlfn.TEXTJOIN(" ", FALSE, VLOOKUP(Table2[[#This Row],[Song Number]], Table1[[Order]:[SHD]], 2, FALSE), "Pack")</f>
        <v>2021 Pack</v>
      </c>
      <c r="D922" s="18" t="str" cm="1">
        <f t="array" ref="D922">_xlfn.IFS(MID(B921, LEN(B921) - 2, 3) = " EZ", "NM", MID(B921, LEN(B921) - 2, 3) = " NM", "HD", MID(B921, LEN(B921) - 2, 3) = " HD", "SHD", TRUE, "EZ")</f>
        <v>EZ</v>
      </c>
      <c r="E922" s="18" t="str">
        <f>VLOOKUP(Table2[[#This Row],[Song Number]], Table1[[Order]:[SHD]], 5, FALSE)</f>
        <v>wigen</v>
      </c>
      <c r="F922" s="18" t="str">
        <f>_xlfn.TEXTJOIN("", FALSE, "BPM_", VLOOKUP(Table2[[#This Row],[Song Number]], Table1[[Order]:[SHD]], 6, FALSE))</f>
        <v>BPM_190</v>
      </c>
      <c r="G922" s="18" t="str" cm="1">
        <f t="array" ref="G922">_xlfn.TEXTJOIN("", FALSE, "DIF_", VLOOKUP(Table2[[#This Row],[Song Number]], Table1[[Order]:[SHD]], _xlfn.IFS(MID(B921, LEN(B921) - 2, 3) = " EZ", 8, MID(B921, LEN(B921) - 2, 3) = " NM", 9, MID(B921, LEN(B921) - 2, 3) = " HD", 10, TRUE, 7), FALSE))</f>
        <v>DIF_4</v>
      </c>
      <c r="H92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"DIF_4" ],</v>
      </c>
      <c r="I92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"comet - EZ",
  "region": "2021 Pack",
  "category": [ "2021 Pack", "EZ", "DIF_4" ],
  "requires": []
  },
</v>
      </c>
    </row>
    <row r="923" spans="1:9" ht="105" x14ac:dyDescent="0.25">
      <c r="A923" s="18">
        <f t="shared" si="14"/>
        <v>231</v>
      </c>
      <c r="B923" s="18" t="str">
        <f>_xlfn.TEXTJOIN(" - ", FALSE, VLOOKUP(Table2[[#This Row],[Song Number]], Table1[[Order]:[SHD]], 4, FALSE), _xlfn.IFS(MID(B922, LEN(B922) - 2, 3) = " EZ", "NM", MID(B922, LEN(B922) - 2, 3) = " NM", "HD", MID(B922, LEN(B922) - 2, 3) = " HD", "SHD", TRUE, "EZ"))</f>
        <v>comet - NM</v>
      </c>
      <c r="C923" s="18" t="str">
        <f>_xlfn.TEXTJOIN(" ", FALSE, VLOOKUP(Table2[[#This Row],[Song Number]], Table1[[Order]:[SHD]], 2, FALSE), "Pack")</f>
        <v>2021 Pack</v>
      </c>
      <c r="D923" s="18" t="str" cm="1">
        <f t="array" ref="D923">_xlfn.IFS(MID(B922, LEN(B922) - 2, 3) = " EZ", "NM", MID(B922, LEN(B922) - 2, 3) = " NM", "HD", MID(B922, LEN(B922) - 2, 3) = " HD", "SHD", TRUE, "EZ")</f>
        <v>NM</v>
      </c>
      <c r="E923" s="18" t="str">
        <f>VLOOKUP(Table2[[#This Row],[Song Number]], Table1[[Order]:[SHD]], 5, FALSE)</f>
        <v>wigen</v>
      </c>
      <c r="F923" s="18" t="str">
        <f>_xlfn.TEXTJOIN("", FALSE, "BPM_", VLOOKUP(Table2[[#This Row],[Song Number]], Table1[[Order]:[SHD]], 6, FALSE))</f>
        <v>BPM_190</v>
      </c>
      <c r="G923" s="18" t="str" cm="1">
        <f t="array" ref="G923">_xlfn.TEXTJOIN("", FALSE, "DIF_", VLOOKUP(Table2[[#This Row],[Song Number]], Table1[[Order]:[SHD]], _xlfn.IFS(MID(B922, LEN(B922) - 2, 3) = " EZ", 8, MID(B922, LEN(B922) - 2, 3) = " NM", 9, MID(B922, LEN(B922) - 2, 3) = " HD", 10, TRUE, 7), FALSE))</f>
        <v>DIF_8</v>
      </c>
      <c r="H92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"DIF_8" ],</v>
      </c>
      <c r="I92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"comet - NM",
  "region": "2021 Pack",
  "category": [ "2021 Pack", "NM", "DIF_8" ],
  "requires": []
  },
</v>
      </c>
    </row>
    <row r="924" spans="1:9" ht="105" x14ac:dyDescent="0.25">
      <c r="A924" s="18">
        <f t="shared" si="14"/>
        <v>231</v>
      </c>
      <c r="B924" s="18" t="str">
        <f>_xlfn.TEXTJOIN(" - ", FALSE, VLOOKUP(Table2[[#This Row],[Song Number]], Table1[[Order]:[SHD]], 4, FALSE), _xlfn.IFS(MID(B923, LEN(B923) - 2, 3) = " EZ", "NM", MID(B923, LEN(B923) - 2, 3) = " NM", "HD", MID(B923, LEN(B923) - 2, 3) = " HD", "SHD", TRUE, "EZ"))</f>
        <v>comet - HD</v>
      </c>
      <c r="C924" s="18" t="str">
        <f>_xlfn.TEXTJOIN(" ", FALSE, VLOOKUP(Table2[[#This Row],[Song Number]], Table1[[Order]:[SHD]], 2, FALSE), "Pack")</f>
        <v>2021 Pack</v>
      </c>
      <c r="D924" s="18" t="str" cm="1">
        <f t="array" ref="D924">_xlfn.IFS(MID(B923, LEN(B923) - 2, 3) = " EZ", "NM", MID(B923, LEN(B923) - 2, 3) = " NM", "HD", MID(B923, LEN(B923) - 2, 3) = " HD", "SHD", TRUE, "EZ")</f>
        <v>HD</v>
      </c>
      <c r="E924" s="18" t="str">
        <f>VLOOKUP(Table2[[#This Row],[Song Number]], Table1[[Order]:[SHD]], 5, FALSE)</f>
        <v>wigen</v>
      </c>
      <c r="F924" s="18" t="str">
        <f>_xlfn.TEXTJOIN("", FALSE, "BPM_", VLOOKUP(Table2[[#This Row],[Song Number]], Table1[[Order]:[SHD]], 6, FALSE))</f>
        <v>BPM_190</v>
      </c>
      <c r="G924" s="18" t="str" cm="1">
        <f t="array" ref="G924">_xlfn.TEXTJOIN("", FALSE, "DIF_", VLOOKUP(Table2[[#This Row],[Song Number]], Table1[[Order]:[SHD]], _xlfn.IFS(MID(B923, LEN(B923) - 2, 3) = " EZ", 8, MID(B923, LEN(B923) - 2, 3) = " NM", 9, MID(B923, LEN(B923) - 2, 3) = " HD", 10, TRUE, 7), FALSE))</f>
        <v>DIF_13</v>
      </c>
      <c r="H92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"DIF_13" ],</v>
      </c>
      <c r="I92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"comet - HD",
  "region": "2021 Pack",
  "category": [ "2021 Pack", "HD", "DIF_13" ],
  "requires": []
  },
</v>
      </c>
    </row>
    <row r="925" spans="1:9" ht="105" x14ac:dyDescent="0.25">
      <c r="A925" s="18">
        <f t="shared" si="14"/>
        <v>231</v>
      </c>
      <c r="B925" s="18" t="str">
        <f>_xlfn.TEXTJOIN(" - ", FALSE, VLOOKUP(Table2[[#This Row],[Song Number]], Table1[[Order]:[SHD]], 4, FALSE), _xlfn.IFS(MID(B924, LEN(B924) - 2, 3) = " EZ", "NM", MID(B924, LEN(B924) - 2, 3) = " NM", "HD", MID(B924, LEN(B924) - 2, 3) = " HD", "SHD", TRUE, "EZ"))</f>
        <v>comet - SHD</v>
      </c>
      <c r="C925" s="18" t="str">
        <f>_xlfn.TEXTJOIN(" ", FALSE, VLOOKUP(Table2[[#This Row],[Song Number]], Table1[[Order]:[SHD]], 2, FALSE), "Pack")</f>
        <v>2021 Pack</v>
      </c>
      <c r="D925" s="18" t="str" cm="1">
        <f t="array" ref="D925">_xlfn.IFS(MID(B924, LEN(B924) - 2, 3) = " EZ", "NM", MID(B924, LEN(B924) - 2, 3) = " NM", "HD", MID(B924, LEN(B924) - 2, 3) = " HD", "SHD", TRUE, "EZ")</f>
        <v>SHD</v>
      </c>
      <c r="E925" s="18" t="str">
        <f>VLOOKUP(Table2[[#This Row],[Song Number]], Table1[[Order]:[SHD]], 5, FALSE)</f>
        <v>wigen</v>
      </c>
      <c r="F925" s="18" t="str">
        <f>_xlfn.TEXTJOIN("", FALSE, "BPM_", VLOOKUP(Table2[[#This Row],[Song Number]], Table1[[Order]:[SHD]], 6, FALSE))</f>
        <v>BPM_190</v>
      </c>
      <c r="G925" s="18" t="str" cm="1">
        <f t="array" ref="G925">_xlfn.TEXTJOIN("", FALSE, "DIF_", VLOOKUP(Table2[[#This Row],[Song Number]], Table1[[Order]:[SHD]], _xlfn.IFS(MID(B924, LEN(B924) - 2, 3) = " EZ", 8, MID(B924, LEN(B924) - 2, 3) = " NM", 9, MID(B924, LEN(B924) - 2, 3) = " HD", 10, TRUE, 7), FALSE))</f>
        <v>DIF_16</v>
      </c>
      <c r="H92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"DIF_16" ],</v>
      </c>
      <c r="I92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"comet - SHD",
  "region": "2021 Pack",
  "category": [ "2021 Pack", "SHD", "DIF_16" ],
  "requires": []
  },
</v>
      </c>
    </row>
    <row r="926" spans="1:9" ht="105" x14ac:dyDescent="0.25">
      <c r="A926" s="18">
        <f t="shared" si="14"/>
        <v>232</v>
      </c>
      <c r="B926" s="18" t="str">
        <f>_xlfn.TEXTJOIN(" - ", FALSE, VLOOKUP(Table2[[#This Row],[Song Number]], Table1[[Order]:[SHD]], 4, FALSE), _xlfn.IFS(MID(B925, LEN(B925) - 2, 3) = " EZ", "NM", MID(B925, LEN(B925) - 2, 3) = " NM", "HD", MID(B925, LEN(B925) - 2, 3) = " HD", "SHD", TRUE, "EZ"))</f>
        <v>conflict - EZ</v>
      </c>
      <c r="C926" s="18" t="str">
        <f>_xlfn.TEXTJOIN(" ", FALSE, VLOOKUP(Table2[[#This Row],[Song Number]], Table1[[Order]:[SHD]], 2, FALSE), "Pack")</f>
        <v>2021 Pack</v>
      </c>
      <c r="D926" s="18" t="str" cm="1">
        <f t="array" ref="D926">_xlfn.IFS(MID(B925, LEN(B925) - 2, 3) = " EZ", "NM", MID(B925, LEN(B925) - 2, 3) = " NM", "HD", MID(B925, LEN(B925) - 2, 3) = " HD", "SHD", TRUE, "EZ")</f>
        <v>EZ</v>
      </c>
      <c r="E926" s="18" t="str">
        <f>VLOOKUP(Table2[[#This Row],[Song Number]], Table1[[Order]:[SHD]], 5, FALSE)</f>
        <v>siromaru + Cranky</v>
      </c>
      <c r="F926" s="18" t="str">
        <f>_xlfn.TEXTJOIN("", FALSE, "BPM_", VLOOKUP(Table2[[#This Row],[Song Number]], Table1[[Order]:[SHD]], 6, FALSE))</f>
        <v>BPM_160</v>
      </c>
      <c r="G926" s="18" t="str" cm="1">
        <f t="array" ref="G926">_xlfn.TEXTJOIN("", FALSE, "DIF_", VLOOKUP(Table2[[#This Row],[Song Number]], Table1[[Order]:[SHD]], _xlfn.IFS(MID(B925, LEN(B925) - 2, 3) = " EZ", 8, MID(B925, LEN(B925) - 2, 3) = " NM", 9, MID(B925, LEN(B925) - 2, 3) = " HD", 10, TRUE, 7), FALSE))</f>
        <v>DIF_4</v>
      </c>
      <c r="H92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"DIF_4" ],</v>
      </c>
      <c r="I92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"conflict - EZ",
  "region": "2021 Pack",
  "category": [ "2021 Pack", "EZ", "DIF_4" ],
  "requires": []
  },
</v>
      </c>
    </row>
    <row r="927" spans="1:9" ht="105" x14ac:dyDescent="0.25">
      <c r="A927" s="18">
        <f t="shared" si="14"/>
        <v>232</v>
      </c>
      <c r="B927" s="18" t="str">
        <f>_xlfn.TEXTJOIN(" - ", FALSE, VLOOKUP(Table2[[#This Row],[Song Number]], Table1[[Order]:[SHD]], 4, FALSE), _xlfn.IFS(MID(B926, LEN(B926) - 2, 3) = " EZ", "NM", MID(B926, LEN(B926) - 2, 3) = " NM", "HD", MID(B926, LEN(B926) - 2, 3) = " HD", "SHD", TRUE, "EZ"))</f>
        <v>conflict - NM</v>
      </c>
      <c r="C927" s="18" t="str">
        <f>_xlfn.TEXTJOIN(" ", FALSE, VLOOKUP(Table2[[#This Row],[Song Number]], Table1[[Order]:[SHD]], 2, FALSE), "Pack")</f>
        <v>2021 Pack</v>
      </c>
      <c r="D927" s="18" t="str" cm="1">
        <f t="array" ref="D927">_xlfn.IFS(MID(B926, LEN(B926) - 2, 3) = " EZ", "NM", MID(B926, LEN(B926) - 2, 3) = " NM", "HD", MID(B926, LEN(B926) - 2, 3) = " HD", "SHD", TRUE, "EZ")</f>
        <v>NM</v>
      </c>
      <c r="E927" s="18" t="str">
        <f>VLOOKUP(Table2[[#This Row],[Song Number]], Table1[[Order]:[SHD]], 5, FALSE)</f>
        <v>siromaru + Cranky</v>
      </c>
      <c r="F927" s="18" t="str">
        <f>_xlfn.TEXTJOIN("", FALSE, "BPM_", VLOOKUP(Table2[[#This Row],[Song Number]], Table1[[Order]:[SHD]], 6, FALSE))</f>
        <v>BPM_160</v>
      </c>
      <c r="G927" s="18" t="str" cm="1">
        <f t="array" ref="G927">_xlfn.TEXTJOIN("", FALSE, "DIF_", VLOOKUP(Table2[[#This Row],[Song Number]], Table1[[Order]:[SHD]], _xlfn.IFS(MID(B926, LEN(B926) - 2, 3) = " EZ", 8, MID(B926, LEN(B926) - 2, 3) = " NM", 9, MID(B926, LEN(B926) - 2, 3) = " HD", 10, TRUE, 7), FALSE))</f>
        <v>DIF_10</v>
      </c>
      <c r="H92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"DIF_10" ],</v>
      </c>
      <c r="I92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"conflict - NM",
  "region": "2021 Pack",
  "category": [ "2021 Pack", "NM", "DIF_10" ],
  "requires": []
  },
</v>
      </c>
    </row>
    <row r="928" spans="1:9" ht="105" x14ac:dyDescent="0.25">
      <c r="A928" s="18">
        <f t="shared" si="14"/>
        <v>232</v>
      </c>
      <c r="B928" s="18" t="str">
        <f>_xlfn.TEXTJOIN(" - ", FALSE, VLOOKUP(Table2[[#This Row],[Song Number]], Table1[[Order]:[SHD]], 4, FALSE), _xlfn.IFS(MID(B927, LEN(B927) - 2, 3) = " EZ", "NM", MID(B927, LEN(B927) - 2, 3) = " NM", "HD", MID(B927, LEN(B927) - 2, 3) = " HD", "SHD", TRUE, "EZ"))</f>
        <v>conflict - HD</v>
      </c>
      <c r="C928" s="18" t="str">
        <f>_xlfn.TEXTJOIN(" ", FALSE, VLOOKUP(Table2[[#This Row],[Song Number]], Table1[[Order]:[SHD]], 2, FALSE), "Pack")</f>
        <v>2021 Pack</v>
      </c>
      <c r="D928" s="18" t="str" cm="1">
        <f t="array" ref="D928">_xlfn.IFS(MID(B927, LEN(B927) - 2, 3) = " EZ", "NM", MID(B927, LEN(B927) - 2, 3) = " NM", "HD", MID(B927, LEN(B927) - 2, 3) = " HD", "SHD", TRUE, "EZ")</f>
        <v>HD</v>
      </c>
      <c r="E928" s="18" t="str">
        <f>VLOOKUP(Table2[[#This Row],[Song Number]], Table1[[Order]:[SHD]], 5, FALSE)</f>
        <v>siromaru + Cranky</v>
      </c>
      <c r="F928" s="18" t="str">
        <f>_xlfn.TEXTJOIN("", FALSE, "BPM_", VLOOKUP(Table2[[#This Row],[Song Number]], Table1[[Order]:[SHD]], 6, FALSE))</f>
        <v>BPM_160</v>
      </c>
      <c r="G928" s="18" t="str" cm="1">
        <f t="array" ref="G928">_xlfn.TEXTJOIN("", FALSE, "DIF_", VLOOKUP(Table2[[#This Row],[Song Number]], Table1[[Order]:[SHD]], _xlfn.IFS(MID(B927, LEN(B927) - 2, 3) = " EZ", 8, MID(B927, LEN(B927) - 2, 3) = " NM", 9, MID(B927, LEN(B927) - 2, 3) = " HD", 10, TRUE, 7), FALSE))</f>
        <v>DIF_15</v>
      </c>
      <c r="H92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"DIF_15" ],</v>
      </c>
      <c r="I92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"conflict - HD",
  "region": "2021 Pack",
  "category": [ "2021 Pack", "HD", "DIF_15" ],
  "requires": []
  },
</v>
      </c>
    </row>
    <row r="929" spans="1:9" ht="105" x14ac:dyDescent="0.25">
      <c r="A929" s="18">
        <f t="shared" si="14"/>
        <v>232</v>
      </c>
      <c r="B929" s="18" t="str">
        <f>_xlfn.TEXTJOIN(" - ", FALSE, VLOOKUP(Table2[[#This Row],[Song Number]], Table1[[Order]:[SHD]], 4, FALSE), _xlfn.IFS(MID(B928, LEN(B928) - 2, 3) = " EZ", "NM", MID(B928, LEN(B928) - 2, 3) = " NM", "HD", MID(B928, LEN(B928) - 2, 3) = " HD", "SHD", TRUE, "EZ"))</f>
        <v>conflict - SHD</v>
      </c>
      <c r="C929" s="18" t="str">
        <f>_xlfn.TEXTJOIN(" ", FALSE, VLOOKUP(Table2[[#This Row],[Song Number]], Table1[[Order]:[SHD]], 2, FALSE), "Pack")</f>
        <v>2021 Pack</v>
      </c>
      <c r="D929" s="18" t="str" cm="1">
        <f t="array" ref="D929">_xlfn.IFS(MID(B928, LEN(B928) - 2, 3) = " EZ", "NM", MID(B928, LEN(B928) - 2, 3) = " NM", "HD", MID(B928, LEN(B928) - 2, 3) = " HD", "SHD", TRUE, "EZ")</f>
        <v>SHD</v>
      </c>
      <c r="E929" s="18" t="str">
        <f>VLOOKUP(Table2[[#This Row],[Song Number]], Table1[[Order]:[SHD]], 5, FALSE)</f>
        <v>siromaru + Cranky</v>
      </c>
      <c r="F929" s="18" t="str">
        <f>_xlfn.TEXTJOIN("", FALSE, "BPM_", VLOOKUP(Table2[[#This Row],[Song Number]], Table1[[Order]:[SHD]], 6, FALSE))</f>
        <v>BPM_160</v>
      </c>
      <c r="G929" s="18" t="str" cm="1">
        <f t="array" ref="G929">_xlfn.TEXTJOIN("", FALSE, "DIF_", VLOOKUP(Table2[[#This Row],[Song Number]], Table1[[Order]:[SHD]], _xlfn.IFS(MID(B928, LEN(B928) - 2, 3) = " EZ", 8, MID(B928, LEN(B928) - 2, 3) = " NM", 9, MID(B928, LEN(B928) - 2, 3) = " HD", 10, TRUE, 7), FALSE))</f>
        <v>DIF_18</v>
      </c>
      <c r="H92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"DIF_18" ],</v>
      </c>
      <c r="I92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"conflict - SHD",
  "region": "2021 Pack",
  "category": [ "2021 Pack", "SHD", "DIF_18" ],
  "requires": []
  },
</v>
      </c>
    </row>
    <row r="930" spans="1:9" ht="105" x14ac:dyDescent="0.25">
      <c r="A930" s="18">
        <f t="shared" si="14"/>
        <v>233</v>
      </c>
      <c r="B930" s="18" t="str">
        <f>_xlfn.TEXTJOIN(" - ", FALSE, VLOOKUP(Table2[[#This Row],[Song Number]], Table1[[Order]:[SHD]], 4, FALSE), _xlfn.IFS(MID(B929, LEN(B929) - 2, 3) = " EZ", "NM", MID(B929, LEN(B929) - 2, 3) = " NM", "HD", MID(B929, LEN(B929) - 2, 3) = " HD", "SHD", TRUE, "EZ"))</f>
        <v>DataErr0r - EZ</v>
      </c>
      <c r="C930" s="18" t="str">
        <f>_xlfn.TEXTJOIN(" ", FALSE, VLOOKUP(Table2[[#This Row],[Song Number]], Table1[[Order]:[SHD]], 2, FALSE), "Pack")</f>
        <v>2021 Pack</v>
      </c>
      <c r="D930" s="18" t="str" cm="1">
        <f t="array" ref="D930">_xlfn.IFS(MID(B929, LEN(B929) - 2, 3) = " EZ", "NM", MID(B929, LEN(B929) - 2, 3) = " NM", "HD", MID(B929, LEN(B929) - 2, 3) = " HD", "SHD", TRUE, "EZ")</f>
        <v>EZ</v>
      </c>
      <c r="E930" s="18" t="str">
        <f>VLOOKUP(Table2[[#This Row],[Song Number]], Table1[[Order]:[SHD]], 5, FALSE)</f>
        <v>Cosmograph (Lunatic Sounds)</v>
      </c>
      <c r="F930" s="18" t="str">
        <f>_xlfn.TEXTJOIN("", FALSE, "BPM_", VLOOKUP(Table2[[#This Row],[Song Number]], Table1[[Order]:[SHD]], 6, FALSE))</f>
        <v>BPM_180</v>
      </c>
      <c r="G930" s="18" t="str" cm="1">
        <f t="array" ref="G930">_xlfn.TEXTJOIN("", FALSE, "DIF_", VLOOKUP(Table2[[#This Row],[Song Number]], Table1[[Order]:[SHD]], _xlfn.IFS(MID(B929, LEN(B929) - 2, 3) = " EZ", 8, MID(B929, LEN(B929) - 2, 3) = " NM", 9, MID(B929, LEN(B929) - 2, 3) = " HD", 10, TRUE, 7), FALSE))</f>
        <v>DIF_5</v>
      </c>
      <c r="H93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"DIF_5" ],</v>
      </c>
      <c r="I93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"DataErr0r - EZ",
  "region": "2021 Pack",
  "category": [ "2021 Pack", "EZ", "DIF_5" ],
  "requires": []
  },
</v>
      </c>
    </row>
    <row r="931" spans="1:9" ht="105" x14ac:dyDescent="0.25">
      <c r="A931" s="18">
        <f t="shared" si="14"/>
        <v>233</v>
      </c>
      <c r="B931" s="18" t="str">
        <f>_xlfn.TEXTJOIN(" - ", FALSE, VLOOKUP(Table2[[#This Row],[Song Number]], Table1[[Order]:[SHD]], 4, FALSE), _xlfn.IFS(MID(B930, LEN(B930) - 2, 3) = " EZ", "NM", MID(B930, LEN(B930) - 2, 3) = " NM", "HD", MID(B930, LEN(B930) - 2, 3) = " HD", "SHD", TRUE, "EZ"))</f>
        <v>DataErr0r - NM</v>
      </c>
      <c r="C931" s="18" t="str">
        <f>_xlfn.TEXTJOIN(" ", FALSE, VLOOKUP(Table2[[#This Row],[Song Number]], Table1[[Order]:[SHD]], 2, FALSE), "Pack")</f>
        <v>2021 Pack</v>
      </c>
      <c r="D931" s="18" t="str" cm="1">
        <f t="array" ref="D931">_xlfn.IFS(MID(B930, LEN(B930) - 2, 3) = " EZ", "NM", MID(B930, LEN(B930) - 2, 3) = " NM", "HD", MID(B930, LEN(B930) - 2, 3) = " HD", "SHD", TRUE, "EZ")</f>
        <v>NM</v>
      </c>
      <c r="E931" s="18" t="str">
        <f>VLOOKUP(Table2[[#This Row],[Song Number]], Table1[[Order]:[SHD]], 5, FALSE)</f>
        <v>Cosmograph (Lunatic Sounds)</v>
      </c>
      <c r="F931" s="18" t="str">
        <f>_xlfn.TEXTJOIN("", FALSE, "BPM_", VLOOKUP(Table2[[#This Row],[Song Number]], Table1[[Order]:[SHD]], 6, FALSE))</f>
        <v>BPM_180</v>
      </c>
      <c r="G931" s="18" t="str" cm="1">
        <f t="array" ref="G931">_xlfn.TEXTJOIN("", FALSE, "DIF_", VLOOKUP(Table2[[#This Row],[Song Number]], Table1[[Order]:[SHD]], _xlfn.IFS(MID(B930, LEN(B930) - 2, 3) = " EZ", 8, MID(B930, LEN(B930) - 2, 3) = " NM", 9, MID(B930, LEN(B930) - 2, 3) = " HD", 10, TRUE, 7), FALSE))</f>
        <v>DIF_9</v>
      </c>
      <c r="H93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"DIF_9" ],</v>
      </c>
      <c r="I93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"DataErr0r - NM",
  "region": "2021 Pack",
  "category": [ "2021 Pack", "NM", "DIF_9" ],
  "requires": []
  },
</v>
      </c>
    </row>
    <row r="932" spans="1:9" ht="105" x14ac:dyDescent="0.25">
      <c r="A932" s="18">
        <f t="shared" si="14"/>
        <v>233</v>
      </c>
      <c r="B932" s="18" t="str">
        <f>_xlfn.TEXTJOIN(" - ", FALSE, VLOOKUP(Table2[[#This Row],[Song Number]], Table1[[Order]:[SHD]], 4, FALSE), _xlfn.IFS(MID(B931, LEN(B931) - 2, 3) = " EZ", "NM", MID(B931, LEN(B931) - 2, 3) = " NM", "HD", MID(B931, LEN(B931) - 2, 3) = " HD", "SHD", TRUE, "EZ"))</f>
        <v>DataErr0r - HD</v>
      </c>
      <c r="C932" s="18" t="str">
        <f>_xlfn.TEXTJOIN(" ", FALSE, VLOOKUP(Table2[[#This Row],[Song Number]], Table1[[Order]:[SHD]], 2, FALSE), "Pack")</f>
        <v>2021 Pack</v>
      </c>
      <c r="D932" s="18" t="str" cm="1">
        <f t="array" ref="D932">_xlfn.IFS(MID(B931, LEN(B931) - 2, 3) = " EZ", "NM", MID(B931, LEN(B931) - 2, 3) = " NM", "HD", MID(B931, LEN(B931) - 2, 3) = " HD", "SHD", TRUE, "EZ")</f>
        <v>HD</v>
      </c>
      <c r="E932" s="18" t="str">
        <f>VLOOKUP(Table2[[#This Row],[Song Number]], Table1[[Order]:[SHD]], 5, FALSE)</f>
        <v>Cosmograph (Lunatic Sounds)</v>
      </c>
      <c r="F932" s="18" t="str">
        <f>_xlfn.TEXTJOIN("", FALSE, "BPM_", VLOOKUP(Table2[[#This Row],[Song Number]], Table1[[Order]:[SHD]], 6, FALSE))</f>
        <v>BPM_180</v>
      </c>
      <c r="G932" s="18" t="str" cm="1">
        <f t="array" ref="G932">_xlfn.TEXTJOIN("", FALSE, "DIF_", VLOOKUP(Table2[[#This Row],[Song Number]], Table1[[Order]:[SHD]], _xlfn.IFS(MID(B931, LEN(B931) - 2, 3) = " EZ", 8, MID(B931, LEN(B931) - 2, 3) = " NM", 9, MID(B931, LEN(B931) - 2, 3) = " HD", 10, TRUE, 7), FALSE))</f>
        <v>DIF_12</v>
      </c>
      <c r="H93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"DIF_12" ],</v>
      </c>
      <c r="I93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"DataErr0r - HD",
  "region": "2021 Pack",
  "category": [ "2021 Pack", "HD", "DIF_12" ],
  "requires": []
  },
</v>
      </c>
    </row>
    <row r="933" spans="1:9" ht="105" x14ac:dyDescent="0.25">
      <c r="A933" s="18">
        <f t="shared" si="14"/>
        <v>233</v>
      </c>
      <c r="B933" s="18" t="str">
        <f>_xlfn.TEXTJOIN(" - ", FALSE, VLOOKUP(Table2[[#This Row],[Song Number]], Table1[[Order]:[SHD]], 4, FALSE), _xlfn.IFS(MID(B932, LEN(B932) - 2, 3) = " EZ", "NM", MID(B932, LEN(B932) - 2, 3) = " NM", "HD", MID(B932, LEN(B932) - 2, 3) = " HD", "SHD", TRUE, "EZ"))</f>
        <v>DataErr0r - SHD</v>
      </c>
      <c r="C933" s="18" t="str">
        <f>_xlfn.TEXTJOIN(" ", FALSE, VLOOKUP(Table2[[#This Row],[Song Number]], Table1[[Order]:[SHD]], 2, FALSE), "Pack")</f>
        <v>2021 Pack</v>
      </c>
      <c r="D933" s="18" t="str" cm="1">
        <f t="array" ref="D933">_xlfn.IFS(MID(B932, LEN(B932) - 2, 3) = " EZ", "NM", MID(B932, LEN(B932) - 2, 3) = " NM", "HD", MID(B932, LEN(B932) - 2, 3) = " HD", "SHD", TRUE, "EZ")</f>
        <v>SHD</v>
      </c>
      <c r="E933" s="18" t="str">
        <f>VLOOKUP(Table2[[#This Row],[Song Number]], Table1[[Order]:[SHD]], 5, FALSE)</f>
        <v>Cosmograph (Lunatic Sounds)</v>
      </c>
      <c r="F933" s="18" t="str">
        <f>_xlfn.TEXTJOIN("", FALSE, "BPM_", VLOOKUP(Table2[[#This Row],[Song Number]], Table1[[Order]:[SHD]], 6, FALSE))</f>
        <v>BPM_180</v>
      </c>
      <c r="G933" s="18" t="str" cm="1">
        <f t="array" ref="G933">_xlfn.TEXTJOIN("", FALSE, "DIF_", VLOOKUP(Table2[[#This Row],[Song Number]], Table1[[Order]:[SHD]], _xlfn.IFS(MID(B932, LEN(B932) - 2, 3) = " EZ", 8, MID(B932, LEN(B932) - 2, 3) = " NM", 9, MID(B932, LEN(B932) - 2, 3) = " HD", 10, TRUE, 7), FALSE))</f>
        <v>DIF_16</v>
      </c>
      <c r="H93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"DIF_16" ],</v>
      </c>
      <c r="I93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"DataErr0r - SHD",
  "region": "2021 Pack",
  "category": [ "2021 Pack", "SHD", "DIF_16" ],
  "requires": []
  },
</v>
      </c>
    </row>
    <row r="934" spans="1:9" ht="105" x14ac:dyDescent="0.25">
      <c r="A934" s="18">
        <f t="shared" si="14"/>
        <v>234</v>
      </c>
      <c r="B934" s="18" t="str">
        <f>_xlfn.TEXTJOIN(" - ", FALSE, VLOOKUP(Table2[[#This Row],[Song Number]], Table1[[Order]:[SHD]], 4, FALSE), _xlfn.IFS(MID(B933, LEN(B933) - 2, 3) = " EZ", "NM", MID(B933, LEN(B933) - 2, 3) = " NM", "HD", MID(B933, LEN(B933) - 2, 3) = " HD", "SHD", TRUE, "EZ"))</f>
        <v>Daydream - EZ</v>
      </c>
      <c r="C934" s="18" t="str">
        <f>_xlfn.TEXTJOIN(" ", FALSE, VLOOKUP(Table2[[#This Row],[Song Number]], Table1[[Order]:[SHD]], 2, FALSE), "Pack")</f>
        <v>2021 Pack</v>
      </c>
      <c r="D934" s="18" t="str" cm="1">
        <f t="array" ref="D934">_xlfn.IFS(MID(B933, LEN(B933) - 2, 3) = " EZ", "NM", MID(B933, LEN(B933) - 2, 3) = " NM", "HD", MID(B933, LEN(B933) - 2, 3) = " HD", "SHD", TRUE, "EZ")</f>
        <v>EZ</v>
      </c>
      <c r="E934" s="18" t="str">
        <f>VLOOKUP(Table2[[#This Row],[Song Number]], Table1[[Order]:[SHD]], 5, FALSE)</f>
        <v>RiaN</v>
      </c>
      <c r="F934" s="18" t="str">
        <f>_xlfn.TEXTJOIN("", FALSE, "BPM_", VLOOKUP(Table2[[#This Row],[Song Number]], Table1[[Order]:[SHD]], 6, FALSE))</f>
        <v>BPM_150</v>
      </c>
      <c r="G934" s="18" t="str" cm="1">
        <f t="array" ref="G934">_xlfn.TEXTJOIN("", FALSE, "DIF_", VLOOKUP(Table2[[#This Row],[Song Number]], Table1[[Order]:[SHD]], _xlfn.IFS(MID(B933, LEN(B933) - 2, 3) = " EZ", 8, MID(B933, LEN(B933) - 2, 3) = " NM", 9, MID(B933, LEN(B933) - 2, 3) = " HD", 10, TRUE, 7), FALSE))</f>
        <v>DIF_5</v>
      </c>
      <c r="H93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"DIF_5" ],</v>
      </c>
      <c r="I93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"Daydream - EZ",
  "region": "2021 Pack",
  "category": [ "2021 Pack", "EZ", "DIF_5" ],
  "requires": []
  },
</v>
      </c>
    </row>
    <row r="935" spans="1:9" ht="105" x14ac:dyDescent="0.25">
      <c r="A935" s="18">
        <f t="shared" si="14"/>
        <v>234</v>
      </c>
      <c r="B935" s="18" t="str">
        <f>_xlfn.TEXTJOIN(" - ", FALSE, VLOOKUP(Table2[[#This Row],[Song Number]], Table1[[Order]:[SHD]], 4, FALSE), _xlfn.IFS(MID(B934, LEN(B934) - 2, 3) = " EZ", "NM", MID(B934, LEN(B934) - 2, 3) = " NM", "HD", MID(B934, LEN(B934) - 2, 3) = " HD", "SHD", TRUE, "EZ"))</f>
        <v>Daydream - NM</v>
      </c>
      <c r="C935" s="18" t="str">
        <f>_xlfn.TEXTJOIN(" ", FALSE, VLOOKUP(Table2[[#This Row],[Song Number]], Table1[[Order]:[SHD]], 2, FALSE), "Pack")</f>
        <v>2021 Pack</v>
      </c>
      <c r="D935" s="18" t="str" cm="1">
        <f t="array" ref="D935">_xlfn.IFS(MID(B934, LEN(B934) - 2, 3) = " EZ", "NM", MID(B934, LEN(B934) - 2, 3) = " NM", "HD", MID(B934, LEN(B934) - 2, 3) = " HD", "SHD", TRUE, "EZ")</f>
        <v>NM</v>
      </c>
      <c r="E935" s="18" t="str">
        <f>VLOOKUP(Table2[[#This Row],[Song Number]], Table1[[Order]:[SHD]], 5, FALSE)</f>
        <v>RiaN</v>
      </c>
      <c r="F935" s="18" t="str">
        <f>_xlfn.TEXTJOIN("", FALSE, "BPM_", VLOOKUP(Table2[[#This Row],[Song Number]], Table1[[Order]:[SHD]], 6, FALSE))</f>
        <v>BPM_150</v>
      </c>
      <c r="G935" s="18" t="str" cm="1">
        <f t="array" ref="G935">_xlfn.TEXTJOIN("", FALSE, "DIF_", VLOOKUP(Table2[[#This Row],[Song Number]], Table1[[Order]:[SHD]], _xlfn.IFS(MID(B934, LEN(B934) - 2, 3) = " EZ", 8, MID(B934, LEN(B934) - 2, 3) = " NM", 9, MID(B934, LEN(B934) - 2, 3) = " HD", 10, TRUE, 7), FALSE))</f>
        <v>DIF_9</v>
      </c>
      <c r="H93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"DIF_9" ],</v>
      </c>
      <c r="I93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"Daydream - NM",
  "region": "2021 Pack",
  "category": [ "2021 Pack", "NM", "DIF_9" ],
  "requires": []
  },
</v>
      </c>
    </row>
    <row r="936" spans="1:9" ht="105" x14ac:dyDescent="0.25">
      <c r="A936" s="18">
        <f t="shared" si="14"/>
        <v>234</v>
      </c>
      <c r="B936" s="18" t="str">
        <f>_xlfn.TEXTJOIN(" - ", FALSE, VLOOKUP(Table2[[#This Row],[Song Number]], Table1[[Order]:[SHD]], 4, FALSE), _xlfn.IFS(MID(B935, LEN(B935) - 2, 3) = " EZ", "NM", MID(B935, LEN(B935) - 2, 3) = " NM", "HD", MID(B935, LEN(B935) - 2, 3) = " HD", "SHD", TRUE, "EZ"))</f>
        <v>Daydream - HD</v>
      </c>
      <c r="C936" s="18" t="str">
        <f>_xlfn.TEXTJOIN(" ", FALSE, VLOOKUP(Table2[[#This Row],[Song Number]], Table1[[Order]:[SHD]], 2, FALSE), "Pack")</f>
        <v>2021 Pack</v>
      </c>
      <c r="D936" s="18" t="str" cm="1">
        <f t="array" ref="D936">_xlfn.IFS(MID(B935, LEN(B935) - 2, 3) = " EZ", "NM", MID(B935, LEN(B935) - 2, 3) = " NM", "HD", MID(B935, LEN(B935) - 2, 3) = " HD", "SHD", TRUE, "EZ")</f>
        <v>HD</v>
      </c>
      <c r="E936" s="18" t="str">
        <f>VLOOKUP(Table2[[#This Row],[Song Number]], Table1[[Order]:[SHD]], 5, FALSE)</f>
        <v>RiaN</v>
      </c>
      <c r="F936" s="18" t="str">
        <f>_xlfn.TEXTJOIN("", FALSE, "BPM_", VLOOKUP(Table2[[#This Row],[Song Number]], Table1[[Order]:[SHD]], 6, FALSE))</f>
        <v>BPM_150</v>
      </c>
      <c r="G936" s="18" t="str" cm="1">
        <f t="array" ref="G936">_xlfn.TEXTJOIN("", FALSE, "DIF_", VLOOKUP(Table2[[#This Row],[Song Number]], Table1[[Order]:[SHD]], _xlfn.IFS(MID(B935, LEN(B935) - 2, 3) = " EZ", 8, MID(B935, LEN(B935) - 2, 3) = " NM", 9, MID(B935, LEN(B935) - 2, 3) = " HD", 10, TRUE, 7), FALSE))</f>
        <v>DIF_12</v>
      </c>
      <c r="H93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"DIF_12" ],</v>
      </c>
      <c r="I93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"Daydream - HD",
  "region": "2021 Pack",
  "category": [ "2021 Pack", "HD", "DIF_12" ],
  "requires": []
  },
</v>
      </c>
    </row>
    <row r="937" spans="1:9" ht="105" x14ac:dyDescent="0.25">
      <c r="A937" s="18">
        <f t="shared" si="14"/>
        <v>234</v>
      </c>
      <c r="B937" s="18" t="str">
        <f>_xlfn.TEXTJOIN(" - ", FALSE, VLOOKUP(Table2[[#This Row],[Song Number]], Table1[[Order]:[SHD]], 4, FALSE), _xlfn.IFS(MID(B936, LEN(B936) - 2, 3) = " EZ", "NM", MID(B936, LEN(B936) - 2, 3) = " NM", "HD", MID(B936, LEN(B936) - 2, 3) = " HD", "SHD", TRUE, "EZ"))</f>
        <v>Daydream - SHD</v>
      </c>
      <c r="C937" s="18" t="str">
        <f>_xlfn.TEXTJOIN(" ", FALSE, VLOOKUP(Table2[[#This Row],[Song Number]], Table1[[Order]:[SHD]], 2, FALSE), "Pack")</f>
        <v>2021 Pack</v>
      </c>
      <c r="D937" s="18" t="str" cm="1">
        <f t="array" ref="D937">_xlfn.IFS(MID(B936, LEN(B936) - 2, 3) = " EZ", "NM", MID(B936, LEN(B936) - 2, 3) = " NM", "HD", MID(B936, LEN(B936) - 2, 3) = " HD", "SHD", TRUE, "EZ")</f>
        <v>SHD</v>
      </c>
      <c r="E937" s="18" t="str">
        <f>VLOOKUP(Table2[[#This Row],[Song Number]], Table1[[Order]:[SHD]], 5, FALSE)</f>
        <v>RiaN</v>
      </c>
      <c r="F937" s="18" t="str">
        <f>_xlfn.TEXTJOIN("", FALSE, "BPM_", VLOOKUP(Table2[[#This Row],[Song Number]], Table1[[Order]:[SHD]], 6, FALSE))</f>
        <v>BPM_150</v>
      </c>
      <c r="G937" s="18" t="str" cm="1">
        <f t="array" ref="G937">_xlfn.TEXTJOIN("", FALSE, "DIF_", VLOOKUP(Table2[[#This Row],[Song Number]], Table1[[Order]:[SHD]], _xlfn.IFS(MID(B936, LEN(B936) - 2, 3) = " EZ", 8, MID(B936, LEN(B936) - 2, 3) = " NM", 9, MID(B936, LEN(B936) - 2, 3) = " HD", 10, TRUE, 7), FALSE))</f>
        <v>DIF_16</v>
      </c>
      <c r="H93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"DIF_16" ],</v>
      </c>
      <c r="I93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"Daydream - SHD",
  "region": "2021 Pack",
  "category": [ "2021 Pack", "SHD", "DIF_16" ],
  "requires": []
  },
</v>
      </c>
    </row>
    <row r="938" spans="1:9" ht="105" x14ac:dyDescent="0.25">
      <c r="A938" s="18">
        <f t="shared" si="14"/>
        <v>235</v>
      </c>
      <c r="B938" s="18" t="str">
        <f>_xlfn.TEXTJOIN(" - ", FALSE, VLOOKUP(Table2[[#This Row],[Song Number]], Table1[[Order]:[SHD]], 4, FALSE), _xlfn.IFS(MID(B937, LEN(B937) - 2, 3) = " EZ", "NM", MID(B937, LEN(B937) - 2, 3) = " NM", "HD", MID(B937, LEN(B937) - 2, 3) = " HD", "SHD", TRUE, "EZ"))</f>
        <v>Destr0yer - EZ</v>
      </c>
      <c r="C938" s="18" t="str">
        <f>_xlfn.TEXTJOIN(" ", FALSE, VLOOKUP(Table2[[#This Row],[Song Number]], Table1[[Order]:[SHD]], 2, FALSE), "Pack")</f>
        <v>2021 Pack</v>
      </c>
      <c r="D938" s="18" t="str" cm="1">
        <f t="array" ref="D938">_xlfn.IFS(MID(B937, LEN(B937) - 2, 3) = " EZ", "NM", MID(B937, LEN(B937) - 2, 3) = " NM", "HD", MID(B937, LEN(B937) - 2, 3) = " HD", "SHD", TRUE, "EZ")</f>
        <v>EZ</v>
      </c>
      <c r="E938" s="18" t="str">
        <f>VLOOKUP(Table2[[#This Row],[Song Number]], Table1[[Order]:[SHD]], 5, FALSE)</f>
        <v>Sakuzyo feat. Nikki Simmons</v>
      </c>
      <c r="F938" s="18" t="str">
        <f>_xlfn.TEXTJOIN("", FALSE, "BPM_", VLOOKUP(Table2[[#This Row],[Song Number]], Table1[[Order]:[SHD]], 6, FALSE))</f>
        <v>BPM_90</v>
      </c>
      <c r="G938" s="18" t="str" cm="1">
        <f t="array" ref="G938">_xlfn.TEXTJOIN("", FALSE, "DIF_", VLOOKUP(Table2[[#This Row],[Song Number]], Table1[[Order]:[SHD]], _xlfn.IFS(MID(B937, LEN(B937) - 2, 3) = " EZ", 8, MID(B937, LEN(B937) - 2, 3) = " NM", 9, MID(B937, LEN(B937) - 2, 3) = " HD", 10, TRUE, 7), FALSE))</f>
        <v>DIF_3</v>
      </c>
      <c r="H93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"DIF_3" ],</v>
      </c>
      <c r="I93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"Destr0yer - EZ",
  "region": "2021 Pack",
  "category": [ "2021 Pack", "EZ", "DIF_3" ],
  "requires": []
  },
</v>
      </c>
    </row>
    <row r="939" spans="1:9" ht="105" x14ac:dyDescent="0.25">
      <c r="A939" s="18">
        <f t="shared" si="14"/>
        <v>235</v>
      </c>
      <c r="B939" s="18" t="str">
        <f>_xlfn.TEXTJOIN(" - ", FALSE, VLOOKUP(Table2[[#This Row],[Song Number]], Table1[[Order]:[SHD]], 4, FALSE), _xlfn.IFS(MID(B938, LEN(B938) - 2, 3) = " EZ", "NM", MID(B938, LEN(B938) - 2, 3) = " NM", "HD", MID(B938, LEN(B938) - 2, 3) = " HD", "SHD", TRUE, "EZ"))</f>
        <v>Destr0yer - NM</v>
      </c>
      <c r="C939" s="18" t="str">
        <f>_xlfn.TEXTJOIN(" ", FALSE, VLOOKUP(Table2[[#This Row],[Song Number]], Table1[[Order]:[SHD]], 2, FALSE), "Pack")</f>
        <v>2021 Pack</v>
      </c>
      <c r="D939" s="18" t="str" cm="1">
        <f t="array" ref="D939">_xlfn.IFS(MID(B938, LEN(B938) - 2, 3) = " EZ", "NM", MID(B938, LEN(B938) - 2, 3) = " NM", "HD", MID(B938, LEN(B938) - 2, 3) = " HD", "SHD", TRUE, "EZ")</f>
        <v>NM</v>
      </c>
      <c r="E939" s="18" t="str">
        <f>VLOOKUP(Table2[[#This Row],[Song Number]], Table1[[Order]:[SHD]], 5, FALSE)</f>
        <v>Sakuzyo feat. Nikki Simmons</v>
      </c>
      <c r="F939" s="18" t="str">
        <f>_xlfn.TEXTJOIN("", FALSE, "BPM_", VLOOKUP(Table2[[#This Row],[Song Number]], Table1[[Order]:[SHD]], 6, FALSE))</f>
        <v>BPM_90</v>
      </c>
      <c r="G939" s="18" t="str" cm="1">
        <f t="array" ref="G939">_xlfn.TEXTJOIN("", FALSE, "DIF_", VLOOKUP(Table2[[#This Row],[Song Number]], Table1[[Order]:[SHD]], _xlfn.IFS(MID(B938, LEN(B938) - 2, 3) = " EZ", 8, MID(B938, LEN(B938) - 2, 3) = " NM", 9, MID(B938, LEN(B938) - 2, 3) = " HD", 10, TRUE, 7), FALSE))</f>
        <v>DIF_8</v>
      </c>
      <c r="H93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"DIF_8" ],</v>
      </c>
      <c r="I93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"Destr0yer - NM",
  "region": "2021 Pack",
  "category": [ "2021 Pack", "NM", "DIF_8" ],
  "requires": []
  },
</v>
      </c>
    </row>
    <row r="940" spans="1:9" ht="105" x14ac:dyDescent="0.25">
      <c r="A940" s="18">
        <f t="shared" si="14"/>
        <v>235</v>
      </c>
      <c r="B940" s="18" t="str">
        <f>_xlfn.TEXTJOIN(" - ", FALSE, VLOOKUP(Table2[[#This Row],[Song Number]], Table1[[Order]:[SHD]], 4, FALSE), _xlfn.IFS(MID(B939, LEN(B939) - 2, 3) = " EZ", "NM", MID(B939, LEN(B939) - 2, 3) = " NM", "HD", MID(B939, LEN(B939) - 2, 3) = " HD", "SHD", TRUE, "EZ"))</f>
        <v>Destr0yer - HD</v>
      </c>
      <c r="C940" s="18" t="str">
        <f>_xlfn.TEXTJOIN(" ", FALSE, VLOOKUP(Table2[[#This Row],[Song Number]], Table1[[Order]:[SHD]], 2, FALSE), "Pack")</f>
        <v>2021 Pack</v>
      </c>
      <c r="D940" s="18" t="str" cm="1">
        <f t="array" ref="D940">_xlfn.IFS(MID(B939, LEN(B939) - 2, 3) = " EZ", "NM", MID(B939, LEN(B939) - 2, 3) = " NM", "HD", MID(B939, LEN(B939) - 2, 3) = " HD", "SHD", TRUE, "EZ")</f>
        <v>HD</v>
      </c>
      <c r="E940" s="18" t="str">
        <f>VLOOKUP(Table2[[#This Row],[Song Number]], Table1[[Order]:[SHD]], 5, FALSE)</f>
        <v>Sakuzyo feat. Nikki Simmons</v>
      </c>
      <c r="F940" s="18" t="str">
        <f>_xlfn.TEXTJOIN("", FALSE, "BPM_", VLOOKUP(Table2[[#This Row],[Song Number]], Table1[[Order]:[SHD]], 6, FALSE))</f>
        <v>BPM_90</v>
      </c>
      <c r="G940" s="18" t="str" cm="1">
        <f t="array" ref="G940">_xlfn.TEXTJOIN("", FALSE, "DIF_", VLOOKUP(Table2[[#This Row],[Song Number]], Table1[[Order]:[SHD]], _xlfn.IFS(MID(B939, LEN(B939) - 2, 3) = " EZ", 8, MID(B939, LEN(B939) - 2, 3) = " NM", 9, MID(B939, LEN(B939) - 2, 3) = " HD", 10, TRUE, 7), FALSE))</f>
        <v>DIF_15</v>
      </c>
      <c r="H94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"DIF_15" ],</v>
      </c>
      <c r="I94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"Destr0yer - HD",
  "region": "2021 Pack",
  "category": [ "2021 Pack", "HD", "DIF_15" ],
  "requires": []
  },
</v>
      </c>
    </row>
    <row r="941" spans="1:9" ht="105" x14ac:dyDescent="0.25">
      <c r="A941" s="18">
        <f t="shared" si="14"/>
        <v>235</v>
      </c>
      <c r="B941" s="18" t="str">
        <f>_xlfn.TEXTJOIN(" - ", FALSE, VLOOKUP(Table2[[#This Row],[Song Number]], Table1[[Order]:[SHD]], 4, FALSE), _xlfn.IFS(MID(B940, LEN(B940) - 2, 3) = " EZ", "NM", MID(B940, LEN(B940) - 2, 3) = " NM", "HD", MID(B940, LEN(B940) - 2, 3) = " HD", "SHD", TRUE, "EZ"))</f>
        <v>Destr0yer - SHD</v>
      </c>
      <c r="C941" s="18" t="str">
        <f>_xlfn.TEXTJOIN(" ", FALSE, VLOOKUP(Table2[[#This Row],[Song Number]], Table1[[Order]:[SHD]], 2, FALSE), "Pack")</f>
        <v>2021 Pack</v>
      </c>
      <c r="D941" s="18" t="str" cm="1">
        <f t="array" ref="D941">_xlfn.IFS(MID(B940, LEN(B940) - 2, 3) = " EZ", "NM", MID(B940, LEN(B940) - 2, 3) = " NM", "HD", MID(B940, LEN(B940) - 2, 3) = " HD", "SHD", TRUE, "EZ")</f>
        <v>SHD</v>
      </c>
      <c r="E941" s="18" t="str">
        <f>VLOOKUP(Table2[[#This Row],[Song Number]], Table1[[Order]:[SHD]], 5, FALSE)</f>
        <v>Sakuzyo feat. Nikki Simmons</v>
      </c>
      <c r="F941" s="18" t="str">
        <f>_xlfn.TEXTJOIN("", FALSE, "BPM_", VLOOKUP(Table2[[#This Row],[Song Number]], Table1[[Order]:[SHD]], 6, FALSE))</f>
        <v>BPM_90</v>
      </c>
      <c r="G941" s="18" t="str" cm="1">
        <f t="array" ref="G941">_xlfn.TEXTJOIN("", FALSE, "DIF_", VLOOKUP(Table2[[#This Row],[Song Number]], Table1[[Order]:[SHD]], _xlfn.IFS(MID(B940, LEN(B940) - 2, 3) = " EZ", 8, MID(B940, LEN(B940) - 2, 3) = " NM", 9, MID(B940, LEN(B940) - 2, 3) = " HD", 10, TRUE, 7), FALSE))</f>
        <v>DIF_17</v>
      </c>
      <c r="H94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"DIF_17" ],</v>
      </c>
      <c r="I94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"Destr0yer - SHD",
  "region": "2021 Pack",
  "category": [ "2021 Pack", "SHD", "DIF_17" ],
  "requires": []
  },
</v>
      </c>
    </row>
    <row r="942" spans="1:9" ht="105" x14ac:dyDescent="0.25">
      <c r="A942" s="18">
        <f t="shared" si="14"/>
        <v>236</v>
      </c>
      <c r="B942" s="18" t="str">
        <f>_xlfn.TEXTJOIN(" - ", FALSE, VLOOKUP(Table2[[#This Row],[Song Number]], Table1[[Order]:[SHD]], 4, FALSE), _xlfn.IFS(MID(B941, LEN(B941) - 2, 3) = " EZ", "NM", MID(B941, LEN(B941) - 2, 3) = " NM", "HD", MID(B941, LEN(B941) - 2, 3) = " HD", "SHD", TRUE, "EZ"))</f>
        <v>Don't Say Anything - EZ</v>
      </c>
      <c r="C942" s="18" t="str">
        <f>_xlfn.TEXTJOIN(" ", FALSE, VLOOKUP(Table2[[#This Row],[Song Number]], Table1[[Order]:[SHD]], 2, FALSE), "Pack")</f>
        <v>2021 Pack</v>
      </c>
      <c r="D942" s="18" t="str" cm="1">
        <f t="array" ref="D942">_xlfn.IFS(MID(B941, LEN(B941) - 2, 3) = " EZ", "NM", MID(B941, LEN(B941) - 2, 3) = " NM", "HD", MID(B941, LEN(B941) - 2, 3) = " HD", "SHD", TRUE, "EZ")</f>
        <v>EZ</v>
      </c>
      <c r="E942" s="18" t="str">
        <f>VLOOKUP(Table2[[#This Row],[Song Number]], Table1[[Order]:[SHD]], 5, FALSE)</f>
        <v>yak_won</v>
      </c>
      <c r="F942" s="18" t="str">
        <f>_xlfn.TEXTJOIN("", FALSE, "BPM_", VLOOKUP(Table2[[#This Row],[Song Number]], Table1[[Order]:[SHD]], 6, FALSE))</f>
        <v>BPM_135</v>
      </c>
      <c r="G942" s="18" t="str" cm="1">
        <f t="array" ref="G942">_xlfn.TEXTJOIN("", FALSE, "DIF_", VLOOKUP(Table2[[#This Row],[Song Number]], Table1[[Order]:[SHD]], _xlfn.IFS(MID(B941, LEN(B941) - 2, 3) = " EZ", 8, MID(B941, LEN(B941) - 2, 3) = " NM", 9, MID(B941, LEN(B941) - 2, 3) = " HD", 10, TRUE, 7), FALSE))</f>
        <v>DIF_4</v>
      </c>
      <c r="H94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"DIF_4" ],</v>
      </c>
      <c r="I94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"Don't Say Anything - EZ",
  "region": "2021 Pack",
  "category": [ "2021 Pack", "EZ", "DIF_4" ],
  "requires": []
  },
</v>
      </c>
    </row>
    <row r="943" spans="1:9" ht="105" x14ac:dyDescent="0.25">
      <c r="A943" s="18">
        <f t="shared" si="14"/>
        <v>236</v>
      </c>
      <c r="B943" s="18" t="str">
        <f>_xlfn.TEXTJOIN(" - ", FALSE, VLOOKUP(Table2[[#This Row],[Song Number]], Table1[[Order]:[SHD]], 4, FALSE), _xlfn.IFS(MID(B942, LEN(B942) - 2, 3) = " EZ", "NM", MID(B942, LEN(B942) - 2, 3) = " NM", "HD", MID(B942, LEN(B942) - 2, 3) = " HD", "SHD", TRUE, "EZ"))</f>
        <v>Don't Say Anything - NM</v>
      </c>
      <c r="C943" s="18" t="str">
        <f>_xlfn.TEXTJOIN(" ", FALSE, VLOOKUP(Table2[[#This Row],[Song Number]], Table1[[Order]:[SHD]], 2, FALSE), "Pack")</f>
        <v>2021 Pack</v>
      </c>
      <c r="D943" s="18" t="str" cm="1">
        <f t="array" ref="D943">_xlfn.IFS(MID(B942, LEN(B942) - 2, 3) = " EZ", "NM", MID(B942, LEN(B942) - 2, 3) = " NM", "HD", MID(B942, LEN(B942) - 2, 3) = " HD", "SHD", TRUE, "EZ")</f>
        <v>NM</v>
      </c>
      <c r="E943" s="18" t="str">
        <f>VLOOKUP(Table2[[#This Row],[Song Number]], Table1[[Order]:[SHD]], 5, FALSE)</f>
        <v>yak_won</v>
      </c>
      <c r="F943" s="18" t="str">
        <f>_xlfn.TEXTJOIN("", FALSE, "BPM_", VLOOKUP(Table2[[#This Row],[Song Number]], Table1[[Order]:[SHD]], 6, FALSE))</f>
        <v>BPM_135</v>
      </c>
      <c r="G943" s="18" t="str" cm="1">
        <f t="array" ref="G943">_xlfn.TEXTJOIN("", FALSE, "DIF_", VLOOKUP(Table2[[#This Row],[Song Number]], Table1[[Order]:[SHD]], _xlfn.IFS(MID(B942, LEN(B942) - 2, 3) = " EZ", 8, MID(B942, LEN(B942) - 2, 3) = " NM", 9, MID(B942, LEN(B942) - 2, 3) = " HD", 10, TRUE, 7), FALSE))</f>
        <v>DIF_9</v>
      </c>
      <c r="H94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"DIF_9" ],</v>
      </c>
      <c r="I94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"Don't Say Anything - NM",
  "region": "2021 Pack",
  "category": [ "2021 Pack", "NM", "DIF_9" ],
  "requires": []
  },
</v>
      </c>
    </row>
    <row r="944" spans="1:9" ht="105" x14ac:dyDescent="0.25">
      <c r="A944" s="18">
        <f t="shared" si="14"/>
        <v>236</v>
      </c>
      <c r="B944" s="18" t="str">
        <f>_xlfn.TEXTJOIN(" - ", FALSE, VLOOKUP(Table2[[#This Row],[Song Number]], Table1[[Order]:[SHD]], 4, FALSE), _xlfn.IFS(MID(B943, LEN(B943) - 2, 3) = " EZ", "NM", MID(B943, LEN(B943) - 2, 3) = " NM", "HD", MID(B943, LEN(B943) - 2, 3) = " HD", "SHD", TRUE, "EZ"))</f>
        <v>Don't Say Anything - HD</v>
      </c>
      <c r="C944" s="18" t="str">
        <f>_xlfn.TEXTJOIN(" ", FALSE, VLOOKUP(Table2[[#This Row],[Song Number]], Table1[[Order]:[SHD]], 2, FALSE), "Pack")</f>
        <v>2021 Pack</v>
      </c>
      <c r="D944" s="18" t="str" cm="1">
        <f t="array" ref="D944">_xlfn.IFS(MID(B943, LEN(B943) - 2, 3) = " EZ", "NM", MID(B943, LEN(B943) - 2, 3) = " NM", "HD", MID(B943, LEN(B943) - 2, 3) = " HD", "SHD", TRUE, "EZ")</f>
        <v>HD</v>
      </c>
      <c r="E944" s="18" t="str">
        <f>VLOOKUP(Table2[[#This Row],[Song Number]], Table1[[Order]:[SHD]], 5, FALSE)</f>
        <v>yak_won</v>
      </c>
      <c r="F944" s="18" t="str">
        <f>_xlfn.TEXTJOIN("", FALSE, "BPM_", VLOOKUP(Table2[[#This Row],[Song Number]], Table1[[Order]:[SHD]], 6, FALSE))</f>
        <v>BPM_135</v>
      </c>
      <c r="G944" s="18" t="str" cm="1">
        <f t="array" ref="G944">_xlfn.TEXTJOIN("", FALSE, "DIF_", VLOOKUP(Table2[[#This Row],[Song Number]], Table1[[Order]:[SHD]], _xlfn.IFS(MID(B943, LEN(B943) - 2, 3) = " EZ", 8, MID(B943, LEN(B943) - 2, 3) = " NM", 9, MID(B943, LEN(B943) - 2, 3) = " HD", 10, TRUE, 7), FALSE))</f>
        <v>DIF_13</v>
      </c>
      <c r="H94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"DIF_13" ],</v>
      </c>
      <c r="I94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"Don't Say Anything - HD",
  "region": "2021 Pack",
  "category": [ "2021 Pack", "HD", "DIF_13" ],
  "requires": []
  },
</v>
      </c>
    </row>
    <row r="945" spans="1:9" ht="105" x14ac:dyDescent="0.25">
      <c r="A945" s="18">
        <f t="shared" si="14"/>
        <v>236</v>
      </c>
      <c r="B945" s="18" t="str">
        <f>_xlfn.TEXTJOIN(" - ", FALSE, VLOOKUP(Table2[[#This Row],[Song Number]], Table1[[Order]:[SHD]], 4, FALSE), _xlfn.IFS(MID(B944, LEN(B944) - 2, 3) = " EZ", "NM", MID(B944, LEN(B944) - 2, 3) = " NM", "HD", MID(B944, LEN(B944) - 2, 3) = " HD", "SHD", TRUE, "EZ"))</f>
        <v>Don't Say Anything - SHD</v>
      </c>
      <c r="C945" s="18" t="str">
        <f>_xlfn.TEXTJOIN(" ", FALSE, VLOOKUP(Table2[[#This Row],[Song Number]], Table1[[Order]:[SHD]], 2, FALSE), "Pack")</f>
        <v>2021 Pack</v>
      </c>
      <c r="D945" s="18" t="str" cm="1">
        <f t="array" ref="D945">_xlfn.IFS(MID(B944, LEN(B944) - 2, 3) = " EZ", "NM", MID(B944, LEN(B944) - 2, 3) = " NM", "HD", MID(B944, LEN(B944) - 2, 3) = " HD", "SHD", TRUE, "EZ")</f>
        <v>SHD</v>
      </c>
      <c r="E945" s="18" t="str">
        <f>VLOOKUP(Table2[[#This Row],[Song Number]], Table1[[Order]:[SHD]], 5, FALSE)</f>
        <v>yak_won</v>
      </c>
      <c r="F945" s="18" t="str">
        <f>_xlfn.TEXTJOIN("", FALSE, "BPM_", VLOOKUP(Table2[[#This Row],[Song Number]], Table1[[Order]:[SHD]], 6, FALSE))</f>
        <v>BPM_135</v>
      </c>
      <c r="G945" s="18" t="str" cm="1">
        <f t="array" ref="G945">_xlfn.TEXTJOIN("", FALSE, "DIF_", VLOOKUP(Table2[[#This Row],[Song Number]], Table1[[Order]:[SHD]], _xlfn.IFS(MID(B944, LEN(B944) - 2, 3) = " EZ", 8, MID(B944, LEN(B944) - 2, 3) = " NM", 9, MID(B944, LEN(B944) - 2, 3) = " HD", 10, TRUE, 7), FALSE))</f>
        <v>DIF_15</v>
      </c>
      <c r="H94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"DIF_15" ],</v>
      </c>
      <c r="I94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"Don't Say Anything - SHD",
  "region": "2021 Pack",
  "category": [ "2021 Pack", "SHD", "DIF_15" ],
  "requires": []
  },
</v>
      </c>
    </row>
    <row r="946" spans="1:9" ht="105" x14ac:dyDescent="0.25">
      <c r="A946" s="18">
        <f t="shared" si="14"/>
        <v>237</v>
      </c>
      <c r="B946" s="18" t="str">
        <f>_xlfn.TEXTJOIN(" - ", FALSE, VLOOKUP(Table2[[#This Row],[Song Number]], Table1[[Order]:[SHD]], 4, FALSE), _xlfn.IFS(MID(B945, LEN(B945) - 2, 3) = " EZ", "NM", MID(B945, LEN(B945) - 2, 3) = " NM", "HD", MID(B945, LEN(B945) - 2, 3) = " HD", "SHD", TRUE, "EZ"))</f>
        <v>Dream Catcher - EZ</v>
      </c>
      <c r="C946" s="18" t="str">
        <f>_xlfn.TEXTJOIN(" ", FALSE, VLOOKUP(Table2[[#This Row],[Song Number]], Table1[[Order]:[SHD]], 2, FALSE), "Pack")</f>
        <v>2021 Pack</v>
      </c>
      <c r="D946" s="18" t="str" cm="1">
        <f t="array" ref="D946">_xlfn.IFS(MID(B945, LEN(B945) - 2, 3) = " EZ", "NM", MID(B945, LEN(B945) - 2, 3) = " NM", "HD", MID(B945, LEN(B945) - 2, 3) = " HD", "SHD", TRUE, "EZ")</f>
        <v>EZ</v>
      </c>
      <c r="E946" s="18" t="str">
        <f>VLOOKUP(Table2[[#This Row],[Song Number]], Table1[[Order]:[SHD]], 5, FALSE)</f>
        <v>Selector</v>
      </c>
      <c r="F946" s="18" t="str">
        <f>_xlfn.TEXTJOIN("", FALSE, "BPM_", VLOOKUP(Table2[[#This Row],[Song Number]], Table1[[Order]:[SHD]], 6, FALSE))</f>
        <v>BPM_123</v>
      </c>
      <c r="G946" s="18" t="str" cm="1">
        <f t="array" ref="G946">_xlfn.TEXTJOIN("", FALSE, "DIF_", VLOOKUP(Table2[[#This Row],[Song Number]], Table1[[Order]:[SHD]], _xlfn.IFS(MID(B945, LEN(B945) - 2, 3) = " EZ", 8, MID(B945, LEN(B945) - 2, 3) = " NM", 9, MID(B945, LEN(B945) - 2, 3) = " HD", 10, TRUE, 7), FALSE))</f>
        <v>DIF_3</v>
      </c>
      <c r="H94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"DIF_3" ],</v>
      </c>
      <c r="I94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"Dream Catcher - EZ",
  "region": "2021 Pack",
  "category": [ "2021 Pack", "EZ", "DIF_3" ],
  "requires": []
  },
</v>
      </c>
    </row>
    <row r="947" spans="1:9" ht="105" x14ac:dyDescent="0.25">
      <c r="A947" s="18">
        <f t="shared" si="14"/>
        <v>237</v>
      </c>
      <c r="B947" s="18" t="str">
        <f>_xlfn.TEXTJOIN(" - ", FALSE, VLOOKUP(Table2[[#This Row],[Song Number]], Table1[[Order]:[SHD]], 4, FALSE), _xlfn.IFS(MID(B946, LEN(B946) - 2, 3) = " EZ", "NM", MID(B946, LEN(B946) - 2, 3) = " NM", "HD", MID(B946, LEN(B946) - 2, 3) = " HD", "SHD", TRUE, "EZ"))</f>
        <v>Dream Catcher - NM</v>
      </c>
      <c r="C947" s="18" t="str">
        <f>_xlfn.TEXTJOIN(" ", FALSE, VLOOKUP(Table2[[#This Row],[Song Number]], Table1[[Order]:[SHD]], 2, FALSE), "Pack")</f>
        <v>2021 Pack</v>
      </c>
      <c r="D947" s="18" t="str" cm="1">
        <f t="array" ref="D947">_xlfn.IFS(MID(B946, LEN(B946) - 2, 3) = " EZ", "NM", MID(B946, LEN(B946) - 2, 3) = " NM", "HD", MID(B946, LEN(B946) - 2, 3) = " HD", "SHD", TRUE, "EZ")</f>
        <v>NM</v>
      </c>
      <c r="E947" s="18" t="str">
        <f>VLOOKUP(Table2[[#This Row],[Song Number]], Table1[[Order]:[SHD]], 5, FALSE)</f>
        <v>Selector</v>
      </c>
      <c r="F947" s="18" t="str">
        <f>_xlfn.TEXTJOIN("", FALSE, "BPM_", VLOOKUP(Table2[[#This Row],[Song Number]], Table1[[Order]:[SHD]], 6, FALSE))</f>
        <v>BPM_123</v>
      </c>
      <c r="G947" s="18" t="str" cm="1">
        <f t="array" ref="G947">_xlfn.TEXTJOIN("", FALSE, "DIF_", VLOOKUP(Table2[[#This Row],[Song Number]], Table1[[Order]:[SHD]], _xlfn.IFS(MID(B946, LEN(B946) - 2, 3) = " EZ", 8, MID(B946, LEN(B946) - 2, 3) = " NM", 9, MID(B946, LEN(B946) - 2, 3) = " HD", 10, TRUE, 7), FALSE))</f>
        <v>DIF_7</v>
      </c>
      <c r="H94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"DIF_7" ],</v>
      </c>
      <c r="I94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"Dream Catcher - NM",
  "region": "2021 Pack",
  "category": [ "2021 Pack", "NM", "DIF_7" ],
  "requires": []
  },
</v>
      </c>
    </row>
    <row r="948" spans="1:9" ht="105" x14ac:dyDescent="0.25">
      <c r="A948" s="18">
        <f t="shared" si="14"/>
        <v>237</v>
      </c>
      <c r="B948" s="18" t="str">
        <f>_xlfn.TEXTJOIN(" - ", FALSE, VLOOKUP(Table2[[#This Row],[Song Number]], Table1[[Order]:[SHD]], 4, FALSE), _xlfn.IFS(MID(B947, LEN(B947) - 2, 3) = " EZ", "NM", MID(B947, LEN(B947) - 2, 3) = " NM", "HD", MID(B947, LEN(B947) - 2, 3) = " HD", "SHD", TRUE, "EZ"))</f>
        <v>Dream Catcher - HD</v>
      </c>
      <c r="C948" s="18" t="str">
        <f>_xlfn.TEXTJOIN(" ", FALSE, VLOOKUP(Table2[[#This Row],[Song Number]], Table1[[Order]:[SHD]], 2, FALSE), "Pack")</f>
        <v>2021 Pack</v>
      </c>
      <c r="D948" s="18" t="str" cm="1">
        <f t="array" ref="D948">_xlfn.IFS(MID(B947, LEN(B947) - 2, 3) = " EZ", "NM", MID(B947, LEN(B947) - 2, 3) = " NM", "HD", MID(B947, LEN(B947) - 2, 3) = " HD", "SHD", TRUE, "EZ")</f>
        <v>HD</v>
      </c>
      <c r="E948" s="18" t="str">
        <f>VLOOKUP(Table2[[#This Row],[Song Number]], Table1[[Order]:[SHD]], 5, FALSE)</f>
        <v>Selector</v>
      </c>
      <c r="F948" s="18" t="str">
        <f>_xlfn.TEXTJOIN("", FALSE, "BPM_", VLOOKUP(Table2[[#This Row],[Song Number]], Table1[[Order]:[SHD]], 6, FALSE))</f>
        <v>BPM_123</v>
      </c>
      <c r="G948" s="18" t="str" cm="1">
        <f t="array" ref="G948">_xlfn.TEXTJOIN("", FALSE, "DIF_", VLOOKUP(Table2[[#This Row],[Song Number]], Table1[[Order]:[SHD]], _xlfn.IFS(MID(B947, LEN(B947) - 2, 3) = " EZ", 8, MID(B947, LEN(B947) - 2, 3) = " NM", 9, MID(B947, LEN(B947) - 2, 3) = " HD", 10, TRUE, 7), FALSE))</f>
        <v>DIF_13</v>
      </c>
      <c r="H94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"DIF_13" ],</v>
      </c>
      <c r="I94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"Dream Catcher - HD",
  "region": "2021 Pack",
  "category": [ "2021 Pack", "HD", "DIF_13" ],
  "requires": []
  },
</v>
      </c>
    </row>
    <row r="949" spans="1:9" ht="105" x14ac:dyDescent="0.25">
      <c r="A949" s="18">
        <f t="shared" si="14"/>
        <v>237</v>
      </c>
      <c r="B949" s="18" t="str">
        <f>_xlfn.TEXTJOIN(" - ", FALSE, VLOOKUP(Table2[[#This Row],[Song Number]], Table1[[Order]:[SHD]], 4, FALSE), _xlfn.IFS(MID(B948, LEN(B948) - 2, 3) = " EZ", "NM", MID(B948, LEN(B948) - 2, 3) = " NM", "HD", MID(B948, LEN(B948) - 2, 3) = " HD", "SHD", TRUE, "EZ"))</f>
        <v>Dream Catcher - SHD</v>
      </c>
      <c r="C949" s="18" t="str">
        <f>_xlfn.TEXTJOIN(" ", FALSE, VLOOKUP(Table2[[#This Row],[Song Number]], Table1[[Order]:[SHD]], 2, FALSE), "Pack")</f>
        <v>2021 Pack</v>
      </c>
      <c r="D949" s="18" t="str" cm="1">
        <f t="array" ref="D949">_xlfn.IFS(MID(B948, LEN(B948) - 2, 3) = " EZ", "NM", MID(B948, LEN(B948) - 2, 3) = " NM", "HD", MID(B948, LEN(B948) - 2, 3) = " HD", "SHD", TRUE, "EZ")</f>
        <v>SHD</v>
      </c>
      <c r="E949" s="18" t="str">
        <f>VLOOKUP(Table2[[#This Row],[Song Number]], Table1[[Order]:[SHD]], 5, FALSE)</f>
        <v>Selector</v>
      </c>
      <c r="F949" s="18" t="str">
        <f>_xlfn.TEXTJOIN("", FALSE, "BPM_", VLOOKUP(Table2[[#This Row],[Song Number]], Table1[[Order]:[SHD]], 6, FALSE))</f>
        <v>BPM_123</v>
      </c>
      <c r="G949" s="18" t="str" cm="1">
        <f t="array" ref="G949">_xlfn.TEXTJOIN("", FALSE, "DIF_", VLOOKUP(Table2[[#This Row],[Song Number]], Table1[[Order]:[SHD]], _xlfn.IFS(MID(B948, LEN(B948) - 2, 3) = " EZ", 8, MID(B948, LEN(B948) - 2, 3) = " NM", 9, MID(B948, LEN(B948) - 2, 3) = " HD", 10, TRUE, 7), FALSE))</f>
        <v>DIF_16</v>
      </c>
      <c r="H94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"DIF_16" ],</v>
      </c>
      <c r="I94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"Dream Catcher - SHD",
  "region": "2021 Pack",
  "category": [ "2021 Pack", "SHD", "DIF_16" ],
  "requires": []
  },
</v>
      </c>
    </row>
    <row r="950" spans="1:9" ht="105" x14ac:dyDescent="0.25">
      <c r="A950" s="18">
        <f t="shared" si="14"/>
        <v>238</v>
      </c>
      <c r="B950" s="18" t="str">
        <f>_xlfn.TEXTJOIN(" - ", FALSE, VLOOKUP(Table2[[#This Row],[Song Number]], Table1[[Order]:[SHD]], 4, FALSE), _xlfn.IFS(MID(B949, LEN(B949) - 2, 3) = " EZ", "NM", MID(B949, LEN(B949) - 2, 3) = " NM", "HD", MID(B949, LEN(B949) - 2, 3) = " HD", "SHD", TRUE, "EZ"))</f>
        <v>ELIMINATOR - EZ</v>
      </c>
      <c r="C950" s="18" t="str">
        <f>_xlfn.TEXTJOIN(" ", FALSE, VLOOKUP(Table2[[#This Row],[Song Number]], Table1[[Order]:[SHD]], 2, FALSE), "Pack")</f>
        <v>2021 Pack</v>
      </c>
      <c r="D950" s="18" t="str" cm="1">
        <f t="array" ref="D950">_xlfn.IFS(MID(B949, LEN(B949) - 2, 3) = " EZ", "NM", MID(B949, LEN(B949) - 2, 3) = " NM", "HD", MID(B949, LEN(B949) - 2, 3) = " HD", "SHD", TRUE, "EZ")</f>
        <v>EZ</v>
      </c>
      <c r="E950" s="18" t="str">
        <f>VLOOKUP(Table2[[#This Row],[Song Number]], Table1[[Order]:[SHD]], 5, FALSE)</f>
        <v>Cosmograph</v>
      </c>
      <c r="F950" s="18" t="str">
        <f>_xlfn.TEXTJOIN("", FALSE, "BPM_", VLOOKUP(Table2[[#This Row],[Song Number]], Table1[[Order]:[SHD]], 6, FALSE))</f>
        <v>BPM_210</v>
      </c>
      <c r="G950" s="18" t="str" cm="1">
        <f t="array" ref="G950">_xlfn.TEXTJOIN("", FALSE, "DIF_", VLOOKUP(Table2[[#This Row],[Song Number]], Table1[[Order]:[SHD]], _xlfn.IFS(MID(B949, LEN(B949) - 2, 3) = " EZ", 8, MID(B949, LEN(B949) - 2, 3) = " NM", 9, MID(B949, LEN(B949) - 2, 3) = " HD", 10, TRUE, 7), FALSE))</f>
        <v>DIF_7</v>
      </c>
      <c r="H95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"DIF_7" ],</v>
      </c>
      <c r="I95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"ELIMINATOR - EZ",
  "region": "2021 Pack",
  "category": [ "2021 Pack", "EZ", "DIF_7" ],
  "requires": []
  },
</v>
      </c>
    </row>
    <row r="951" spans="1:9" ht="105" x14ac:dyDescent="0.25">
      <c r="A951" s="18">
        <f t="shared" si="14"/>
        <v>238</v>
      </c>
      <c r="B951" s="18" t="str">
        <f>_xlfn.TEXTJOIN(" - ", FALSE, VLOOKUP(Table2[[#This Row],[Song Number]], Table1[[Order]:[SHD]], 4, FALSE), _xlfn.IFS(MID(B950, LEN(B950) - 2, 3) = " EZ", "NM", MID(B950, LEN(B950) - 2, 3) = " NM", "HD", MID(B950, LEN(B950) - 2, 3) = " HD", "SHD", TRUE, "EZ"))</f>
        <v>ELIMINATOR - NM</v>
      </c>
      <c r="C951" s="18" t="str">
        <f>_xlfn.TEXTJOIN(" ", FALSE, VLOOKUP(Table2[[#This Row],[Song Number]], Table1[[Order]:[SHD]], 2, FALSE), "Pack")</f>
        <v>2021 Pack</v>
      </c>
      <c r="D951" s="18" t="str" cm="1">
        <f t="array" ref="D951">_xlfn.IFS(MID(B950, LEN(B950) - 2, 3) = " EZ", "NM", MID(B950, LEN(B950) - 2, 3) = " NM", "HD", MID(B950, LEN(B950) - 2, 3) = " HD", "SHD", TRUE, "EZ")</f>
        <v>NM</v>
      </c>
      <c r="E951" s="18" t="str">
        <f>VLOOKUP(Table2[[#This Row],[Song Number]], Table1[[Order]:[SHD]], 5, FALSE)</f>
        <v>Cosmograph</v>
      </c>
      <c r="F951" s="18" t="str">
        <f>_xlfn.TEXTJOIN("", FALSE, "BPM_", VLOOKUP(Table2[[#This Row],[Song Number]], Table1[[Order]:[SHD]], 6, FALSE))</f>
        <v>BPM_210</v>
      </c>
      <c r="G951" s="18" t="str" cm="1">
        <f t="array" ref="G951">_xlfn.TEXTJOIN("", FALSE, "DIF_", VLOOKUP(Table2[[#This Row],[Song Number]], Table1[[Order]:[SHD]], _xlfn.IFS(MID(B950, LEN(B950) - 2, 3) = " EZ", 8, MID(B950, LEN(B950) - 2, 3) = " NM", 9, MID(B950, LEN(B950) - 2, 3) = " HD", 10, TRUE, 7), FALSE))</f>
        <v>DIF_13</v>
      </c>
      <c r="H95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"DIF_13" ],</v>
      </c>
      <c r="I95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"ELIMINATOR - NM",
  "region": "2021 Pack",
  "category": [ "2021 Pack", "NM", "DIF_13" ],
  "requires": []
  },
</v>
      </c>
    </row>
    <row r="952" spans="1:9" ht="105" x14ac:dyDescent="0.25">
      <c r="A952" s="18">
        <f t="shared" si="14"/>
        <v>238</v>
      </c>
      <c r="B952" s="18" t="str">
        <f>_xlfn.TEXTJOIN(" - ", FALSE, VLOOKUP(Table2[[#This Row],[Song Number]], Table1[[Order]:[SHD]], 4, FALSE), _xlfn.IFS(MID(B951, LEN(B951) - 2, 3) = " EZ", "NM", MID(B951, LEN(B951) - 2, 3) = " NM", "HD", MID(B951, LEN(B951) - 2, 3) = " HD", "SHD", TRUE, "EZ"))</f>
        <v>ELIMINATOR - HD</v>
      </c>
      <c r="C952" s="18" t="str">
        <f>_xlfn.TEXTJOIN(" ", FALSE, VLOOKUP(Table2[[#This Row],[Song Number]], Table1[[Order]:[SHD]], 2, FALSE), "Pack")</f>
        <v>2021 Pack</v>
      </c>
      <c r="D952" s="18" t="str" cm="1">
        <f t="array" ref="D952">_xlfn.IFS(MID(B951, LEN(B951) - 2, 3) = " EZ", "NM", MID(B951, LEN(B951) - 2, 3) = " NM", "HD", MID(B951, LEN(B951) - 2, 3) = " HD", "SHD", TRUE, "EZ")</f>
        <v>HD</v>
      </c>
      <c r="E952" s="18" t="str">
        <f>VLOOKUP(Table2[[#This Row],[Song Number]], Table1[[Order]:[SHD]], 5, FALSE)</f>
        <v>Cosmograph</v>
      </c>
      <c r="F952" s="18" t="str">
        <f>_xlfn.TEXTJOIN("", FALSE, "BPM_", VLOOKUP(Table2[[#This Row],[Song Number]], Table1[[Order]:[SHD]], 6, FALSE))</f>
        <v>BPM_210</v>
      </c>
      <c r="G952" s="18" t="str" cm="1">
        <f t="array" ref="G952">_xlfn.TEXTJOIN("", FALSE, "DIF_", VLOOKUP(Table2[[#This Row],[Song Number]], Table1[[Order]:[SHD]], _xlfn.IFS(MID(B951, LEN(B951) - 2, 3) = " EZ", 8, MID(B951, LEN(B951) - 2, 3) = " NM", 9, MID(B951, LEN(B951) - 2, 3) = " HD", 10, TRUE, 7), FALSE))</f>
        <v>DIF_16</v>
      </c>
      <c r="H95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"DIF_16" ],</v>
      </c>
      <c r="I95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"ELIMINATOR - HD",
  "region": "2021 Pack",
  "category": [ "2021 Pack", "HD", "DIF_16" ],
  "requires": []
  },
</v>
      </c>
    </row>
    <row r="953" spans="1:9" ht="105" x14ac:dyDescent="0.25">
      <c r="A953" s="18">
        <f t="shared" si="14"/>
        <v>238</v>
      </c>
      <c r="B953" s="18" t="str">
        <f>_xlfn.TEXTJOIN(" - ", FALSE, VLOOKUP(Table2[[#This Row],[Song Number]], Table1[[Order]:[SHD]], 4, FALSE), _xlfn.IFS(MID(B952, LEN(B952) - 2, 3) = " EZ", "NM", MID(B952, LEN(B952) - 2, 3) = " NM", "HD", MID(B952, LEN(B952) - 2, 3) = " HD", "SHD", TRUE, "EZ"))</f>
        <v>ELIMINATOR - SHD</v>
      </c>
      <c r="C953" s="18" t="str">
        <f>_xlfn.TEXTJOIN(" ", FALSE, VLOOKUP(Table2[[#This Row],[Song Number]], Table1[[Order]:[SHD]], 2, FALSE), "Pack")</f>
        <v>2021 Pack</v>
      </c>
      <c r="D953" s="18" t="str" cm="1">
        <f t="array" ref="D953">_xlfn.IFS(MID(B952, LEN(B952) - 2, 3) = " EZ", "NM", MID(B952, LEN(B952) - 2, 3) = " NM", "HD", MID(B952, LEN(B952) - 2, 3) = " HD", "SHD", TRUE, "EZ")</f>
        <v>SHD</v>
      </c>
      <c r="E953" s="18" t="str">
        <f>VLOOKUP(Table2[[#This Row],[Song Number]], Table1[[Order]:[SHD]], 5, FALSE)</f>
        <v>Cosmograph</v>
      </c>
      <c r="F953" s="18" t="str">
        <f>_xlfn.TEXTJOIN("", FALSE, "BPM_", VLOOKUP(Table2[[#This Row],[Song Number]], Table1[[Order]:[SHD]], 6, FALSE))</f>
        <v>BPM_210</v>
      </c>
      <c r="G953" s="18" t="str" cm="1">
        <f t="array" ref="G953">_xlfn.TEXTJOIN("", FALSE, "DIF_", VLOOKUP(Table2[[#This Row],[Song Number]], Table1[[Order]:[SHD]], _xlfn.IFS(MID(B952, LEN(B952) - 2, 3) = " EZ", 8, MID(B952, LEN(B952) - 2, 3) = " NM", 9, MID(B952, LEN(B952) - 2, 3) = " HD", 10, TRUE, 7), FALSE))</f>
        <v>DIF_19</v>
      </c>
      <c r="H95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"DIF_19" ],</v>
      </c>
      <c r="I95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"ELIMINATOR - SHD",
  "region": "2021 Pack",
  "category": [ "2021 Pack", "SHD", "DIF_19" ],
  "requires": []
  },
</v>
      </c>
    </row>
    <row r="954" spans="1:9" ht="105" x14ac:dyDescent="0.25">
      <c r="A954" s="18">
        <f t="shared" si="14"/>
        <v>239</v>
      </c>
      <c r="B954" s="18" t="str">
        <f>_xlfn.TEXTJOIN(" - ", FALSE, VLOOKUP(Table2[[#This Row],[Song Number]], Table1[[Order]:[SHD]], 4, FALSE), _xlfn.IFS(MID(B953, LEN(B953) - 2, 3) = " EZ", "NM", MID(B953, LEN(B953) - 2, 3) = " NM", "HD", MID(B953, LEN(B953) - 2, 3) = " HD", "SHD", TRUE, "EZ"))</f>
        <v>Engine - EZ</v>
      </c>
      <c r="C954" s="18" t="str">
        <f>_xlfn.TEXTJOIN(" ", FALSE, VLOOKUP(Table2[[#This Row],[Song Number]], Table1[[Order]:[SHD]], 2, FALSE), "Pack")</f>
        <v>2021 Pack</v>
      </c>
      <c r="D954" s="18" t="str" cm="1">
        <f t="array" ref="D954">_xlfn.IFS(MID(B953, LEN(B953) - 2, 3) = " EZ", "NM", MID(B953, LEN(B953) - 2, 3) = " NM", "HD", MID(B953, LEN(B953) - 2, 3) = " HD", "SHD", TRUE, "EZ")</f>
        <v>EZ</v>
      </c>
      <c r="E954" s="18" t="str">
        <f>VLOOKUP(Table2[[#This Row],[Song Number]], Table1[[Order]:[SHD]], 5, FALSE)</f>
        <v>feel</v>
      </c>
      <c r="F954" s="18" t="str">
        <f>_xlfn.TEXTJOIN("", FALSE, "BPM_", VLOOKUP(Table2[[#This Row],[Song Number]], Table1[[Order]:[SHD]], 6, FALSE))</f>
        <v>BPM_174</v>
      </c>
      <c r="G954" s="18" t="str" cm="1">
        <f t="array" ref="G954">_xlfn.TEXTJOIN("", FALSE, "DIF_", VLOOKUP(Table2[[#This Row],[Song Number]], Table1[[Order]:[SHD]], _xlfn.IFS(MID(B953, LEN(B953) - 2, 3) = " EZ", 8, MID(B953, LEN(B953) - 2, 3) = " NM", 9, MID(B953, LEN(B953) - 2, 3) = " HD", 10, TRUE, 7), FALSE))</f>
        <v>DIF_4</v>
      </c>
      <c r="H95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"DIF_4" ],</v>
      </c>
      <c r="I95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"Engine - EZ",
  "region": "2021 Pack",
  "category": [ "2021 Pack", "EZ", "DIF_4" ],
  "requires": []
  },
</v>
      </c>
    </row>
    <row r="955" spans="1:9" ht="105" x14ac:dyDescent="0.25">
      <c r="A955" s="18">
        <f t="shared" si="14"/>
        <v>239</v>
      </c>
      <c r="B955" s="18" t="str">
        <f>_xlfn.TEXTJOIN(" - ", FALSE, VLOOKUP(Table2[[#This Row],[Song Number]], Table1[[Order]:[SHD]], 4, FALSE), _xlfn.IFS(MID(B954, LEN(B954) - 2, 3) = " EZ", "NM", MID(B954, LEN(B954) - 2, 3) = " NM", "HD", MID(B954, LEN(B954) - 2, 3) = " HD", "SHD", TRUE, "EZ"))</f>
        <v>Engine - NM</v>
      </c>
      <c r="C955" s="18" t="str">
        <f>_xlfn.TEXTJOIN(" ", FALSE, VLOOKUP(Table2[[#This Row],[Song Number]], Table1[[Order]:[SHD]], 2, FALSE), "Pack")</f>
        <v>2021 Pack</v>
      </c>
      <c r="D955" s="18" t="str" cm="1">
        <f t="array" ref="D955">_xlfn.IFS(MID(B954, LEN(B954) - 2, 3) = " EZ", "NM", MID(B954, LEN(B954) - 2, 3) = " NM", "HD", MID(B954, LEN(B954) - 2, 3) = " HD", "SHD", TRUE, "EZ")</f>
        <v>NM</v>
      </c>
      <c r="E955" s="18" t="str">
        <f>VLOOKUP(Table2[[#This Row],[Song Number]], Table1[[Order]:[SHD]], 5, FALSE)</f>
        <v>feel</v>
      </c>
      <c r="F955" s="18" t="str">
        <f>_xlfn.TEXTJOIN("", FALSE, "BPM_", VLOOKUP(Table2[[#This Row],[Song Number]], Table1[[Order]:[SHD]], 6, FALSE))</f>
        <v>BPM_174</v>
      </c>
      <c r="G955" s="18" t="str" cm="1">
        <f t="array" ref="G955">_xlfn.TEXTJOIN("", FALSE, "DIF_", VLOOKUP(Table2[[#This Row],[Song Number]], Table1[[Order]:[SHD]], _xlfn.IFS(MID(B954, LEN(B954) - 2, 3) = " EZ", 8, MID(B954, LEN(B954) - 2, 3) = " NM", 9, MID(B954, LEN(B954) - 2, 3) = " HD", 10, TRUE, 7), FALSE))</f>
        <v>DIF_7</v>
      </c>
      <c r="H95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"DIF_7" ],</v>
      </c>
      <c r="I95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"Engine - NM",
  "region": "2021 Pack",
  "category": [ "2021 Pack", "NM", "DIF_7" ],
  "requires": []
  },
</v>
      </c>
    </row>
    <row r="956" spans="1:9" ht="105" x14ac:dyDescent="0.25">
      <c r="A956" s="18">
        <f t="shared" si="14"/>
        <v>239</v>
      </c>
      <c r="B956" s="18" t="str">
        <f>_xlfn.TEXTJOIN(" - ", FALSE, VLOOKUP(Table2[[#This Row],[Song Number]], Table1[[Order]:[SHD]], 4, FALSE), _xlfn.IFS(MID(B955, LEN(B955) - 2, 3) = " EZ", "NM", MID(B955, LEN(B955) - 2, 3) = " NM", "HD", MID(B955, LEN(B955) - 2, 3) = " HD", "SHD", TRUE, "EZ"))</f>
        <v>Engine - HD</v>
      </c>
      <c r="C956" s="18" t="str">
        <f>_xlfn.TEXTJOIN(" ", FALSE, VLOOKUP(Table2[[#This Row],[Song Number]], Table1[[Order]:[SHD]], 2, FALSE), "Pack")</f>
        <v>2021 Pack</v>
      </c>
      <c r="D956" s="18" t="str" cm="1">
        <f t="array" ref="D956">_xlfn.IFS(MID(B955, LEN(B955) - 2, 3) = " EZ", "NM", MID(B955, LEN(B955) - 2, 3) = " NM", "HD", MID(B955, LEN(B955) - 2, 3) = " HD", "SHD", TRUE, "EZ")</f>
        <v>HD</v>
      </c>
      <c r="E956" s="18" t="str">
        <f>VLOOKUP(Table2[[#This Row],[Song Number]], Table1[[Order]:[SHD]], 5, FALSE)</f>
        <v>feel</v>
      </c>
      <c r="F956" s="18" t="str">
        <f>_xlfn.TEXTJOIN("", FALSE, "BPM_", VLOOKUP(Table2[[#This Row],[Song Number]], Table1[[Order]:[SHD]], 6, FALSE))</f>
        <v>BPM_174</v>
      </c>
      <c r="G956" s="18" t="str" cm="1">
        <f t="array" ref="G956">_xlfn.TEXTJOIN("", FALSE, "DIF_", VLOOKUP(Table2[[#This Row],[Song Number]], Table1[[Order]:[SHD]], _xlfn.IFS(MID(B955, LEN(B955) - 2, 3) = " EZ", 8, MID(B955, LEN(B955) - 2, 3) = " NM", 9, MID(B955, LEN(B955) - 2, 3) = " HD", 10, TRUE, 7), FALSE))</f>
        <v>DIF_12</v>
      </c>
      <c r="H95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"DIF_12" ],</v>
      </c>
      <c r="I95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"Engine - HD",
  "region": "2021 Pack",
  "category": [ "2021 Pack", "HD", "DIF_12" ],
  "requires": []
  },
</v>
      </c>
    </row>
    <row r="957" spans="1:9" ht="105" x14ac:dyDescent="0.25">
      <c r="A957" s="18">
        <f t="shared" si="14"/>
        <v>239</v>
      </c>
      <c r="B957" s="18" t="str">
        <f>_xlfn.TEXTJOIN(" - ", FALSE, VLOOKUP(Table2[[#This Row],[Song Number]], Table1[[Order]:[SHD]], 4, FALSE), _xlfn.IFS(MID(B956, LEN(B956) - 2, 3) = " EZ", "NM", MID(B956, LEN(B956) - 2, 3) = " NM", "HD", MID(B956, LEN(B956) - 2, 3) = " HD", "SHD", TRUE, "EZ"))</f>
        <v>Engine - SHD</v>
      </c>
      <c r="C957" s="18" t="str">
        <f>_xlfn.TEXTJOIN(" ", FALSE, VLOOKUP(Table2[[#This Row],[Song Number]], Table1[[Order]:[SHD]], 2, FALSE), "Pack")</f>
        <v>2021 Pack</v>
      </c>
      <c r="D957" s="18" t="str" cm="1">
        <f t="array" ref="D957">_xlfn.IFS(MID(B956, LEN(B956) - 2, 3) = " EZ", "NM", MID(B956, LEN(B956) - 2, 3) = " NM", "HD", MID(B956, LEN(B956) - 2, 3) = " HD", "SHD", TRUE, "EZ")</f>
        <v>SHD</v>
      </c>
      <c r="E957" s="18" t="str">
        <f>VLOOKUP(Table2[[#This Row],[Song Number]], Table1[[Order]:[SHD]], 5, FALSE)</f>
        <v>feel</v>
      </c>
      <c r="F957" s="18" t="str">
        <f>_xlfn.TEXTJOIN("", FALSE, "BPM_", VLOOKUP(Table2[[#This Row],[Song Number]], Table1[[Order]:[SHD]], 6, FALSE))</f>
        <v>BPM_174</v>
      </c>
      <c r="G957" s="18" t="str" cm="1">
        <f t="array" ref="G957">_xlfn.TEXTJOIN("", FALSE, "DIF_", VLOOKUP(Table2[[#This Row],[Song Number]], Table1[[Order]:[SHD]], _xlfn.IFS(MID(B956, LEN(B956) - 2, 3) = " EZ", 8, MID(B956, LEN(B956) - 2, 3) = " NM", 9, MID(B956, LEN(B956) - 2, 3) = " HD", 10, TRUE, 7), FALSE))</f>
        <v>DIF_16</v>
      </c>
      <c r="H95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"DIF_16" ],</v>
      </c>
      <c r="I95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"Engine - SHD",
  "region": "2021 Pack",
  "category": [ "2021 Pack", "SHD", "DIF_16" ],
  "requires": []
  },
</v>
      </c>
    </row>
    <row r="958" spans="1:9" ht="105" x14ac:dyDescent="0.25">
      <c r="A958" s="18">
        <f t="shared" si="14"/>
        <v>240</v>
      </c>
      <c r="B958" s="18" t="str">
        <f>_xlfn.TEXTJOIN(" - ", FALSE, VLOOKUP(Table2[[#This Row],[Song Number]], Table1[[Order]:[SHD]], 4, FALSE), _xlfn.IFS(MID(B957, LEN(B957) - 2, 3) = " EZ", "NM", MID(B957, LEN(B957) - 2, 3) = " NM", "HD", MID(B957, LEN(B957) - 2, 3) = " HD", "SHD", TRUE, "EZ"))</f>
        <v>Enter the Beginning - EZ</v>
      </c>
      <c r="C958" s="18" t="str">
        <f>_xlfn.TEXTJOIN(" ", FALSE, VLOOKUP(Table2[[#This Row],[Song Number]], Table1[[Order]:[SHD]], 2, FALSE), "Pack")</f>
        <v>2021 Pack</v>
      </c>
      <c r="D958" s="18" t="str" cm="1">
        <f t="array" ref="D958">_xlfn.IFS(MID(B957, LEN(B957) - 2, 3) = " EZ", "NM", MID(B957, LEN(B957) - 2, 3) = " NM", "HD", MID(B957, LEN(B957) - 2, 3) = " HD", "SHD", TRUE, "EZ")</f>
        <v>EZ</v>
      </c>
      <c r="E958" s="18" t="str">
        <f>VLOOKUP(Table2[[#This Row],[Song Number]], Table1[[Order]:[SHD]], 5, FALSE)</f>
        <v>Edvard.S</v>
      </c>
      <c r="F958" s="18" t="str">
        <f>_xlfn.TEXTJOIN("", FALSE, "BPM_", VLOOKUP(Table2[[#This Row],[Song Number]], Table1[[Order]:[SHD]], 6, FALSE))</f>
        <v>BPM_150</v>
      </c>
      <c r="G958" s="18" t="str" cm="1">
        <f t="array" ref="G958">_xlfn.TEXTJOIN("", FALSE, "DIF_", VLOOKUP(Table2[[#This Row],[Song Number]], Table1[[Order]:[SHD]], _xlfn.IFS(MID(B957, LEN(B957) - 2, 3) = " EZ", 8, MID(B957, LEN(B957) - 2, 3) = " NM", 9, MID(B957, LEN(B957) - 2, 3) = " HD", 10, TRUE, 7), FALSE))</f>
        <v>DIF_4</v>
      </c>
      <c r="H95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"DIF_4" ],</v>
      </c>
      <c r="I95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"Enter the Beginning - EZ",
  "region": "2021 Pack",
  "category": [ "2021 Pack", "EZ", "DIF_4" ],
  "requires": []
  },
</v>
      </c>
    </row>
    <row r="959" spans="1:9" ht="105" x14ac:dyDescent="0.25">
      <c r="A959" s="18">
        <f t="shared" si="14"/>
        <v>240</v>
      </c>
      <c r="B959" s="18" t="str">
        <f>_xlfn.TEXTJOIN(" - ", FALSE, VLOOKUP(Table2[[#This Row],[Song Number]], Table1[[Order]:[SHD]], 4, FALSE), _xlfn.IFS(MID(B958, LEN(B958) - 2, 3) = " EZ", "NM", MID(B958, LEN(B958) - 2, 3) = " NM", "HD", MID(B958, LEN(B958) - 2, 3) = " HD", "SHD", TRUE, "EZ"))</f>
        <v>Enter the Beginning - NM</v>
      </c>
      <c r="C959" s="18" t="str">
        <f>_xlfn.TEXTJOIN(" ", FALSE, VLOOKUP(Table2[[#This Row],[Song Number]], Table1[[Order]:[SHD]], 2, FALSE), "Pack")</f>
        <v>2021 Pack</v>
      </c>
      <c r="D959" s="18" t="str" cm="1">
        <f t="array" ref="D959">_xlfn.IFS(MID(B958, LEN(B958) - 2, 3) = " EZ", "NM", MID(B958, LEN(B958) - 2, 3) = " NM", "HD", MID(B958, LEN(B958) - 2, 3) = " HD", "SHD", TRUE, "EZ")</f>
        <v>NM</v>
      </c>
      <c r="E959" s="18" t="str">
        <f>VLOOKUP(Table2[[#This Row],[Song Number]], Table1[[Order]:[SHD]], 5, FALSE)</f>
        <v>Edvard.S</v>
      </c>
      <c r="F959" s="18" t="str">
        <f>_xlfn.TEXTJOIN("", FALSE, "BPM_", VLOOKUP(Table2[[#This Row],[Song Number]], Table1[[Order]:[SHD]], 6, FALSE))</f>
        <v>BPM_150</v>
      </c>
      <c r="G959" s="18" t="str" cm="1">
        <f t="array" ref="G959">_xlfn.TEXTJOIN("", FALSE, "DIF_", VLOOKUP(Table2[[#This Row],[Song Number]], Table1[[Order]:[SHD]], _xlfn.IFS(MID(B958, LEN(B958) - 2, 3) = " EZ", 8, MID(B958, LEN(B958) - 2, 3) = " NM", 9, MID(B958, LEN(B958) - 2, 3) = " HD", 10, TRUE, 7), FALSE))</f>
        <v>DIF_9</v>
      </c>
      <c r="H95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"DIF_9" ],</v>
      </c>
      <c r="I95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"Enter the Beginning - NM",
  "region": "2021 Pack",
  "category": [ "2021 Pack", "NM", "DIF_9" ],
  "requires": []
  },
</v>
      </c>
    </row>
    <row r="960" spans="1:9" ht="105" x14ac:dyDescent="0.25">
      <c r="A960" s="18">
        <f t="shared" si="14"/>
        <v>240</v>
      </c>
      <c r="B960" s="18" t="str">
        <f>_xlfn.TEXTJOIN(" - ", FALSE, VLOOKUP(Table2[[#This Row],[Song Number]], Table1[[Order]:[SHD]], 4, FALSE), _xlfn.IFS(MID(B959, LEN(B959) - 2, 3) = " EZ", "NM", MID(B959, LEN(B959) - 2, 3) = " NM", "HD", MID(B959, LEN(B959) - 2, 3) = " HD", "SHD", TRUE, "EZ"))</f>
        <v>Enter the Beginning - HD</v>
      </c>
      <c r="C960" s="18" t="str">
        <f>_xlfn.TEXTJOIN(" ", FALSE, VLOOKUP(Table2[[#This Row],[Song Number]], Table1[[Order]:[SHD]], 2, FALSE), "Pack")</f>
        <v>2021 Pack</v>
      </c>
      <c r="D960" s="18" t="str" cm="1">
        <f t="array" ref="D960">_xlfn.IFS(MID(B959, LEN(B959) - 2, 3) = " EZ", "NM", MID(B959, LEN(B959) - 2, 3) = " NM", "HD", MID(B959, LEN(B959) - 2, 3) = " HD", "SHD", TRUE, "EZ")</f>
        <v>HD</v>
      </c>
      <c r="E960" s="18" t="str">
        <f>VLOOKUP(Table2[[#This Row],[Song Number]], Table1[[Order]:[SHD]], 5, FALSE)</f>
        <v>Edvard.S</v>
      </c>
      <c r="F960" s="18" t="str">
        <f>_xlfn.TEXTJOIN("", FALSE, "BPM_", VLOOKUP(Table2[[#This Row],[Song Number]], Table1[[Order]:[SHD]], 6, FALSE))</f>
        <v>BPM_150</v>
      </c>
      <c r="G960" s="18" t="str" cm="1">
        <f t="array" ref="G960">_xlfn.TEXTJOIN("", FALSE, "DIF_", VLOOKUP(Table2[[#This Row],[Song Number]], Table1[[Order]:[SHD]], _xlfn.IFS(MID(B959, LEN(B959) - 2, 3) = " EZ", 8, MID(B959, LEN(B959) - 2, 3) = " NM", 9, MID(B959, LEN(B959) - 2, 3) = " HD", 10, TRUE, 7), FALSE))</f>
        <v>DIF_13</v>
      </c>
      <c r="H96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"DIF_13" ],</v>
      </c>
      <c r="I96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"Enter the Beginning - HD",
  "region": "2021 Pack",
  "category": [ "2021 Pack", "HD", "DIF_13" ],
  "requires": []
  },
</v>
      </c>
    </row>
    <row r="961" spans="1:9" ht="105" x14ac:dyDescent="0.25">
      <c r="A961" s="18">
        <f t="shared" si="14"/>
        <v>240</v>
      </c>
      <c r="B961" s="18" t="str">
        <f>_xlfn.TEXTJOIN(" - ", FALSE, VLOOKUP(Table2[[#This Row],[Song Number]], Table1[[Order]:[SHD]], 4, FALSE), _xlfn.IFS(MID(B960, LEN(B960) - 2, 3) = " EZ", "NM", MID(B960, LEN(B960) - 2, 3) = " NM", "HD", MID(B960, LEN(B960) - 2, 3) = " HD", "SHD", TRUE, "EZ"))</f>
        <v>Enter the Beginning - SHD</v>
      </c>
      <c r="C961" s="18" t="str">
        <f>_xlfn.TEXTJOIN(" ", FALSE, VLOOKUP(Table2[[#This Row],[Song Number]], Table1[[Order]:[SHD]], 2, FALSE), "Pack")</f>
        <v>2021 Pack</v>
      </c>
      <c r="D961" s="18" t="str" cm="1">
        <f t="array" ref="D961">_xlfn.IFS(MID(B960, LEN(B960) - 2, 3) = " EZ", "NM", MID(B960, LEN(B960) - 2, 3) = " NM", "HD", MID(B960, LEN(B960) - 2, 3) = " HD", "SHD", TRUE, "EZ")</f>
        <v>SHD</v>
      </c>
      <c r="E961" s="18" t="str">
        <f>VLOOKUP(Table2[[#This Row],[Song Number]], Table1[[Order]:[SHD]], 5, FALSE)</f>
        <v>Edvard.S</v>
      </c>
      <c r="F961" s="18" t="str">
        <f>_xlfn.TEXTJOIN("", FALSE, "BPM_", VLOOKUP(Table2[[#This Row],[Song Number]], Table1[[Order]:[SHD]], 6, FALSE))</f>
        <v>BPM_150</v>
      </c>
      <c r="G961" s="18" t="str" cm="1">
        <f t="array" ref="G961">_xlfn.TEXTJOIN("", FALSE, "DIF_", VLOOKUP(Table2[[#This Row],[Song Number]], Table1[[Order]:[SHD]], _xlfn.IFS(MID(B960, LEN(B960) - 2, 3) = " EZ", 8, MID(B960, LEN(B960) - 2, 3) = " NM", 9, MID(B960, LEN(B960) - 2, 3) = " HD", 10, TRUE, 7), FALSE))</f>
        <v>DIF_15</v>
      </c>
      <c r="H96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"DIF_15" ],</v>
      </c>
      <c r="I96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"Enter the Beginning - SHD",
  "region": "2021 Pack",
  "category": [ "2021 Pack", "SHD", "DIF_15" ],
  "requires": []
  },
</v>
      </c>
    </row>
    <row r="962" spans="1:9" ht="105" x14ac:dyDescent="0.25">
      <c r="A962" s="18">
        <f t="shared" ref="A962:A1025" si="15">IF(MOD(ROW() - 2, 4) = 0, IF(ISNUMBER(A961), A961 + 1, 1), IF(ISNUMBER(A961), A961, 1))</f>
        <v>241</v>
      </c>
      <c r="B962" s="18" t="str">
        <f>_xlfn.TEXTJOIN(" - ", FALSE, VLOOKUP(Table2[[#This Row],[Song Number]], Table1[[Order]:[SHD]], 4, FALSE), _xlfn.IFS(MID(B961, LEN(B961) - 2, 3) = " EZ", "NM", MID(B961, LEN(B961) - 2, 3) = " NM", "HD", MID(B961, LEN(B961) - 2, 3) = " HD", "SHD", TRUE, "EZ"))</f>
        <v>EZ2ON Changa - EZ</v>
      </c>
      <c r="C962" s="18" t="str">
        <f>_xlfn.TEXTJOIN(" ", FALSE, VLOOKUP(Table2[[#This Row],[Song Number]], Table1[[Order]:[SHD]], 2, FALSE), "Pack")</f>
        <v>2021 Pack</v>
      </c>
      <c r="D962" s="18" t="str" cm="1">
        <f t="array" ref="D962">_xlfn.IFS(MID(B961, LEN(B961) - 2, 3) = " EZ", "NM", MID(B961, LEN(B961) - 2, 3) = " NM", "HD", MID(B961, LEN(B961) - 2, 3) = " HD", "SHD", TRUE, "EZ")</f>
        <v>EZ</v>
      </c>
      <c r="E962" s="18" t="str">
        <f>VLOOKUP(Table2[[#This Row],[Song Number]], Table1[[Order]:[SHD]], 5, FALSE)</f>
        <v>Han tae soo</v>
      </c>
      <c r="F962" s="18" t="str">
        <f>_xlfn.TEXTJOIN("", FALSE, "BPM_", VLOOKUP(Table2[[#This Row],[Song Number]], Table1[[Order]:[SHD]], 6, FALSE))</f>
        <v>BPM_140</v>
      </c>
      <c r="G962" s="18" t="str" cm="1">
        <f t="array" ref="G962">_xlfn.TEXTJOIN("", FALSE, "DIF_", VLOOKUP(Table2[[#This Row],[Song Number]], Table1[[Order]:[SHD]], _xlfn.IFS(MID(B961, LEN(B961) - 2, 3) = " EZ", 8, MID(B961, LEN(B961) - 2, 3) = " NM", 9, MID(B961, LEN(B961) - 2, 3) = " HD", 10, TRUE, 7), FALSE))</f>
        <v>DIF_3</v>
      </c>
      <c r="H96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"DIF_3" ],</v>
      </c>
      <c r="I96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"EZ2ON Changa - EZ",
  "region": "2021 Pack",
  "category": [ "2021 Pack", "EZ", "DIF_3" ],
  "requires": []
  },
</v>
      </c>
    </row>
    <row r="963" spans="1:9" ht="105" x14ac:dyDescent="0.25">
      <c r="A963" s="18">
        <f t="shared" si="15"/>
        <v>241</v>
      </c>
      <c r="B963" s="18" t="str">
        <f>_xlfn.TEXTJOIN(" - ", FALSE, VLOOKUP(Table2[[#This Row],[Song Number]], Table1[[Order]:[SHD]], 4, FALSE), _xlfn.IFS(MID(B962, LEN(B962) - 2, 3) = " EZ", "NM", MID(B962, LEN(B962) - 2, 3) = " NM", "HD", MID(B962, LEN(B962) - 2, 3) = " HD", "SHD", TRUE, "EZ"))</f>
        <v>EZ2ON Changa - NM</v>
      </c>
      <c r="C963" s="18" t="str">
        <f>_xlfn.TEXTJOIN(" ", FALSE, VLOOKUP(Table2[[#This Row],[Song Number]], Table1[[Order]:[SHD]], 2, FALSE), "Pack")</f>
        <v>2021 Pack</v>
      </c>
      <c r="D963" s="18" t="str" cm="1">
        <f t="array" ref="D963">_xlfn.IFS(MID(B962, LEN(B962) - 2, 3) = " EZ", "NM", MID(B962, LEN(B962) - 2, 3) = " NM", "HD", MID(B962, LEN(B962) - 2, 3) = " HD", "SHD", TRUE, "EZ")</f>
        <v>NM</v>
      </c>
      <c r="E963" s="18" t="str">
        <f>VLOOKUP(Table2[[#This Row],[Song Number]], Table1[[Order]:[SHD]], 5, FALSE)</f>
        <v>Han tae soo</v>
      </c>
      <c r="F963" s="18" t="str">
        <f>_xlfn.TEXTJOIN("", FALSE, "BPM_", VLOOKUP(Table2[[#This Row],[Song Number]], Table1[[Order]:[SHD]], 6, FALSE))</f>
        <v>BPM_140</v>
      </c>
      <c r="G963" s="18" t="str" cm="1">
        <f t="array" ref="G963">_xlfn.TEXTJOIN("", FALSE, "DIF_", VLOOKUP(Table2[[#This Row],[Song Number]], Table1[[Order]:[SHD]], _xlfn.IFS(MID(B962, LEN(B962) - 2, 3) = " EZ", 8, MID(B962, LEN(B962) - 2, 3) = " NM", 9, MID(B962, LEN(B962) - 2, 3) = " HD", 10, TRUE, 7), FALSE))</f>
        <v>DIF_7</v>
      </c>
      <c r="H96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"DIF_7" ],</v>
      </c>
      <c r="I96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"EZ2ON Changa - NM",
  "region": "2021 Pack",
  "category": [ "2021 Pack", "NM", "DIF_7" ],
  "requires": []
  },
</v>
      </c>
    </row>
    <row r="964" spans="1:9" ht="105" x14ac:dyDescent="0.25">
      <c r="A964" s="18">
        <f t="shared" si="15"/>
        <v>241</v>
      </c>
      <c r="B964" s="18" t="str">
        <f>_xlfn.TEXTJOIN(" - ", FALSE, VLOOKUP(Table2[[#This Row],[Song Number]], Table1[[Order]:[SHD]], 4, FALSE), _xlfn.IFS(MID(B963, LEN(B963) - 2, 3) = " EZ", "NM", MID(B963, LEN(B963) - 2, 3) = " NM", "HD", MID(B963, LEN(B963) - 2, 3) = " HD", "SHD", TRUE, "EZ"))</f>
        <v>EZ2ON Changa - HD</v>
      </c>
      <c r="C964" s="18" t="str">
        <f>_xlfn.TEXTJOIN(" ", FALSE, VLOOKUP(Table2[[#This Row],[Song Number]], Table1[[Order]:[SHD]], 2, FALSE), "Pack")</f>
        <v>2021 Pack</v>
      </c>
      <c r="D964" s="18" t="str" cm="1">
        <f t="array" ref="D964">_xlfn.IFS(MID(B963, LEN(B963) - 2, 3) = " EZ", "NM", MID(B963, LEN(B963) - 2, 3) = " NM", "HD", MID(B963, LEN(B963) - 2, 3) = " HD", "SHD", TRUE, "EZ")</f>
        <v>HD</v>
      </c>
      <c r="E964" s="18" t="str">
        <f>VLOOKUP(Table2[[#This Row],[Song Number]], Table1[[Order]:[SHD]], 5, FALSE)</f>
        <v>Han tae soo</v>
      </c>
      <c r="F964" s="18" t="str">
        <f>_xlfn.TEXTJOIN("", FALSE, "BPM_", VLOOKUP(Table2[[#This Row],[Song Number]], Table1[[Order]:[SHD]], 6, FALSE))</f>
        <v>BPM_140</v>
      </c>
      <c r="G964" s="18" t="str" cm="1">
        <f t="array" ref="G964">_xlfn.TEXTJOIN("", FALSE, "DIF_", VLOOKUP(Table2[[#This Row],[Song Number]], Table1[[Order]:[SHD]], _xlfn.IFS(MID(B963, LEN(B963) - 2, 3) = " EZ", 8, MID(B963, LEN(B963) - 2, 3) = " NM", 9, MID(B963, LEN(B963) - 2, 3) = " HD", 10, TRUE, 7), FALSE))</f>
        <v>DIF_12</v>
      </c>
      <c r="H96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"DIF_12" ],</v>
      </c>
      <c r="I96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"EZ2ON Changa - HD",
  "region": "2021 Pack",
  "category": [ "2021 Pack", "HD", "DIF_12" ],
  "requires": []
  },
</v>
      </c>
    </row>
    <row r="965" spans="1:9" ht="105" x14ac:dyDescent="0.25">
      <c r="A965" s="18">
        <f t="shared" si="15"/>
        <v>241</v>
      </c>
      <c r="B965" s="18" t="str">
        <f>_xlfn.TEXTJOIN(" - ", FALSE, VLOOKUP(Table2[[#This Row],[Song Number]], Table1[[Order]:[SHD]], 4, FALSE), _xlfn.IFS(MID(B964, LEN(B964) - 2, 3) = " EZ", "NM", MID(B964, LEN(B964) - 2, 3) = " NM", "HD", MID(B964, LEN(B964) - 2, 3) = " HD", "SHD", TRUE, "EZ"))</f>
        <v>EZ2ON Changa - SHD</v>
      </c>
      <c r="C965" s="18" t="str">
        <f>_xlfn.TEXTJOIN(" ", FALSE, VLOOKUP(Table2[[#This Row],[Song Number]], Table1[[Order]:[SHD]], 2, FALSE), "Pack")</f>
        <v>2021 Pack</v>
      </c>
      <c r="D965" s="18" t="str" cm="1">
        <f t="array" ref="D965">_xlfn.IFS(MID(B964, LEN(B964) - 2, 3) = " EZ", "NM", MID(B964, LEN(B964) - 2, 3) = " NM", "HD", MID(B964, LEN(B964) - 2, 3) = " HD", "SHD", TRUE, "EZ")</f>
        <v>SHD</v>
      </c>
      <c r="E965" s="18" t="str">
        <f>VLOOKUP(Table2[[#This Row],[Song Number]], Table1[[Order]:[SHD]], 5, FALSE)</f>
        <v>Han tae soo</v>
      </c>
      <c r="F965" s="18" t="str">
        <f>_xlfn.TEXTJOIN("", FALSE, "BPM_", VLOOKUP(Table2[[#This Row],[Song Number]], Table1[[Order]:[SHD]], 6, FALSE))</f>
        <v>BPM_140</v>
      </c>
      <c r="G965" s="18" t="str" cm="1">
        <f t="array" ref="G965">_xlfn.TEXTJOIN("", FALSE, "DIF_", VLOOKUP(Table2[[#This Row],[Song Number]], Table1[[Order]:[SHD]], _xlfn.IFS(MID(B964, LEN(B964) - 2, 3) = " EZ", 8, MID(B964, LEN(B964) - 2, 3) = " NM", 9, MID(B964, LEN(B964) - 2, 3) = " HD", 10, TRUE, 7), FALSE))</f>
        <v>DIF_15</v>
      </c>
      <c r="H96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"DIF_15" ],</v>
      </c>
      <c r="I96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"EZ2ON Changa - SHD",
  "region": "2021 Pack",
  "category": [ "2021 Pack", "SHD", "DIF_15" ],
  "requires": []
  },
</v>
      </c>
    </row>
    <row r="966" spans="1:9" ht="105" x14ac:dyDescent="0.25">
      <c r="A966" s="18">
        <f t="shared" si="15"/>
        <v>242</v>
      </c>
      <c r="B966" s="18" t="str">
        <f>_xlfn.TEXTJOIN(" - ", FALSE, VLOOKUP(Table2[[#This Row],[Song Number]], Table1[[Order]:[SHD]], 4, FALSE), _xlfn.IFS(MID(B965, LEN(B965) - 2, 3) = " EZ", "NM", MID(B965, LEN(B965) - 2, 3) = " NM", "HD", MID(B965, LEN(B965) - 2, 3) = " HD", "SHD", TRUE, "EZ"))</f>
        <v>Finite - EZ</v>
      </c>
      <c r="C966" s="18" t="str">
        <f>_xlfn.TEXTJOIN(" ", FALSE, VLOOKUP(Table2[[#This Row],[Song Number]], Table1[[Order]:[SHD]], 2, FALSE), "Pack")</f>
        <v>2021 Pack</v>
      </c>
      <c r="D966" s="18" t="str" cm="1">
        <f t="array" ref="D966">_xlfn.IFS(MID(B965, LEN(B965) - 2, 3) = " EZ", "NM", MID(B965, LEN(B965) - 2, 3) = " NM", "HD", MID(B965, LEN(B965) - 2, 3) = " HD", "SHD", TRUE, "EZ")</f>
        <v>EZ</v>
      </c>
      <c r="E966" s="18" t="str">
        <f>VLOOKUP(Table2[[#This Row],[Song Number]], Table1[[Order]:[SHD]], 5, FALSE)</f>
        <v>Sta</v>
      </c>
      <c r="F966" s="18" t="str">
        <f>_xlfn.TEXTJOIN("", FALSE, "BPM_", VLOOKUP(Table2[[#This Row],[Song Number]], Table1[[Order]:[SHD]], 6, FALSE))</f>
        <v>BPM_178</v>
      </c>
      <c r="G966" s="18" t="str" cm="1">
        <f t="array" ref="G966">_xlfn.TEXTJOIN("", FALSE, "DIF_", VLOOKUP(Table2[[#This Row],[Song Number]], Table1[[Order]:[SHD]], _xlfn.IFS(MID(B965, LEN(B965) - 2, 3) = " EZ", 8, MID(B965, LEN(B965) - 2, 3) = " NM", 9, MID(B965, LEN(B965) - 2, 3) = " HD", 10, TRUE, 7), FALSE))</f>
        <v>DIF_4</v>
      </c>
      <c r="H96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"DIF_4" ],</v>
      </c>
      <c r="I96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"Finite - EZ",
  "region": "2021 Pack",
  "category": [ "2021 Pack", "EZ", "DIF_4" ],
  "requires": []
  },
</v>
      </c>
    </row>
    <row r="967" spans="1:9" ht="105" x14ac:dyDescent="0.25">
      <c r="A967" s="18">
        <f t="shared" si="15"/>
        <v>242</v>
      </c>
      <c r="B967" s="18" t="str">
        <f>_xlfn.TEXTJOIN(" - ", FALSE, VLOOKUP(Table2[[#This Row],[Song Number]], Table1[[Order]:[SHD]], 4, FALSE), _xlfn.IFS(MID(B966, LEN(B966) - 2, 3) = " EZ", "NM", MID(B966, LEN(B966) - 2, 3) = " NM", "HD", MID(B966, LEN(B966) - 2, 3) = " HD", "SHD", TRUE, "EZ"))</f>
        <v>Finite - NM</v>
      </c>
      <c r="C967" s="18" t="str">
        <f>_xlfn.TEXTJOIN(" ", FALSE, VLOOKUP(Table2[[#This Row],[Song Number]], Table1[[Order]:[SHD]], 2, FALSE), "Pack")</f>
        <v>2021 Pack</v>
      </c>
      <c r="D967" s="18" t="str" cm="1">
        <f t="array" ref="D967">_xlfn.IFS(MID(B966, LEN(B966) - 2, 3) = " EZ", "NM", MID(B966, LEN(B966) - 2, 3) = " NM", "HD", MID(B966, LEN(B966) - 2, 3) = " HD", "SHD", TRUE, "EZ")</f>
        <v>NM</v>
      </c>
      <c r="E967" s="18" t="str">
        <f>VLOOKUP(Table2[[#This Row],[Song Number]], Table1[[Order]:[SHD]], 5, FALSE)</f>
        <v>Sta</v>
      </c>
      <c r="F967" s="18" t="str">
        <f>_xlfn.TEXTJOIN("", FALSE, "BPM_", VLOOKUP(Table2[[#This Row],[Song Number]], Table1[[Order]:[SHD]], 6, FALSE))</f>
        <v>BPM_178</v>
      </c>
      <c r="G967" s="18" t="str" cm="1">
        <f t="array" ref="G967">_xlfn.TEXTJOIN("", FALSE, "DIF_", VLOOKUP(Table2[[#This Row],[Song Number]], Table1[[Order]:[SHD]], _xlfn.IFS(MID(B966, LEN(B966) - 2, 3) = " EZ", 8, MID(B966, LEN(B966) - 2, 3) = " NM", 9, MID(B966, LEN(B966) - 2, 3) = " HD", 10, TRUE, 7), FALSE))</f>
        <v>DIF_9</v>
      </c>
      <c r="H96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"DIF_9" ],</v>
      </c>
      <c r="I96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"Finite - NM",
  "region": "2021 Pack",
  "category": [ "2021 Pack", "NM", "DIF_9" ],
  "requires": []
  },
</v>
      </c>
    </row>
    <row r="968" spans="1:9" ht="105" x14ac:dyDescent="0.25">
      <c r="A968" s="18">
        <f t="shared" si="15"/>
        <v>242</v>
      </c>
      <c r="B968" s="18" t="str">
        <f>_xlfn.TEXTJOIN(" - ", FALSE, VLOOKUP(Table2[[#This Row],[Song Number]], Table1[[Order]:[SHD]], 4, FALSE), _xlfn.IFS(MID(B967, LEN(B967) - 2, 3) = " EZ", "NM", MID(B967, LEN(B967) - 2, 3) = " NM", "HD", MID(B967, LEN(B967) - 2, 3) = " HD", "SHD", TRUE, "EZ"))</f>
        <v>Finite - HD</v>
      </c>
      <c r="C968" s="18" t="str">
        <f>_xlfn.TEXTJOIN(" ", FALSE, VLOOKUP(Table2[[#This Row],[Song Number]], Table1[[Order]:[SHD]], 2, FALSE), "Pack")</f>
        <v>2021 Pack</v>
      </c>
      <c r="D968" s="18" t="str" cm="1">
        <f t="array" ref="D968">_xlfn.IFS(MID(B967, LEN(B967) - 2, 3) = " EZ", "NM", MID(B967, LEN(B967) - 2, 3) = " NM", "HD", MID(B967, LEN(B967) - 2, 3) = " HD", "SHD", TRUE, "EZ")</f>
        <v>HD</v>
      </c>
      <c r="E968" s="18" t="str">
        <f>VLOOKUP(Table2[[#This Row],[Song Number]], Table1[[Order]:[SHD]], 5, FALSE)</f>
        <v>Sta</v>
      </c>
      <c r="F968" s="18" t="str">
        <f>_xlfn.TEXTJOIN("", FALSE, "BPM_", VLOOKUP(Table2[[#This Row],[Song Number]], Table1[[Order]:[SHD]], 6, FALSE))</f>
        <v>BPM_178</v>
      </c>
      <c r="G968" s="18" t="str" cm="1">
        <f t="array" ref="G968">_xlfn.TEXTJOIN("", FALSE, "DIF_", VLOOKUP(Table2[[#This Row],[Song Number]], Table1[[Order]:[SHD]], _xlfn.IFS(MID(B967, LEN(B967) - 2, 3) = " EZ", 8, MID(B967, LEN(B967) - 2, 3) = " NM", 9, MID(B967, LEN(B967) - 2, 3) = " HD", 10, TRUE, 7), FALSE))</f>
        <v>DIF_13</v>
      </c>
      <c r="H96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"DIF_13" ],</v>
      </c>
      <c r="I96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"Finite - HD",
  "region": "2021 Pack",
  "category": [ "2021 Pack", "HD", "DIF_13" ],
  "requires": []
  },
</v>
      </c>
    </row>
    <row r="969" spans="1:9" ht="105" x14ac:dyDescent="0.25">
      <c r="A969" s="18">
        <f t="shared" si="15"/>
        <v>242</v>
      </c>
      <c r="B969" s="18" t="str">
        <f>_xlfn.TEXTJOIN(" - ", FALSE, VLOOKUP(Table2[[#This Row],[Song Number]], Table1[[Order]:[SHD]], 4, FALSE), _xlfn.IFS(MID(B968, LEN(B968) - 2, 3) = " EZ", "NM", MID(B968, LEN(B968) - 2, 3) = " NM", "HD", MID(B968, LEN(B968) - 2, 3) = " HD", "SHD", TRUE, "EZ"))</f>
        <v>Finite - SHD</v>
      </c>
      <c r="C969" s="18" t="str">
        <f>_xlfn.TEXTJOIN(" ", FALSE, VLOOKUP(Table2[[#This Row],[Song Number]], Table1[[Order]:[SHD]], 2, FALSE), "Pack")</f>
        <v>2021 Pack</v>
      </c>
      <c r="D969" s="18" t="str" cm="1">
        <f t="array" ref="D969">_xlfn.IFS(MID(B968, LEN(B968) - 2, 3) = " EZ", "NM", MID(B968, LEN(B968) - 2, 3) = " NM", "HD", MID(B968, LEN(B968) - 2, 3) = " HD", "SHD", TRUE, "EZ")</f>
        <v>SHD</v>
      </c>
      <c r="E969" s="18" t="str">
        <f>VLOOKUP(Table2[[#This Row],[Song Number]], Table1[[Order]:[SHD]], 5, FALSE)</f>
        <v>Sta</v>
      </c>
      <c r="F969" s="18" t="str">
        <f>_xlfn.TEXTJOIN("", FALSE, "BPM_", VLOOKUP(Table2[[#This Row],[Song Number]], Table1[[Order]:[SHD]], 6, FALSE))</f>
        <v>BPM_178</v>
      </c>
      <c r="G969" s="18" t="str" cm="1">
        <f t="array" ref="G969">_xlfn.TEXTJOIN("", FALSE, "DIF_", VLOOKUP(Table2[[#This Row],[Song Number]], Table1[[Order]:[SHD]], _xlfn.IFS(MID(B968, LEN(B968) - 2, 3) = " EZ", 8, MID(B968, LEN(B968) - 2, 3) = " NM", 9, MID(B968, LEN(B968) - 2, 3) = " HD", 10, TRUE, 7), FALSE))</f>
        <v>DIF_17</v>
      </c>
      <c r="H96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"DIF_17" ],</v>
      </c>
      <c r="I96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"Finite - SHD",
  "region": "2021 Pack",
  "category": [ "2021 Pack", "SHD", "DIF_17" ],
  "requires": []
  },
</v>
      </c>
    </row>
    <row r="970" spans="1:9" ht="105" x14ac:dyDescent="0.25">
      <c r="A970" s="18">
        <f t="shared" si="15"/>
        <v>243</v>
      </c>
      <c r="B970" s="18" t="str">
        <f>_xlfn.TEXTJOIN(" - ", FALSE, VLOOKUP(Table2[[#This Row],[Song Number]], Table1[[Order]:[SHD]], 4, FALSE), _xlfn.IFS(MID(B969, LEN(B969) - 2, 3) = " EZ", "NM", MID(B969, LEN(B969) - 2, 3) = " NM", "HD", MID(B969, LEN(B969) - 2, 3) = " HD", "SHD", TRUE, "EZ"))</f>
        <v>The Formula - EZ</v>
      </c>
      <c r="C970" s="18" t="str">
        <f>_xlfn.TEXTJOIN(" ", FALSE, VLOOKUP(Table2[[#This Row],[Song Number]], Table1[[Order]:[SHD]], 2, FALSE), "Pack")</f>
        <v>2021 Pack</v>
      </c>
      <c r="D970" s="18" t="str" cm="1">
        <f t="array" ref="D970">_xlfn.IFS(MID(B969, LEN(B969) - 2, 3) = " EZ", "NM", MID(B969, LEN(B969) - 2, 3) = " NM", "HD", MID(B969, LEN(B969) - 2, 3) = " HD", "SHD", TRUE, "EZ")</f>
        <v>EZ</v>
      </c>
      <c r="E970" s="18" t="str">
        <f>VLOOKUP(Table2[[#This Row],[Song Number]], Table1[[Order]:[SHD]], 5, FALSE)</f>
        <v>Junk</v>
      </c>
      <c r="F970" s="18" t="str">
        <f>_xlfn.TEXTJOIN("", FALSE, "BPM_", VLOOKUP(Table2[[#This Row],[Song Number]], Table1[[Order]:[SHD]], 6, FALSE))</f>
        <v>BPM_144</v>
      </c>
      <c r="G970" s="18" t="str" cm="1">
        <f t="array" ref="G970">_xlfn.TEXTJOIN("", FALSE, "DIF_", VLOOKUP(Table2[[#This Row],[Song Number]], Table1[[Order]:[SHD]], _xlfn.IFS(MID(B969, LEN(B969) - 2, 3) = " EZ", 8, MID(B969, LEN(B969) - 2, 3) = " NM", 9, MID(B969, LEN(B969) - 2, 3) = " HD", 10, TRUE, 7), FALSE))</f>
        <v>DIF_5</v>
      </c>
      <c r="H97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"DIF_5" ],</v>
      </c>
      <c r="I97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Formula - EZ",
  "region": "2021 Pack",
  "category": [ "2021 Pack", "EZ", "DIF_5" ],
  "requires": []
  },
</v>
      </c>
    </row>
    <row r="971" spans="1:9" ht="105" x14ac:dyDescent="0.25">
      <c r="A971" s="18">
        <f t="shared" si="15"/>
        <v>243</v>
      </c>
      <c r="B971" s="18" t="str">
        <f>_xlfn.TEXTJOIN(" - ", FALSE, VLOOKUP(Table2[[#This Row],[Song Number]], Table1[[Order]:[SHD]], 4, FALSE), _xlfn.IFS(MID(B970, LEN(B970) - 2, 3) = " EZ", "NM", MID(B970, LEN(B970) - 2, 3) = " NM", "HD", MID(B970, LEN(B970) - 2, 3) = " HD", "SHD", TRUE, "EZ"))</f>
        <v>The Formula - NM</v>
      </c>
      <c r="C971" s="18" t="str">
        <f>_xlfn.TEXTJOIN(" ", FALSE, VLOOKUP(Table2[[#This Row],[Song Number]], Table1[[Order]:[SHD]], 2, FALSE), "Pack")</f>
        <v>2021 Pack</v>
      </c>
      <c r="D971" s="18" t="str" cm="1">
        <f t="array" ref="D971">_xlfn.IFS(MID(B970, LEN(B970) - 2, 3) = " EZ", "NM", MID(B970, LEN(B970) - 2, 3) = " NM", "HD", MID(B970, LEN(B970) - 2, 3) = " HD", "SHD", TRUE, "EZ")</f>
        <v>NM</v>
      </c>
      <c r="E971" s="18" t="str">
        <f>VLOOKUP(Table2[[#This Row],[Song Number]], Table1[[Order]:[SHD]], 5, FALSE)</f>
        <v>Junk</v>
      </c>
      <c r="F971" s="18" t="str">
        <f>_xlfn.TEXTJOIN("", FALSE, "BPM_", VLOOKUP(Table2[[#This Row],[Song Number]], Table1[[Order]:[SHD]], 6, FALSE))</f>
        <v>BPM_144</v>
      </c>
      <c r="G971" s="18" t="str" cm="1">
        <f t="array" ref="G971">_xlfn.TEXTJOIN("", FALSE, "DIF_", VLOOKUP(Table2[[#This Row],[Song Number]], Table1[[Order]:[SHD]], _xlfn.IFS(MID(B970, LEN(B970) - 2, 3) = " EZ", 8, MID(B970, LEN(B970) - 2, 3) = " NM", 9, MID(B970, LEN(B970) - 2, 3) = " HD", 10, TRUE, 7), FALSE))</f>
        <v>DIF_9</v>
      </c>
      <c r="H97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"DIF_9" ],</v>
      </c>
      <c r="I97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Formula - NM",
  "region": "2021 Pack",
  "category": [ "2021 Pack", "NM", "DIF_9" ],
  "requires": []
  },
</v>
      </c>
    </row>
    <row r="972" spans="1:9" ht="105" x14ac:dyDescent="0.25">
      <c r="A972" s="18">
        <f t="shared" si="15"/>
        <v>243</v>
      </c>
      <c r="B972" s="18" t="str">
        <f>_xlfn.TEXTJOIN(" - ", FALSE, VLOOKUP(Table2[[#This Row],[Song Number]], Table1[[Order]:[SHD]], 4, FALSE), _xlfn.IFS(MID(B971, LEN(B971) - 2, 3) = " EZ", "NM", MID(B971, LEN(B971) - 2, 3) = " NM", "HD", MID(B971, LEN(B971) - 2, 3) = " HD", "SHD", TRUE, "EZ"))</f>
        <v>The Formula - HD</v>
      </c>
      <c r="C972" s="18" t="str">
        <f>_xlfn.TEXTJOIN(" ", FALSE, VLOOKUP(Table2[[#This Row],[Song Number]], Table1[[Order]:[SHD]], 2, FALSE), "Pack")</f>
        <v>2021 Pack</v>
      </c>
      <c r="D972" s="18" t="str" cm="1">
        <f t="array" ref="D972">_xlfn.IFS(MID(B971, LEN(B971) - 2, 3) = " EZ", "NM", MID(B971, LEN(B971) - 2, 3) = " NM", "HD", MID(B971, LEN(B971) - 2, 3) = " HD", "SHD", TRUE, "EZ")</f>
        <v>HD</v>
      </c>
      <c r="E972" s="18" t="str">
        <f>VLOOKUP(Table2[[#This Row],[Song Number]], Table1[[Order]:[SHD]], 5, FALSE)</f>
        <v>Junk</v>
      </c>
      <c r="F972" s="18" t="str">
        <f>_xlfn.TEXTJOIN("", FALSE, "BPM_", VLOOKUP(Table2[[#This Row],[Song Number]], Table1[[Order]:[SHD]], 6, FALSE))</f>
        <v>BPM_144</v>
      </c>
      <c r="G972" s="18" t="str" cm="1">
        <f t="array" ref="G972">_xlfn.TEXTJOIN("", FALSE, "DIF_", VLOOKUP(Table2[[#This Row],[Song Number]], Table1[[Order]:[SHD]], _xlfn.IFS(MID(B971, LEN(B971) - 2, 3) = " EZ", 8, MID(B971, LEN(B971) - 2, 3) = " NM", 9, MID(B971, LEN(B971) - 2, 3) = " HD", 10, TRUE, 7), FALSE))</f>
        <v>DIF_13</v>
      </c>
      <c r="H97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"DIF_13" ],</v>
      </c>
      <c r="I97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Formula - HD",
  "region": "2021 Pack",
  "category": [ "2021 Pack", "HD", "DIF_13" ],
  "requires": []
  },
</v>
      </c>
    </row>
    <row r="973" spans="1:9" ht="105" x14ac:dyDescent="0.25">
      <c r="A973" s="18">
        <f t="shared" si="15"/>
        <v>243</v>
      </c>
      <c r="B973" s="18" t="str">
        <f>_xlfn.TEXTJOIN(" - ", FALSE, VLOOKUP(Table2[[#This Row],[Song Number]], Table1[[Order]:[SHD]], 4, FALSE), _xlfn.IFS(MID(B972, LEN(B972) - 2, 3) = " EZ", "NM", MID(B972, LEN(B972) - 2, 3) = " NM", "HD", MID(B972, LEN(B972) - 2, 3) = " HD", "SHD", TRUE, "EZ"))</f>
        <v>The Formula - SHD</v>
      </c>
      <c r="C973" s="18" t="str">
        <f>_xlfn.TEXTJOIN(" ", FALSE, VLOOKUP(Table2[[#This Row],[Song Number]], Table1[[Order]:[SHD]], 2, FALSE), "Pack")</f>
        <v>2021 Pack</v>
      </c>
      <c r="D973" s="18" t="str" cm="1">
        <f t="array" ref="D973">_xlfn.IFS(MID(B972, LEN(B972) - 2, 3) = " EZ", "NM", MID(B972, LEN(B972) - 2, 3) = " NM", "HD", MID(B972, LEN(B972) - 2, 3) = " HD", "SHD", TRUE, "EZ")</f>
        <v>SHD</v>
      </c>
      <c r="E973" s="18" t="str">
        <f>VLOOKUP(Table2[[#This Row],[Song Number]], Table1[[Order]:[SHD]], 5, FALSE)</f>
        <v>Junk</v>
      </c>
      <c r="F973" s="18" t="str">
        <f>_xlfn.TEXTJOIN("", FALSE, "BPM_", VLOOKUP(Table2[[#This Row],[Song Number]], Table1[[Order]:[SHD]], 6, FALSE))</f>
        <v>BPM_144</v>
      </c>
      <c r="G973" s="18" t="str" cm="1">
        <f t="array" ref="G973">_xlfn.TEXTJOIN("", FALSE, "DIF_", VLOOKUP(Table2[[#This Row],[Song Number]], Table1[[Order]:[SHD]], _xlfn.IFS(MID(B972, LEN(B972) - 2, 3) = " EZ", 8, MID(B972, LEN(B972) - 2, 3) = " NM", 9, MID(B972, LEN(B972) - 2, 3) = " HD", 10, TRUE, 7), FALSE))</f>
        <v>DIF_15</v>
      </c>
      <c r="H97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"DIF_15" ],</v>
      </c>
      <c r="I97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Formula - SHD",
  "region": "2021 Pack",
  "category": [ "2021 Pack", "SHD", "DIF_15" ],
  "requires": []
  },
</v>
      </c>
    </row>
    <row r="974" spans="1:9" ht="105" x14ac:dyDescent="0.25">
      <c r="A974" s="18">
        <f t="shared" si="15"/>
        <v>244</v>
      </c>
      <c r="B974" s="18" t="str">
        <f>_xlfn.TEXTJOIN(" - ", FALSE, VLOOKUP(Table2[[#This Row],[Song Number]], Table1[[Order]:[SHD]], 4, FALSE), _xlfn.IFS(MID(B973, LEN(B973) - 2, 3) = " EZ", "NM", MID(B973, LEN(B973) - 2, 3) = " NM", "HD", MID(B973, LEN(B973) - 2, 3) = " HD", "SHD", TRUE, "EZ"))</f>
        <v>Freefloat - EZ</v>
      </c>
      <c r="C974" s="18" t="str">
        <f>_xlfn.TEXTJOIN(" ", FALSE, VLOOKUP(Table2[[#This Row],[Song Number]], Table1[[Order]:[SHD]], 2, FALSE), "Pack")</f>
        <v>2021 Pack</v>
      </c>
      <c r="D974" s="18" t="str" cm="1">
        <f t="array" ref="D974">_xlfn.IFS(MID(B973, LEN(B973) - 2, 3) = " EZ", "NM", MID(B973, LEN(B973) - 2, 3) = " NM", "HD", MID(B973, LEN(B973) - 2, 3) = " HD", "SHD", TRUE, "EZ")</f>
        <v>EZ</v>
      </c>
      <c r="E974" s="18" t="str">
        <f>VLOOKUP(Table2[[#This Row],[Song Number]], Table1[[Order]:[SHD]], 5, FALSE)</f>
        <v>yusi.</v>
      </c>
      <c r="F974" s="18" t="str">
        <f>_xlfn.TEXTJOIN("", FALSE, "BPM_", VLOOKUP(Table2[[#This Row],[Song Number]], Table1[[Order]:[SHD]], 6, FALSE))</f>
        <v>BPM_128</v>
      </c>
      <c r="G974" s="18" t="str" cm="1">
        <f t="array" ref="G974">_xlfn.TEXTJOIN("", FALSE, "DIF_", VLOOKUP(Table2[[#This Row],[Song Number]], Table1[[Order]:[SHD]], _xlfn.IFS(MID(B973, LEN(B973) - 2, 3) = " EZ", 8, MID(B973, LEN(B973) - 2, 3) = " NM", 9, MID(B973, LEN(B973) - 2, 3) = " HD", 10, TRUE, 7), FALSE))</f>
        <v>DIF_3</v>
      </c>
      <c r="H97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"DIF_3" ],</v>
      </c>
      <c r="I97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"Freefloat - EZ",
  "region": "2021 Pack",
  "category": [ "2021 Pack", "EZ", "DIF_3" ],
  "requires": []
  },
</v>
      </c>
    </row>
    <row r="975" spans="1:9" ht="105" x14ac:dyDescent="0.25">
      <c r="A975" s="18">
        <f t="shared" si="15"/>
        <v>244</v>
      </c>
      <c r="B975" s="18" t="str">
        <f>_xlfn.TEXTJOIN(" - ", FALSE, VLOOKUP(Table2[[#This Row],[Song Number]], Table1[[Order]:[SHD]], 4, FALSE), _xlfn.IFS(MID(B974, LEN(B974) - 2, 3) = " EZ", "NM", MID(B974, LEN(B974) - 2, 3) = " NM", "HD", MID(B974, LEN(B974) - 2, 3) = " HD", "SHD", TRUE, "EZ"))</f>
        <v>Freefloat - NM</v>
      </c>
      <c r="C975" s="18" t="str">
        <f>_xlfn.TEXTJOIN(" ", FALSE, VLOOKUP(Table2[[#This Row],[Song Number]], Table1[[Order]:[SHD]], 2, FALSE), "Pack")</f>
        <v>2021 Pack</v>
      </c>
      <c r="D975" s="18" t="str" cm="1">
        <f t="array" ref="D975">_xlfn.IFS(MID(B974, LEN(B974) - 2, 3) = " EZ", "NM", MID(B974, LEN(B974) - 2, 3) = " NM", "HD", MID(B974, LEN(B974) - 2, 3) = " HD", "SHD", TRUE, "EZ")</f>
        <v>NM</v>
      </c>
      <c r="E975" s="18" t="str">
        <f>VLOOKUP(Table2[[#This Row],[Song Number]], Table1[[Order]:[SHD]], 5, FALSE)</f>
        <v>yusi.</v>
      </c>
      <c r="F975" s="18" t="str">
        <f>_xlfn.TEXTJOIN("", FALSE, "BPM_", VLOOKUP(Table2[[#This Row],[Song Number]], Table1[[Order]:[SHD]], 6, FALSE))</f>
        <v>BPM_128</v>
      </c>
      <c r="G975" s="18" t="str" cm="1">
        <f t="array" ref="G975">_xlfn.TEXTJOIN("", FALSE, "DIF_", VLOOKUP(Table2[[#This Row],[Song Number]], Table1[[Order]:[SHD]], _xlfn.IFS(MID(B974, LEN(B974) - 2, 3) = " EZ", 8, MID(B974, LEN(B974) - 2, 3) = " NM", 9, MID(B974, LEN(B974) - 2, 3) = " HD", 10, TRUE, 7), FALSE))</f>
        <v>DIF_7</v>
      </c>
      <c r="H97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"DIF_7" ],</v>
      </c>
      <c r="I97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"Freefloat - NM",
  "region": "2021 Pack",
  "category": [ "2021 Pack", "NM", "DIF_7" ],
  "requires": []
  },
</v>
      </c>
    </row>
    <row r="976" spans="1:9" ht="105" x14ac:dyDescent="0.25">
      <c r="A976" s="18">
        <f t="shared" si="15"/>
        <v>244</v>
      </c>
      <c r="B976" s="18" t="str">
        <f>_xlfn.TEXTJOIN(" - ", FALSE, VLOOKUP(Table2[[#This Row],[Song Number]], Table1[[Order]:[SHD]], 4, FALSE), _xlfn.IFS(MID(B975, LEN(B975) - 2, 3) = " EZ", "NM", MID(B975, LEN(B975) - 2, 3) = " NM", "HD", MID(B975, LEN(B975) - 2, 3) = " HD", "SHD", TRUE, "EZ"))</f>
        <v>Freefloat - HD</v>
      </c>
      <c r="C976" s="18" t="str">
        <f>_xlfn.TEXTJOIN(" ", FALSE, VLOOKUP(Table2[[#This Row],[Song Number]], Table1[[Order]:[SHD]], 2, FALSE), "Pack")</f>
        <v>2021 Pack</v>
      </c>
      <c r="D976" s="18" t="str" cm="1">
        <f t="array" ref="D976">_xlfn.IFS(MID(B975, LEN(B975) - 2, 3) = " EZ", "NM", MID(B975, LEN(B975) - 2, 3) = " NM", "HD", MID(B975, LEN(B975) - 2, 3) = " HD", "SHD", TRUE, "EZ")</f>
        <v>HD</v>
      </c>
      <c r="E976" s="18" t="str">
        <f>VLOOKUP(Table2[[#This Row],[Song Number]], Table1[[Order]:[SHD]], 5, FALSE)</f>
        <v>yusi.</v>
      </c>
      <c r="F976" s="18" t="str">
        <f>_xlfn.TEXTJOIN("", FALSE, "BPM_", VLOOKUP(Table2[[#This Row],[Song Number]], Table1[[Order]:[SHD]], 6, FALSE))</f>
        <v>BPM_128</v>
      </c>
      <c r="G976" s="18" t="str" cm="1">
        <f t="array" ref="G976">_xlfn.TEXTJOIN("", FALSE, "DIF_", VLOOKUP(Table2[[#This Row],[Song Number]], Table1[[Order]:[SHD]], _xlfn.IFS(MID(B975, LEN(B975) - 2, 3) = " EZ", 8, MID(B975, LEN(B975) - 2, 3) = " NM", 9, MID(B975, LEN(B975) - 2, 3) = " HD", 10, TRUE, 7), FALSE))</f>
        <v>DIF_10</v>
      </c>
      <c r="H97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"DIF_10" ],</v>
      </c>
      <c r="I97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"Freefloat - HD",
  "region": "2021 Pack",
  "category": [ "2021 Pack", "HD", "DIF_10" ],
  "requires": []
  },
</v>
      </c>
    </row>
    <row r="977" spans="1:9" ht="105" x14ac:dyDescent="0.25">
      <c r="A977" s="18">
        <f t="shared" si="15"/>
        <v>244</v>
      </c>
      <c r="B977" s="18" t="str">
        <f>_xlfn.TEXTJOIN(" - ", FALSE, VLOOKUP(Table2[[#This Row],[Song Number]], Table1[[Order]:[SHD]], 4, FALSE), _xlfn.IFS(MID(B976, LEN(B976) - 2, 3) = " EZ", "NM", MID(B976, LEN(B976) - 2, 3) = " NM", "HD", MID(B976, LEN(B976) - 2, 3) = " HD", "SHD", TRUE, "EZ"))</f>
        <v>Freefloat - SHD</v>
      </c>
      <c r="C977" s="18" t="str">
        <f>_xlfn.TEXTJOIN(" ", FALSE, VLOOKUP(Table2[[#This Row],[Song Number]], Table1[[Order]:[SHD]], 2, FALSE), "Pack")</f>
        <v>2021 Pack</v>
      </c>
      <c r="D977" s="18" t="str" cm="1">
        <f t="array" ref="D977">_xlfn.IFS(MID(B976, LEN(B976) - 2, 3) = " EZ", "NM", MID(B976, LEN(B976) - 2, 3) = " NM", "HD", MID(B976, LEN(B976) - 2, 3) = " HD", "SHD", TRUE, "EZ")</f>
        <v>SHD</v>
      </c>
      <c r="E977" s="18" t="str">
        <f>VLOOKUP(Table2[[#This Row],[Song Number]], Table1[[Order]:[SHD]], 5, FALSE)</f>
        <v>yusi.</v>
      </c>
      <c r="F977" s="18" t="str">
        <f>_xlfn.TEXTJOIN("", FALSE, "BPM_", VLOOKUP(Table2[[#This Row],[Song Number]], Table1[[Order]:[SHD]], 6, FALSE))</f>
        <v>BPM_128</v>
      </c>
      <c r="G977" s="18" t="str" cm="1">
        <f t="array" ref="G977">_xlfn.TEXTJOIN("", FALSE, "DIF_", VLOOKUP(Table2[[#This Row],[Song Number]], Table1[[Order]:[SHD]], _xlfn.IFS(MID(B976, LEN(B976) - 2, 3) = " EZ", 8, MID(B976, LEN(B976) - 2, 3) = " NM", 9, MID(B976, LEN(B976) - 2, 3) = " HD", 10, TRUE, 7), FALSE))</f>
        <v>DIF_14</v>
      </c>
      <c r="H97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"DIF_14" ],</v>
      </c>
      <c r="I97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"Freefloat - SHD",
  "region": "2021 Pack",
  "category": [ "2021 Pack", "SHD", "DIF_14" ],
  "requires": []
  },
</v>
      </c>
    </row>
    <row r="978" spans="1:9" ht="105" x14ac:dyDescent="0.25">
      <c r="A978" s="18">
        <f t="shared" si="15"/>
        <v>245</v>
      </c>
      <c r="B978" s="18" t="str">
        <f>_xlfn.TEXTJOIN(" - ", FALSE, VLOOKUP(Table2[[#This Row],[Song Number]], Table1[[Order]:[SHD]], 4, FALSE), _xlfn.IFS(MID(B977, LEN(B977) - 2, 3) = " EZ", "NM", MID(B977, LEN(B977) - 2, 3) = " NM", "HD", MID(B977, LEN(B977) - 2, 3) = " HD", "SHD", TRUE, "EZ"))</f>
        <v>GOODTEK - EZ</v>
      </c>
      <c r="C978" s="18" t="str">
        <f>_xlfn.TEXTJOIN(" ", FALSE, VLOOKUP(Table2[[#This Row],[Song Number]], Table1[[Order]:[SHD]], 2, FALSE), "Pack")</f>
        <v>2021 Pack</v>
      </c>
      <c r="D978" s="18" t="str" cm="1">
        <f t="array" ref="D978">_xlfn.IFS(MID(B977, LEN(B977) - 2, 3) = " EZ", "NM", MID(B977, LEN(B977) - 2, 3) = " NM", "HD", MID(B977, LEN(B977) - 2, 3) = " HD", "SHD", TRUE, "EZ")</f>
        <v>EZ</v>
      </c>
      <c r="E978" s="18" t="str">
        <f>VLOOKUP(Table2[[#This Row],[Song Number]], Table1[[Order]:[SHD]], 5, FALSE)</f>
        <v>EBIMAYO</v>
      </c>
      <c r="F978" s="18" t="str">
        <f>_xlfn.TEXTJOIN("", FALSE, "BPM_", VLOOKUP(Table2[[#This Row],[Song Number]], Table1[[Order]:[SHD]], 6, FALSE))</f>
        <v>BPM_190</v>
      </c>
      <c r="G978" s="18" t="str" cm="1">
        <f t="array" ref="G978">_xlfn.TEXTJOIN("", FALSE, "DIF_", VLOOKUP(Table2[[#This Row],[Song Number]], Table1[[Order]:[SHD]], _xlfn.IFS(MID(B977, LEN(B977) - 2, 3) = " EZ", 8, MID(B977, LEN(B977) - 2, 3) = " NM", 9, MID(B977, LEN(B977) - 2, 3) = " HD", 10, TRUE, 7), FALSE))</f>
        <v>DIF_4</v>
      </c>
      <c r="H97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"DIF_4" ],</v>
      </c>
      <c r="I97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"GOODTEK - EZ",
  "region": "2021 Pack",
  "category": [ "2021 Pack", "EZ", "DIF_4" ],
  "requires": []
  },
</v>
      </c>
    </row>
    <row r="979" spans="1:9" ht="105" x14ac:dyDescent="0.25">
      <c r="A979" s="18">
        <f t="shared" si="15"/>
        <v>245</v>
      </c>
      <c r="B979" s="18" t="str">
        <f>_xlfn.TEXTJOIN(" - ", FALSE, VLOOKUP(Table2[[#This Row],[Song Number]], Table1[[Order]:[SHD]], 4, FALSE), _xlfn.IFS(MID(B978, LEN(B978) - 2, 3) = " EZ", "NM", MID(B978, LEN(B978) - 2, 3) = " NM", "HD", MID(B978, LEN(B978) - 2, 3) = " HD", "SHD", TRUE, "EZ"))</f>
        <v>GOODTEK - NM</v>
      </c>
      <c r="C979" s="18" t="str">
        <f>_xlfn.TEXTJOIN(" ", FALSE, VLOOKUP(Table2[[#This Row],[Song Number]], Table1[[Order]:[SHD]], 2, FALSE), "Pack")</f>
        <v>2021 Pack</v>
      </c>
      <c r="D979" s="18" t="str" cm="1">
        <f t="array" ref="D979">_xlfn.IFS(MID(B978, LEN(B978) - 2, 3) = " EZ", "NM", MID(B978, LEN(B978) - 2, 3) = " NM", "HD", MID(B978, LEN(B978) - 2, 3) = " HD", "SHD", TRUE, "EZ")</f>
        <v>NM</v>
      </c>
      <c r="E979" s="18" t="str">
        <f>VLOOKUP(Table2[[#This Row],[Song Number]], Table1[[Order]:[SHD]], 5, FALSE)</f>
        <v>EBIMAYO</v>
      </c>
      <c r="F979" s="18" t="str">
        <f>_xlfn.TEXTJOIN("", FALSE, "BPM_", VLOOKUP(Table2[[#This Row],[Song Number]], Table1[[Order]:[SHD]], 6, FALSE))</f>
        <v>BPM_190</v>
      </c>
      <c r="G979" s="18" t="str" cm="1">
        <f t="array" ref="G979">_xlfn.TEXTJOIN("", FALSE, "DIF_", VLOOKUP(Table2[[#This Row],[Song Number]], Table1[[Order]:[SHD]], _xlfn.IFS(MID(B978, LEN(B978) - 2, 3) = " EZ", 8, MID(B978, LEN(B978) - 2, 3) = " NM", 9, MID(B978, LEN(B978) - 2, 3) = " HD", 10, TRUE, 7), FALSE))</f>
        <v>DIF_9</v>
      </c>
      <c r="H97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"DIF_9" ],</v>
      </c>
      <c r="I97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"GOODTEK - NM",
  "region": "2021 Pack",
  "category": [ "2021 Pack", "NM", "DIF_9" ],
  "requires": []
  },
</v>
      </c>
    </row>
    <row r="980" spans="1:9" ht="105" x14ac:dyDescent="0.25">
      <c r="A980" s="18">
        <f t="shared" si="15"/>
        <v>245</v>
      </c>
      <c r="B980" s="18" t="str">
        <f>_xlfn.TEXTJOIN(" - ", FALSE, VLOOKUP(Table2[[#This Row],[Song Number]], Table1[[Order]:[SHD]], 4, FALSE), _xlfn.IFS(MID(B979, LEN(B979) - 2, 3) = " EZ", "NM", MID(B979, LEN(B979) - 2, 3) = " NM", "HD", MID(B979, LEN(B979) - 2, 3) = " HD", "SHD", TRUE, "EZ"))</f>
        <v>GOODTEK - HD</v>
      </c>
      <c r="C980" s="18" t="str">
        <f>_xlfn.TEXTJOIN(" ", FALSE, VLOOKUP(Table2[[#This Row],[Song Number]], Table1[[Order]:[SHD]], 2, FALSE), "Pack")</f>
        <v>2021 Pack</v>
      </c>
      <c r="D980" s="18" t="str" cm="1">
        <f t="array" ref="D980">_xlfn.IFS(MID(B979, LEN(B979) - 2, 3) = " EZ", "NM", MID(B979, LEN(B979) - 2, 3) = " NM", "HD", MID(B979, LEN(B979) - 2, 3) = " HD", "SHD", TRUE, "EZ")</f>
        <v>HD</v>
      </c>
      <c r="E980" s="18" t="str">
        <f>VLOOKUP(Table2[[#This Row],[Song Number]], Table1[[Order]:[SHD]], 5, FALSE)</f>
        <v>EBIMAYO</v>
      </c>
      <c r="F980" s="18" t="str">
        <f>_xlfn.TEXTJOIN("", FALSE, "BPM_", VLOOKUP(Table2[[#This Row],[Song Number]], Table1[[Order]:[SHD]], 6, FALSE))</f>
        <v>BPM_190</v>
      </c>
      <c r="G980" s="18" t="str" cm="1">
        <f t="array" ref="G980">_xlfn.TEXTJOIN("", FALSE, "DIF_", VLOOKUP(Table2[[#This Row],[Song Number]], Table1[[Order]:[SHD]], _xlfn.IFS(MID(B979, LEN(B979) - 2, 3) = " EZ", 8, MID(B979, LEN(B979) - 2, 3) = " NM", 9, MID(B979, LEN(B979) - 2, 3) = " HD", 10, TRUE, 7), FALSE))</f>
        <v>DIF_14</v>
      </c>
      <c r="H98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"DIF_14" ],</v>
      </c>
      <c r="I98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"GOODTEK - HD",
  "region": "2021 Pack",
  "category": [ "2021 Pack", "HD", "DIF_14" ],
  "requires": []
  },
</v>
      </c>
    </row>
    <row r="981" spans="1:9" ht="105" x14ac:dyDescent="0.25">
      <c r="A981" s="18">
        <f t="shared" si="15"/>
        <v>245</v>
      </c>
      <c r="B981" s="18" t="str">
        <f>_xlfn.TEXTJOIN(" - ", FALSE, VLOOKUP(Table2[[#This Row],[Song Number]], Table1[[Order]:[SHD]], 4, FALSE), _xlfn.IFS(MID(B980, LEN(B980) - 2, 3) = " EZ", "NM", MID(B980, LEN(B980) - 2, 3) = " NM", "HD", MID(B980, LEN(B980) - 2, 3) = " HD", "SHD", TRUE, "EZ"))</f>
        <v>GOODTEK - SHD</v>
      </c>
      <c r="C981" s="18" t="str">
        <f>_xlfn.TEXTJOIN(" ", FALSE, VLOOKUP(Table2[[#This Row],[Song Number]], Table1[[Order]:[SHD]], 2, FALSE), "Pack")</f>
        <v>2021 Pack</v>
      </c>
      <c r="D981" s="18" t="str" cm="1">
        <f t="array" ref="D981">_xlfn.IFS(MID(B980, LEN(B980) - 2, 3) = " EZ", "NM", MID(B980, LEN(B980) - 2, 3) = " NM", "HD", MID(B980, LEN(B980) - 2, 3) = " HD", "SHD", TRUE, "EZ")</f>
        <v>SHD</v>
      </c>
      <c r="E981" s="18" t="str">
        <f>VLOOKUP(Table2[[#This Row],[Song Number]], Table1[[Order]:[SHD]], 5, FALSE)</f>
        <v>EBIMAYO</v>
      </c>
      <c r="F981" s="18" t="str">
        <f>_xlfn.TEXTJOIN("", FALSE, "BPM_", VLOOKUP(Table2[[#This Row],[Song Number]], Table1[[Order]:[SHD]], 6, FALSE))</f>
        <v>BPM_190</v>
      </c>
      <c r="G981" s="18" t="str" cm="1">
        <f t="array" ref="G981">_xlfn.TEXTJOIN("", FALSE, "DIF_", VLOOKUP(Table2[[#This Row],[Song Number]], Table1[[Order]:[SHD]], _xlfn.IFS(MID(B980, LEN(B980) - 2, 3) = " EZ", 8, MID(B980, LEN(B980) - 2, 3) = " NM", 9, MID(B980, LEN(B980) - 2, 3) = " HD", 10, TRUE, 7), FALSE))</f>
        <v>DIF_17</v>
      </c>
      <c r="H98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"DIF_17" ],</v>
      </c>
      <c r="I98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"GOODTEK - SHD",
  "region": "2021 Pack",
  "category": [ "2021 Pack", "SHD", "DIF_17" ],
  "requires": []
  },
</v>
      </c>
    </row>
    <row r="982" spans="1:9" ht="105" x14ac:dyDescent="0.25">
      <c r="A982" s="18">
        <f t="shared" si="15"/>
        <v>246</v>
      </c>
      <c r="B982" s="18" t="str">
        <f>_xlfn.TEXTJOIN(" - ", FALSE, VLOOKUP(Table2[[#This Row],[Song Number]], Table1[[Order]:[SHD]], 4, FALSE), _xlfn.IFS(MID(B981, LEN(B981) - 2, 3) = " EZ", "NM", MID(B981, LEN(B981) - 2, 3) = " NM", "HD", MID(B981, LEN(B981) - 2, 3) = " HD", "SHD", TRUE, "EZ"))</f>
        <v>The Last Page - EZ</v>
      </c>
      <c r="C982" s="18" t="str">
        <f>_xlfn.TEXTJOIN(" ", FALSE, VLOOKUP(Table2[[#This Row],[Song Number]], Table1[[Order]:[SHD]], 2, FALSE), "Pack")</f>
        <v>2021 Pack</v>
      </c>
      <c r="D982" s="18" t="str" cm="1">
        <f t="array" ref="D982">_xlfn.IFS(MID(B981, LEN(B981) - 2, 3) = " EZ", "NM", MID(B981, LEN(B981) - 2, 3) = " NM", "HD", MID(B981, LEN(B981) - 2, 3) = " HD", "SHD", TRUE, "EZ")</f>
        <v>EZ</v>
      </c>
      <c r="E982" s="18" t="str">
        <f>VLOOKUP(Table2[[#This Row],[Song Number]], Table1[[Order]:[SHD]], 5, FALSE)</f>
        <v>ARForest</v>
      </c>
      <c r="F982" s="18" t="str">
        <f>_xlfn.TEXTJOIN("", FALSE, "BPM_", VLOOKUP(Table2[[#This Row],[Song Number]], Table1[[Order]:[SHD]], 6, FALSE))</f>
        <v>BPM_195</v>
      </c>
      <c r="G982" s="18" t="str" cm="1">
        <f t="array" ref="G982">_xlfn.TEXTJOIN("", FALSE, "DIF_", VLOOKUP(Table2[[#This Row],[Song Number]], Table1[[Order]:[SHD]], _xlfn.IFS(MID(B981, LEN(B981) - 2, 3) = " EZ", 8, MID(B981, LEN(B981) - 2, 3) = " NM", 9, MID(B981, LEN(B981) - 2, 3) = " HD", 10, TRUE, 7), FALSE))</f>
        <v>DIF_4</v>
      </c>
      <c r="H98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"DIF_4" ],</v>
      </c>
      <c r="I98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Last Page - EZ",
  "region": "2021 Pack",
  "category": [ "2021 Pack", "EZ", "DIF_4" ],
  "requires": []
  },
</v>
      </c>
    </row>
    <row r="983" spans="1:9" ht="105" x14ac:dyDescent="0.25">
      <c r="A983" s="18">
        <f t="shared" si="15"/>
        <v>246</v>
      </c>
      <c r="B983" s="18" t="str">
        <f>_xlfn.TEXTJOIN(" - ", FALSE, VLOOKUP(Table2[[#This Row],[Song Number]], Table1[[Order]:[SHD]], 4, FALSE), _xlfn.IFS(MID(B982, LEN(B982) - 2, 3) = " EZ", "NM", MID(B982, LEN(B982) - 2, 3) = " NM", "HD", MID(B982, LEN(B982) - 2, 3) = " HD", "SHD", TRUE, "EZ"))</f>
        <v>The Last Page - NM</v>
      </c>
      <c r="C983" s="18" t="str">
        <f>_xlfn.TEXTJOIN(" ", FALSE, VLOOKUP(Table2[[#This Row],[Song Number]], Table1[[Order]:[SHD]], 2, FALSE), "Pack")</f>
        <v>2021 Pack</v>
      </c>
      <c r="D983" s="18" t="str" cm="1">
        <f t="array" ref="D983">_xlfn.IFS(MID(B982, LEN(B982) - 2, 3) = " EZ", "NM", MID(B982, LEN(B982) - 2, 3) = " NM", "HD", MID(B982, LEN(B982) - 2, 3) = " HD", "SHD", TRUE, "EZ")</f>
        <v>NM</v>
      </c>
      <c r="E983" s="18" t="str">
        <f>VLOOKUP(Table2[[#This Row],[Song Number]], Table1[[Order]:[SHD]], 5, FALSE)</f>
        <v>ARForest</v>
      </c>
      <c r="F983" s="18" t="str">
        <f>_xlfn.TEXTJOIN("", FALSE, "BPM_", VLOOKUP(Table2[[#This Row],[Song Number]], Table1[[Order]:[SHD]], 6, FALSE))</f>
        <v>BPM_195</v>
      </c>
      <c r="G983" s="18" t="str" cm="1">
        <f t="array" ref="G983">_xlfn.TEXTJOIN("", FALSE, "DIF_", VLOOKUP(Table2[[#This Row],[Song Number]], Table1[[Order]:[SHD]], _xlfn.IFS(MID(B982, LEN(B982) - 2, 3) = " EZ", 8, MID(B982, LEN(B982) - 2, 3) = " NM", 9, MID(B982, LEN(B982) - 2, 3) = " HD", 10, TRUE, 7), FALSE))</f>
        <v>DIF_8</v>
      </c>
      <c r="H98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"DIF_8" ],</v>
      </c>
      <c r="I98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Last Page - NM",
  "region": "2021 Pack",
  "category": [ "2021 Pack", "NM", "DIF_8" ],
  "requires": []
  },
</v>
      </c>
    </row>
    <row r="984" spans="1:9" ht="105" x14ac:dyDescent="0.25">
      <c r="A984" s="18">
        <f t="shared" si="15"/>
        <v>246</v>
      </c>
      <c r="B984" s="18" t="str">
        <f>_xlfn.TEXTJOIN(" - ", FALSE, VLOOKUP(Table2[[#This Row],[Song Number]], Table1[[Order]:[SHD]], 4, FALSE), _xlfn.IFS(MID(B983, LEN(B983) - 2, 3) = " EZ", "NM", MID(B983, LEN(B983) - 2, 3) = " NM", "HD", MID(B983, LEN(B983) - 2, 3) = " HD", "SHD", TRUE, "EZ"))</f>
        <v>The Last Page - HD</v>
      </c>
      <c r="C984" s="18" t="str">
        <f>_xlfn.TEXTJOIN(" ", FALSE, VLOOKUP(Table2[[#This Row],[Song Number]], Table1[[Order]:[SHD]], 2, FALSE), "Pack")</f>
        <v>2021 Pack</v>
      </c>
      <c r="D984" s="18" t="str" cm="1">
        <f t="array" ref="D984">_xlfn.IFS(MID(B983, LEN(B983) - 2, 3) = " EZ", "NM", MID(B983, LEN(B983) - 2, 3) = " NM", "HD", MID(B983, LEN(B983) - 2, 3) = " HD", "SHD", TRUE, "EZ")</f>
        <v>HD</v>
      </c>
      <c r="E984" s="18" t="str">
        <f>VLOOKUP(Table2[[#This Row],[Song Number]], Table1[[Order]:[SHD]], 5, FALSE)</f>
        <v>ARForest</v>
      </c>
      <c r="F984" s="18" t="str">
        <f>_xlfn.TEXTJOIN("", FALSE, "BPM_", VLOOKUP(Table2[[#This Row],[Song Number]], Table1[[Order]:[SHD]], 6, FALSE))</f>
        <v>BPM_195</v>
      </c>
      <c r="G984" s="18" t="str" cm="1">
        <f t="array" ref="G984">_xlfn.TEXTJOIN("", FALSE, "DIF_", VLOOKUP(Table2[[#This Row],[Song Number]], Table1[[Order]:[SHD]], _xlfn.IFS(MID(B983, LEN(B983) - 2, 3) = " EZ", 8, MID(B983, LEN(B983) - 2, 3) = " NM", 9, MID(B983, LEN(B983) - 2, 3) = " HD", 10, TRUE, 7), FALSE))</f>
        <v>DIF_14</v>
      </c>
      <c r="H98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"DIF_14" ],</v>
      </c>
      <c r="I98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Last Page - HD",
  "region": "2021 Pack",
  "category": [ "2021 Pack", "HD", "DIF_14" ],
  "requires": []
  },
</v>
      </c>
    </row>
    <row r="985" spans="1:9" ht="105" x14ac:dyDescent="0.25">
      <c r="A985" s="18">
        <f t="shared" si="15"/>
        <v>246</v>
      </c>
      <c r="B985" s="18" t="str">
        <f>_xlfn.TEXTJOIN(" - ", FALSE, VLOOKUP(Table2[[#This Row],[Song Number]], Table1[[Order]:[SHD]], 4, FALSE), _xlfn.IFS(MID(B984, LEN(B984) - 2, 3) = " EZ", "NM", MID(B984, LEN(B984) - 2, 3) = " NM", "HD", MID(B984, LEN(B984) - 2, 3) = " HD", "SHD", TRUE, "EZ"))</f>
        <v>The Last Page - SHD</v>
      </c>
      <c r="C985" s="18" t="str">
        <f>_xlfn.TEXTJOIN(" ", FALSE, VLOOKUP(Table2[[#This Row],[Song Number]], Table1[[Order]:[SHD]], 2, FALSE), "Pack")</f>
        <v>2021 Pack</v>
      </c>
      <c r="D985" s="18" t="str" cm="1">
        <f t="array" ref="D985">_xlfn.IFS(MID(B984, LEN(B984) - 2, 3) = " EZ", "NM", MID(B984, LEN(B984) - 2, 3) = " NM", "HD", MID(B984, LEN(B984) - 2, 3) = " HD", "SHD", TRUE, "EZ")</f>
        <v>SHD</v>
      </c>
      <c r="E985" s="18" t="str">
        <f>VLOOKUP(Table2[[#This Row],[Song Number]], Table1[[Order]:[SHD]], 5, FALSE)</f>
        <v>ARForest</v>
      </c>
      <c r="F985" s="18" t="str">
        <f>_xlfn.TEXTJOIN("", FALSE, "BPM_", VLOOKUP(Table2[[#This Row],[Song Number]], Table1[[Order]:[SHD]], 6, FALSE))</f>
        <v>BPM_195</v>
      </c>
      <c r="G985" s="18" t="str" cm="1">
        <f t="array" ref="G985">_xlfn.TEXTJOIN("", FALSE, "DIF_", VLOOKUP(Table2[[#This Row],[Song Number]], Table1[[Order]:[SHD]], _xlfn.IFS(MID(B984, LEN(B984) - 2, 3) = " EZ", 8, MID(B984, LEN(B984) - 2, 3) = " NM", 9, MID(B984, LEN(B984) - 2, 3) = " HD", 10, TRUE, 7), FALSE))</f>
        <v>DIF_16</v>
      </c>
      <c r="H98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"DIF_16" ],</v>
      </c>
      <c r="I98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Last Page - SHD",
  "region": "2021 Pack",
  "category": [ "2021 Pack", "SHD", "DIF_16" ],
  "requires": []
  },
</v>
      </c>
    </row>
    <row r="986" spans="1:9" ht="105" x14ac:dyDescent="0.25">
      <c r="A986" s="18">
        <f t="shared" si="15"/>
        <v>247</v>
      </c>
      <c r="B986" s="18" t="str">
        <f>_xlfn.TEXTJOIN(" - ", FALSE, VLOOKUP(Table2[[#This Row],[Song Number]], Table1[[Order]:[SHD]], 4, FALSE), _xlfn.IFS(MID(B985, LEN(B985) - 2, 3) = " EZ", "NM", MID(B985, LEN(B985) - 2, 3) = " NM", "HD", MID(B985, LEN(B985) - 2, 3) = " HD", "SHD", TRUE, "EZ"))</f>
        <v>LOVE X LIE - EZ</v>
      </c>
      <c r="C986" s="18" t="str">
        <f>_xlfn.TEXTJOIN(" ", FALSE, VLOOKUP(Table2[[#This Row],[Song Number]], Table1[[Order]:[SHD]], 2, FALSE), "Pack")</f>
        <v>2021 Pack</v>
      </c>
      <c r="D986" s="18" t="str" cm="1">
        <f t="array" ref="D986">_xlfn.IFS(MID(B985, LEN(B985) - 2, 3) = " EZ", "NM", MID(B985, LEN(B985) - 2, 3) = " NM", "HD", MID(B985, LEN(B985) - 2, 3) = " HD", "SHD", TRUE, "EZ")</f>
        <v>EZ</v>
      </c>
      <c r="E986" s="18" t="str">
        <f>VLOOKUP(Table2[[#This Row],[Song Number]], Table1[[Order]:[SHD]], 5, FALSE)</f>
        <v>J.SEASON X SOHEE (ELRIS)</v>
      </c>
      <c r="F986" s="18" t="str">
        <f>_xlfn.TEXTJOIN("", FALSE, "BPM_", VLOOKUP(Table2[[#This Row],[Song Number]], Table1[[Order]:[SHD]], 6, FALSE))</f>
        <v>BPM_116</v>
      </c>
      <c r="G986" s="18" t="str" cm="1">
        <f t="array" ref="G986">_xlfn.TEXTJOIN("", FALSE, "DIF_", VLOOKUP(Table2[[#This Row],[Song Number]], Table1[[Order]:[SHD]], _xlfn.IFS(MID(B985, LEN(B985) - 2, 3) = " EZ", 8, MID(B985, LEN(B985) - 2, 3) = " NM", 9, MID(B985, LEN(B985) - 2, 3) = " HD", 10, TRUE, 7), FALSE))</f>
        <v>DIF_2</v>
      </c>
      <c r="H98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"DIF_2" ],</v>
      </c>
      <c r="I98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"LOVE X LIE - EZ",
  "region": "2021 Pack",
  "category": [ "2021 Pack", "EZ", "DIF_2" ],
  "requires": []
  },
</v>
      </c>
    </row>
    <row r="987" spans="1:9" ht="105" x14ac:dyDescent="0.25">
      <c r="A987" s="18">
        <f t="shared" si="15"/>
        <v>247</v>
      </c>
      <c r="B987" s="18" t="str">
        <f>_xlfn.TEXTJOIN(" - ", FALSE, VLOOKUP(Table2[[#This Row],[Song Number]], Table1[[Order]:[SHD]], 4, FALSE), _xlfn.IFS(MID(B986, LEN(B986) - 2, 3) = " EZ", "NM", MID(B986, LEN(B986) - 2, 3) = " NM", "HD", MID(B986, LEN(B986) - 2, 3) = " HD", "SHD", TRUE, "EZ"))</f>
        <v>LOVE X LIE - NM</v>
      </c>
      <c r="C987" s="18" t="str">
        <f>_xlfn.TEXTJOIN(" ", FALSE, VLOOKUP(Table2[[#This Row],[Song Number]], Table1[[Order]:[SHD]], 2, FALSE), "Pack")</f>
        <v>2021 Pack</v>
      </c>
      <c r="D987" s="18" t="str" cm="1">
        <f t="array" ref="D987">_xlfn.IFS(MID(B986, LEN(B986) - 2, 3) = " EZ", "NM", MID(B986, LEN(B986) - 2, 3) = " NM", "HD", MID(B986, LEN(B986) - 2, 3) = " HD", "SHD", TRUE, "EZ")</f>
        <v>NM</v>
      </c>
      <c r="E987" s="18" t="str">
        <f>VLOOKUP(Table2[[#This Row],[Song Number]], Table1[[Order]:[SHD]], 5, FALSE)</f>
        <v>J.SEASON X SOHEE (ELRIS)</v>
      </c>
      <c r="F987" s="18" t="str">
        <f>_xlfn.TEXTJOIN("", FALSE, "BPM_", VLOOKUP(Table2[[#This Row],[Song Number]], Table1[[Order]:[SHD]], 6, FALSE))</f>
        <v>BPM_116</v>
      </c>
      <c r="G987" s="18" t="str" cm="1">
        <f t="array" ref="G987">_xlfn.TEXTJOIN("", FALSE, "DIF_", VLOOKUP(Table2[[#This Row],[Song Number]], Table1[[Order]:[SHD]], _xlfn.IFS(MID(B986, LEN(B986) - 2, 3) = " EZ", 8, MID(B986, LEN(B986) - 2, 3) = " NM", 9, MID(B986, LEN(B986) - 2, 3) = " HD", 10, TRUE, 7), FALSE))</f>
        <v>DIF_5</v>
      </c>
      <c r="H98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"DIF_5" ],</v>
      </c>
      <c r="I98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"LOVE X LIE - NM",
  "region": "2021 Pack",
  "category": [ "2021 Pack", "NM", "DIF_5" ],
  "requires": []
  },
</v>
      </c>
    </row>
    <row r="988" spans="1:9" ht="105" x14ac:dyDescent="0.25">
      <c r="A988" s="18">
        <f t="shared" si="15"/>
        <v>247</v>
      </c>
      <c r="B988" s="18" t="str">
        <f>_xlfn.TEXTJOIN(" - ", FALSE, VLOOKUP(Table2[[#This Row],[Song Number]], Table1[[Order]:[SHD]], 4, FALSE), _xlfn.IFS(MID(B987, LEN(B987) - 2, 3) = " EZ", "NM", MID(B987, LEN(B987) - 2, 3) = " NM", "HD", MID(B987, LEN(B987) - 2, 3) = " HD", "SHD", TRUE, "EZ"))</f>
        <v>LOVE X LIE - HD</v>
      </c>
      <c r="C988" s="18" t="str">
        <f>_xlfn.TEXTJOIN(" ", FALSE, VLOOKUP(Table2[[#This Row],[Song Number]], Table1[[Order]:[SHD]], 2, FALSE), "Pack")</f>
        <v>2021 Pack</v>
      </c>
      <c r="D988" s="18" t="str" cm="1">
        <f t="array" ref="D988">_xlfn.IFS(MID(B987, LEN(B987) - 2, 3) = " EZ", "NM", MID(B987, LEN(B987) - 2, 3) = " NM", "HD", MID(B987, LEN(B987) - 2, 3) = " HD", "SHD", TRUE, "EZ")</f>
        <v>HD</v>
      </c>
      <c r="E988" s="18" t="str">
        <f>VLOOKUP(Table2[[#This Row],[Song Number]], Table1[[Order]:[SHD]], 5, FALSE)</f>
        <v>J.SEASON X SOHEE (ELRIS)</v>
      </c>
      <c r="F988" s="18" t="str">
        <f>_xlfn.TEXTJOIN("", FALSE, "BPM_", VLOOKUP(Table2[[#This Row],[Song Number]], Table1[[Order]:[SHD]], 6, FALSE))</f>
        <v>BPM_116</v>
      </c>
      <c r="G988" s="18" t="str" cm="1">
        <f t="array" ref="G988">_xlfn.TEXTJOIN("", FALSE, "DIF_", VLOOKUP(Table2[[#This Row],[Song Number]], Table1[[Order]:[SHD]], _xlfn.IFS(MID(B987, LEN(B987) - 2, 3) = " EZ", 8, MID(B987, LEN(B987) - 2, 3) = " NM", 9, MID(B987, LEN(B987) - 2, 3) = " HD", 10, TRUE, 7), FALSE))</f>
        <v>DIF_9</v>
      </c>
      <c r="H98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"DIF_9" ],</v>
      </c>
      <c r="I98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"LOVE X LIE - HD",
  "region": "2021 Pack",
  "category": [ "2021 Pack", "HD", "DIF_9" ],
  "requires": []
  },
</v>
      </c>
    </row>
    <row r="989" spans="1:9" ht="105" x14ac:dyDescent="0.25">
      <c r="A989" s="18">
        <f t="shared" si="15"/>
        <v>247</v>
      </c>
      <c r="B989" s="18" t="str">
        <f>_xlfn.TEXTJOIN(" - ", FALSE, VLOOKUP(Table2[[#This Row],[Song Number]], Table1[[Order]:[SHD]], 4, FALSE), _xlfn.IFS(MID(B988, LEN(B988) - 2, 3) = " EZ", "NM", MID(B988, LEN(B988) - 2, 3) = " NM", "HD", MID(B988, LEN(B988) - 2, 3) = " HD", "SHD", TRUE, "EZ"))</f>
        <v>LOVE X LIE - SHD</v>
      </c>
      <c r="C989" s="18" t="str">
        <f>_xlfn.TEXTJOIN(" ", FALSE, VLOOKUP(Table2[[#This Row],[Song Number]], Table1[[Order]:[SHD]], 2, FALSE), "Pack")</f>
        <v>2021 Pack</v>
      </c>
      <c r="D989" s="18" t="str" cm="1">
        <f t="array" ref="D989">_xlfn.IFS(MID(B988, LEN(B988) - 2, 3) = " EZ", "NM", MID(B988, LEN(B988) - 2, 3) = " NM", "HD", MID(B988, LEN(B988) - 2, 3) = " HD", "SHD", TRUE, "EZ")</f>
        <v>SHD</v>
      </c>
      <c r="E989" s="18" t="str">
        <f>VLOOKUP(Table2[[#This Row],[Song Number]], Table1[[Order]:[SHD]], 5, FALSE)</f>
        <v>J.SEASON X SOHEE (ELRIS)</v>
      </c>
      <c r="F989" s="18" t="str">
        <f>_xlfn.TEXTJOIN("", FALSE, "BPM_", VLOOKUP(Table2[[#This Row],[Song Number]], Table1[[Order]:[SHD]], 6, FALSE))</f>
        <v>BPM_116</v>
      </c>
      <c r="G989" s="18" t="str" cm="1">
        <f t="array" ref="G989">_xlfn.TEXTJOIN("", FALSE, "DIF_", VLOOKUP(Table2[[#This Row],[Song Number]], Table1[[Order]:[SHD]], _xlfn.IFS(MID(B988, LEN(B988) - 2, 3) = " EZ", 8, MID(B988, LEN(B988) - 2, 3) = " NM", 9, MID(B988, LEN(B988) - 2, 3) = " HD", 10, TRUE, 7), FALSE))</f>
        <v>DIF_12</v>
      </c>
      <c r="H98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"DIF_12" ],</v>
      </c>
      <c r="I98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"LOVE X LIE - SHD",
  "region": "2021 Pack",
  "category": [ "2021 Pack", "SHD", "DIF_12" ],
  "requires": []
  },
</v>
      </c>
    </row>
    <row r="990" spans="1:9" ht="105" x14ac:dyDescent="0.25">
      <c r="A990" s="18">
        <f t="shared" si="15"/>
        <v>248</v>
      </c>
      <c r="B990" s="18" t="str">
        <f>_xlfn.TEXTJOIN(" - ", FALSE, VLOOKUP(Table2[[#This Row],[Song Number]], Table1[[Order]:[SHD]], 4, FALSE), _xlfn.IFS(MID(B989, LEN(B989) - 2, 3) = " EZ", "NM", MID(B989, LEN(B989) - 2, 3) = " NM", "HD", MID(B989, LEN(B989) - 2, 3) = " HD", "SHD", TRUE, "EZ"))</f>
        <v>Messier 333 - EZ</v>
      </c>
      <c r="C990" s="18" t="str">
        <f>_xlfn.TEXTJOIN(" ", FALSE, VLOOKUP(Table2[[#This Row],[Song Number]], Table1[[Order]:[SHD]], 2, FALSE), "Pack")</f>
        <v>2021 Pack</v>
      </c>
      <c r="D990" s="18" t="str" cm="1">
        <f t="array" ref="D990">_xlfn.IFS(MID(B989, LEN(B989) - 2, 3) = " EZ", "NM", MID(B989, LEN(B989) - 2, 3) = " NM", "HD", MID(B989, LEN(B989) - 2, 3) = " HD", "SHD", TRUE, "EZ")</f>
        <v>EZ</v>
      </c>
      <c r="E990" s="18" t="str">
        <f>VLOOKUP(Table2[[#This Row],[Song Number]], Table1[[Order]:[SHD]], 5, FALSE)</f>
        <v>sun3</v>
      </c>
      <c r="F990" s="18" t="str">
        <f>_xlfn.TEXTJOIN("", FALSE, "BPM_", VLOOKUP(Table2[[#This Row],[Song Number]], Table1[[Order]:[SHD]], 6, FALSE))</f>
        <v>BPM_170</v>
      </c>
      <c r="G990" s="18" t="str" cm="1">
        <f t="array" ref="G990">_xlfn.TEXTJOIN("", FALSE, "DIF_", VLOOKUP(Table2[[#This Row],[Song Number]], Table1[[Order]:[SHD]], _xlfn.IFS(MID(B989, LEN(B989) - 2, 3) = " EZ", 8, MID(B989, LEN(B989) - 2, 3) = " NM", 9, MID(B989, LEN(B989) - 2, 3) = " HD", 10, TRUE, 7), FALSE))</f>
        <v>DIF_5</v>
      </c>
      <c r="H99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"DIF_5" ],</v>
      </c>
      <c r="I99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"Messier 333 - EZ",
  "region": "2021 Pack",
  "category": [ "2021 Pack", "EZ", "DIF_5" ],
  "requires": []
  },
</v>
      </c>
    </row>
    <row r="991" spans="1:9" ht="105" x14ac:dyDescent="0.25">
      <c r="A991" s="18">
        <f t="shared" si="15"/>
        <v>248</v>
      </c>
      <c r="B991" s="18" t="str">
        <f>_xlfn.TEXTJOIN(" - ", FALSE, VLOOKUP(Table2[[#This Row],[Song Number]], Table1[[Order]:[SHD]], 4, FALSE), _xlfn.IFS(MID(B990, LEN(B990) - 2, 3) = " EZ", "NM", MID(B990, LEN(B990) - 2, 3) = " NM", "HD", MID(B990, LEN(B990) - 2, 3) = " HD", "SHD", TRUE, "EZ"))</f>
        <v>Messier 333 - NM</v>
      </c>
      <c r="C991" s="18" t="str">
        <f>_xlfn.TEXTJOIN(" ", FALSE, VLOOKUP(Table2[[#This Row],[Song Number]], Table1[[Order]:[SHD]], 2, FALSE), "Pack")</f>
        <v>2021 Pack</v>
      </c>
      <c r="D991" s="18" t="str" cm="1">
        <f t="array" ref="D991">_xlfn.IFS(MID(B990, LEN(B990) - 2, 3) = " EZ", "NM", MID(B990, LEN(B990) - 2, 3) = " NM", "HD", MID(B990, LEN(B990) - 2, 3) = " HD", "SHD", TRUE, "EZ")</f>
        <v>NM</v>
      </c>
      <c r="E991" s="18" t="str">
        <f>VLOOKUP(Table2[[#This Row],[Song Number]], Table1[[Order]:[SHD]], 5, FALSE)</f>
        <v>sun3</v>
      </c>
      <c r="F991" s="18" t="str">
        <f>_xlfn.TEXTJOIN("", FALSE, "BPM_", VLOOKUP(Table2[[#This Row],[Song Number]], Table1[[Order]:[SHD]], 6, FALSE))</f>
        <v>BPM_170</v>
      </c>
      <c r="G991" s="18" t="str" cm="1">
        <f t="array" ref="G991">_xlfn.TEXTJOIN("", FALSE, "DIF_", VLOOKUP(Table2[[#This Row],[Song Number]], Table1[[Order]:[SHD]], _xlfn.IFS(MID(B990, LEN(B990) - 2, 3) = " EZ", 8, MID(B990, LEN(B990) - 2, 3) = " NM", 9, MID(B990, LEN(B990) - 2, 3) = " HD", 10, TRUE, 7), FALSE))</f>
        <v>DIF_10</v>
      </c>
      <c r="H99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"DIF_10" ],</v>
      </c>
      <c r="I99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"Messier 333 - NM",
  "region": "2021 Pack",
  "category": [ "2021 Pack", "NM", "DIF_10" ],
  "requires": []
  },
</v>
      </c>
    </row>
    <row r="992" spans="1:9" ht="105" x14ac:dyDescent="0.25">
      <c r="A992" s="18">
        <f t="shared" si="15"/>
        <v>248</v>
      </c>
      <c r="B992" s="18" t="str">
        <f>_xlfn.TEXTJOIN(" - ", FALSE, VLOOKUP(Table2[[#This Row],[Song Number]], Table1[[Order]:[SHD]], 4, FALSE), _xlfn.IFS(MID(B991, LEN(B991) - 2, 3) = " EZ", "NM", MID(B991, LEN(B991) - 2, 3) = " NM", "HD", MID(B991, LEN(B991) - 2, 3) = " HD", "SHD", TRUE, "EZ"))</f>
        <v>Messier 333 - HD</v>
      </c>
      <c r="C992" s="18" t="str">
        <f>_xlfn.TEXTJOIN(" ", FALSE, VLOOKUP(Table2[[#This Row],[Song Number]], Table1[[Order]:[SHD]], 2, FALSE), "Pack")</f>
        <v>2021 Pack</v>
      </c>
      <c r="D992" s="18" t="str" cm="1">
        <f t="array" ref="D992">_xlfn.IFS(MID(B991, LEN(B991) - 2, 3) = " EZ", "NM", MID(B991, LEN(B991) - 2, 3) = " NM", "HD", MID(B991, LEN(B991) - 2, 3) = " HD", "SHD", TRUE, "EZ")</f>
        <v>HD</v>
      </c>
      <c r="E992" s="18" t="str">
        <f>VLOOKUP(Table2[[#This Row],[Song Number]], Table1[[Order]:[SHD]], 5, FALSE)</f>
        <v>sun3</v>
      </c>
      <c r="F992" s="18" t="str">
        <f>_xlfn.TEXTJOIN("", FALSE, "BPM_", VLOOKUP(Table2[[#This Row],[Song Number]], Table1[[Order]:[SHD]], 6, FALSE))</f>
        <v>BPM_170</v>
      </c>
      <c r="G992" s="18" t="str" cm="1">
        <f t="array" ref="G992">_xlfn.TEXTJOIN("", FALSE, "DIF_", VLOOKUP(Table2[[#This Row],[Song Number]], Table1[[Order]:[SHD]], _xlfn.IFS(MID(B991, LEN(B991) - 2, 3) = " EZ", 8, MID(B991, LEN(B991) - 2, 3) = " NM", 9, MID(B991, LEN(B991) - 2, 3) = " HD", 10, TRUE, 7), FALSE))</f>
        <v>DIF_15</v>
      </c>
      <c r="H99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"DIF_15" ],</v>
      </c>
      <c r="I99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"Messier 333 - HD",
  "region": "2021 Pack",
  "category": [ "2021 Pack", "HD", "DIF_15" ],
  "requires": []
  },
</v>
      </c>
    </row>
    <row r="993" spans="1:9" ht="105" x14ac:dyDescent="0.25">
      <c r="A993" s="18">
        <f t="shared" si="15"/>
        <v>248</v>
      </c>
      <c r="B993" s="18" t="str">
        <f>_xlfn.TEXTJOIN(" - ", FALSE, VLOOKUP(Table2[[#This Row],[Song Number]], Table1[[Order]:[SHD]], 4, FALSE), _xlfn.IFS(MID(B992, LEN(B992) - 2, 3) = " EZ", "NM", MID(B992, LEN(B992) - 2, 3) = " NM", "HD", MID(B992, LEN(B992) - 2, 3) = " HD", "SHD", TRUE, "EZ"))</f>
        <v>Messier 333 - SHD</v>
      </c>
      <c r="C993" s="18" t="str">
        <f>_xlfn.TEXTJOIN(" ", FALSE, VLOOKUP(Table2[[#This Row],[Song Number]], Table1[[Order]:[SHD]], 2, FALSE), "Pack")</f>
        <v>2021 Pack</v>
      </c>
      <c r="D993" s="18" t="str" cm="1">
        <f t="array" ref="D993">_xlfn.IFS(MID(B992, LEN(B992) - 2, 3) = " EZ", "NM", MID(B992, LEN(B992) - 2, 3) = " NM", "HD", MID(B992, LEN(B992) - 2, 3) = " HD", "SHD", TRUE, "EZ")</f>
        <v>SHD</v>
      </c>
      <c r="E993" s="18" t="str">
        <f>VLOOKUP(Table2[[#This Row],[Song Number]], Table1[[Order]:[SHD]], 5, FALSE)</f>
        <v>sun3</v>
      </c>
      <c r="F993" s="18" t="str">
        <f>_xlfn.TEXTJOIN("", FALSE, "BPM_", VLOOKUP(Table2[[#This Row],[Song Number]], Table1[[Order]:[SHD]], 6, FALSE))</f>
        <v>BPM_170</v>
      </c>
      <c r="G993" s="18" t="str" cm="1">
        <f t="array" ref="G993">_xlfn.TEXTJOIN("", FALSE, "DIF_", VLOOKUP(Table2[[#This Row],[Song Number]], Table1[[Order]:[SHD]], _xlfn.IFS(MID(B992, LEN(B992) - 2, 3) = " EZ", 8, MID(B992, LEN(B992) - 2, 3) = " NM", 9, MID(B992, LEN(B992) - 2, 3) = " HD", 10, TRUE, 7), FALSE))</f>
        <v>DIF_17</v>
      </c>
      <c r="H99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"DIF_17" ],</v>
      </c>
      <c r="I99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"Messier 333 - SHD",
  "region": "2021 Pack",
  "category": [ "2021 Pack", "SHD", "DIF_17" ],
  "requires": []
  },
</v>
      </c>
    </row>
    <row r="994" spans="1:9" ht="105" x14ac:dyDescent="0.25">
      <c r="A994" s="18">
        <f t="shared" si="15"/>
        <v>249</v>
      </c>
      <c r="B994" s="18" t="str">
        <f>_xlfn.TEXTJOIN(" - ", FALSE, VLOOKUP(Table2[[#This Row],[Song Number]], Table1[[Order]:[SHD]], 4, FALSE), _xlfn.IFS(MID(B993, LEN(B993) - 2, 3) = " EZ", "NM", MID(B993, LEN(B993) - 2, 3) = " NM", "HD", MID(B993, LEN(B993) - 2, 3) = " HD", "SHD", TRUE, "EZ"))</f>
        <v>METATRON - EZ</v>
      </c>
      <c r="C994" s="18" t="str">
        <f>_xlfn.TEXTJOIN(" ", FALSE, VLOOKUP(Table2[[#This Row],[Song Number]], Table1[[Order]:[SHD]], 2, FALSE), "Pack")</f>
        <v>2021 Pack</v>
      </c>
      <c r="D994" s="18" t="str" cm="1">
        <f t="array" ref="D994">_xlfn.IFS(MID(B993, LEN(B993) - 2, 3) = " EZ", "NM", MID(B993, LEN(B993) - 2, 3) = " NM", "HD", MID(B993, LEN(B993) - 2, 3) = " HD", "SHD", TRUE, "EZ")</f>
        <v>EZ</v>
      </c>
      <c r="E994" s="18" t="str">
        <f>VLOOKUP(Table2[[#This Row],[Song Number]], Table1[[Order]:[SHD]], 5, FALSE)</f>
        <v>SHIKI</v>
      </c>
      <c r="F994" s="18" t="str">
        <f>_xlfn.TEXTJOIN("", FALSE, "BPM_", VLOOKUP(Table2[[#This Row],[Song Number]], Table1[[Order]:[SHD]], 6, FALSE))</f>
        <v>BPM_190</v>
      </c>
      <c r="G994" s="18" t="str" cm="1">
        <f t="array" ref="G994">_xlfn.TEXTJOIN("", FALSE, "DIF_", VLOOKUP(Table2[[#This Row],[Song Number]], Table1[[Order]:[SHD]], _xlfn.IFS(MID(B993, LEN(B993) - 2, 3) = " EZ", 8, MID(B993, LEN(B993) - 2, 3) = " NM", 9, MID(B993, LEN(B993) - 2, 3) = " HD", 10, TRUE, 7), FALSE))</f>
        <v>DIF_4</v>
      </c>
      <c r="H99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"DIF_4" ],</v>
      </c>
      <c r="I99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"METATRON - EZ",
  "region": "2021 Pack",
  "category": [ "2021 Pack", "EZ", "DIF_4" ],
  "requires": []
  },
</v>
      </c>
    </row>
    <row r="995" spans="1:9" ht="105" x14ac:dyDescent="0.25">
      <c r="A995" s="18">
        <f t="shared" si="15"/>
        <v>249</v>
      </c>
      <c r="B995" s="18" t="str">
        <f>_xlfn.TEXTJOIN(" - ", FALSE, VLOOKUP(Table2[[#This Row],[Song Number]], Table1[[Order]:[SHD]], 4, FALSE), _xlfn.IFS(MID(B994, LEN(B994) - 2, 3) = " EZ", "NM", MID(B994, LEN(B994) - 2, 3) = " NM", "HD", MID(B994, LEN(B994) - 2, 3) = " HD", "SHD", TRUE, "EZ"))</f>
        <v>METATRON - NM</v>
      </c>
      <c r="C995" s="18" t="str">
        <f>_xlfn.TEXTJOIN(" ", FALSE, VLOOKUP(Table2[[#This Row],[Song Number]], Table1[[Order]:[SHD]], 2, FALSE), "Pack")</f>
        <v>2021 Pack</v>
      </c>
      <c r="D995" s="18" t="str" cm="1">
        <f t="array" ref="D995">_xlfn.IFS(MID(B994, LEN(B994) - 2, 3) = " EZ", "NM", MID(B994, LEN(B994) - 2, 3) = " NM", "HD", MID(B994, LEN(B994) - 2, 3) = " HD", "SHD", TRUE, "EZ")</f>
        <v>NM</v>
      </c>
      <c r="E995" s="18" t="str">
        <f>VLOOKUP(Table2[[#This Row],[Song Number]], Table1[[Order]:[SHD]], 5, FALSE)</f>
        <v>SHIKI</v>
      </c>
      <c r="F995" s="18" t="str">
        <f>_xlfn.TEXTJOIN("", FALSE, "BPM_", VLOOKUP(Table2[[#This Row],[Song Number]], Table1[[Order]:[SHD]], 6, FALSE))</f>
        <v>BPM_190</v>
      </c>
      <c r="G995" s="18" t="str" cm="1">
        <f t="array" ref="G995">_xlfn.TEXTJOIN("", FALSE, "DIF_", VLOOKUP(Table2[[#This Row],[Song Number]], Table1[[Order]:[SHD]], _xlfn.IFS(MID(B994, LEN(B994) - 2, 3) = " EZ", 8, MID(B994, LEN(B994) - 2, 3) = " NM", 9, MID(B994, LEN(B994) - 2, 3) = " HD", 10, TRUE, 7), FALSE))</f>
        <v>DIF_8</v>
      </c>
      <c r="H99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"DIF_8" ],</v>
      </c>
      <c r="I99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"METATRON - NM",
  "region": "2021 Pack",
  "category": [ "2021 Pack", "NM", "DIF_8" ],
  "requires": []
  },
</v>
      </c>
    </row>
    <row r="996" spans="1:9" ht="105" x14ac:dyDescent="0.25">
      <c r="A996" s="18">
        <f t="shared" si="15"/>
        <v>249</v>
      </c>
      <c r="B996" s="18" t="str">
        <f>_xlfn.TEXTJOIN(" - ", FALSE, VLOOKUP(Table2[[#This Row],[Song Number]], Table1[[Order]:[SHD]], 4, FALSE), _xlfn.IFS(MID(B995, LEN(B995) - 2, 3) = " EZ", "NM", MID(B995, LEN(B995) - 2, 3) = " NM", "HD", MID(B995, LEN(B995) - 2, 3) = " HD", "SHD", TRUE, "EZ"))</f>
        <v>METATRON - HD</v>
      </c>
      <c r="C996" s="18" t="str">
        <f>_xlfn.TEXTJOIN(" ", FALSE, VLOOKUP(Table2[[#This Row],[Song Number]], Table1[[Order]:[SHD]], 2, FALSE), "Pack")</f>
        <v>2021 Pack</v>
      </c>
      <c r="D996" s="18" t="str" cm="1">
        <f t="array" ref="D996">_xlfn.IFS(MID(B995, LEN(B995) - 2, 3) = " EZ", "NM", MID(B995, LEN(B995) - 2, 3) = " NM", "HD", MID(B995, LEN(B995) - 2, 3) = " HD", "SHD", TRUE, "EZ")</f>
        <v>HD</v>
      </c>
      <c r="E996" s="18" t="str">
        <f>VLOOKUP(Table2[[#This Row],[Song Number]], Table1[[Order]:[SHD]], 5, FALSE)</f>
        <v>SHIKI</v>
      </c>
      <c r="F996" s="18" t="str">
        <f>_xlfn.TEXTJOIN("", FALSE, "BPM_", VLOOKUP(Table2[[#This Row],[Song Number]], Table1[[Order]:[SHD]], 6, FALSE))</f>
        <v>BPM_190</v>
      </c>
      <c r="G996" s="18" t="str" cm="1">
        <f t="array" ref="G996">_xlfn.TEXTJOIN("", FALSE, "DIF_", VLOOKUP(Table2[[#This Row],[Song Number]], Table1[[Order]:[SHD]], _xlfn.IFS(MID(B995, LEN(B995) - 2, 3) = " EZ", 8, MID(B995, LEN(B995) - 2, 3) = " NM", 9, MID(B995, LEN(B995) - 2, 3) = " HD", 10, TRUE, 7), FALSE))</f>
        <v>DIF_12</v>
      </c>
      <c r="H99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"DIF_12" ],</v>
      </c>
      <c r="I99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"METATRON - HD",
  "region": "2021 Pack",
  "category": [ "2021 Pack", "HD", "DIF_12" ],
  "requires": []
  },
</v>
      </c>
    </row>
    <row r="997" spans="1:9" ht="105" x14ac:dyDescent="0.25">
      <c r="A997" s="18">
        <f t="shared" si="15"/>
        <v>249</v>
      </c>
      <c r="B997" s="18" t="str">
        <f>_xlfn.TEXTJOIN(" - ", FALSE, VLOOKUP(Table2[[#This Row],[Song Number]], Table1[[Order]:[SHD]], 4, FALSE), _xlfn.IFS(MID(B996, LEN(B996) - 2, 3) = " EZ", "NM", MID(B996, LEN(B996) - 2, 3) = " NM", "HD", MID(B996, LEN(B996) - 2, 3) = " HD", "SHD", TRUE, "EZ"))</f>
        <v>METATRON - SHD</v>
      </c>
      <c r="C997" s="18" t="str">
        <f>_xlfn.TEXTJOIN(" ", FALSE, VLOOKUP(Table2[[#This Row],[Song Number]], Table1[[Order]:[SHD]], 2, FALSE), "Pack")</f>
        <v>2021 Pack</v>
      </c>
      <c r="D997" s="18" t="str" cm="1">
        <f t="array" ref="D997">_xlfn.IFS(MID(B996, LEN(B996) - 2, 3) = " EZ", "NM", MID(B996, LEN(B996) - 2, 3) = " NM", "HD", MID(B996, LEN(B996) - 2, 3) = " HD", "SHD", TRUE, "EZ")</f>
        <v>SHD</v>
      </c>
      <c r="E997" s="18" t="str">
        <f>VLOOKUP(Table2[[#This Row],[Song Number]], Table1[[Order]:[SHD]], 5, FALSE)</f>
        <v>SHIKI</v>
      </c>
      <c r="F997" s="18" t="str">
        <f>_xlfn.TEXTJOIN("", FALSE, "BPM_", VLOOKUP(Table2[[#This Row],[Song Number]], Table1[[Order]:[SHD]], 6, FALSE))</f>
        <v>BPM_190</v>
      </c>
      <c r="G997" s="18" t="str" cm="1">
        <f t="array" ref="G997">_xlfn.TEXTJOIN("", FALSE, "DIF_", VLOOKUP(Table2[[#This Row],[Song Number]], Table1[[Order]:[SHD]], _xlfn.IFS(MID(B996, LEN(B996) - 2, 3) = " EZ", 8, MID(B996, LEN(B996) - 2, 3) = " NM", 9, MID(B996, LEN(B996) - 2, 3) = " HD", 10, TRUE, 7), FALSE))</f>
        <v>DIF_15</v>
      </c>
      <c r="H99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"DIF_15" ],</v>
      </c>
      <c r="I99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"METATRON - SHD",
  "region": "2021 Pack",
  "category": [ "2021 Pack", "SHD", "DIF_15" ],
  "requires": []
  },
</v>
      </c>
    </row>
    <row r="998" spans="1:9" ht="105" x14ac:dyDescent="0.25">
      <c r="A998" s="18">
        <f t="shared" si="15"/>
        <v>250</v>
      </c>
      <c r="B998" s="18" t="str">
        <f>_xlfn.TEXTJOIN(" - ", FALSE, VLOOKUP(Table2[[#This Row],[Song Number]], Table1[[Order]:[SHD]], 4, FALSE), _xlfn.IFS(MID(B997, LEN(B997) - 2, 3) = " EZ", "NM", MID(B997, LEN(B997) - 2, 3) = " NM", "HD", MID(B997, LEN(B997) - 2, 3) = " HD", "SHD", TRUE, "EZ"))</f>
        <v>MilK - EZ</v>
      </c>
      <c r="C998" s="18" t="str">
        <f>_xlfn.TEXTJOIN(" ", FALSE, VLOOKUP(Table2[[#This Row],[Song Number]], Table1[[Order]:[SHD]], 2, FALSE), "Pack")</f>
        <v>2021 Pack</v>
      </c>
      <c r="D998" s="18" t="str" cm="1">
        <f t="array" ref="D998">_xlfn.IFS(MID(B997, LEN(B997) - 2, 3) = " EZ", "NM", MID(B997, LEN(B997) - 2, 3) = " NM", "HD", MID(B997, LEN(B997) - 2, 3) = " HD", "SHD", TRUE, "EZ")</f>
        <v>EZ</v>
      </c>
      <c r="E998" s="18" t="str">
        <f>VLOOKUP(Table2[[#This Row],[Song Number]], Table1[[Order]:[SHD]], 5, FALSE)</f>
        <v>Morimori Atsushi</v>
      </c>
      <c r="F998" s="18" t="str">
        <f>_xlfn.TEXTJOIN("", FALSE, "BPM_", VLOOKUP(Table2[[#This Row],[Song Number]], Table1[[Order]:[SHD]], 6, FALSE))</f>
        <v>BPM_150</v>
      </c>
      <c r="G998" s="18" t="str" cm="1">
        <f t="array" ref="G998">_xlfn.TEXTJOIN("", FALSE, "DIF_", VLOOKUP(Table2[[#This Row],[Song Number]], Table1[[Order]:[SHD]], _xlfn.IFS(MID(B997, LEN(B997) - 2, 3) = " EZ", 8, MID(B997, LEN(B997) - 2, 3) = " NM", 9, MID(B997, LEN(B997) - 2, 3) = " HD", 10, TRUE, 7), FALSE))</f>
        <v>DIF_3</v>
      </c>
      <c r="H99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"DIF_3" ],</v>
      </c>
      <c r="I99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"MilK - EZ",
  "region": "2021 Pack",
  "category": [ "2021 Pack", "EZ", "DIF_3" ],
  "requires": []
  },
</v>
      </c>
    </row>
    <row r="999" spans="1:9" ht="105" x14ac:dyDescent="0.25">
      <c r="A999" s="18">
        <f t="shared" si="15"/>
        <v>250</v>
      </c>
      <c r="B999" s="18" t="str">
        <f>_xlfn.TEXTJOIN(" - ", FALSE, VLOOKUP(Table2[[#This Row],[Song Number]], Table1[[Order]:[SHD]], 4, FALSE), _xlfn.IFS(MID(B998, LEN(B998) - 2, 3) = " EZ", "NM", MID(B998, LEN(B998) - 2, 3) = " NM", "HD", MID(B998, LEN(B998) - 2, 3) = " HD", "SHD", TRUE, "EZ"))</f>
        <v>MilK - NM</v>
      </c>
      <c r="C999" s="18" t="str">
        <f>_xlfn.TEXTJOIN(" ", FALSE, VLOOKUP(Table2[[#This Row],[Song Number]], Table1[[Order]:[SHD]], 2, FALSE), "Pack")</f>
        <v>2021 Pack</v>
      </c>
      <c r="D999" s="18" t="str" cm="1">
        <f t="array" ref="D999">_xlfn.IFS(MID(B998, LEN(B998) - 2, 3) = " EZ", "NM", MID(B998, LEN(B998) - 2, 3) = " NM", "HD", MID(B998, LEN(B998) - 2, 3) = " HD", "SHD", TRUE, "EZ")</f>
        <v>NM</v>
      </c>
      <c r="E999" s="18" t="str">
        <f>VLOOKUP(Table2[[#This Row],[Song Number]], Table1[[Order]:[SHD]], 5, FALSE)</f>
        <v>Morimori Atsushi</v>
      </c>
      <c r="F999" s="18" t="str">
        <f>_xlfn.TEXTJOIN("", FALSE, "BPM_", VLOOKUP(Table2[[#This Row],[Song Number]], Table1[[Order]:[SHD]], 6, FALSE))</f>
        <v>BPM_150</v>
      </c>
      <c r="G999" s="18" t="str" cm="1">
        <f t="array" ref="G999">_xlfn.TEXTJOIN("", FALSE, "DIF_", VLOOKUP(Table2[[#This Row],[Song Number]], Table1[[Order]:[SHD]], _xlfn.IFS(MID(B998, LEN(B998) - 2, 3) = " EZ", 8, MID(B998, LEN(B998) - 2, 3) = " NM", 9, MID(B998, LEN(B998) - 2, 3) = " HD", 10, TRUE, 7), FALSE))</f>
        <v>DIF_6</v>
      </c>
      <c r="H99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"DIF_6" ],</v>
      </c>
      <c r="I99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"MilK - NM",
  "region": "2021 Pack",
  "category": [ "2021 Pack", "NM", "DIF_6" ],
  "requires": []
  },
</v>
      </c>
    </row>
    <row r="1000" spans="1:9" ht="105" x14ac:dyDescent="0.25">
      <c r="A1000" s="18">
        <f t="shared" si="15"/>
        <v>250</v>
      </c>
      <c r="B1000" s="18" t="str">
        <f>_xlfn.TEXTJOIN(" - ", FALSE, VLOOKUP(Table2[[#This Row],[Song Number]], Table1[[Order]:[SHD]], 4, FALSE), _xlfn.IFS(MID(B999, LEN(B999) - 2, 3) = " EZ", "NM", MID(B999, LEN(B999) - 2, 3) = " NM", "HD", MID(B999, LEN(B999) - 2, 3) = " HD", "SHD", TRUE, "EZ"))</f>
        <v>MilK - HD</v>
      </c>
      <c r="C1000" s="18" t="str">
        <f>_xlfn.TEXTJOIN(" ", FALSE, VLOOKUP(Table2[[#This Row],[Song Number]], Table1[[Order]:[SHD]], 2, FALSE), "Pack")</f>
        <v>2021 Pack</v>
      </c>
      <c r="D1000" s="18" t="str" cm="1">
        <f t="array" ref="D1000">_xlfn.IFS(MID(B999, LEN(B999) - 2, 3) = " EZ", "NM", MID(B999, LEN(B999) - 2, 3) = " NM", "HD", MID(B999, LEN(B999) - 2, 3) = " HD", "SHD", TRUE, "EZ")</f>
        <v>HD</v>
      </c>
      <c r="E1000" s="18" t="str">
        <f>VLOOKUP(Table2[[#This Row],[Song Number]], Table1[[Order]:[SHD]], 5, FALSE)</f>
        <v>Morimori Atsushi</v>
      </c>
      <c r="F1000" s="18" t="str">
        <f>_xlfn.TEXTJOIN("", FALSE, "BPM_", VLOOKUP(Table2[[#This Row],[Song Number]], Table1[[Order]:[SHD]], 6, FALSE))</f>
        <v>BPM_150</v>
      </c>
      <c r="G1000" s="18" t="str" cm="1">
        <f t="array" ref="G1000">_xlfn.TEXTJOIN("", FALSE, "DIF_", VLOOKUP(Table2[[#This Row],[Song Number]], Table1[[Order]:[SHD]], _xlfn.IFS(MID(B999, LEN(B999) - 2, 3) = " EZ", 8, MID(B999, LEN(B999) - 2, 3) = " NM", 9, MID(B999, LEN(B999) - 2, 3) = " HD", 10, TRUE, 7), FALSE))</f>
        <v>DIF_11</v>
      </c>
      <c r="H100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"DIF_11" ],</v>
      </c>
      <c r="I100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"MilK - HD",
  "region": "2021 Pack",
  "category": [ "2021 Pack", "HD", "DIF_11" ],
  "requires": []
  },
</v>
      </c>
    </row>
    <row r="1001" spans="1:9" ht="105" x14ac:dyDescent="0.25">
      <c r="A1001" s="18">
        <f t="shared" si="15"/>
        <v>250</v>
      </c>
      <c r="B1001" s="18" t="str">
        <f>_xlfn.TEXTJOIN(" - ", FALSE, VLOOKUP(Table2[[#This Row],[Song Number]], Table1[[Order]:[SHD]], 4, FALSE), _xlfn.IFS(MID(B1000, LEN(B1000) - 2, 3) = " EZ", "NM", MID(B1000, LEN(B1000) - 2, 3) = " NM", "HD", MID(B1000, LEN(B1000) - 2, 3) = " HD", "SHD", TRUE, "EZ"))</f>
        <v>MilK - SHD</v>
      </c>
      <c r="C1001" s="18" t="str">
        <f>_xlfn.TEXTJOIN(" ", FALSE, VLOOKUP(Table2[[#This Row],[Song Number]], Table1[[Order]:[SHD]], 2, FALSE), "Pack")</f>
        <v>2021 Pack</v>
      </c>
      <c r="D1001" s="18" t="str" cm="1">
        <f t="array" ref="D1001">_xlfn.IFS(MID(B1000, LEN(B1000) - 2, 3) = " EZ", "NM", MID(B1000, LEN(B1000) - 2, 3) = " NM", "HD", MID(B1000, LEN(B1000) - 2, 3) = " HD", "SHD", TRUE, "EZ")</f>
        <v>SHD</v>
      </c>
      <c r="E1001" s="18" t="str">
        <f>VLOOKUP(Table2[[#This Row],[Song Number]], Table1[[Order]:[SHD]], 5, FALSE)</f>
        <v>Morimori Atsushi</v>
      </c>
      <c r="F1001" s="18" t="str">
        <f>_xlfn.TEXTJOIN("", FALSE, "BPM_", VLOOKUP(Table2[[#This Row],[Song Number]], Table1[[Order]:[SHD]], 6, FALSE))</f>
        <v>BPM_150</v>
      </c>
      <c r="G1001" s="18" t="str" cm="1">
        <f t="array" ref="G1001">_xlfn.TEXTJOIN("", FALSE, "DIF_", VLOOKUP(Table2[[#This Row],[Song Number]], Table1[[Order]:[SHD]], _xlfn.IFS(MID(B1000, LEN(B1000) - 2, 3) = " EZ", 8, MID(B1000, LEN(B1000) - 2, 3) = " NM", 9, MID(B1000, LEN(B1000) - 2, 3) = " HD", 10, TRUE, 7), FALSE))</f>
        <v>DIF_15</v>
      </c>
      <c r="H100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"DIF_15" ],</v>
      </c>
      <c r="I100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"MilK - SHD",
  "region": "2021 Pack",
  "category": [ "2021 Pack", "SHD", "DIF_15" ],
  "requires": []
  },
</v>
      </c>
    </row>
    <row r="1002" spans="1:9" ht="105" x14ac:dyDescent="0.25">
      <c r="A1002" s="18">
        <f t="shared" si="15"/>
        <v>251</v>
      </c>
      <c r="B1002" s="18" t="str">
        <f>_xlfn.TEXTJOIN(" - ", FALSE, VLOOKUP(Table2[[#This Row],[Song Number]], Table1[[Order]:[SHD]], 4, FALSE), _xlfn.IFS(MID(B1001, LEN(B1001) - 2, 3) = " EZ", "NM", MID(B1001, LEN(B1001) - 2, 3) = " NM", "HD", MID(B1001, LEN(B1001) - 2, 3) = " HD", "SHD", TRUE, "EZ"))</f>
        <v>Never Feel This Way - EZ</v>
      </c>
      <c r="C1002" s="18" t="str">
        <f>_xlfn.TEXTJOIN(" ", FALSE, VLOOKUP(Table2[[#This Row],[Song Number]], Table1[[Order]:[SHD]], 2, FALSE), "Pack")</f>
        <v>2021 Pack</v>
      </c>
      <c r="D1002" s="18" t="str" cm="1">
        <f t="array" ref="D1002">_xlfn.IFS(MID(B1001, LEN(B1001) - 2, 3) = " EZ", "NM", MID(B1001, LEN(B1001) - 2, 3) = " NM", "HD", MID(B1001, LEN(B1001) - 2, 3) = " HD", "SHD", TRUE, "EZ")</f>
        <v>EZ</v>
      </c>
      <c r="E1002" s="18" t="str">
        <f>VLOOKUP(Table2[[#This Row],[Song Number]], Table1[[Order]:[SHD]], 5, FALSE)</f>
        <v>yak_won</v>
      </c>
      <c r="F1002" s="18" t="str">
        <f>_xlfn.TEXTJOIN("", FALSE, "BPM_", VLOOKUP(Table2[[#This Row],[Song Number]], Table1[[Order]:[SHD]], 6, FALSE))</f>
        <v>BPM_140</v>
      </c>
      <c r="G1002" s="18" t="str" cm="1">
        <f t="array" ref="G1002">_xlfn.TEXTJOIN("", FALSE, "DIF_", VLOOKUP(Table2[[#This Row],[Song Number]], Table1[[Order]:[SHD]], _xlfn.IFS(MID(B1001, LEN(B1001) - 2, 3) = " EZ", 8, MID(B1001, LEN(B1001) - 2, 3) = " NM", 9, MID(B1001, LEN(B1001) - 2, 3) = " HD", 10, TRUE, 7), FALSE))</f>
        <v>DIF_4</v>
      </c>
      <c r="H100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"DIF_4" ],</v>
      </c>
      <c r="I100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"Never Feel This Way - EZ",
  "region": "2021 Pack",
  "category": [ "2021 Pack", "EZ", "DIF_4" ],
  "requires": []
  },
</v>
      </c>
    </row>
    <row r="1003" spans="1:9" ht="105" x14ac:dyDescent="0.25">
      <c r="A1003" s="18">
        <f t="shared" si="15"/>
        <v>251</v>
      </c>
      <c r="B1003" s="18" t="str">
        <f>_xlfn.TEXTJOIN(" - ", FALSE, VLOOKUP(Table2[[#This Row],[Song Number]], Table1[[Order]:[SHD]], 4, FALSE), _xlfn.IFS(MID(B1002, LEN(B1002) - 2, 3) = " EZ", "NM", MID(B1002, LEN(B1002) - 2, 3) = " NM", "HD", MID(B1002, LEN(B1002) - 2, 3) = " HD", "SHD", TRUE, "EZ"))</f>
        <v>Never Feel This Way - NM</v>
      </c>
      <c r="C1003" s="18" t="str">
        <f>_xlfn.TEXTJOIN(" ", FALSE, VLOOKUP(Table2[[#This Row],[Song Number]], Table1[[Order]:[SHD]], 2, FALSE), "Pack")</f>
        <v>2021 Pack</v>
      </c>
      <c r="D1003" s="18" t="str" cm="1">
        <f t="array" ref="D1003">_xlfn.IFS(MID(B1002, LEN(B1002) - 2, 3) = " EZ", "NM", MID(B1002, LEN(B1002) - 2, 3) = " NM", "HD", MID(B1002, LEN(B1002) - 2, 3) = " HD", "SHD", TRUE, "EZ")</f>
        <v>NM</v>
      </c>
      <c r="E1003" s="18" t="str">
        <f>VLOOKUP(Table2[[#This Row],[Song Number]], Table1[[Order]:[SHD]], 5, FALSE)</f>
        <v>yak_won</v>
      </c>
      <c r="F1003" s="18" t="str">
        <f>_xlfn.TEXTJOIN("", FALSE, "BPM_", VLOOKUP(Table2[[#This Row],[Song Number]], Table1[[Order]:[SHD]], 6, FALSE))</f>
        <v>BPM_140</v>
      </c>
      <c r="G1003" s="18" t="str" cm="1">
        <f t="array" ref="G1003">_xlfn.TEXTJOIN("", FALSE, "DIF_", VLOOKUP(Table2[[#This Row],[Song Number]], Table1[[Order]:[SHD]], _xlfn.IFS(MID(B1002, LEN(B1002) - 2, 3) = " EZ", 8, MID(B1002, LEN(B1002) - 2, 3) = " NM", 9, MID(B1002, LEN(B1002) - 2, 3) = " HD", 10, TRUE, 7), FALSE))</f>
        <v>DIF_8</v>
      </c>
      <c r="H100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"DIF_8" ],</v>
      </c>
      <c r="I100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"Never Feel This Way - NM",
  "region": "2021 Pack",
  "category": [ "2021 Pack", "NM", "DIF_8" ],
  "requires": []
  },
</v>
      </c>
    </row>
    <row r="1004" spans="1:9" ht="105" x14ac:dyDescent="0.25">
      <c r="A1004" s="18">
        <f t="shared" si="15"/>
        <v>251</v>
      </c>
      <c r="B1004" s="18" t="str">
        <f>_xlfn.TEXTJOIN(" - ", FALSE, VLOOKUP(Table2[[#This Row],[Song Number]], Table1[[Order]:[SHD]], 4, FALSE), _xlfn.IFS(MID(B1003, LEN(B1003) - 2, 3) = " EZ", "NM", MID(B1003, LEN(B1003) - 2, 3) = " NM", "HD", MID(B1003, LEN(B1003) - 2, 3) = " HD", "SHD", TRUE, "EZ"))</f>
        <v>Never Feel This Way - HD</v>
      </c>
      <c r="C1004" s="18" t="str">
        <f>_xlfn.TEXTJOIN(" ", FALSE, VLOOKUP(Table2[[#This Row],[Song Number]], Table1[[Order]:[SHD]], 2, FALSE), "Pack")</f>
        <v>2021 Pack</v>
      </c>
      <c r="D1004" s="18" t="str" cm="1">
        <f t="array" ref="D1004">_xlfn.IFS(MID(B1003, LEN(B1003) - 2, 3) = " EZ", "NM", MID(B1003, LEN(B1003) - 2, 3) = " NM", "HD", MID(B1003, LEN(B1003) - 2, 3) = " HD", "SHD", TRUE, "EZ")</f>
        <v>HD</v>
      </c>
      <c r="E1004" s="18" t="str">
        <f>VLOOKUP(Table2[[#This Row],[Song Number]], Table1[[Order]:[SHD]], 5, FALSE)</f>
        <v>yak_won</v>
      </c>
      <c r="F1004" s="18" t="str">
        <f>_xlfn.TEXTJOIN("", FALSE, "BPM_", VLOOKUP(Table2[[#This Row],[Song Number]], Table1[[Order]:[SHD]], 6, FALSE))</f>
        <v>BPM_140</v>
      </c>
      <c r="G1004" s="18" t="str" cm="1">
        <f t="array" ref="G1004">_xlfn.TEXTJOIN("", FALSE, "DIF_", VLOOKUP(Table2[[#This Row],[Song Number]], Table1[[Order]:[SHD]], _xlfn.IFS(MID(B1003, LEN(B1003) - 2, 3) = " EZ", 8, MID(B1003, LEN(B1003) - 2, 3) = " NM", 9, MID(B1003, LEN(B1003) - 2, 3) = " HD", 10, TRUE, 7), FALSE))</f>
        <v>DIF_12</v>
      </c>
      <c r="H100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"DIF_12" ],</v>
      </c>
      <c r="I100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"Never Feel This Way - HD",
  "region": "2021 Pack",
  "category": [ "2021 Pack", "HD", "DIF_12" ],
  "requires": []
  },
</v>
      </c>
    </row>
    <row r="1005" spans="1:9" ht="105" x14ac:dyDescent="0.25">
      <c r="A1005" s="18">
        <f t="shared" si="15"/>
        <v>251</v>
      </c>
      <c r="B1005" s="18" t="str">
        <f>_xlfn.TEXTJOIN(" - ", FALSE, VLOOKUP(Table2[[#This Row],[Song Number]], Table1[[Order]:[SHD]], 4, FALSE), _xlfn.IFS(MID(B1004, LEN(B1004) - 2, 3) = " EZ", "NM", MID(B1004, LEN(B1004) - 2, 3) = " NM", "HD", MID(B1004, LEN(B1004) - 2, 3) = " HD", "SHD", TRUE, "EZ"))</f>
        <v>Never Feel This Way - SHD</v>
      </c>
      <c r="C1005" s="18" t="str">
        <f>_xlfn.TEXTJOIN(" ", FALSE, VLOOKUP(Table2[[#This Row],[Song Number]], Table1[[Order]:[SHD]], 2, FALSE), "Pack")</f>
        <v>2021 Pack</v>
      </c>
      <c r="D1005" s="18" t="str" cm="1">
        <f t="array" ref="D1005">_xlfn.IFS(MID(B1004, LEN(B1004) - 2, 3) = " EZ", "NM", MID(B1004, LEN(B1004) - 2, 3) = " NM", "HD", MID(B1004, LEN(B1004) - 2, 3) = " HD", "SHD", TRUE, "EZ")</f>
        <v>SHD</v>
      </c>
      <c r="E1005" s="18" t="str">
        <f>VLOOKUP(Table2[[#This Row],[Song Number]], Table1[[Order]:[SHD]], 5, FALSE)</f>
        <v>yak_won</v>
      </c>
      <c r="F1005" s="18" t="str">
        <f>_xlfn.TEXTJOIN("", FALSE, "BPM_", VLOOKUP(Table2[[#This Row],[Song Number]], Table1[[Order]:[SHD]], 6, FALSE))</f>
        <v>BPM_140</v>
      </c>
      <c r="G1005" s="18" t="str" cm="1">
        <f t="array" ref="G1005">_xlfn.TEXTJOIN("", FALSE, "DIF_", VLOOKUP(Table2[[#This Row],[Song Number]], Table1[[Order]:[SHD]], _xlfn.IFS(MID(B1004, LEN(B1004) - 2, 3) = " EZ", 8, MID(B1004, LEN(B1004) - 2, 3) = " NM", 9, MID(B1004, LEN(B1004) - 2, 3) = " HD", 10, TRUE, 7), FALSE))</f>
        <v>DIF_16</v>
      </c>
      <c r="H100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"DIF_16" ],</v>
      </c>
      <c r="I100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"Never Feel This Way - SHD",
  "region": "2021 Pack",
  "category": [ "2021 Pack", "SHD", "DIF_16" ],
  "requires": []
  },
</v>
      </c>
    </row>
    <row r="1006" spans="1:9" ht="105" x14ac:dyDescent="0.25">
      <c r="A1006" s="18">
        <f t="shared" si="15"/>
        <v>252</v>
      </c>
      <c r="B1006" s="18" t="str">
        <f>_xlfn.TEXTJOIN(" - ", FALSE, VLOOKUP(Table2[[#This Row],[Song Number]], Table1[[Order]:[SHD]], 4, FALSE), _xlfn.IFS(MID(B1005, LEN(B1005) - 2, 3) = " EZ", "NM", MID(B1005, LEN(B1005) - 2, 3) = " NM", "HD", MID(B1005, LEN(B1005) - 2, 3) = " HD", "SHD", TRUE, "EZ"))</f>
        <v>Only See Me Now - EZ</v>
      </c>
      <c r="C1006" s="18" t="str">
        <f>_xlfn.TEXTJOIN(" ", FALSE, VLOOKUP(Table2[[#This Row],[Song Number]], Table1[[Order]:[SHD]], 2, FALSE), "Pack")</f>
        <v>2021 Pack</v>
      </c>
      <c r="D1006" s="18" t="str" cm="1">
        <f t="array" ref="D1006">_xlfn.IFS(MID(B1005, LEN(B1005) - 2, 3) = " EZ", "NM", MID(B1005, LEN(B1005) - 2, 3) = " NM", "HD", MID(B1005, LEN(B1005) - 2, 3) = " HD", "SHD", TRUE, "EZ")</f>
        <v>EZ</v>
      </c>
      <c r="E1006" s="18" t="str">
        <f>VLOOKUP(Table2[[#This Row],[Song Number]], Table1[[Order]:[SHD]], 5, FALSE)</f>
        <v>Roy Mikelate</v>
      </c>
      <c r="F1006" s="18" t="str">
        <f>_xlfn.TEXTJOIN("", FALSE, "BPM_", VLOOKUP(Table2[[#This Row],[Song Number]], Table1[[Order]:[SHD]], 6, FALSE))</f>
        <v>BPM_150</v>
      </c>
      <c r="G1006" s="18" t="str" cm="1">
        <f t="array" ref="G1006">_xlfn.TEXTJOIN("", FALSE, "DIF_", VLOOKUP(Table2[[#This Row],[Song Number]], Table1[[Order]:[SHD]], _xlfn.IFS(MID(B1005, LEN(B1005) - 2, 3) = " EZ", 8, MID(B1005, LEN(B1005) - 2, 3) = " NM", 9, MID(B1005, LEN(B1005) - 2, 3) = " HD", 10, TRUE, 7), FALSE))</f>
        <v>DIF_3</v>
      </c>
      <c r="H100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"DIF_3" ],</v>
      </c>
      <c r="I100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"Only See Me Now - EZ",
  "region": "2021 Pack",
  "category": [ "2021 Pack", "EZ", "DIF_3" ],
  "requires": []
  },
</v>
      </c>
    </row>
    <row r="1007" spans="1:9" ht="105" x14ac:dyDescent="0.25">
      <c r="A1007" s="18">
        <f t="shared" si="15"/>
        <v>252</v>
      </c>
      <c r="B1007" s="18" t="str">
        <f>_xlfn.TEXTJOIN(" - ", FALSE, VLOOKUP(Table2[[#This Row],[Song Number]], Table1[[Order]:[SHD]], 4, FALSE), _xlfn.IFS(MID(B1006, LEN(B1006) - 2, 3) = " EZ", "NM", MID(B1006, LEN(B1006) - 2, 3) = " NM", "HD", MID(B1006, LEN(B1006) - 2, 3) = " HD", "SHD", TRUE, "EZ"))</f>
        <v>Only See Me Now - NM</v>
      </c>
      <c r="C1007" s="18" t="str">
        <f>_xlfn.TEXTJOIN(" ", FALSE, VLOOKUP(Table2[[#This Row],[Song Number]], Table1[[Order]:[SHD]], 2, FALSE), "Pack")</f>
        <v>2021 Pack</v>
      </c>
      <c r="D1007" s="18" t="str" cm="1">
        <f t="array" ref="D1007">_xlfn.IFS(MID(B1006, LEN(B1006) - 2, 3) = " EZ", "NM", MID(B1006, LEN(B1006) - 2, 3) = " NM", "HD", MID(B1006, LEN(B1006) - 2, 3) = " HD", "SHD", TRUE, "EZ")</f>
        <v>NM</v>
      </c>
      <c r="E1007" s="18" t="str">
        <f>VLOOKUP(Table2[[#This Row],[Song Number]], Table1[[Order]:[SHD]], 5, FALSE)</f>
        <v>Roy Mikelate</v>
      </c>
      <c r="F1007" s="18" t="str">
        <f>_xlfn.TEXTJOIN("", FALSE, "BPM_", VLOOKUP(Table2[[#This Row],[Song Number]], Table1[[Order]:[SHD]], 6, FALSE))</f>
        <v>BPM_150</v>
      </c>
      <c r="G1007" s="18" t="str" cm="1">
        <f t="array" ref="G1007">_xlfn.TEXTJOIN("", FALSE, "DIF_", VLOOKUP(Table2[[#This Row],[Song Number]], Table1[[Order]:[SHD]], _xlfn.IFS(MID(B1006, LEN(B1006) - 2, 3) = " EZ", 8, MID(B1006, LEN(B1006) - 2, 3) = " NM", 9, MID(B1006, LEN(B1006) - 2, 3) = " HD", 10, TRUE, 7), FALSE))</f>
        <v>DIF_7</v>
      </c>
      <c r="H100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"DIF_7" ],</v>
      </c>
      <c r="I100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"Only See Me Now - NM",
  "region": "2021 Pack",
  "category": [ "2021 Pack", "NM", "DIF_7" ],
  "requires": []
  },
</v>
      </c>
    </row>
    <row r="1008" spans="1:9" ht="105" x14ac:dyDescent="0.25">
      <c r="A1008" s="18">
        <f t="shared" si="15"/>
        <v>252</v>
      </c>
      <c r="B1008" s="18" t="str">
        <f>_xlfn.TEXTJOIN(" - ", FALSE, VLOOKUP(Table2[[#This Row],[Song Number]], Table1[[Order]:[SHD]], 4, FALSE), _xlfn.IFS(MID(B1007, LEN(B1007) - 2, 3) = " EZ", "NM", MID(B1007, LEN(B1007) - 2, 3) = " NM", "HD", MID(B1007, LEN(B1007) - 2, 3) = " HD", "SHD", TRUE, "EZ"))</f>
        <v>Only See Me Now - HD</v>
      </c>
      <c r="C1008" s="18" t="str">
        <f>_xlfn.TEXTJOIN(" ", FALSE, VLOOKUP(Table2[[#This Row],[Song Number]], Table1[[Order]:[SHD]], 2, FALSE), "Pack")</f>
        <v>2021 Pack</v>
      </c>
      <c r="D1008" s="18" t="str" cm="1">
        <f t="array" ref="D1008">_xlfn.IFS(MID(B1007, LEN(B1007) - 2, 3) = " EZ", "NM", MID(B1007, LEN(B1007) - 2, 3) = " NM", "HD", MID(B1007, LEN(B1007) - 2, 3) = " HD", "SHD", TRUE, "EZ")</f>
        <v>HD</v>
      </c>
      <c r="E1008" s="18" t="str">
        <f>VLOOKUP(Table2[[#This Row],[Song Number]], Table1[[Order]:[SHD]], 5, FALSE)</f>
        <v>Roy Mikelate</v>
      </c>
      <c r="F1008" s="18" t="str">
        <f>_xlfn.TEXTJOIN("", FALSE, "BPM_", VLOOKUP(Table2[[#This Row],[Song Number]], Table1[[Order]:[SHD]], 6, FALSE))</f>
        <v>BPM_150</v>
      </c>
      <c r="G1008" s="18" t="str" cm="1">
        <f t="array" ref="G1008">_xlfn.TEXTJOIN("", FALSE, "DIF_", VLOOKUP(Table2[[#This Row],[Song Number]], Table1[[Order]:[SHD]], _xlfn.IFS(MID(B1007, LEN(B1007) - 2, 3) = " EZ", 8, MID(B1007, LEN(B1007) - 2, 3) = " NM", 9, MID(B1007, LEN(B1007) - 2, 3) = " HD", 10, TRUE, 7), FALSE))</f>
        <v>DIF_11</v>
      </c>
      <c r="H100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"DIF_11" ],</v>
      </c>
      <c r="I100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"Only See Me Now - HD",
  "region": "2021 Pack",
  "category": [ "2021 Pack", "HD", "DIF_11" ],
  "requires": []
  },
</v>
      </c>
    </row>
    <row r="1009" spans="1:9" ht="105" x14ac:dyDescent="0.25">
      <c r="A1009" s="18">
        <f t="shared" si="15"/>
        <v>252</v>
      </c>
      <c r="B1009" s="18" t="str">
        <f>_xlfn.TEXTJOIN(" - ", FALSE, VLOOKUP(Table2[[#This Row],[Song Number]], Table1[[Order]:[SHD]], 4, FALSE), _xlfn.IFS(MID(B1008, LEN(B1008) - 2, 3) = " EZ", "NM", MID(B1008, LEN(B1008) - 2, 3) = " NM", "HD", MID(B1008, LEN(B1008) - 2, 3) = " HD", "SHD", TRUE, "EZ"))</f>
        <v>Only See Me Now - SHD</v>
      </c>
      <c r="C1009" s="18" t="str">
        <f>_xlfn.TEXTJOIN(" ", FALSE, VLOOKUP(Table2[[#This Row],[Song Number]], Table1[[Order]:[SHD]], 2, FALSE), "Pack")</f>
        <v>2021 Pack</v>
      </c>
      <c r="D1009" s="18" t="str" cm="1">
        <f t="array" ref="D1009">_xlfn.IFS(MID(B1008, LEN(B1008) - 2, 3) = " EZ", "NM", MID(B1008, LEN(B1008) - 2, 3) = " NM", "HD", MID(B1008, LEN(B1008) - 2, 3) = " HD", "SHD", TRUE, "EZ")</f>
        <v>SHD</v>
      </c>
      <c r="E1009" s="18" t="str">
        <f>VLOOKUP(Table2[[#This Row],[Song Number]], Table1[[Order]:[SHD]], 5, FALSE)</f>
        <v>Roy Mikelate</v>
      </c>
      <c r="F1009" s="18" t="str">
        <f>_xlfn.TEXTJOIN("", FALSE, "BPM_", VLOOKUP(Table2[[#This Row],[Song Number]], Table1[[Order]:[SHD]], 6, FALSE))</f>
        <v>BPM_150</v>
      </c>
      <c r="G1009" s="18" t="str" cm="1">
        <f t="array" ref="G1009">_xlfn.TEXTJOIN("", FALSE, "DIF_", VLOOKUP(Table2[[#This Row],[Song Number]], Table1[[Order]:[SHD]], _xlfn.IFS(MID(B1008, LEN(B1008) - 2, 3) = " EZ", 8, MID(B1008, LEN(B1008) - 2, 3) = " NM", 9, MID(B1008, LEN(B1008) - 2, 3) = " HD", 10, TRUE, 7), FALSE))</f>
        <v>DIF_16</v>
      </c>
      <c r="H100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"DIF_16" ],</v>
      </c>
      <c r="I100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"Only See Me Now - SHD",
  "region": "2021 Pack",
  "category": [ "2021 Pack", "SHD", "DIF_16" ],
  "requires": []
  },
</v>
      </c>
    </row>
    <row r="1010" spans="1:9" ht="105" x14ac:dyDescent="0.25">
      <c r="A1010" s="18">
        <f t="shared" si="15"/>
        <v>253</v>
      </c>
      <c r="B1010" s="18" t="str">
        <f>_xlfn.TEXTJOIN(" - ", FALSE, VLOOKUP(Table2[[#This Row],[Song Number]], Table1[[Order]:[SHD]], 4, FALSE), _xlfn.IFS(MID(B1009, LEN(B1009) - 2, 3) = " EZ", "NM", MID(B1009, LEN(B1009) - 2, 3) = " NM", "HD", MID(B1009, LEN(B1009) - 2, 3) = " HD", "SHD", TRUE, "EZ"))</f>
        <v>Out Of Control - EZ</v>
      </c>
      <c r="C1010" s="18" t="str">
        <f>_xlfn.TEXTJOIN(" ", FALSE, VLOOKUP(Table2[[#This Row],[Song Number]], Table1[[Order]:[SHD]], 2, FALSE), "Pack")</f>
        <v>2021 Pack</v>
      </c>
      <c r="D1010" s="18" t="str" cm="1">
        <f t="array" ref="D1010">_xlfn.IFS(MID(B1009, LEN(B1009) - 2, 3) = " EZ", "NM", MID(B1009, LEN(B1009) - 2, 3) = " NM", "HD", MID(B1009, LEN(B1009) - 2, 3) = " HD", "SHD", TRUE, "EZ")</f>
        <v>EZ</v>
      </c>
      <c r="E1010" s="18" t="str">
        <f>VLOOKUP(Table2[[#This Row],[Song Number]], Table1[[Order]:[SHD]], 5, FALSE)</f>
        <v>Ferrum</v>
      </c>
      <c r="F1010" s="18" t="str">
        <f>_xlfn.TEXTJOIN("", FALSE, "BPM_", VLOOKUP(Table2[[#This Row],[Song Number]], Table1[[Order]:[SHD]], 6, FALSE))</f>
        <v>BPM_138</v>
      </c>
      <c r="G1010" s="18" t="str" cm="1">
        <f t="array" ref="G1010">_xlfn.TEXTJOIN("", FALSE, "DIF_", VLOOKUP(Table2[[#This Row],[Song Number]], Table1[[Order]:[SHD]], _xlfn.IFS(MID(B1009, LEN(B1009) - 2, 3) = " EZ", 8, MID(B1009, LEN(B1009) - 2, 3) = " NM", 9, MID(B1009, LEN(B1009) - 2, 3) = " HD", 10, TRUE, 7), FALSE))</f>
        <v>DIF_5</v>
      </c>
      <c r="H101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"DIF_5" ],</v>
      </c>
      <c r="I101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"Out Of Control - EZ",
  "region": "2021 Pack",
  "category": [ "2021 Pack", "EZ", "DIF_5" ],
  "requires": []
  },
</v>
      </c>
    </row>
    <row r="1011" spans="1:9" ht="105" x14ac:dyDescent="0.25">
      <c r="A1011" s="18">
        <f t="shared" si="15"/>
        <v>253</v>
      </c>
      <c r="B1011" s="18" t="str">
        <f>_xlfn.TEXTJOIN(" - ", FALSE, VLOOKUP(Table2[[#This Row],[Song Number]], Table1[[Order]:[SHD]], 4, FALSE), _xlfn.IFS(MID(B1010, LEN(B1010) - 2, 3) = " EZ", "NM", MID(B1010, LEN(B1010) - 2, 3) = " NM", "HD", MID(B1010, LEN(B1010) - 2, 3) = " HD", "SHD", TRUE, "EZ"))</f>
        <v>Out Of Control - NM</v>
      </c>
      <c r="C1011" s="18" t="str">
        <f>_xlfn.TEXTJOIN(" ", FALSE, VLOOKUP(Table2[[#This Row],[Song Number]], Table1[[Order]:[SHD]], 2, FALSE), "Pack")</f>
        <v>2021 Pack</v>
      </c>
      <c r="D1011" s="18" t="str" cm="1">
        <f t="array" ref="D1011">_xlfn.IFS(MID(B1010, LEN(B1010) - 2, 3) = " EZ", "NM", MID(B1010, LEN(B1010) - 2, 3) = " NM", "HD", MID(B1010, LEN(B1010) - 2, 3) = " HD", "SHD", TRUE, "EZ")</f>
        <v>NM</v>
      </c>
      <c r="E1011" s="18" t="str">
        <f>VLOOKUP(Table2[[#This Row],[Song Number]], Table1[[Order]:[SHD]], 5, FALSE)</f>
        <v>Ferrum</v>
      </c>
      <c r="F1011" s="18" t="str">
        <f>_xlfn.TEXTJOIN("", FALSE, "BPM_", VLOOKUP(Table2[[#This Row],[Song Number]], Table1[[Order]:[SHD]], 6, FALSE))</f>
        <v>BPM_138</v>
      </c>
      <c r="G1011" s="18" t="str" cm="1">
        <f t="array" ref="G1011">_xlfn.TEXTJOIN("", FALSE, "DIF_", VLOOKUP(Table2[[#This Row],[Song Number]], Table1[[Order]:[SHD]], _xlfn.IFS(MID(B1010, LEN(B1010) - 2, 3) = " EZ", 8, MID(B1010, LEN(B1010) - 2, 3) = " NM", 9, MID(B1010, LEN(B1010) - 2, 3) = " HD", 10, TRUE, 7), FALSE))</f>
        <v>DIF_10</v>
      </c>
      <c r="H101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"DIF_10" ],</v>
      </c>
      <c r="I101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"Out Of Control - NM",
  "region": "2021 Pack",
  "category": [ "2021 Pack", "NM", "DIF_10" ],
  "requires": []
  },
</v>
      </c>
    </row>
    <row r="1012" spans="1:9" ht="105" x14ac:dyDescent="0.25">
      <c r="A1012" s="18">
        <f t="shared" si="15"/>
        <v>253</v>
      </c>
      <c r="B1012" s="18" t="str">
        <f>_xlfn.TEXTJOIN(" - ", FALSE, VLOOKUP(Table2[[#This Row],[Song Number]], Table1[[Order]:[SHD]], 4, FALSE), _xlfn.IFS(MID(B1011, LEN(B1011) - 2, 3) = " EZ", "NM", MID(B1011, LEN(B1011) - 2, 3) = " NM", "HD", MID(B1011, LEN(B1011) - 2, 3) = " HD", "SHD", TRUE, "EZ"))</f>
        <v>Out Of Control - HD</v>
      </c>
      <c r="C1012" s="18" t="str">
        <f>_xlfn.TEXTJOIN(" ", FALSE, VLOOKUP(Table2[[#This Row],[Song Number]], Table1[[Order]:[SHD]], 2, FALSE), "Pack")</f>
        <v>2021 Pack</v>
      </c>
      <c r="D1012" s="18" t="str" cm="1">
        <f t="array" ref="D1012">_xlfn.IFS(MID(B1011, LEN(B1011) - 2, 3) = " EZ", "NM", MID(B1011, LEN(B1011) - 2, 3) = " NM", "HD", MID(B1011, LEN(B1011) - 2, 3) = " HD", "SHD", TRUE, "EZ")</f>
        <v>HD</v>
      </c>
      <c r="E1012" s="18" t="str">
        <f>VLOOKUP(Table2[[#This Row],[Song Number]], Table1[[Order]:[SHD]], 5, FALSE)</f>
        <v>Ferrum</v>
      </c>
      <c r="F1012" s="18" t="str">
        <f>_xlfn.TEXTJOIN("", FALSE, "BPM_", VLOOKUP(Table2[[#This Row],[Song Number]], Table1[[Order]:[SHD]], 6, FALSE))</f>
        <v>BPM_138</v>
      </c>
      <c r="G1012" s="18" t="str" cm="1">
        <f t="array" ref="G1012">_xlfn.TEXTJOIN("", FALSE, "DIF_", VLOOKUP(Table2[[#This Row],[Song Number]], Table1[[Order]:[SHD]], _xlfn.IFS(MID(B1011, LEN(B1011) - 2, 3) = " EZ", 8, MID(B1011, LEN(B1011) - 2, 3) = " NM", 9, MID(B1011, LEN(B1011) - 2, 3) = " HD", 10, TRUE, 7), FALSE))</f>
        <v>DIF_15</v>
      </c>
      <c r="H101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"DIF_15" ],</v>
      </c>
      <c r="I101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"Out Of Control - HD",
  "region": "2021 Pack",
  "category": [ "2021 Pack", "HD", "DIF_15" ],
  "requires": []
  },
</v>
      </c>
    </row>
    <row r="1013" spans="1:9" ht="105" x14ac:dyDescent="0.25">
      <c r="A1013" s="18">
        <f t="shared" si="15"/>
        <v>253</v>
      </c>
      <c r="B1013" s="18" t="str">
        <f>_xlfn.TEXTJOIN(" - ", FALSE, VLOOKUP(Table2[[#This Row],[Song Number]], Table1[[Order]:[SHD]], 4, FALSE), _xlfn.IFS(MID(B1012, LEN(B1012) - 2, 3) = " EZ", "NM", MID(B1012, LEN(B1012) - 2, 3) = " NM", "HD", MID(B1012, LEN(B1012) - 2, 3) = " HD", "SHD", TRUE, "EZ"))</f>
        <v>Out Of Control - SHD</v>
      </c>
      <c r="C1013" s="18" t="str">
        <f>_xlfn.TEXTJOIN(" ", FALSE, VLOOKUP(Table2[[#This Row],[Song Number]], Table1[[Order]:[SHD]], 2, FALSE), "Pack")</f>
        <v>2021 Pack</v>
      </c>
      <c r="D1013" s="18" t="str" cm="1">
        <f t="array" ref="D1013">_xlfn.IFS(MID(B1012, LEN(B1012) - 2, 3) = " EZ", "NM", MID(B1012, LEN(B1012) - 2, 3) = " NM", "HD", MID(B1012, LEN(B1012) - 2, 3) = " HD", "SHD", TRUE, "EZ")</f>
        <v>SHD</v>
      </c>
      <c r="E1013" s="18" t="str">
        <f>VLOOKUP(Table2[[#This Row],[Song Number]], Table1[[Order]:[SHD]], 5, FALSE)</f>
        <v>Ferrum</v>
      </c>
      <c r="F1013" s="18" t="str">
        <f>_xlfn.TEXTJOIN("", FALSE, "BPM_", VLOOKUP(Table2[[#This Row],[Song Number]], Table1[[Order]:[SHD]], 6, FALSE))</f>
        <v>BPM_138</v>
      </c>
      <c r="G1013" s="18" t="str" cm="1">
        <f t="array" ref="G1013">_xlfn.TEXTJOIN("", FALSE, "DIF_", VLOOKUP(Table2[[#This Row],[Song Number]], Table1[[Order]:[SHD]], _xlfn.IFS(MID(B1012, LEN(B1012) - 2, 3) = " EZ", 8, MID(B1012, LEN(B1012) - 2, 3) = " NM", 9, MID(B1012, LEN(B1012) - 2, 3) = " HD", 10, TRUE, 7), FALSE))</f>
        <v>DIF_18</v>
      </c>
      <c r="H101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"DIF_18" ],</v>
      </c>
      <c r="I101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"Out Of Control - SHD",
  "region": "2021 Pack",
  "category": [ "2021 Pack", "SHD", "DIF_18" ],
  "requires": []
  },
</v>
      </c>
    </row>
    <row r="1014" spans="1:9" ht="105" x14ac:dyDescent="0.25">
      <c r="A1014" s="18">
        <f t="shared" si="15"/>
        <v>254</v>
      </c>
      <c r="B1014" s="18" t="str">
        <f>_xlfn.TEXTJOIN(" - ", FALSE, VLOOKUP(Table2[[#This Row],[Song Number]], Table1[[Order]:[SHD]], 4, FALSE), _xlfn.IFS(MID(B1013, LEN(B1013) - 2, 3) = " EZ", "NM", MID(B1013, LEN(B1013) - 2, 3) = " NM", "HD", MID(B1013, LEN(B1013) - 2, 3) = " HD", "SHD", TRUE, "EZ"))</f>
        <v>picking - EZ</v>
      </c>
      <c r="C1014" s="18" t="str">
        <f>_xlfn.TEXTJOIN(" ", FALSE, VLOOKUP(Table2[[#This Row],[Song Number]], Table1[[Order]:[SHD]], 2, FALSE), "Pack")</f>
        <v>2021 Pack</v>
      </c>
      <c r="D1014" s="18" t="str" cm="1">
        <f t="array" ref="D1014">_xlfn.IFS(MID(B1013, LEN(B1013) - 2, 3) = " EZ", "NM", MID(B1013, LEN(B1013) - 2, 3) = " NM", "HD", MID(B1013, LEN(B1013) - 2, 3) = " HD", "SHD", TRUE, "EZ")</f>
        <v>EZ</v>
      </c>
      <c r="E1014" s="18" t="str">
        <f>VLOOKUP(Table2[[#This Row],[Song Number]], Table1[[Order]:[SHD]], 5, FALSE)</f>
        <v>Luze</v>
      </c>
      <c r="F1014" s="18" t="str">
        <f>_xlfn.TEXTJOIN("", FALSE, "BPM_", VLOOKUP(Table2[[#This Row],[Song Number]], Table1[[Order]:[SHD]], 6, FALSE))</f>
        <v>BPM_170</v>
      </c>
      <c r="G1014" s="18" t="str" cm="1">
        <f t="array" ref="G1014">_xlfn.TEXTJOIN("", FALSE, "DIF_", VLOOKUP(Table2[[#This Row],[Song Number]], Table1[[Order]:[SHD]], _xlfn.IFS(MID(B1013, LEN(B1013) - 2, 3) = " EZ", 8, MID(B1013, LEN(B1013) - 2, 3) = " NM", 9, MID(B1013, LEN(B1013) - 2, 3) = " HD", 10, TRUE, 7), FALSE))</f>
        <v>DIF_6</v>
      </c>
      <c r="H101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"DIF_6" ],</v>
      </c>
      <c r="I101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"picking - EZ",
  "region": "2021 Pack",
  "category": [ "2021 Pack", "EZ", "DIF_6" ],
  "requires": []
  },
</v>
      </c>
    </row>
    <row r="1015" spans="1:9" ht="105" x14ac:dyDescent="0.25">
      <c r="A1015" s="18">
        <f t="shared" si="15"/>
        <v>254</v>
      </c>
      <c r="B1015" s="18" t="str">
        <f>_xlfn.TEXTJOIN(" - ", FALSE, VLOOKUP(Table2[[#This Row],[Song Number]], Table1[[Order]:[SHD]], 4, FALSE), _xlfn.IFS(MID(B1014, LEN(B1014) - 2, 3) = " EZ", "NM", MID(B1014, LEN(B1014) - 2, 3) = " NM", "HD", MID(B1014, LEN(B1014) - 2, 3) = " HD", "SHD", TRUE, "EZ"))</f>
        <v>picking - NM</v>
      </c>
      <c r="C1015" s="18" t="str">
        <f>_xlfn.TEXTJOIN(" ", FALSE, VLOOKUP(Table2[[#This Row],[Song Number]], Table1[[Order]:[SHD]], 2, FALSE), "Pack")</f>
        <v>2021 Pack</v>
      </c>
      <c r="D1015" s="18" t="str" cm="1">
        <f t="array" ref="D1015">_xlfn.IFS(MID(B1014, LEN(B1014) - 2, 3) = " EZ", "NM", MID(B1014, LEN(B1014) - 2, 3) = " NM", "HD", MID(B1014, LEN(B1014) - 2, 3) = " HD", "SHD", TRUE, "EZ")</f>
        <v>NM</v>
      </c>
      <c r="E1015" s="18" t="str">
        <f>VLOOKUP(Table2[[#This Row],[Song Number]], Table1[[Order]:[SHD]], 5, FALSE)</f>
        <v>Luze</v>
      </c>
      <c r="F1015" s="18" t="str">
        <f>_xlfn.TEXTJOIN("", FALSE, "BPM_", VLOOKUP(Table2[[#This Row],[Song Number]], Table1[[Order]:[SHD]], 6, FALSE))</f>
        <v>BPM_170</v>
      </c>
      <c r="G1015" s="18" t="str" cm="1">
        <f t="array" ref="G1015">_xlfn.TEXTJOIN("", FALSE, "DIF_", VLOOKUP(Table2[[#This Row],[Song Number]], Table1[[Order]:[SHD]], _xlfn.IFS(MID(B1014, LEN(B1014) - 2, 3) = " EZ", 8, MID(B1014, LEN(B1014) - 2, 3) = " NM", 9, MID(B1014, LEN(B1014) - 2, 3) = " HD", 10, TRUE, 7), FALSE))</f>
        <v>DIF_12</v>
      </c>
      <c r="H101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"DIF_12" ],</v>
      </c>
      <c r="I101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"picking - NM",
  "region": "2021 Pack",
  "category": [ "2021 Pack", "NM", "DIF_12" ],
  "requires": []
  },
</v>
      </c>
    </row>
    <row r="1016" spans="1:9" ht="105" x14ac:dyDescent="0.25">
      <c r="A1016" s="18">
        <f t="shared" si="15"/>
        <v>254</v>
      </c>
      <c r="B1016" s="18" t="str">
        <f>_xlfn.TEXTJOIN(" - ", FALSE, VLOOKUP(Table2[[#This Row],[Song Number]], Table1[[Order]:[SHD]], 4, FALSE), _xlfn.IFS(MID(B1015, LEN(B1015) - 2, 3) = " EZ", "NM", MID(B1015, LEN(B1015) - 2, 3) = " NM", "HD", MID(B1015, LEN(B1015) - 2, 3) = " HD", "SHD", TRUE, "EZ"))</f>
        <v>picking - HD</v>
      </c>
      <c r="C1016" s="18" t="str">
        <f>_xlfn.TEXTJOIN(" ", FALSE, VLOOKUP(Table2[[#This Row],[Song Number]], Table1[[Order]:[SHD]], 2, FALSE), "Pack")</f>
        <v>2021 Pack</v>
      </c>
      <c r="D1016" s="18" t="str" cm="1">
        <f t="array" ref="D1016">_xlfn.IFS(MID(B1015, LEN(B1015) - 2, 3) = " EZ", "NM", MID(B1015, LEN(B1015) - 2, 3) = " NM", "HD", MID(B1015, LEN(B1015) - 2, 3) = " HD", "SHD", TRUE, "EZ")</f>
        <v>HD</v>
      </c>
      <c r="E1016" s="18" t="str">
        <f>VLOOKUP(Table2[[#This Row],[Song Number]], Table1[[Order]:[SHD]], 5, FALSE)</f>
        <v>Luze</v>
      </c>
      <c r="F1016" s="18" t="str">
        <f>_xlfn.TEXTJOIN("", FALSE, "BPM_", VLOOKUP(Table2[[#This Row],[Song Number]], Table1[[Order]:[SHD]], 6, FALSE))</f>
        <v>BPM_170</v>
      </c>
      <c r="G1016" s="18" t="str" cm="1">
        <f t="array" ref="G1016">_xlfn.TEXTJOIN("", FALSE, "DIF_", VLOOKUP(Table2[[#This Row],[Song Number]], Table1[[Order]:[SHD]], _xlfn.IFS(MID(B1015, LEN(B1015) - 2, 3) = " EZ", 8, MID(B1015, LEN(B1015) - 2, 3) = " NM", 9, MID(B1015, LEN(B1015) - 2, 3) = " HD", 10, TRUE, 7), FALSE))</f>
        <v>DIF_15</v>
      </c>
      <c r="H101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"DIF_15" ],</v>
      </c>
      <c r="I101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"picking - HD",
  "region": "2021 Pack",
  "category": [ "2021 Pack", "HD", "DIF_15" ],
  "requires": []
  },
</v>
      </c>
    </row>
    <row r="1017" spans="1:9" ht="105" x14ac:dyDescent="0.25">
      <c r="A1017" s="18">
        <f t="shared" si="15"/>
        <v>254</v>
      </c>
      <c r="B1017" s="18" t="str">
        <f>_xlfn.TEXTJOIN(" - ", FALSE, VLOOKUP(Table2[[#This Row],[Song Number]], Table1[[Order]:[SHD]], 4, FALSE), _xlfn.IFS(MID(B1016, LEN(B1016) - 2, 3) = " EZ", "NM", MID(B1016, LEN(B1016) - 2, 3) = " NM", "HD", MID(B1016, LEN(B1016) - 2, 3) = " HD", "SHD", TRUE, "EZ"))</f>
        <v>picking - SHD</v>
      </c>
      <c r="C1017" s="18" t="str">
        <f>_xlfn.TEXTJOIN(" ", FALSE, VLOOKUP(Table2[[#This Row],[Song Number]], Table1[[Order]:[SHD]], 2, FALSE), "Pack")</f>
        <v>2021 Pack</v>
      </c>
      <c r="D1017" s="18" t="str" cm="1">
        <f t="array" ref="D1017">_xlfn.IFS(MID(B1016, LEN(B1016) - 2, 3) = " EZ", "NM", MID(B1016, LEN(B1016) - 2, 3) = " NM", "HD", MID(B1016, LEN(B1016) - 2, 3) = " HD", "SHD", TRUE, "EZ")</f>
        <v>SHD</v>
      </c>
      <c r="E1017" s="18" t="str">
        <f>VLOOKUP(Table2[[#This Row],[Song Number]], Table1[[Order]:[SHD]], 5, FALSE)</f>
        <v>Luze</v>
      </c>
      <c r="F1017" s="18" t="str">
        <f>_xlfn.TEXTJOIN("", FALSE, "BPM_", VLOOKUP(Table2[[#This Row],[Song Number]], Table1[[Order]:[SHD]], 6, FALSE))</f>
        <v>BPM_170</v>
      </c>
      <c r="G1017" s="18" t="str" cm="1">
        <f t="array" ref="G1017">_xlfn.TEXTJOIN("", FALSE, "DIF_", VLOOKUP(Table2[[#This Row],[Song Number]], Table1[[Order]:[SHD]], _xlfn.IFS(MID(B1016, LEN(B1016) - 2, 3) = " EZ", 8, MID(B1016, LEN(B1016) - 2, 3) = " NM", 9, MID(B1016, LEN(B1016) - 2, 3) = " HD", 10, TRUE, 7), FALSE))</f>
        <v>DIF_18</v>
      </c>
      <c r="H101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"DIF_18" ],</v>
      </c>
      <c r="I101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"picking - SHD",
  "region": "2021 Pack",
  "category": [ "2021 Pack", "SHD", "DIF_18" ],
  "requires": []
  },
</v>
      </c>
    </row>
    <row r="1018" spans="1:9" ht="105" x14ac:dyDescent="0.25">
      <c r="A1018" s="18">
        <f t="shared" si="15"/>
        <v>255</v>
      </c>
      <c r="B1018" s="18" t="str">
        <f>_xlfn.TEXTJOIN(" - ", FALSE, VLOOKUP(Table2[[#This Row],[Song Number]], Table1[[Order]:[SHD]], 4, FALSE), _xlfn.IFS(MID(B1017, LEN(B1017) - 2, 3) = " EZ", "NM", MID(B1017, LEN(B1017) - 2, 3) = " NM", "HD", MID(B1017, LEN(B1017) - 2, 3) = " HD", "SHD", TRUE, "EZ"))</f>
        <v>PUPA - EZ</v>
      </c>
      <c r="C1018" s="18" t="str">
        <f>_xlfn.TEXTJOIN(" ", FALSE, VLOOKUP(Table2[[#This Row],[Song Number]], Table1[[Order]:[SHD]], 2, FALSE), "Pack")</f>
        <v>2021 Pack</v>
      </c>
      <c r="D1018" s="18" t="str" cm="1">
        <f t="array" ref="D1018">_xlfn.IFS(MID(B1017, LEN(B1017) - 2, 3) = " EZ", "NM", MID(B1017, LEN(B1017) - 2, 3) = " NM", "HD", MID(B1017, LEN(B1017) - 2, 3) = " HD", "SHD", TRUE, "EZ")</f>
        <v>EZ</v>
      </c>
      <c r="E1018" s="18" t="str">
        <f>VLOOKUP(Table2[[#This Row],[Song Number]], Table1[[Order]:[SHD]], 5, FALSE)</f>
        <v>Morimori Atsushi</v>
      </c>
      <c r="F1018" s="18" t="str">
        <f>_xlfn.TEXTJOIN("", FALSE, "BPM_", VLOOKUP(Table2[[#This Row],[Song Number]], Table1[[Order]:[SHD]], 6, FALSE))</f>
        <v>BPM_202</v>
      </c>
      <c r="G1018" s="18" t="str" cm="1">
        <f t="array" ref="G1018">_xlfn.TEXTJOIN("", FALSE, "DIF_", VLOOKUP(Table2[[#This Row],[Song Number]], Table1[[Order]:[SHD]], _xlfn.IFS(MID(B1017, LEN(B1017) - 2, 3) = " EZ", 8, MID(B1017, LEN(B1017) - 2, 3) = " NM", 9, MID(B1017, LEN(B1017) - 2, 3) = " HD", 10, TRUE, 7), FALSE))</f>
        <v>DIF_5</v>
      </c>
      <c r="H101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"DIF_5" ],</v>
      </c>
      <c r="I101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"PUPA - EZ",
  "region": "2021 Pack",
  "category": [ "2021 Pack", "EZ", "DIF_5" ],
  "requires": []
  },
</v>
      </c>
    </row>
    <row r="1019" spans="1:9" ht="105" x14ac:dyDescent="0.25">
      <c r="A1019" s="18">
        <f t="shared" si="15"/>
        <v>255</v>
      </c>
      <c r="B1019" s="18" t="str">
        <f>_xlfn.TEXTJOIN(" - ", FALSE, VLOOKUP(Table2[[#This Row],[Song Number]], Table1[[Order]:[SHD]], 4, FALSE), _xlfn.IFS(MID(B1018, LEN(B1018) - 2, 3) = " EZ", "NM", MID(B1018, LEN(B1018) - 2, 3) = " NM", "HD", MID(B1018, LEN(B1018) - 2, 3) = " HD", "SHD", TRUE, "EZ"))</f>
        <v>PUPA - NM</v>
      </c>
      <c r="C1019" s="18" t="str">
        <f>_xlfn.TEXTJOIN(" ", FALSE, VLOOKUP(Table2[[#This Row],[Song Number]], Table1[[Order]:[SHD]], 2, FALSE), "Pack")</f>
        <v>2021 Pack</v>
      </c>
      <c r="D1019" s="18" t="str" cm="1">
        <f t="array" ref="D1019">_xlfn.IFS(MID(B1018, LEN(B1018) - 2, 3) = " EZ", "NM", MID(B1018, LEN(B1018) - 2, 3) = " NM", "HD", MID(B1018, LEN(B1018) - 2, 3) = " HD", "SHD", TRUE, "EZ")</f>
        <v>NM</v>
      </c>
      <c r="E1019" s="18" t="str">
        <f>VLOOKUP(Table2[[#This Row],[Song Number]], Table1[[Order]:[SHD]], 5, FALSE)</f>
        <v>Morimori Atsushi</v>
      </c>
      <c r="F1019" s="18" t="str">
        <f>_xlfn.TEXTJOIN("", FALSE, "BPM_", VLOOKUP(Table2[[#This Row],[Song Number]], Table1[[Order]:[SHD]], 6, FALSE))</f>
        <v>BPM_202</v>
      </c>
      <c r="G1019" s="18" t="str" cm="1">
        <f t="array" ref="G1019">_xlfn.TEXTJOIN("", FALSE, "DIF_", VLOOKUP(Table2[[#This Row],[Song Number]], Table1[[Order]:[SHD]], _xlfn.IFS(MID(B1018, LEN(B1018) - 2, 3) = " EZ", 8, MID(B1018, LEN(B1018) - 2, 3) = " NM", 9, MID(B1018, LEN(B1018) - 2, 3) = " HD", 10, TRUE, 7), FALSE))</f>
        <v>DIF_11</v>
      </c>
      <c r="H101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"DIF_11" ],</v>
      </c>
      <c r="I101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"PUPA - NM",
  "region": "2021 Pack",
  "category": [ "2021 Pack", "NM", "DIF_11" ],
  "requires": []
  },
</v>
      </c>
    </row>
    <row r="1020" spans="1:9" ht="105" x14ac:dyDescent="0.25">
      <c r="A1020" s="18">
        <f t="shared" si="15"/>
        <v>255</v>
      </c>
      <c r="B1020" s="18" t="str">
        <f>_xlfn.TEXTJOIN(" - ", FALSE, VLOOKUP(Table2[[#This Row],[Song Number]], Table1[[Order]:[SHD]], 4, FALSE), _xlfn.IFS(MID(B1019, LEN(B1019) - 2, 3) = " EZ", "NM", MID(B1019, LEN(B1019) - 2, 3) = " NM", "HD", MID(B1019, LEN(B1019) - 2, 3) = " HD", "SHD", TRUE, "EZ"))</f>
        <v>PUPA - HD</v>
      </c>
      <c r="C1020" s="18" t="str">
        <f>_xlfn.TEXTJOIN(" ", FALSE, VLOOKUP(Table2[[#This Row],[Song Number]], Table1[[Order]:[SHD]], 2, FALSE), "Pack")</f>
        <v>2021 Pack</v>
      </c>
      <c r="D1020" s="18" t="str" cm="1">
        <f t="array" ref="D1020">_xlfn.IFS(MID(B1019, LEN(B1019) - 2, 3) = " EZ", "NM", MID(B1019, LEN(B1019) - 2, 3) = " NM", "HD", MID(B1019, LEN(B1019) - 2, 3) = " HD", "SHD", TRUE, "EZ")</f>
        <v>HD</v>
      </c>
      <c r="E1020" s="18" t="str">
        <f>VLOOKUP(Table2[[#This Row],[Song Number]], Table1[[Order]:[SHD]], 5, FALSE)</f>
        <v>Morimori Atsushi</v>
      </c>
      <c r="F1020" s="18" t="str">
        <f>_xlfn.TEXTJOIN("", FALSE, "BPM_", VLOOKUP(Table2[[#This Row],[Song Number]], Table1[[Order]:[SHD]], 6, FALSE))</f>
        <v>BPM_202</v>
      </c>
      <c r="G1020" s="18" t="str" cm="1">
        <f t="array" ref="G1020">_xlfn.TEXTJOIN("", FALSE, "DIF_", VLOOKUP(Table2[[#This Row],[Song Number]], Table1[[Order]:[SHD]], _xlfn.IFS(MID(B1019, LEN(B1019) - 2, 3) = " EZ", 8, MID(B1019, LEN(B1019) - 2, 3) = " NM", 9, MID(B1019, LEN(B1019) - 2, 3) = " HD", 10, TRUE, 7), FALSE))</f>
        <v>DIF_16</v>
      </c>
      <c r="H102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"DIF_16" ],</v>
      </c>
      <c r="I102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"PUPA - HD",
  "region": "2021 Pack",
  "category": [ "2021 Pack", "HD", "DIF_16" ],
  "requires": []
  },
</v>
      </c>
    </row>
    <row r="1021" spans="1:9" ht="105" x14ac:dyDescent="0.25">
      <c r="A1021" s="18">
        <f t="shared" si="15"/>
        <v>255</v>
      </c>
      <c r="B1021" s="18" t="str">
        <f>_xlfn.TEXTJOIN(" - ", FALSE, VLOOKUP(Table2[[#This Row],[Song Number]], Table1[[Order]:[SHD]], 4, FALSE), _xlfn.IFS(MID(B1020, LEN(B1020) - 2, 3) = " EZ", "NM", MID(B1020, LEN(B1020) - 2, 3) = " NM", "HD", MID(B1020, LEN(B1020) - 2, 3) = " HD", "SHD", TRUE, "EZ"))</f>
        <v>PUPA - SHD</v>
      </c>
      <c r="C1021" s="18" t="str">
        <f>_xlfn.TEXTJOIN(" ", FALSE, VLOOKUP(Table2[[#This Row],[Song Number]], Table1[[Order]:[SHD]], 2, FALSE), "Pack")</f>
        <v>2021 Pack</v>
      </c>
      <c r="D1021" s="18" t="str" cm="1">
        <f t="array" ref="D1021">_xlfn.IFS(MID(B1020, LEN(B1020) - 2, 3) = " EZ", "NM", MID(B1020, LEN(B1020) - 2, 3) = " NM", "HD", MID(B1020, LEN(B1020) - 2, 3) = " HD", "SHD", TRUE, "EZ")</f>
        <v>SHD</v>
      </c>
      <c r="E1021" s="18" t="str">
        <f>VLOOKUP(Table2[[#This Row],[Song Number]], Table1[[Order]:[SHD]], 5, FALSE)</f>
        <v>Morimori Atsushi</v>
      </c>
      <c r="F1021" s="18" t="str">
        <f>_xlfn.TEXTJOIN("", FALSE, "BPM_", VLOOKUP(Table2[[#This Row],[Song Number]], Table1[[Order]:[SHD]], 6, FALSE))</f>
        <v>BPM_202</v>
      </c>
      <c r="G1021" s="18" t="str" cm="1">
        <f t="array" ref="G1021">_xlfn.TEXTJOIN("", FALSE, "DIF_", VLOOKUP(Table2[[#This Row],[Song Number]], Table1[[Order]:[SHD]], _xlfn.IFS(MID(B1020, LEN(B1020) - 2, 3) = " EZ", 8, MID(B1020, LEN(B1020) - 2, 3) = " NM", 9, MID(B1020, LEN(B1020) - 2, 3) = " HD", 10, TRUE, 7), FALSE))</f>
        <v>DIF_19</v>
      </c>
      <c r="H102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"DIF_19" ],</v>
      </c>
      <c r="I102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"PUPA - SHD",
  "region": "2021 Pack",
  "category": [ "2021 Pack", "SHD", "DIF_19" ],
  "requires": []
  },
</v>
      </c>
    </row>
    <row r="1022" spans="1:9" ht="105" x14ac:dyDescent="0.25">
      <c r="A1022" s="18">
        <f t="shared" si="15"/>
        <v>256</v>
      </c>
      <c r="B1022" s="18" t="str">
        <f>_xlfn.TEXTJOIN(" - ", FALSE, VLOOKUP(Table2[[#This Row],[Song Number]], Table1[[Order]:[SHD]], 4, FALSE), _xlfn.IFS(MID(B1021, LEN(B1021) - 2, 3) = " EZ", "NM", MID(B1021, LEN(B1021) - 2, 3) = " NM", "HD", MID(B1021, LEN(B1021) - 2, 3) = " HD", "SHD", TRUE, "EZ"))</f>
        <v>Rain Blossom - EZ</v>
      </c>
      <c r="C1022" s="18" t="str">
        <f>_xlfn.TEXTJOIN(" ", FALSE, VLOOKUP(Table2[[#This Row],[Song Number]], Table1[[Order]:[SHD]], 2, FALSE), "Pack")</f>
        <v>2021 Pack</v>
      </c>
      <c r="D1022" s="18" t="str" cm="1">
        <f t="array" ref="D1022">_xlfn.IFS(MID(B1021, LEN(B1021) - 2, 3) = " EZ", "NM", MID(B1021, LEN(B1021) - 2, 3) = " NM", "HD", MID(B1021, LEN(B1021) - 2, 3) = " HD", "SHD", TRUE, "EZ")</f>
        <v>EZ</v>
      </c>
      <c r="E1022" s="18" t="str">
        <f>VLOOKUP(Table2[[#This Row],[Song Number]], Table1[[Order]:[SHD]], 5, FALSE)</f>
        <v>SHK</v>
      </c>
      <c r="F1022" s="18" t="str">
        <f>_xlfn.TEXTJOIN("", FALSE, "BPM_", VLOOKUP(Table2[[#This Row],[Song Number]], Table1[[Order]:[SHD]], 6, FALSE))</f>
        <v>BPM_170</v>
      </c>
      <c r="G1022" s="18" t="str" cm="1">
        <f t="array" ref="G1022">_xlfn.TEXTJOIN("", FALSE, "DIF_", VLOOKUP(Table2[[#This Row],[Song Number]], Table1[[Order]:[SHD]], _xlfn.IFS(MID(B1021, LEN(B1021) - 2, 3) = " EZ", 8, MID(B1021, LEN(B1021) - 2, 3) = " NM", 9, MID(B1021, LEN(B1021) - 2, 3) = " HD", 10, TRUE, 7), FALSE))</f>
        <v>DIF_4</v>
      </c>
      <c r="H102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"DIF_4" ],</v>
      </c>
      <c r="I102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"Rain Blossom - EZ",
  "region": "2021 Pack",
  "category": [ "2021 Pack", "EZ", "DIF_4" ],
  "requires": []
  },
</v>
      </c>
    </row>
    <row r="1023" spans="1:9" ht="105" x14ac:dyDescent="0.25">
      <c r="A1023" s="18">
        <f t="shared" si="15"/>
        <v>256</v>
      </c>
      <c r="B1023" s="18" t="str">
        <f>_xlfn.TEXTJOIN(" - ", FALSE, VLOOKUP(Table2[[#This Row],[Song Number]], Table1[[Order]:[SHD]], 4, FALSE), _xlfn.IFS(MID(B1022, LEN(B1022) - 2, 3) = " EZ", "NM", MID(B1022, LEN(B1022) - 2, 3) = " NM", "HD", MID(B1022, LEN(B1022) - 2, 3) = " HD", "SHD", TRUE, "EZ"))</f>
        <v>Rain Blossom - NM</v>
      </c>
      <c r="C1023" s="18" t="str">
        <f>_xlfn.TEXTJOIN(" ", FALSE, VLOOKUP(Table2[[#This Row],[Song Number]], Table1[[Order]:[SHD]], 2, FALSE), "Pack")</f>
        <v>2021 Pack</v>
      </c>
      <c r="D1023" s="18" t="str" cm="1">
        <f t="array" ref="D1023">_xlfn.IFS(MID(B1022, LEN(B1022) - 2, 3) = " EZ", "NM", MID(B1022, LEN(B1022) - 2, 3) = " NM", "HD", MID(B1022, LEN(B1022) - 2, 3) = " HD", "SHD", TRUE, "EZ")</f>
        <v>NM</v>
      </c>
      <c r="E1023" s="18" t="str">
        <f>VLOOKUP(Table2[[#This Row],[Song Number]], Table1[[Order]:[SHD]], 5, FALSE)</f>
        <v>SHK</v>
      </c>
      <c r="F1023" s="18" t="str">
        <f>_xlfn.TEXTJOIN("", FALSE, "BPM_", VLOOKUP(Table2[[#This Row],[Song Number]], Table1[[Order]:[SHD]], 6, FALSE))</f>
        <v>BPM_170</v>
      </c>
      <c r="G1023" s="18" t="str" cm="1">
        <f t="array" ref="G1023">_xlfn.TEXTJOIN("", FALSE, "DIF_", VLOOKUP(Table2[[#This Row],[Song Number]], Table1[[Order]:[SHD]], _xlfn.IFS(MID(B1022, LEN(B1022) - 2, 3) = " EZ", 8, MID(B1022, LEN(B1022) - 2, 3) = " NM", 9, MID(B1022, LEN(B1022) - 2, 3) = " HD", 10, TRUE, 7), FALSE))</f>
        <v>DIF_11</v>
      </c>
      <c r="H102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"DIF_11" ],</v>
      </c>
      <c r="I102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"Rain Blossom - NM",
  "region": "2021 Pack",
  "category": [ "2021 Pack", "NM", "DIF_11" ],
  "requires": []
  },
</v>
      </c>
    </row>
    <row r="1024" spans="1:9" ht="105" x14ac:dyDescent="0.25">
      <c r="A1024" s="18">
        <f t="shared" si="15"/>
        <v>256</v>
      </c>
      <c r="B1024" s="18" t="str">
        <f>_xlfn.TEXTJOIN(" - ", FALSE, VLOOKUP(Table2[[#This Row],[Song Number]], Table1[[Order]:[SHD]], 4, FALSE), _xlfn.IFS(MID(B1023, LEN(B1023) - 2, 3) = " EZ", "NM", MID(B1023, LEN(B1023) - 2, 3) = " NM", "HD", MID(B1023, LEN(B1023) - 2, 3) = " HD", "SHD", TRUE, "EZ"))</f>
        <v>Rain Blossom - HD</v>
      </c>
      <c r="C1024" s="18" t="str">
        <f>_xlfn.TEXTJOIN(" ", FALSE, VLOOKUP(Table2[[#This Row],[Song Number]], Table1[[Order]:[SHD]], 2, FALSE), "Pack")</f>
        <v>2021 Pack</v>
      </c>
      <c r="D1024" s="18" t="str" cm="1">
        <f t="array" ref="D1024">_xlfn.IFS(MID(B1023, LEN(B1023) - 2, 3) = " EZ", "NM", MID(B1023, LEN(B1023) - 2, 3) = " NM", "HD", MID(B1023, LEN(B1023) - 2, 3) = " HD", "SHD", TRUE, "EZ")</f>
        <v>HD</v>
      </c>
      <c r="E1024" s="18" t="str">
        <f>VLOOKUP(Table2[[#This Row],[Song Number]], Table1[[Order]:[SHD]], 5, FALSE)</f>
        <v>SHK</v>
      </c>
      <c r="F1024" s="18" t="str">
        <f>_xlfn.TEXTJOIN("", FALSE, "BPM_", VLOOKUP(Table2[[#This Row],[Song Number]], Table1[[Order]:[SHD]], 6, FALSE))</f>
        <v>BPM_170</v>
      </c>
      <c r="G1024" s="18" t="str" cm="1">
        <f t="array" ref="G1024">_xlfn.TEXTJOIN("", FALSE, "DIF_", VLOOKUP(Table2[[#This Row],[Song Number]], Table1[[Order]:[SHD]], _xlfn.IFS(MID(B1023, LEN(B1023) - 2, 3) = " EZ", 8, MID(B1023, LEN(B1023) - 2, 3) = " NM", 9, MID(B1023, LEN(B1023) - 2, 3) = " HD", 10, TRUE, 7), FALSE))</f>
        <v>DIF_16</v>
      </c>
      <c r="H102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"DIF_16" ],</v>
      </c>
      <c r="I102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"Rain Blossom - HD",
  "region": "2021 Pack",
  "category": [ "2021 Pack", "HD", "DIF_16" ],
  "requires": []
  },
</v>
      </c>
    </row>
    <row r="1025" spans="1:9" ht="105" x14ac:dyDescent="0.25">
      <c r="A1025" s="18">
        <f t="shared" si="15"/>
        <v>256</v>
      </c>
      <c r="B1025" s="18" t="str">
        <f>_xlfn.TEXTJOIN(" - ", FALSE, VLOOKUP(Table2[[#This Row],[Song Number]], Table1[[Order]:[SHD]], 4, FALSE), _xlfn.IFS(MID(B1024, LEN(B1024) - 2, 3) = " EZ", "NM", MID(B1024, LEN(B1024) - 2, 3) = " NM", "HD", MID(B1024, LEN(B1024) - 2, 3) = " HD", "SHD", TRUE, "EZ"))</f>
        <v>Rain Blossom - SHD</v>
      </c>
      <c r="C1025" s="18" t="str">
        <f>_xlfn.TEXTJOIN(" ", FALSE, VLOOKUP(Table2[[#This Row],[Song Number]], Table1[[Order]:[SHD]], 2, FALSE), "Pack")</f>
        <v>2021 Pack</v>
      </c>
      <c r="D1025" s="18" t="str" cm="1">
        <f t="array" ref="D1025">_xlfn.IFS(MID(B1024, LEN(B1024) - 2, 3) = " EZ", "NM", MID(B1024, LEN(B1024) - 2, 3) = " NM", "HD", MID(B1024, LEN(B1024) - 2, 3) = " HD", "SHD", TRUE, "EZ")</f>
        <v>SHD</v>
      </c>
      <c r="E1025" s="18" t="str">
        <f>VLOOKUP(Table2[[#This Row],[Song Number]], Table1[[Order]:[SHD]], 5, FALSE)</f>
        <v>SHK</v>
      </c>
      <c r="F1025" s="18" t="str">
        <f>_xlfn.TEXTJOIN("", FALSE, "BPM_", VLOOKUP(Table2[[#This Row],[Song Number]], Table1[[Order]:[SHD]], 6, FALSE))</f>
        <v>BPM_170</v>
      </c>
      <c r="G1025" s="18" t="str" cm="1">
        <f t="array" ref="G1025">_xlfn.TEXTJOIN("", FALSE, "DIF_", VLOOKUP(Table2[[#This Row],[Song Number]], Table1[[Order]:[SHD]], _xlfn.IFS(MID(B1024, LEN(B1024) - 2, 3) = " EZ", 8, MID(B1024, LEN(B1024) - 2, 3) = " NM", 9, MID(B1024, LEN(B1024) - 2, 3) = " HD", 10, TRUE, 7), FALSE))</f>
        <v>DIF_18</v>
      </c>
      <c r="H102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"DIF_18" ],</v>
      </c>
      <c r="I102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"Rain Blossom - SHD",
  "region": "2021 Pack",
  "category": [ "2021 Pack", "SHD", "DIF_18" ],
  "requires": []
  },
</v>
      </c>
    </row>
    <row r="1026" spans="1:9" ht="105" x14ac:dyDescent="0.25">
      <c r="A1026" s="18">
        <f t="shared" ref="A1026:A1089" si="16">IF(MOD(ROW() - 2, 4) = 0, IF(ISNUMBER(A1025), A1025 + 1, 1), IF(ISNUMBER(A1025), A1025, 1))</f>
        <v>257</v>
      </c>
      <c r="B1026" s="18" t="str">
        <f>_xlfn.TEXTJOIN(" - ", FALSE, VLOOKUP(Table2[[#This Row],[Song Number]], Table1[[Order]:[SHD]], 4, FALSE), _xlfn.IFS(MID(B1025, LEN(B1025) - 2, 3) = " EZ", "NM", MID(B1025, LEN(B1025) - 2, 3) = " NM", "HD", MID(B1025, LEN(B1025) - 2, 3) = " HD", "SHD", TRUE, "EZ"))</f>
        <v>R-decision - EZ</v>
      </c>
      <c r="C1026" s="18" t="str">
        <f>_xlfn.TEXTJOIN(" ", FALSE, VLOOKUP(Table2[[#This Row],[Song Number]], Table1[[Order]:[SHD]], 2, FALSE), "Pack")</f>
        <v>2021 Pack</v>
      </c>
      <c r="D1026" s="18" t="str" cm="1">
        <f t="array" ref="D1026">_xlfn.IFS(MID(B1025, LEN(B1025) - 2, 3) = " EZ", "NM", MID(B1025, LEN(B1025) - 2, 3) = " NM", "HD", MID(B1025, LEN(B1025) - 2, 3) = " HD", "SHD", TRUE, "EZ")</f>
        <v>EZ</v>
      </c>
      <c r="E1026" s="18" t="str">
        <f>VLOOKUP(Table2[[#This Row],[Song Number]], Table1[[Order]:[SHD]], 5, FALSE)</f>
        <v>yak_won</v>
      </c>
      <c r="F1026" s="18" t="str">
        <f>_xlfn.TEXTJOIN("", FALSE, "BPM_", VLOOKUP(Table2[[#This Row],[Song Number]], Table1[[Order]:[SHD]], 6, FALSE))</f>
        <v>BPM_142</v>
      </c>
      <c r="G1026" s="18" t="str" cm="1">
        <f t="array" ref="G1026">_xlfn.TEXTJOIN("", FALSE, "DIF_", VLOOKUP(Table2[[#This Row],[Song Number]], Table1[[Order]:[SHD]], _xlfn.IFS(MID(B1025, LEN(B1025) - 2, 3) = " EZ", 8, MID(B1025, LEN(B1025) - 2, 3) = " NM", 9, MID(B1025, LEN(B1025) - 2, 3) = " HD", 10, TRUE, 7), FALSE))</f>
        <v>DIF_4</v>
      </c>
      <c r="H102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"DIF_4" ],</v>
      </c>
      <c r="I102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"R-decision - EZ",
  "region": "2021 Pack",
  "category": [ "2021 Pack", "EZ", "DIF_4" ],
  "requires": []
  },
</v>
      </c>
    </row>
    <row r="1027" spans="1:9" ht="105" x14ac:dyDescent="0.25">
      <c r="A1027" s="18">
        <f t="shared" si="16"/>
        <v>257</v>
      </c>
      <c r="B1027" s="18" t="str">
        <f>_xlfn.TEXTJOIN(" - ", FALSE, VLOOKUP(Table2[[#This Row],[Song Number]], Table1[[Order]:[SHD]], 4, FALSE), _xlfn.IFS(MID(B1026, LEN(B1026) - 2, 3) = " EZ", "NM", MID(B1026, LEN(B1026) - 2, 3) = " NM", "HD", MID(B1026, LEN(B1026) - 2, 3) = " HD", "SHD", TRUE, "EZ"))</f>
        <v>R-decision - NM</v>
      </c>
      <c r="C1027" s="18" t="str">
        <f>_xlfn.TEXTJOIN(" ", FALSE, VLOOKUP(Table2[[#This Row],[Song Number]], Table1[[Order]:[SHD]], 2, FALSE), "Pack")</f>
        <v>2021 Pack</v>
      </c>
      <c r="D1027" s="18" t="str" cm="1">
        <f t="array" ref="D1027">_xlfn.IFS(MID(B1026, LEN(B1026) - 2, 3) = " EZ", "NM", MID(B1026, LEN(B1026) - 2, 3) = " NM", "HD", MID(B1026, LEN(B1026) - 2, 3) = " HD", "SHD", TRUE, "EZ")</f>
        <v>NM</v>
      </c>
      <c r="E1027" s="18" t="str">
        <f>VLOOKUP(Table2[[#This Row],[Song Number]], Table1[[Order]:[SHD]], 5, FALSE)</f>
        <v>yak_won</v>
      </c>
      <c r="F1027" s="18" t="str">
        <f>_xlfn.TEXTJOIN("", FALSE, "BPM_", VLOOKUP(Table2[[#This Row],[Song Number]], Table1[[Order]:[SHD]], 6, FALSE))</f>
        <v>BPM_142</v>
      </c>
      <c r="G1027" s="18" t="str" cm="1">
        <f t="array" ref="G1027">_xlfn.TEXTJOIN("", FALSE, "DIF_", VLOOKUP(Table2[[#This Row],[Song Number]], Table1[[Order]:[SHD]], _xlfn.IFS(MID(B1026, LEN(B1026) - 2, 3) = " EZ", 8, MID(B1026, LEN(B1026) - 2, 3) = " NM", 9, MID(B1026, LEN(B1026) - 2, 3) = " HD", 10, TRUE, 7), FALSE))</f>
        <v>DIF_9</v>
      </c>
      <c r="H102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"DIF_9" ],</v>
      </c>
      <c r="I102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"R-decision - NM",
  "region": "2021 Pack",
  "category": [ "2021 Pack", "NM", "DIF_9" ],
  "requires": []
  },
</v>
      </c>
    </row>
    <row r="1028" spans="1:9" ht="105" x14ac:dyDescent="0.25">
      <c r="A1028" s="18">
        <f t="shared" si="16"/>
        <v>257</v>
      </c>
      <c r="B1028" s="18" t="str">
        <f>_xlfn.TEXTJOIN(" - ", FALSE, VLOOKUP(Table2[[#This Row],[Song Number]], Table1[[Order]:[SHD]], 4, FALSE), _xlfn.IFS(MID(B1027, LEN(B1027) - 2, 3) = " EZ", "NM", MID(B1027, LEN(B1027) - 2, 3) = " NM", "HD", MID(B1027, LEN(B1027) - 2, 3) = " HD", "SHD", TRUE, "EZ"))</f>
        <v>R-decision - HD</v>
      </c>
      <c r="C1028" s="18" t="str">
        <f>_xlfn.TEXTJOIN(" ", FALSE, VLOOKUP(Table2[[#This Row],[Song Number]], Table1[[Order]:[SHD]], 2, FALSE), "Pack")</f>
        <v>2021 Pack</v>
      </c>
      <c r="D1028" s="18" t="str" cm="1">
        <f t="array" ref="D1028">_xlfn.IFS(MID(B1027, LEN(B1027) - 2, 3) = " EZ", "NM", MID(B1027, LEN(B1027) - 2, 3) = " NM", "HD", MID(B1027, LEN(B1027) - 2, 3) = " HD", "SHD", TRUE, "EZ")</f>
        <v>HD</v>
      </c>
      <c r="E1028" s="18" t="str">
        <f>VLOOKUP(Table2[[#This Row],[Song Number]], Table1[[Order]:[SHD]], 5, FALSE)</f>
        <v>yak_won</v>
      </c>
      <c r="F1028" s="18" t="str">
        <f>_xlfn.TEXTJOIN("", FALSE, "BPM_", VLOOKUP(Table2[[#This Row],[Song Number]], Table1[[Order]:[SHD]], 6, FALSE))</f>
        <v>BPM_142</v>
      </c>
      <c r="G1028" s="18" t="str" cm="1">
        <f t="array" ref="G1028">_xlfn.TEXTJOIN("", FALSE, "DIF_", VLOOKUP(Table2[[#This Row],[Song Number]], Table1[[Order]:[SHD]], _xlfn.IFS(MID(B1027, LEN(B1027) - 2, 3) = " EZ", 8, MID(B1027, LEN(B1027) - 2, 3) = " NM", 9, MID(B1027, LEN(B1027) - 2, 3) = " HD", 10, TRUE, 7), FALSE))</f>
        <v>DIF_12</v>
      </c>
      <c r="H102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"DIF_12" ],</v>
      </c>
      <c r="I102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"R-decision - HD",
  "region": "2021 Pack",
  "category": [ "2021 Pack", "HD", "DIF_12" ],
  "requires": []
  },
</v>
      </c>
    </row>
    <row r="1029" spans="1:9" ht="105" x14ac:dyDescent="0.25">
      <c r="A1029" s="18">
        <f t="shared" si="16"/>
        <v>257</v>
      </c>
      <c r="B1029" s="18" t="str">
        <f>_xlfn.TEXTJOIN(" - ", FALSE, VLOOKUP(Table2[[#This Row],[Song Number]], Table1[[Order]:[SHD]], 4, FALSE), _xlfn.IFS(MID(B1028, LEN(B1028) - 2, 3) = " EZ", "NM", MID(B1028, LEN(B1028) - 2, 3) = " NM", "HD", MID(B1028, LEN(B1028) - 2, 3) = " HD", "SHD", TRUE, "EZ"))</f>
        <v>R-decision - SHD</v>
      </c>
      <c r="C1029" s="18" t="str">
        <f>_xlfn.TEXTJOIN(" ", FALSE, VLOOKUP(Table2[[#This Row],[Song Number]], Table1[[Order]:[SHD]], 2, FALSE), "Pack")</f>
        <v>2021 Pack</v>
      </c>
      <c r="D1029" s="18" t="str" cm="1">
        <f t="array" ref="D1029">_xlfn.IFS(MID(B1028, LEN(B1028) - 2, 3) = " EZ", "NM", MID(B1028, LEN(B1028) - 2, 3) = " NM", "HD", MID(B1028, LEN(B1028) - 2, 3) = " HD", "SHD", TRUE, "EZ")</f>
        <v>SHD</v>
      </c>
      <c r="E1029" s="18" t="str">
        <f>VLOOKUP(Table2[[#This Row],[Song Number]], Table1[[Order]:[SHD]], 5, FALSE)</f>
        <v>yak_won</v>
      </c>
      <c r="F1029" s="18" t="str">
        <f>_xlfn.TEXTJOIN("", FALSE, "BPM_", VLOOKUP(Table2[[#This Row],[Song Number]], Table1[[Order]:[SHD]], 6, FALSE))</f>
        <v>BPM_142</v>
      </c>
      <c r="G1029" s="18" t="str" cm="1">
        <f t="array" ref="G1029">_xlfn.TEXTJOIN("", FALSE, "DIF_", VLOOKUP(Table2[[#This Row],[Song Number]], Table1[[Order]:[SHD]], _xlfn.IFS(MID(B1028, LEN(B1028) - 2, 3) = " EZ", 8, MID(B1028, LEN(B1028) - 2, 3) = " NM", 9, MID(B1028, LEN(B1028) - 2, 3) = " HD", 10, TRUE, 7), FALSE))</f>
        <v>DIF_15</v>
      </c>
      <c r="H102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"DIF_15" ],</v>
      </c>
      <c r="I102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"R-decision - SHD",
  "region": "2021 Pack",
  "category": [ "2021 Pack", "SHD", "DIF_15" ],
  "requires": []
  },
</v>
      </c>
    </row>
    <row r="1030" spans="1:9" ht="105" x14ac:dyDescent="0.25">
      <c r="A1030" s="18">
        <f t="shared" si="16"/>
        <v>258</v>
      </c>
      <c r="B1030" s="18" t="str">
        <f>_xlfn.TEXTJOIN(" - ", FALSE, VLOOKUP(Table2[[#This Row],[Song Number]], Table1[[Order]:[SHD]], 4, FALSE), _xlfn.IFS(MID(B1029, LEN(B1029) - 2, 3) = " EZ", "NM", MID(B1029, LEN(B1029) - 2, 3) = " NM", "HD", MID(B1029, LEN(B1029) - 2, 3) = " HD", "SHD", TRUE, "EZ"))</f>
        <v>Rebind - EZ</v>
      </c>
      <c r="C1030" s="18" t="str">
        <f>_xlfn.TEXTJOIN(" ", FALSE, VLOOKUP(Table2[[#This Row],[Song Number]], Table1[[Order]:[SHD]], 2, FALSE), "Pack")</f>
        <v>2021 Pack</v>
      </c>
      <c r="D1030" s="18" t="str" cm="1">
        <f t="array" ref="D1030">_xlfn.IFS(MID(B1029, LEN(B1029) - 2, 3) = " EZ", "NM", MID(B1029, LEN(B1029) - 2, 3) = " NM", "HD", MID(B1029, LEN(B1029) - 2, 3) = " HD", "SHD", TRUE, "EZ")</f>
        <v>EZ</v>
      </c>
      <c r="E1030" s="18" t="str">
        <f>VLOOKUP(Table2[[#This Row],[Song Number]], Table1[[Order]:[SHD]], 5, FALSE)</f>
        <v>FOIV</v>
      </c>
      <c r="F1030" s="18" t="str">
        <f>_xlfn.TEXTJOIN("", FALSE, "BPM_", VLOOKUP(Table2[[#This Row],[Song Number]], Table1[[Order]:[SHD]], 6, FALSE))</f>
        <v>BPM_155</v>
      </c>
      <c r="G1030" s="18" t="str" cm="1">
        <f t="array" ref="G1030">_xlfn.TEXTJOIN("", FALSE, "DIF_", VLOOKUP(Table2[[#This Row],[Song Number]], Table1[[Order]:[SHD]], _xlfn.IFS(MID(B1029, LEN(B1029) - 2, 3) = " EZ", 8, MID(B1029, LEN(B1029) - 2, 3) = " NM", 9, MID(B1029, LEN(B1029) - 2, 3) = " HD", 10, TRUE, 7), FALSE))</f>
        <v>DIF_4</v>
      </c>
      <c r="H103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"DIF_4" ],</v>
      </c>
      <c r="I103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"Rebind - EZ",
  "region": "2021 Pack",
  "category": [ "2021 Pack", "EZ", "DIF_4" ],
  "requires": []
  },
</v>
      </c>
    </row>
    <row r="1031" spans="1:9" ht="105" x14ac:dyDescent="0.25">
      <c r="A1031" s="18">
        <f t="shared" si="16"/>
        <v>258</v>
      </c>
      <c r="B1031" s="18" t="str">
        <f>_xlfn.TEXTJOIN(" - ", FALSE, VLOOKUP(Table2[[#This Row],[Song Number]], Table1[[Order]:[SHD]], 4, FALSE), _xlfn.IFS(MID(B1030, LEN(B1030) - 2, 3) = " EZ", "NM", MID(B1030, LEN(B1030) - 2, 3) = " NM", "HD", MID(B1030, LEN(B1030) - 2, 3) = " HD", "SHD", TRUE, "EZ"))</f>
        <v>Rebind - NM</v>
      </c>
      <c r="C1031" s="18" t="str">
        <f>_xlfn.TEXTJOIN(" ", FALSE, VLOOKUP(Table2[[#This Row],[Song Number]], Table1[[Order]:[SHD]], 2, FALSE), "Pack")</f>
        <v>2021 Pack</v>
      </c>
      <c r="D1031" s="18" t="str" cm="1">
        <f t="array" ref="D1031">_xlfn.IFS(MID(B1030, LEN(B1030) - 2, 3) = " EZ", "NM", MID(B1030, LEN(B1030) - 2, 3) = " NM", "HD", MID(B1030, LEN(B1030) - 2, 3) = " HD", "SHD", TRUE, "EZ")</f>
        <v>NM</v>
      </c>
      <c r="E1031" s="18" t="str">
        <f>VLOOKUP(Table2[[#This Row],[Song Number]], Table1[[Order]:[SHD]], 5, FALSE)</f>
        <v>FOIV</v>
      </c>
      <c r="F1031" s="18" t="str">
        <f>_xlfn.TEXTJOIN("", FALSE, "BPM_", VLOOKUP(Table2[[#This Row],[Song Number]], Table1[[Order]:[SHD]], 6, FALSE))</f>
        <v>BPM_155</v>
      </c>
      <c r="G1031" s="18" t="str" cm="1">
        <f t="array" ref="G1031">_xlfn.TEXTJOIN("", FALSE, "DIF_", VLOOKUP(Table2[[#This Row],[Song Number]], Table1[[Order]:[SHD]], _xlfn.IFS(MID(B1030, LEN(B1030) - 2, 3) = " EZ", 8, MID(B1030, LEN(B1030) - 2, 3) = " NM", 9, MID(B1030, LEN(B1030) - 2, 3) = " HD", 10, TRUE, 7), FALSE))</f>
        <v>DIF_9</v>
      </c>
      <c r="H103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"DIF_9" ],</v>
      </c>
      <c r="I103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"Rebind - NM",
  "region": "2021 Pack",
  "category": [ "2021 Pack", "NM", "DIF_9" ],
  "requires": []
  },
</v>
      </c>
    </row>
    <row r="1032" spans="1:9" ht="105" x14ac:dyDescent="0.25">
      <c r="A1032" s="18">
        <f t="shared" si="16"/>
        <v>258</v>
      </c>
      <c r="B1032" s="18" t="str">
        <f>_xlfn.TEXTJOIN(" - ", FALSE, VLOOKUP(Table2[[#This Row],[Song Number]], Table1[[Order]:[SHD]], 4, FALSE), _xlfn.IFS(MID(B1031, LEN(B1031) - 2, 3) = " EZ", "NM", MID(B1031, LEN(B1031) - 2, 3) = " NM", "HD", MID(B1031, LEN(B1031) - 2, 3) = " HD", "SHD", TRUE, "EZ"))</f>
        <v>Rebind - HD</v>
      </c>
      <c r="C1032" s="18" t="str">
        <f>_xlfn.TEXTJOIN(" ", FALSE, VLOOKUP(Table2[[#This Row],[Song Number]], Table1[[Order]:[SHD]], 2, FALSE), "Pack")</f>
        <v>2021 Pack</v>
      </c>
      <c r="D1032" s="18" t="str" cm="1">
        <f t="array" ref="D1032">_xlfn.IFS(MID(B1031, LEN(B1031) - 2, 3) = " EZ", "NM", MID(B1031, LEN(B1031) - 2, 3) = " NM", "HD", MID(B1031, LEN(B1031) - 2, 3) = " HD", "SHD", TRUE, "EZ")</f>
        <v>HD</v>
      </c>
      <c r="E1032" s="18" t="str">
        <f>VLOOKUP(Table2[[#This Row],[Song Number]], Table1[[Order]:[SHD]], 5, FALSE)</f>
        <v>FOIV</v>
      </c>
      <c r="F1032" s="18" t="str">
        <f>_xlfn.TEXTJOIN("", FALSE, "BPM_", VLOOKUP(Table2[[#This Row],[Song Number]], Table1[[Order]:[SHD]], 6, FALSE))</f>
        <v>BPM_155</v>
      </c>
      <c r="G1032" s="18" t="str" cm="1">
        <f t="array" ref="G1032">_xlfn.TEXTJOIN("", FALSE, "DIF_", VLOOKUP(Table2[[#This Row],[Song Number]], Table1[[Order]:[SHD]], _xlfn.IFS(MID(B1031, LEN(B1031) - 2, 3) = " EZ", 8, MID(B1031, LEN(B1031) - 2, 3) = " NM", 9, MID(B1031, LEN(B1031) - 2, 3) = " HD", 10, TRUE, 7), FALSE))</f>
        <v>DIF_13</v>
      </c>
      <c r="H103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"DIF_13" ],</v>
      </c>
      <c r="I103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"Rebind - HD",
  "region": "2021 Pack",
  "category": [ "2021 Pack", "HD", "DIF_13" ],
  "requires": []
  },
</v>
      </c>
    </row>
    <row r="1033" spans="1:9" ht="105" x14ac:dyDescent="0.25">
      <c r="A1033" s="18">
        <f t="shared" si="16"/>
        <v>258</v>
      </c>
      <c r="B1033" s="18" t="str">
        <f>_xlfn.TEXTJOIN(" - ", FALSE, VLOOKUP(Table2[[#This Row],[Song Number]], Table1[[Order]:[SHD]], 4, FALSE), _xlfn.IFS(MID(B1032, LEN(B1032) - 2, 3) = " EZ", "NM", MID(B1032, LEN(B1032) - 2, 3) = " NM", "HD", MID(B1032, LEN(B1032) - 2, 3) = " HD", "SHD", TRUE, "EZ"))</f>
        <v>Rebind - SHD</v>
      </c>
      <c r="C1033" s="18" t="str">
        <f>_xlfn.TEXTJOIN(" ", FALSE, VLOOKUP(Table2[[#This Row],[Song Number]], Table1[[Order]:[SHD]], 2, FALSE), "Pack")</f>
        <v>2021 Pack</v>
      </c>
      <c r="D1033" s="18" t="str" cm="1">
        <f t="array" ref="D1033">_xlfn.IFS(MID(B1032, LEN(B1032) - 2, 3) = " EZ", "NM", MID(B1032, LEN(B1032) - 2, 3) = " NM", "HD", MID(B1032, LEN(B1032) - 2, 3) = " HD", "SHD", TRUE, "EZ")</f>
        <v>SHD</v>
      </c>
      <c r="E1033" s="18" t="str">
        <f>VLOOKUP(Table2[[#This Row],[Song Number]], Table1[[Order]:[SHD]], 5, FALSE)</f>
        <v>FOIV</v>
      </c>
      <c r="F1033" s="18" t="str">
        <f>_xlfn.TEXTJOIN("", FALSE, "BPM_", VLOOKUP(Table2[[#This Row],[Song Number]], Table1[[Order]:[SHD]], 6, FALSE))</f>
        <v>BPM_155</v>
      </c>
      <c r="G1033" s="18" t="str" cm="1">
        <f t="array" ref="G1033">_xlfn.TEXTJOIN("", FALSE, "DIF_", VLOOKUP(Table2[[#This Row],[Song Number]], Table1[[Order]:[SHD]], _xlfn.IFS(MID(B1032, LEN(B1032) - 2, 3) = " EZ", 8, MID(B1032, LEN(B1032) - 2, 3) = " NM", 9, MID(B1032, LEN(B1032) - 2, 3) = " HD", 10, TRUE, 7), FALSE))</f>
        <v>DIF_17</v>
      </c>
      <c r="H103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"DIF_17" ],</v>
      </c>
      <c r="I103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"Rebind - SHD",
  "region": "2021 Pack",
  "category": [ "2021 Pack", "SHD", "DIF_17" ],
  "requires": []
  },
</v>
      </c>
    </row>
    <row r="1034" spans="1:9" ht="105" x14ac:dyDescent="0.25">
      <c r="A1034" s="18">
        <f t="shared" si="16"/>
        <v>259</v>
      </c>
      <c r="B1034" s="18" t="str">
        <f>_xlfn.TEXTJOIN(" - ", FALSE, VLOOKUP(Table2[[#This Row],[Song Number]], Table1[[Order]:[SHD]], 4, FALSE), _xlfn.IFS(MID(B1033, LEN(B1033) - 2, 3) = " EZ", "NM", MID(B1033, LEN(B1033) - 2, 3) = " NM", "HD", MID(B1033, LEN(B1033) - 2, 3) = " HD", "SHD", TRUE, "EZ"))</f>
        <v>SINGULAR POINT - EZ</v>
      </c>
      <c r="C1034" s="18" t="str">
        <f>_xlfn.TEXTJOIN(" ", FALSE, VLOOKUP(Table2[[#This Row],[Song Number]], Table1[[Order]:[SHD]], 2, FALSE), "Pack")</f>
        <v>2021 Pack</v>
      </c>
      <c r="D1034" s="18" t="str" cm="1">
        <f t="array" ref="D1034">_xlfn.IFS(MID(B1033, LEN(B1033) - 2, 3) = " EZ", "NM", MID(B1033, LEN(B1033) - 2, 3) = " NM", "HD", MID(B1033, LEN(B1033) - 2, 3) = " HD", "SHD", TRUE, "EZ")</f>
        <v>EZ</v>
      </c>
      <c r="E1034" s="18" t="str">
        <f>VLOOKUP(Table2[[#This Row],[Song Number]], Table1[[Order]:[SHD]], 5, FALSE)</f>
        <v>ATAS</v>
      </c>
      <c r="F1034" s="18" t="str">
        <f>_xlfn.TEXTJOIN("", FALSE, "BPM_", VLOOKUP(Table2[[#This Row],[Song Number]], Table1[[Order]:[SHD]], 6, FALSE))</f>
        <v>BPM_185</v>
      </c>
      <c r="G1034" s="18" t="str" cm="1">
        <f t="array" ref="G1034">_xlfn.TEXTJOIN("", FALSE, "DIF_", VLOOKUP(Table2[[#This Row],[Song Number]], Table1[[Order]:[SHD]], _xlfn.IFS(MID(B1033, LEN(B1033) - 2, 3) = " EZ", 8, MID(B1033, LEN(B1033) - 2, 3) = " NM", 9, MID(B1033, LEN(B1033) - 2, 3) = " HD", 10, TRUE, 7), FALSE))</f>
        <v>DIF_4</v>
      </c>
      <c r="H103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"DIF_4" ],</v>
      </c>
      <c r="I103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"SINGULAR POINT - EZ",
  "region": "2021 Pack",
  "category": [ "2021 Pack", "EZ", "DIF_4" ],
  "requires": []
  },
</v>
      </c>
    </row>
    <row r="1035" spans="1:9" ht="105" x14ac:dyDescent="0.25">
      <c r="A1035" s="18">
        <f t="shared" si="16"/>
        <v>259</v>
      </c>
      <c r="B1035" s="18" t="str">
        <f>_xlfn.TEXTJOIN(" - ", FALSE, VLOOKUP(Table2[[#This Row],[Song Number]], Table1[[Order]:[SHD]], 4, FALSE), _xlfn.IFS(MID(B1034, LEN(B1034) - 2, 3) = " EZ", "NM", MID(B1034, LEN(B1034) - 2, 3) = " NM", "HD", MID(B1034, LEN(B1034) - 2, 3) = " HD", "SHD", TRUE, "EZ"))</f>
        <v>SINGULAR POINT - NM</v>
      </c>
      <c r="C1035" s="18" t="str">
        <f>_xlfn.TEXTJOIN(" ", FALSE, VLOOKUP(Table2[[#This Row],[Song Number]], Table1[[Order]:[SHD]], 2, FALSE), "Pack")</f>
        <v>2021 Pack</v>
      </c>
      <c r="D1035" s="18" t="str" cm="1">
        <f t="array" ref="D1035">_xlfn.IFS(MID(B1034, LEN(B1034) - 2, 3) = " EZ", "NM", MID(B1034, LEN(B1034) - 2, 3) = " NM", "HD", MID(B1034, LEN(B1034) - 2, 3) = " HD", "SHD", TRUE, "EZ")</f>
        <v>NM</v>
      </c>
      <c r="E1035" s="18" t="str">
        <f>VLOOKUP(Table2[[#This Row],[Song Number]], Table1[[Order]:[SHD]], 5, FALSE)</f>
        <v>ATAS</v>
      </c>
      <c r="F1035" s="18" t="str">
        <f>_xlfn.TEXTJOIN("", FALSE, "BPM_", VLOOKUP(Table2[[#This Row],[Song Number]], Table1[[Order]:[SHD]], 6, FALSE))</f>
        <v>BPM_185</v>
      </c>
      <c r="G1035" s="18" t="str" cm="1">
        <f t="array" ref="G1035">_xlfn.TEXTJOIN("", FALSE, "DIF_", VLOOKUP(Table2[[#This Row],[Song Number]], Table1[[Order]:[SHD]], _xlfn.IFS(MID(B1034, LEN(B1034) - 2, 3) = " EZ", 8, MID(B1034, LEN(B1034) - 2, 3) = " NM", 9, MID(B1034, LEN(B1034) - 2, 3) = " HD", 10, TRUE, 7), FALSE))</f>
        <v>DIF_7</v>
      </c>
      <c r="H103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"DIF_7" ],</v>
      </c>
      <c r="I103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"SINGULAR POINT - NM",
  "region": "2021 Pack",
  "category": [ "2021 Pack", "NM", "DIF_7" ],
  "requires": []
  },
</v>
      </c>
    </row>
    <row r="1036" spans="1:9" ht="105" x14ac:dyDescent="0.25">
      <c r="A1036" s="18">
        <f t="shared" si="16"/>
        <v>259</v>
      </c>
      <c r="B1036" s="18" t="str">
        <f>_xlfn.TEXTJOIN(" - ", FALSE, VLOOKUP(Table2[[#This Row],[Song Number]], Table1[[Order]:[SHD]], 4, FALSE), _xlfn.IFS(MID(B1035, LEN(B1035) - 2, 3) = " EZ", "NM", MID(B1035, LEN(B1035) - 2, 3) = " NM", "HD", MID(B1035, LEN(B1035) - 2, 3) = " HD", "SHD", TRUE, "EZ"))</f>
        <v>SINGULAR POINT - HD</v>
      </c>
      <c r="C1036" s="18" t="str">
        <f>_xlfn.TEXTJOIN(" ", FALSE, VLOOKUP(Table2[[#This Row],[Song Number]], Table1[[Order]:[SHD]], 2, FALSE), "Pack")</f>
        <v>2021 Pack</v>
      </c>
      <c r="D1036" s="18" t="str" cm="1">
        <f t="array" ref="D1036">_xlfn.IFS(MID(B1035, LEN(B1035) - 2, 3) = " EZ", "NM", MID(B1035, LEN(B1035) - 2, 3) = " NM", "HD", MID(B1035, LEN(B1035) - 2, 3) = " HD", "SHD", TRUE, "EZ")</f>
        <v>HD</v>
      </c>
      <c r="E1036" s="18" t="str">
        <f>VLOOKUP(Table2[[#This Row],[Song Number]], Table1[[Order]:[SHD]], 5, FALSE)</f>
        <v>ATAS</v>
      </c>
      <c r="F1036" s="18" t="str">
        <f>_xlfn.TEXTJOIN("", FALSE, "BPM_", VLOOKUP(Table2[[#This Row],[Song Number]], Table1[[Order]:[SHD]], 6, FALSE))</f>
        <v>BPM_185</v>
      </c>
      <c r="G1036" s="18" t="str" cm="1">
        <f t="array" ref="G1036">_xlfn.TEXTJOIN("", FALSE, "DIF_", VLOOKUP(Table2[[#This Row],[Song Number]], Table1[[Order]:[SHD]], _xlfn.IFS(MID(B1035, LEN(B1035) - 2, 3) = " EZ", 8, MID(B1035, LEN(B1035) - 2, 3) = " NM", 9, MID(B1035, LEN(B1035) - 2, 3) = " HD", 10, TRUE, 7), FALSE))</f>
        <v>DIF_12</v>
      </c>
      <c r="H103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"DIF_12" ],</v>
      </c>
      <c r="I103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"SINGULAR POINT - HD",
  "region": "2021 Pack",
  "category": [ "2021 Pack", "HD", "DIF_12" ],
  "requires": []
  },
</v>
      </c>
    </row>
    <row r="1037" spans="1:9" ht="105" x14ac:dyDescent="0.25">
      <c r="A1037" s="18">
        <f t="shared" si="16"/>
        <v>259</v>
      </c>
      <c r="B1037" s="18" t="str">
        <f>_xlfn.TEXTJOIN(" - ", FALSE, VLOOKUP(Table2[[#This Row],[Song Number]], Table1[[Order]:[SHD]], 4, FALSE), _xlfn.IFS(MID(B1036, LEN(B1036) - 2, 3) = " EZ", "NM", MID(B1036, LEN(B1036) - 2, 3) = " NM", "HD", MID(B1036, LEN(B1036) - 2, 3) = " HD", "SHD", TRUE, "EZ"))</f>
        <v>SINGULAR POINT - SHD</v>
      </c>
      <c r="C1037" s="18" t="str">
        <f>_xlfn.TEXTJOIN(" ", FALSE, VLOOKUP(Table2[[#This Row],[Song Number]], Table1[[Order]:[SHD]], 2, FALSE), "Pack")</f>
        <v>2021 Pack</v>
      </c>
      <c r="D1037" s="18" t="str" cm="1">
        <f t="array" ref="D1037">_xlfn.IFS(MID(B1036, LEN(B1036) - 2, 3) = " EZ", "NM", MID(B1036, LEN(B1036) - 2, 3) = " NM", "HD", MID(B1036, LEN(B1036) - 2, 3) = " HD", "SHD", TRUE, "EZ")</f>
        <v>SHD</v>
      </c>
      <c r="E1037" s="18" t="str">
        <f>VLOOKUP(Table2[[#This Row],[Song Number]], Table1[[Order]:[SHD]], 5, FALSE)</f>
        <v>ATAS</v>
      </c>
      <c r="F1037" s="18" t="str">
        <f>_xlfn.TEXTJOIN("", FALSE, "BPM_", VLOOKUP(Table2[[#This Row],[Song Number]], Table1[[Order]:[SHD]], 6, FALSE))</f>
        <v>BPM_185</v>
      </c>
      <c r="G1037" s="18" t="str" cm="1">
        <f t="array" ref="G1037">_xlfn.TEXTJOIN("", FALSE, "DIF_", VLOOKUP(Table2[[#This Row],[Song Number]], Table1[[Order]:[SHD]], _xlfn.IFS(MID(B1036, LEN(B1036) - 2, 3) = " EZ", 8, MID(B1036, LEN(B1036) - 2, 3) = " NM", 9, MID(B1036, LEN(B1036) - 2, 3) = " HD", 10, TRUE, 7), FALSE))</f>
        <v>DIF_16</v>
      </c>
      <c r="H103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"DIF_16" ],</v>
      </c>
      <c r="I103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"SINGULAR POINT - SHD",
  "region": "2021 Pack",
  "category": [ "2021 Pack", "SHD", "DIF_16" ],
  "requires": []
  },
</v>
      </c>
    </row>
    <row r="1038" spans="1:9" ht="105" x14ac:dyDescent="0.25">
      <c r="A1038" s="18">
        <f t="shared" si="16"/>
        <v>260</v>
      </c>
      <c r="B1038" s="18" t="str">
        <f>_xlfn.TEXTJOIN(" - ", FALSE, VLOOKUP(Table2[[#This Row],[Song Number]], Table1[[Order]:[SHD]], 4, FALSE), _xlfn.IFS(MID(B1037, LEN(B1037) - 2, 3) = " EZ", "NM", MID(B1037, LEN(B1037) - 2, 3) = " NM", "HD", MID(B1037, LEN(B1037) - 2, 3) = " HD", "SHD", TRUE, "EZ"))</f>
        <v>Sinus - EZ</v>
      </c>
      <c r="C1038" s="18" t="str">
        <f>_xlfn.TEXTJOIN(" ", FALSE, VLOOKUP(Table2[[#This Row],[Song Number]], Table1[[Order]:[SHD]], 2, FALSE), "Pack")</f>
        <v>2021 Pack</v>
      </c>
      <c r="D1038" s="18" t="str" cm="1">
        <f t="array" ref="D1038">_xlfn.IFS(MID(B1037, LEN(B1037) - 2, 3) = " EZ", "NM", MID(B1037, LEN(B1037) - 2, 3) = " NM", "HD", MID(B1037, LEN(B1037) - 2, 3) = " HD", "SHD", TRUE, "EZ")</f>
        <v>EZ</v>
      </c>
      <c r="E1038" s="18" t="str">
        <f>VLOOKUP(Table2[[#This Row],[Song Number]], Table1[[Order]:[SHD]], 5, FALSE)</f>
        <v>yak_won</v>
      </c>
      <c r="F1038" s="18" t="str">
        <f>_xlfn.TEXTJOIN("", FALSE, "BPM_", VLOOKUP(Table2[[#This Row],[Song Number]], Table1[[Order]:[SHD]], 6, FALSE))</f>
        <v>BPM_142</v>
      </c>
      <c r="G1038" s="18" t="str" cm="1">
        <f t="array" ref="G1038">_xlfn.TEXTJOIN("", FALSE, "DIF_", VLOOKUP(Table2[[#This Row],[Song Number]], Table1[[Order]:[SHD]], _xlfn.IFS(MID(B1037, LEN(B1037) - 2, 3) = " EZ", 8, MID(B1037, LEN(B1037) - 2, 3) = " NM", 9, MID(B1037, LEN(B1037) - 2, 3) = " HD", 10, TRUE, 7), FALSE))</f>
        <v>DIF_4</v>
      </c>
      <c r="H103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"DIF_4" ],</v>
      </c>
      <c r="I103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"Sinus - EZ",
  "region": "2021 Pack",
  "category": [ "2021 Pack", "EZ", "DIF_4" ],
  "requires": []
  },
</v>
      </c>
    </row>
    <row r="1039" spans="1:9" ht="105" x14ac:dyDescent="0.25">
      <c r="A1039" s="18">
        <f t="shared" si="16"/>
        <v>260</v>
      </c>
      <c r="B1039" s="18" t="str">
        <f>_xlfn.TEXTJOIN(" - ", FALSE, VLOOKUP(Table2[[#This Row],[Song Number]], Table1[[Order]:[SHD]], 4, FALSE), _xlfn.IFS(MID(B1038, LEN(B1038) - 2, 3) = " EZ", "NM", MID(B1038, LEN(B1038) - 2, 3) = " NM", "HD", MID(B1038, LEN(B1038) - 2, 3) = " HD", "SHD", TRUE, "EZ"))</f>
        <v>Sinus - NM</v>
      </c>
      <c r="C1039" s="18" t="str">
        <f>_xlfn.TEXTJOIN(" ", FALSE, VLOOKUP(Table2[[#This Row],[Song Number]], Table1[[Order]:[SHD]], 2, FALSE), "Pack")</f>
        <v>2021 Pack</v>
      </c>
      <c r="D1039" s="18" t="str" cm="1">
        <f t="array" ref="D1039">_xlfn.IFS(MID(B1038, LEN(B1038) - 2, 3) = " EZ", "NM", MID(B1038, LEN(B1038) - 2, 3) = " NM", "HD", MID(B1038, LEN(B1038) - 2, 3) = " HD", "SHD", TRUE, "EZ")</f>
        <v>NM</v>
      </c>
      <c r="E1039" s="18" t="str">
        <f>VLOOKUP(Table2[[#This Row],[Song Number]], Table1[[Order]:[SHD]], 5, FALSE)</f>
        <v>yak_won</v>
      </c>
      <c r="F1039" s="18" t="str">
        <f>_xlfn.TEXTJOIN("", FALSE, "BPM_", VLOOKUP(Table2[[#This Row],[Song Number]], Table1[[Order]:[SHD]], 6, FALSE))</f>
        <v>BPM_142</v>
      </c>
      <c r="G1039" s="18" t="str" cm="1">
        <f t="array" ref="G1039">_xlfn.TEXTJOIN("", FALSE, "DIF_", VLOOKUP(Table2[[#This Row],[Song Number]], Table1[[Order]:[SHD]], _xlfn.IFS(MID(B1038, LEN(B1038) - 2, 3) = " EZ", 8, MID(B1038, LEN(B1038) - 2, 3) = " NM", 9, MID(B1038, LEN(B1038) - 2, 3) = " HD", 10, TRUE, 7), FALSE))</f>
        <v>DIF_9</v>
      </c>
      <c r="H103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"DIF_9" ],</v>
      </c>
      <c r="I103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"Sinus - NM",
  "region": "2021 Pack",
  "category": [ "2021 Pack", "NM", "DIF_9" ],
  "requires": []
  },
</v>
      </c>
    </row>
    <row r="1040" spans="1:9" ht="105" x14ac:dyDescent="0.25">
      <c r="A1040" s="18">
        <f t="shared" si="16"/>
        <v>260</v>
      </c>
      <c r="B1040" s="18" t="str">
        <f>_xlfn.TEXTJOIN(" - ", FALSE, VLOOKUP(Table2[[#This Row],[Song Number]], Table1[[Order]:[SHD]], 4, FALSE), _xlfn.IFS(MID(B1039, LEN(B1039) - 2, 3) = " EZ", "NM", MID(B1039, LEN(B1039) - 2, 3) = " NM", "HD", MID(B1039, LEN(B1039) - 2, 3) = " HD", "SHD", TRUE, "EZ"))</f>
        <v>Sinus - HD</v>
      </c>
      <c r="C1040" s="18" t="str">
        <f>_xlfn.TEXTJOIN(" ", FALSE, VLOOKUP(Table2[[#This Row],[Song Number]], Table1[[Order]:[SHD]], 2, FALSE), "Pack")</f>
        <v>2021 Pack</v>
      </c>
      <c r="D1040" s="18" t="str" cm="1">
        <f t="array" ref="D1040">_xlfn.IFS(MID(B1039, LEN(B1039) - 2, 3) = " EZ", "NM", MID(B1039, LEN(B1039) - 2, 3) = " NM", "HD", MID(B1039, LEN(B1039) - 2, 3) = " HD", "SHD", TRUE, "EZ")</f>
        <v>HD</v>
      </c>
      <c r="E1040" s="18" t="str">
        <f>VLOOKUP(Table2[[#This Row],[Song Number]], Table1[[Order]:[SHD]], 5, FALSE)</f>
        <v>yak_won</v>
      </c>
      <c r="F1040" s="18" t="str">
        <f>_xlfn.TEXTJOIN("", FALSE, "BPM_", VLOOKUP(Table2[[#This Row],[Song Number]], Table1[[Order]:[SHD]], 6, FALSE))</f>
        <v>BPM_142</v>
      </c>
      <c r="G1040" s="18" t="str" cm="1">
        <f t="array" ref="G1040">_xlfn.TEXTJOIN("", FALSE, "DIF_", VLOOKUP(Table2[[#This Row],[Song Number]], Table1[[Order]:[SHD]], _xlfn.IFS(MID(B1039, LEN(B1039) - 2, 3) = " EZ", 8, MID(B1039, LEN(B1039) - 2, 3) = " NM", 9, MID(B1039, LEN(B1039) - 2, 3) = " HD", 10, TRUE, 7), FALSE))</f>
        <v>DIF_13</v>
      </c>
      <c r="H104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"DIF_13" ],</v>
      </c>
      <c r="I104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"Sinus - HD",
  "region": "2021 Pack",
  "category": [ "2021 Pack", "HD", "DIF_13" ],
  "requires": []
  },
</v>
      </c>
    </row>
    <row r="1041" spans="1:9" ht="105" x14ac:dyDescent="0.25">
      <c r="A1041" s="18">
        <f t="shared" si="16"/>
        <v>260</v>
      </c>
      <c r="B1041" s="18" t="str">
        <f>_xlfn.TEXTJOIN(" - ", FALSE, VLOOKUP(Table2[[#This Row],[Song Number]], Table1[[Order]:[SHD]], 4, FALSE), _xlfn.IFS(MID(B1040, LEN(B1040) - 2, 3) = " EZ", "NM", MID(B1040, LEN(B1040) - 2, 3) = " NM", "HD", MID(B1040, LEN(B1040) - 2, 3) = " HD", "SHD", TRUE, "EZ"))</f>
        <v>Sinus - SHD</v>
      </c>
      <c r="C1041" s="18" t="str">
        <f>_xlfn.TEXTJOIN(" ", FALSE, VLOOKUP(Table2[[#This Row],[Song Number]], Table1[[Order]:[SHD]], 2, FALSE), "Pack")</f>
        <v>2021 Pack</v>
      </c>
      <c r="D1041" s="18" t="str" cm="1">
        <f t="array" ref="D1041">_xlfn.IFS(MID(B1040, LEN(B1040) - 2, 3) = " EZ", "NM", MID(B1040, LEN(B1040) - 2, 3) = " NM", "HD", MID(B1040, LEN(B1040) - 2, 3) = " HD", "SHD", TRUE, "EZ")</f>
        <v>SHD</v>
      </c>
      <c r="E1041" s="18" t="str">
        <f>VLOOKUP(Table2[[#This Row],[Song Number]], Table1[[Order]:[SHD]], 5, FALSE)</f>
        <v>yak_won</v>
      </c>
      <c r="F1041" s="18" t="str">
        <f>_xlfn.TEXTJOIN("", FALSE, "BPM_", VLOOKUP(Table2[[#This Row],[Song Number]], Table1[[Order]:[SHD]], 6, FALSE))</f>
        <v>BPM_142</v>
      </c>
      <c r="G1041" s="18" t="str" cm="1">
        <f t="array" ref="G1041">_xlfn.TEXTJOIN("", FALSE, "DIF_", VLOOKUP(Table2[[#This Row],[Song Number]], Table1[[Order]:[SHD]], _xlfn.IFS(MID(B1040, LEN(B1040) - 2, 3) = " EZ", 8, MID(B1040, LEN(B1040) - 2, 3) = " NM", 9, MID(B1040, LEN(B1040) - 2, 3) = " HD", 10, TRUE, 7), FALSE))</f>
        <v>DIF_16</v>
      </c>
      <c r="H104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"DIF_16" ],</v>
      </c>
      <c r="I104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"Sinus - SHD",
  "region": "2021 Pack",
  "category": [ "2021 Pack", "SHD", "DIF_16" ],
  "requires": []
  },
</v>
      </c>
    </row>
    <row r="1042" spans="1:9" ht="105" x14ac:dyDescent="0.25">
      <c r="A1042" s="18">
        <f t="shared" si="16"/>
        <v>261</v>
      </c>
      <c r="B1042" s="18" t="str">
        <f>_xlfn.TEXTJOIN(" - ", FALSE, VLOOKUP(Table2[[#This Row],[Song Number]], Table1[[Order]:[SHD]], 4, FALSE), _xlfn.IFS(MID(B1041, LEN(B1041) - 2, 3) = " EZ", "NM", MID(B1041, LEN(B1041) - 2, 3) = " NM", "HD", MID(B1041, LEN(B1041) - 2, 3) = " HD", "SHD", TRUE, "EZ"))</f>
        <v>TYR - EZ</v>
      </c>
      <c r="C1042" s="18" t="str">
        <f>_xlfn.TEXTJOIN(" ", FALSE, VLOOKUP(Table2[[#This Row],[Song Number]], Table1[[Order]:[SHD]], 2, FALSE), "Pack")</f>
        <v>2021 Pack</v>
      </c>
      <c r="D1042" s="18" t="str" cm="1">
        <f t="array" ref="D1042">_xlfn.IFS(MID(B1041, LEN(B1041) - 2, 3) = " EZ", "NM", MID(B1041, LEN(B1041) - 2, 3) = " NM", "HD", MID(B1041, LEN(B1041) - 2, 3) = " HD", "SHD", TRUE, "EZ")</f>
        <v>EZ</v>
      </c>
      <c r="E1042" s="18" t="str">
        <f>VLOOKUP(Table2[[#This Row],[Song Number]], Table1[[Order]:[SHD]], 5, FALSE)</f>
        <v>LhoU</v>
      </c>
      <c r="F1042" s="18" t="str">
        <f>_xlfn.TEXTJOIN("", FALSE, "BPM_", VLOOKUP(Table2[[#This Row],[Song Number]], Table1[[Order]:[SHD]], 6, FALSE))</f>
        <v>BPM_190</v>
      </c>
      <c r="G1042" s="18" t="str" cm="1">
        <f t="array" ref="G1042">_xlfn.TEXTJOIN("", FALSE, "DIF_", VLOOKUP(Table2[[#This Row],[Song Number]], Table1[[Order]:[SHD]], _xlfn.IFS(MID(B1041, LEN(B1041) - 2, 3) = " EZ", 8, MID(B1041, LEN(B1041) - 2, 3) = " NM", 9, MID(B1041, LEN(B1041) - 2, 3) = " HD", 10, TRUE, 7), FALSE))</f>
        <v>DIF_6</v>
      </c>
      <c r="H104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"DIF_6" ],</v>
      </c>
      <c r="I104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"TYR - EZ",
  "region": "2021 Pack",
  "category": [ "2021 Pack", "EZ", "DIF_6" ],
  "requires": []
  },
</v>
      </c>
    </row>
    <row r="1043" spans="1:9" ht="105" x14ac:dyDescent="0.25">
      <c r="A1043" s="18">
        <f t="shared" si="16"/>
        <v>261</v>
      </c>
      <c r="B1043" s="18" t="str">
        <f>_xlfn.TEXTJOIN(" - ", FALSE, VLOOKUP(Table2[[#This Row],[Song Number]], Table1[[Order]:[SHD]], 4, FALSE), _xlfn.IFS(MID(B1042, LEN(B1042) - 2, 3) = " EZ", "NM", MID(B1042, LEN(B1042) - 2, 3) = " NM", "HD", MID(B1042, LEN(B1042) - 2, 3) = " HD", "SHD", TRUE, "EZ"))</f>
        <v>TYR - NM</v>
      </c>
      <c r="C1043" s="18" t="str">
        <f>_xlfn.TEXTJOIN(" ", FALSE, VLOOKUP(Table2[[#This Row],[Song Number]], Table1[[Order]:[SHD]], 2, FALSE), "Pack")</f>
        <v>2021 Pack</v>
      </c>
      <c r="D1043" s="18" t="str" cm="1">
        <f t="array" ref="D1043">_xlfn.IFS(MID(B1042, LEN(B1042) - 2, 3) = " EZ", "NM", MID(B1042, LEN(B1042) - 2, 3) = " NM", "HD", MID(B1042, LEN(B1042) - 2, 3) = " HD", "SHD", TRUE, "EZ")</f>
        <v>NM</v>
      </c>
      <c r="E1043" s="18" t="str">
        <f>VLOOKUP(Table2[[#This Row],[Song Number]], Table1[[Order]:[SHD]], 5, FALSE)</f>
        <v>LhoU</v>
      </c>
      <c r="F1043" s="18" t="str">
        <f>_xlfn.TEXTJOIN("", FALSE, "BPM_", VLOOKUP(Table2[[#This Row],[Song Number]], Table1[[Order]:[SHD]], 6, FALSE))</f>
        <v>BPM_190</v>
      </c>
      <c r="G1043" s="18" t="str" cm="1">
        <f t="array" ref="G1043">_xlfn.TEXTJOIN("", FALSE, "DIF_", VLOOKUP(Table2[[#This Row],[Song Number]], Table1[[Order]:[SHD]], _xlfn.IFS(MID(B1042, LEN(B1042) - 2, 3) = " EZ", 8, MID(B1042, LEN(B1042) - 2, 3) = " NM", 9, MID(B1042, LEN(B1042) - 2, 3) = " HD", 10, TRUE, 7), FALSE))</f>
        <v>DIF_10</v>
      </c>
      <c r="H104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"DIF_10" ],</v>
      </c>
      <c r="I104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"TYR - NM",
  "region": "2021 Pack",
  "category": [ "2021 Pack", "NM", "DIF_10" ],
  "requires": []
  },
</v>
      </c>
    </row>
    <row r="1044" spans="1:9" ht="105" x14ac:dyDescent="0.25">
      <c r="A1044" s="18">
        <f t="shared" si="16"/>
        <v>261</v>
      </c>
      <c r="B1044" s="18" t="str">
        <f>_xlfn.TEXTJOIN(" - ", FALSE, VLOOKUP(Table2[[#This Row],[Song Number]], Table1[[Order]:[SHD]], 4, FALSE), _xlfn.IFS(MID(B1043, LEN(B1043) - 2, 3) = " EZ", "NM", MID(B1043, LEN(B1043) - 2, 3) = " NM", "HD", MID(B1043, LEN(B1043) - 2, 3) = " HD", "SHD", TRUE, "EZ"))</f>
        <v>TYR - HD</v>
      </c>
      <c r="C1044" s="18" t="str">
        <f>_xlfn.TEXTJOIN(" ", FALSE, VLOOKUP(Table2[[#This Row],[Song Number]], Table1[[Order]:[SHD]], 2, FALSE), "Pack")</f>
        <v>2021 Pack</v>
      </c>
      <c r="D1044" s="18" t="str" cm="1">
        <f t="array" ref="D1044">_xlfn.IFS(MID(B1043, LEN(B1043) - 2, 3) = " EZ", "NM", MID(B1043, LEN(B1043) - 2, 3) = " NM", "HD", MID(B1043, LEN(B1043) - 2, 3) = " HD", "SHD", TRUE, "EZ")</f>
        <v>HD</v>
      </c>
      <c r="E1044" s="18" t="str">
        <f>VLOOKUP(Table2[[#This Row],[Song Number]], Table1[[Order]:[SHD]], 5, FALSE)</f>
        <v>LhoU</v>
      </c>
      <c r="F1044" s="18" t="str">
        <f>_xlfn.TEXTJOIN("", FALSE, "BPM_", VLOOKUP(Table2[[#This Row],[Song Number]], Table1[[Order]:[SHD]], 6, FALSE))</f>
        <v>BPM_190</v>
      </c>
      <c r="G1044" s="18" t="str" cm="1">
        <f t="array" ref="G1044">_xlfn.TEXTJOIN("", FALSE, "DIF_", VLOOKUP(Table2[[#This Row],[Song Number]], Table1[[Order]:[SHD]], _xlfn.IFS(MID(B1043, LEN(B1043) - 2, 3) = " EZ", 8, MID(B1043, LEN(B1043) - 2, 3) = " NM", 9, MID(B1043, LEN(B1043) - 2, 3) = " HD", 10, TRUE, 7), FALSE))</f>
        <v>DIF_15</v>
      </c>
      <c r="H104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"DIF_15" ],</v>
      </c>
      <c r="I104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"TYR - HD",
  "region": "2021 Pack",
  "category": [ "2021 Pack", "HD", "DIF_15" ],
  "requires": []
  },
</v>
      </c>
    </row>
    <row r="1045" spans="1:9" ht="105" x14ac:dyDescent="0.25">
      <c r="A1045" s="18">
        <f t="shared" si="16"/>
        <v>261</v>
      </c>
      <c r="B1045" s="18" t="str">
        <f>_xlfn.TEXTJOIN(" - ", FALSE, VLOOKUP(Table2[[#This Row],[Song Number]], Table1[[Order]:[SHD]], 4, FALSE), _xlfn.IFS(MID(B1044, LEN(B1044) - 2, 3) = " EZ", "NM", MID(B1044, LEN(B1044) - 2, 3) = " NM", "HD", MID(B1044, LEN(B1044) - 2, 3) = " HD", "SHD", TRUE, "EZ"))</f>
        <v>TYR - SHD</v>
      </c>
      <c r="C1045" s="18" t="str">
        <f>_xlfn.TEXTJOIN(" ", FALSE, VLOOKUP(Table2[[#This Row],[Song Number]], Table1[[Order]:[SHD]], 2, FALSE), "Pack")</f>
        <v>2021 Pack</v>
      </c>
      <c r="D1045" s="18" t="str" cm="1">
        <f t="array" ref="D1045">_xlfn.IFS(MID(B1044, LEN(B1044) - 2, 3) = " EZ", "NM", MID(B1044, LEN(B1044) - 2, 3) = " NM", "HD", MID(B1044, LEN(B1044) - 2, 3) = " HD", "SHD", TRUE, "EZ")</f>
        <v>SHD</v>
      </c>
      <c r="E1045" s="18" t="str">
        <f>VLOOKUP(Table2[[#This Row],[Song Number]], Table1[[Order]:[SHD]], 5, FALSE)</f>
        <v>LhoU</v>
      </c>
      <c r="F1045" s="18" t="str">
        <f>_xlfn.TEXTJOIN("", FALSE, "BPM_", VLOOKUP(Table2[[#This Row],[Song Number]], Table1[[Order]:[SHD]], 6, FALSE))</f>
        <v>BPM_190</v>
      </c>
      <c r="G1045" s="18" t="str" cm="1">
        <f t="array" ref="G1045">_xlfn.TEXTJOIN("", FALSE, "DIF_", VLOOKUP(Table2[[#This Row],[Song Number]], Table1[[Order]:[SHD]], _xlfn.IFS(MID(B1044, LEN(B1044) - 2, 3) = " EZ", 8, MID(B1044, LEN(B1044) - 2, 3) = " NM", 9, MID(B1044, LEN(B1044) - 2, 3) = " HD", 10, TRUE, 7), FALSE))</f>
        <v>DIF_17</v>
      </c>
      <c r="H104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"DIF_17" ],</v>
      </c>
      <c r="I104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"TYR - SHD",
  "region": "2021 Pack",
  "category": [ "2021 Pack", "SHD", "DIF_17" ],
  "requires": []
  },
</v>
      </c>
    </row>
    <row r="1046" spans="1:9" ht="105" x14ac:dyDescent="0.25">
      <c r="A1046" s="18">
        <f t="shared" si="16"/>
        <v>262</v>
      </c>
      <c r="B1046" s="18" t="str">
        <f>_xlfn.TEXTJOIN(" - ", FALSE, VLOOKUP(Table2[[#This Row],[Song Number]], Table1[[Order]:[SHD]], 4, FALSE), _xlfn.IFS(MID(B1045, LEN(B1045) - 2, 3) = " EZ", "NM", MID(B1045, LEN(B1045) - 2, 3) = " NM", "HD", MID(B1045, LEN(B1045) - 2, 3) = " HD", "SHD", TRUE, "EZ"))</f>
        <v>ULTIMATUM - EZ</v>
      </c>
      <c r="C1046" s="18" t="str">
        <f>_xlfn.TEXTJOIN(" ", FALSE, VLOOKUP(Table2[[#This Row],[Song Number]], Table1[[Order]:[SHD]], 2, FALSE), "Pack")</f>
        <v>2021 Pack</v>
      </c>
      <c r="D1046" s="18" t="str" cm="1">
        <f t="array" ref="D1046">_xlfn.IFS(MID(B1045, LEN(B1045) - 2, 3) = " EZ", "NM", MID(B1045, LEN(B1045) - 2, 3) = " NM", "HD", MID(B1045, LEN(B1045) - 2, 3) = " HD", "SHD", TRUE, "EZ")</f>
        <v>EZ</v>
      </c>
      <c r="E1046" s="18" t="str">
        <f>VLOOKUP(Table2[[#This Row],[Song Number]], Table1[[Order]:[SHD]], 5, FALSE)</f>
        <v>Cosmograph</v>
      </c>
      <c r="F1046" s="18" t="str">
        <f>_xlfn.TEXTJOIN("", FALSE, "BPM_", VLOOKUP(Table2[[#This Row],[Song Number]], Table1[[Order]:[SHD]], 6, FALSE))</f>
        <v>BPM_202</v>
      </c>
      <c r="G1046" s="18" t="str" cm="1">
        <f t="array" ref="G1046">_xlfn.TEXTJOIN("", FALSE, "DIF_", VLOOKUP(Table2[[#This Row],[Song Number]], Table1[[Order]:[SHD]], _xlfn.IFS(MID(B1045, LEN(B1045) - 2, 3) = " EZ", 8, MID(B1045, LEN(B1045) - 2, 3) = " NM", 9, MID(B1045, LEN(B1045) - 2, 3) = " HD", 10, TRUE, 7), FALSE))</f>
        <v>DIF_7</v>
      </c>
      <c r="H104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"DIF_7" ],</v>
      </c>
      <c r="I104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"ULTIMATUM - EZ",
  "region": "2021 Pack",
  "category": [ "2021 Pack", "EZ", "DIF_7" ],
  "requires": []
  },
</v>
      </c>
    </row>
    <row r="1047" spans="1:9" ht="105" x14ac:dyDescent="0.25">
      <c r="A1047" s="18">
        <f t="shared" si="16"/>
        <v>262</v>
      </c>
      <c r="B1047" s="18" t="str">
        <f>_xlfn.TEXTJOIN(" - ", FALSE, VLOOKUP(Table2[[#This Row],[Song Number]], Table1[[Order]:[SHD]], 4, FALSE), _xlfn.IFS(MID(B1046, LEN(B1046) - 2, 3) = " EZ", "NM", MID(B1046, LEN(B1046) - 2, 3) = " NM", "HD", MID(B1046, LEN(B1046) - 2, 3) = " HD", "SHD", TRUE, "EZ"))</f>
        <v>ULTIMATUM - NM</v>
      </c>
      <c r="C1047" s="18" t="str">
        <f>_xlfn.TEXTJOIN(" ", FALSE, VLOOKUP(Table2[[#This Row],[Song Number]], Table1[[Order]:[SHD]], 2, FALSE), "Pack")</f>
        <v>2021 Pack</v>
      </c>
      <c r="D1047" s="18" t="str" cm="1">
        <f t="array" ref="D1047">_xlfn.IFS(MID(B1046, LEN(B1046) - 2, 3) = " EZ", "NM", MID(B1046, LEN(B1046) - 2, 3) = " NM", "HD", MID(B1046, LEN(B1046) - 2, 3) = " HD", "SHD", TRUE, "EZ")</f>
        <v>NM</v>
      </c>
      <c r="E1047" s="18" t="str">
        <f>VLOOKUP(Table2[[#This Row],[Song Number]], Table1[[Order]:[SHD]], 5, FALSE)</f>
        <v>Cosmograph</v>
      </c>
      <c r="F1047" s="18" t="str">
        <f>_xlfn.TEXTJOIN("", FALSE, "BPM_", VLOOKUP(Table2[[#This Row],[Song Number]], Table1[[Order]:[SHD]], 6, FALSE))</f>
        <v>BPM_202</v>
      </c>
      <c r="G1047" s="18" t="str" cm="1">
        <f t="array" ref="G1047">_xlfn.TEXTJOIN("", FALSE, "DIF_", VLOOKUP(Table2[[#This Row],[Song Number]], Table1[[Order]:[SHD]], _xlfn.IFS(MID(B1046, LEN(B1046) - 2, 3) = " EZ", 8, MID(B1046, LEN(B1046) - 2, 3) = " NM", 9, MID(B1046, LEN(B1046) - 2, 3) = " HD", 10, TRUE, 7), FALSE))</f>
        <v>DIF_13</v>
      </c>
      <c r="H104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"DIF_13" ],</v>
      </c>
      <c r="I104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"ULTIMATUM - NM",
  "region": "2021 Pack",
  "category": [ "2021 Pack", "NM", "DIF_13" ],
  "requires": []
  },
</v>
      </c>
    </row>
    <row r="1048" spans="1:9" ht="105" x14ac:dyDescent="0.25">
      <c r="A1048" s="18">
        <f t="shared" si="16"/>
        <v>262</v>
      </c>
      <c r="B1048" s="18" t="str">
        <f>_xlfn.TEXTJOIN(" - ", FALSE, VLOOKUP(Table2[[#This Row],[Song Number]], Table1[[Order]:[SHD]], 4, FALSE), _xlfn.IFS(MID(B1047, LEN(B1047) - 2, 3) = " EZ", "NM", MID(B1047, LEN(B1047) - 2, 3) = " NM", "HD", MID(B1047, LEN(B1047) - 2, 3) = " HD", "SHD", TRUE, "EZ"))</f>
        <v>ULTIMATUM - HD</v>
      </c>
      <c r="C1048" s="18" t="str">
        <f>_xlfn.TEXTJOIN(" ", FALSE, VLOOKUP(Table2[[#This Row],[Song Number]], Table1[[Order]:[SHD]], 2, FALSE), "Pack")</f>
        <v>2021 Pack</v>
      </c>
      <c r="D1048" s="18" t="str" cm="1">
        <f t="array" ref="D1048">_xlfn.IFS(MID(B1047, LEN(B1047) - 2, 3) = " EZ", "NM", MID(B1047, LEN(B1047) - 2, 3) = " NM", "HD", MID(B1047, LEN(B1047) - 2, 3) = " HD", "SHD", TRUE, "EZ")</f>
        <v>HD</v>
      </c>
      <c r="E1048" s="18" t="str">
        <f>VLOOKUP(Table2[[#This Row],[Song Number]], Table1[[Order]:[SHD]], 5, FALSE)</f>
        <v>Cosmograph</v>
      </c>
      <c r="F1048" s="18" t="str">
        <f>_xlfn.TEXTJOIN("", FALSE, "BPM_", VLOOKUP(Table2[[#This Row],[Song Number]], Table1[[Order]:[SHD]], 6, FALSE))</f>
        <v>BPM_202</v>
      </c>
      <c r="G1048" s="18" t="str" cm="1">
        <f t="array" ref="G1048">_xlfn.TEXTJOIN("", FALSE, "DIF_", VLOOKUP(Table2[[#This Row],[Song Number]], Table1[[Order]:[SHD]], _xlfn.IFS(MID(B1047, LEN(B1047) - 2, 3) = " EZ", 8, MID(B1047, LEN(B1047) - 2, 3) = " NM", 9, MID(B1047, LEN(B1047) - 2, 3) = " HD", 10, TRUE, 7), FALSE))</f>
        <v>DIF_16</v>
      </c>
      <c r="H104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"DIF_16" ],</v>
      </c>
      <c r="I104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"ULTIMATUM - HD",
  "region": "2021 Pack",
  "category": [ "2021 Pack", "HD", "DIF_16" ],
  "requires": []
  },
</v>
      </c>
    </row>
    <row r="1049" spans="1:9" ht="105" x14ac:dyDescent="0.25">
      <c r="A1049" s="18">
        <f t="shared" si="16"/>
        <v>262</v>
      </c>
      <c r="B1049" s="18" t="str">
        <f>_xlfn.TEXTJOIN(" - ", FALSE, VLOOKUP(Table2[[#This Row],[Song Number]], Table1[[Order]:[SHD]], 4, FALSE), _xlfn.IFS(MID(B1048, LEN(B1048) - 2, 3) = " EZ", "NM", MID(B1048, LEN(B1048) - 2, 3) = " NM", "HD", MID(B1048, LEN(B1048) - 2, 3) = " HD", "SHD", TRUE, "EZ"))</f>
        <v>ULTIMATUM - SHD</v>
      </c>
      <c r="C1049" s="18" t="str">
        <f>_xlfn.TEXTJOIN(" ", FALSE, VLOOKUP(Table2[[#This Row],[Song Number]], Table1[[Order]:[SHD]], 2, FALSE), "Pack")</f>
        <v>2021 Pack</v>
      </c>
      <c r="D1049" s="18" t="str" cm="1">
        <f t="array" ref="D1049">_xlfn.IFS(MID(B1048, LEN(B1048) - 2, 3) = " EZ", "NM", MID(B1048, LEN(B1048) - 2, 3) = " NM", "HD", MID(B1048, LEN(B1048) - 2, 3) = " HD", "SHD", TRUE, "EZ")</f>
        <v>SHD</v>
      </c>
      <c r="E1049" s="18" t="str">
        <f>VLOOKUP(Table2[[#This Row],[Song Number]], Table1[[Order]:[SHD]], 5, FALSE)</f>
        <v>Cosmograph</v>
      </c>
      <c r="F1049" s="18" t="str">
        <f>_xlfn.TEXTJOIN("", FALSE, "BPM_", VLOOKUP(Table2[[#This Row],[Song Number]], Table1[[Order]:[SHD]], 6, FALSE))</f>
        <v>BPM_202</v>
      </c>
      <c r="G1049" s="18" t="str" cm="1">
        <f t="array" ref="G1049">_xlfn.TEXTJOIN("", FALSE, "DIF_", VLOOKUP(Table2[[#This Row],[Song Number]], Table1[[Order]:[SHD]], _xlfn.IFS(MID(B1048, LEN(B1048) - 2, 3) = " EZ", 8, MID(B1048, LEN(B1048) - 2, 3) = " NM", 9, MID(B1048, LEN(B1048) - 2, 3) = " HD", 10, TRUE, 7), FALSE))</f>
        <v>DIF_19</v>
      </c>
      <c r="H104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"DIF_19" ],</v>
      </c>
      <c r="I104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"ULTIMATUM - SHD",
  "region": "2021 Pack",
  "category": [ "2021 Pack", "SHD", "DIF_19" ],
  "requires": []
  },
</v>
      </c>
    </row>
    <row r="1050" spans="1:9" ht="105" x14ac:dyDescent="0.25">
      <c r="A1050" s="18">
        <f t="shared" si="16"/>
        <v>263</v>
      </c>
      <c r="B1050" s="18" t="str">
        <f>_xlfn.TEXTJOIN(" - ", FALSE, VLOOKUP(Table2[[#This Row],[Song Number]], Table1[[Order]:[SHD]], 4, FALSE), _xlfn.IFS(MID(B1049, LEN(B1049) - 2, 3) = " EZ", "NM", MID(B1049, LEN(B1049) - 2, 3) = " NM", "HD", MID(B1049, LEN(B1049) - 2, 3) = " HD", "SHD", TRUE, "EZ"))</f>
        <v>WE ALIVE - EZ</v>
      </c>
      <c r="C1050" s="18" t="str">
        <f>_xlfn.TEXTJOIN(" ", FALSE, VLOOKUP(Table2[[#This Row],[Song Number]], Table1[[Order]:[SHD]], 2, FALSE), "Pack")</f>
        <v>2021 Pack</v>
      </c>
      <c r="D1050" s="18" t="str" cm="1">
        <f t="array" ref="D1050">_xlfn.IFS(MID(B1049, LEN(B1049) - 2, 3) = " EZ", "NM", MID(B1049, LEN(B1049) - 2, 3) = " NM", "HD", MID(B1049, LEN(B1049) - 2, 3) = " HD", "SHD", TRUE, "EZ")</f>
        <v>EZ</v>
      </c>
      <c r="E1050" s="18" t="str">
        <f>VLOOKUP(Table2[[#This Row],[Song Number]], Table1[[Order]:[SHD]], 5, FALSE)</f>
        <v>Cosmograph</v>
      </c>
      <c r="F1050" s="18" t="str">
        <f>_xlfn.TEXTJOIN("", FALSE, "BPM_", VLOOKUP(Table2[[#This Row],[Song Number]], Table1[[Order]:[SHD]], 6, FALSE))</f>
        <v>BPM_127</v>
      </c>
      <c r="G1050" s="18" t="str" cm="1">
        <f t="array" ref="G1050">_xlfn.TEXTJOIN("", FALSE, "DIF_", VLOOKUP(Table2[[#This Row],[Song Number]], Table1[[Order]:[SHD]], _xlfn.IFS(MID(B1049, LEN(B1049) - 2, 3) = " EZ", 8, MID(B1049, LEN(B1049) - 2, 3) = " NM", 9, MID(B1049, LEN(B1049) - 2, 3) = " HD", 10, TRUE, 7), FALSE))</f>
        <v>DIF_3</v>
      </c>
      <c r="H105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"EZ", "DIF_3" ],</v>
      </c>
      <c r="I105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"WE ALIVE - EZ",
  "region": "2021 Pack",
  "category": [ "2021 Pack", "EZ", "DIF_3" ],
  "requires": []
  },
</v>
      </c>
    </row>
    <row r="1051" spans="1:9" ht="105" x14ac:dyDescent="0.25">
      <c r="A1051" s="18">
        <f t="shared" si="16"/>
        <v>263</v>
      </c>
      <c r="B1051" s="18" t="str">
        <f>_xlfn.TEXTJOIN(" - ", FALSE, VLOOKUP(Table2[[#This Row],[Song Number]], Table1[[Order]:[SHD]], 4, FALSE), _xlfn.IFS(MID(B1050, LEN(B1050) - 2, 3) = " EZ", "NM", MID(B1050, LEN(B1050) - 2, 3) = " NM", "HD", MID(B1050, LEN(B1050) - 2, 3) = " HD", "SHD", TRUE, "EZ"))</f>
        <v>WE ALIVE - NM</v>
      </c>
      <c r="C1051" s="18" t="str">
        <f>_xlfn.TEXTJOIN(" ", FALSE, VLOOKUP(Table2[[#This Row],[Song Number]], Table1[[Order]:[SHD]], 2, FALSE), "Pack")</f>
        <v>2021 Pack</v>
      </c>
      <c r="D1051" s="18" t="str" cm="1">
        <f t="array" ref="D1051">_xlfn.IFS(MID(B1050, LEN(B1050) - 2, 3) = " EZ", "NM", MID(B1050, LEN(B1050) - 2, 3) = " NM", "HD", MID(B1050, LEN(B1050) - 2, 3) = " HD", "SHD", TRUE, "EZ")</f>
        <v>NM</v>
      </c>
      <c r="E1051" s="18" t="str">
        <f>VLOOKUP(Table2[[#This Row],[Song Number]], Table1[[Order]:[SHD]], 5, FALSE)</f>
        <v>Cosmograph</v>
      </c>
      <c r="F1051" s="18" t="str">
        <f>_xlfn.TEXTJOIN("", FALSE, "BPM_", VLOOKUP(Table2[[#This Row],[Song Number]], Table1[[Order]:[SHD]], 6, FALSE))</f>
        <v>BPM_127</v>
      </c>
      <c r="G1051" s="18" t="str" cm="1">
        <f t="array" ref="G1051">_xlfn.TEXTJOIN("", FALSE, "DIF_", VLOOKUP(Table2[[#This Row],[Song Number]], Table1[[Order]:[SHD]], _xlfn.IFS(MID(B1050, LEN(B1050) - 2, 3) = " EZ", 8, MID(B1050, LEN(B1050) - 2, 3) = " NM", 9, MID(B1050, LEN(B1050) - 2, 3) = " HD", 10, TRUE, 7), FALSE))</f>
        <v>DIF_6</v>
      </c>
      <c r="H105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"NM", "DIF_6" ],</v>
      </c>
      <c r="I105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"WE ALIVE - NM",
  "region": "2021 Pack",
  "category": [ "2021 Pack", "NM", "DIF_6" ],
  "requires": []
  },
</v>
      </c>
    </row>
    <row r="1052" spans="1:9" ht="105" x14ac:dyDescent="0.25">
      <c r="A1052" s="18">
        <f t="shared" si="16"/>
        <v>263</v>
      </c>
      <c r="B1052" s="18" t="str">
        <f>_xlfn.TEXTJOIN(" - ", FALSE, VLOOKUP(Table2[[#This Row],[Song Number]], Table1[[Order]:[SHD]], 4, FALSE), _xlfn.IFS(MID(B1051, LEN(B1051) - 2, 3) = " EZ", "NM", MID(B1051, LEN(B1051) - 2, 3) = " NM", "HD", MID(B1051, LEN(B1051) - 2, 3) = " HD", "SHD", TRUE, "EZ"))</f>
        <v>WE ALIVE - HD</v>
      </c>
      <c r="C1052" s="18" t="str">
        <f>_xlfn.TEXTJOIN(" ", FALSE, VLOOKUP(Table2[[#This Row],[Song Number]], Table1[[Order]:[SHD]], 2, FALSE), "Pack")</f>
        <v>2021 Pack</v>
      </c>
      <c r="D1052" s="18" t="str" cm="1">
        <f t="array" ref="D1052">_xlfn.IFS(MID(B1051, LEN(B1051) - 2, 3) = " EZ", "NM", MID(B1051, LEN(B1051) - 2, 3) = " NM", "HD", MID(B1051, LEN(B1051) - 2, 3) = " HD", "SHD", TRUE, "EZ")</f>
        <v>HD</v>
      </c>
      <c r="E1052" s="18" t="str">
        <f>VLOOKUP(Table2[[#This Row],[Song Number]], Table1[[Order]:[SHD]], 5, FALSE)</f>
        <v>Cosmograph</v>
      </c>
      <c r="F1052" s="18" t="str">
        <f>_xlfn.TEXTJOIN("", FALSE, "BPM_", VLOOKUP(Table2[[#This Row],[Song Number]], Table1[[Order]:[SHD]], 6, FALSE))</f>
        <v>BPM_127</v>
      </c>
      <c r="G1052" s="18" t="str" cm="1">
        <f t="array" ref="G1052">_xlfn.TEXTJOIN("", FALSE, "DIF_", VLOOKUP(Table2[[#This Row],[Song Number]], Table1[[Order]:[SHD]], _xlfn.IFS(MID(B1051, LEN(B1051) - 2, 3) = " EZ", 8, MID(B1051, LEN(B1051) - 2, 3) = " NM", 9, MID(B1051, LEN(B1051) - 2, 3) = " HD", 10, TRUE, 7), FALSE))</f>
        <v>DIF_10</v>
      </c>
      <c r="H105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"HD", "DIF_10" ],</v>
      </c>
      <c r="I105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"WE ALIVE - HD",
  "region": "2021 Pack",
  "category": [ "2021 Pack", "HD", "DIF_10" ],
  "requires": []
  },
</v>
      </c>
    </row>
    <row r="1053" spans="1:9" ht="105" x14ac:dyDescent="0.25">
      <c r="A1053" s="18">
        <f t="shared" si="16"/>
        <v>263</v>
      </c>
      <c r="B1053" s="18" t="str">
        <f>_xlfn.TEXTJOIN(" - ", FALSE, VLOOKUP(Table2[[#This Row],[Song Number]], Table1[[Order]:[SHD]], 4, FALSE), _xlfn.IFS(MID(B1052, LEN(B1052) - 2, 3) = " EZ", "NM", MID(B1052, LEN(B1052) - 2, 3) = " NM", "HD", MID(B1052, LEN(B1052) - 2, 3) = " HD", "SHD", TRUE, "EZ"))</f>
        <v>WE ALIVE - SHD</v>
      </c>
      <c r="C1053" s="18" t="str">
        <f>_xlfn.TEXTJOIN(" ", FALSE, VLOOKUP(Table2[[#This Row],[Song Number]], Table1[[Order]:[SHD]], 2, FALSE), "Pack")</f>
        <v>2021 Pack</v>
      </c>
      <c r="D1053" s="18" t="str" cm="1">
        <f t="array" ref="D1053">_xlfn.IFS(MID(B1052, LEN(B1052) - 2, 3) = " EZ", "NM", MID(B1052, LEN(B1052) - 2, 3) = " NM", "HD", MID(B1052, LEN(B1052) - 2, 3) = " HD", "SHD", TRUE, "EZ")</f>
        <v>SHD</v>
      </c>
      <c r="E1053" s="18" t="str">
        <f>VLOOKUP(Table2[[#This Row],[Song Number]], Table1[[Order]:[SHD]], 5, FALSE)</f>
        <v>Cosmograph</v>
      </c>
      <c r="F1053" s="18" t="str">
        <f>_xlfn.TEXTJOIN("", FALSE, "BPM_", VLOOKUP(Table2[[#This Row],[Song Number]], Table1[[Order]:[SHD]], 6, FALSE))</f>
        <v>BPM_127</v>
      </c>
      <c r="G1053" s="18" t="str" cm="1">
        <f t="array" ref="G1053">_xlfn.TEXTJOIN("", FALSE, "DIF_", VLOOKUP(Table2[[#This Row],[Song Number]], Table1[[Order]:[SHD]], _xlfn.IFS(MID(B1052, LEN(B1052) - 2, 3) = " EZ", 8, MID(B1052, LEN(B1052) - 2, 3) = " NM", 9, MID(B1052, LEN(B1052) - 2, 3) = " HD", 10, TRUE, 7), FALSE))</f>
        <v>DIF_14</v>
      </c>
      <c r="H105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"2021 Pack", "SHD", "DIF_14" ],</v>
      </c>
      <c r="I105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"WE ALIVE - SHD",
  "region": "2021 Pack",
  "category": [ "2021 Pack", "SHD", "DIF_14" ],
  "requires": []
  },
</v>
      </c>
    </row>
    <row r="1054" spans="1:9" ht="105" x14ac:dyDescent="0.25">
      <c r="A1054" s="18">
        <f t="shared" si="16"/>
        <v>264</v>
      </c>
      <c r="B1054" s="18" t="str">
        <f>_xlfn.TEXTJOIN(" - ", FALSE, VLOOKUP(Table2[[#This Row],[Song Number]], Table1[[Order]:[SHD]], 4, FALSE), _xlfn.IFS(MID(B1053, LEN(B1053) - 2, 3) = " EZ", "NM", MID(B1053, LEN(B1053) - 2, 3) = " NM", "HD", MID(B1053, LEN(B1053) - 2, 3) = " HD", "SHD", TRUE, "EZ"))</f>
        <v>#BEYOND - EZ</v>
      </c>
      <c r="C1054" s="18" t="str">
        <f>_xlfn.TEXTJOIN(" ", FALSE, VLOOKUP(Table2[[#This Row],[Song Number]], Table1[[Order]:[SHD]], 2, FALSE), "Pack")</f>
        <v>TT Pack</v>
      </c>
      <c r="D1054" s="18" t="str" cm="1">
        <f t="array" ref="D1054">_xlfn.IFS(MID(B1053, LEN(B1053) - 2, 3) = " EZ", "NM", MID(B1053, LEN(B1053) - 2, 3) = " NM", "HD", MID(B1053, LEN(B1053) - 2, 3) = " HD", "SHD", TRUE, "EZ")</f>
        <v>EZ</v>
      </c>
      <c r="E1054" s="18" t="str">
        <f>VLOOKUP(Table2[[#This Row],[Song Number]], Table1[[Order]:[SHD]], 5, FALSE)</f>
        <v>Roy C. vs Transin</v>
      </c>
      <c r="F1054" s="18" t="str">
        <f>_xlfn.TEXTJOIN("", FALSE, "BPM_", VLOOKUP(Table2[[#This Row],[Song Number]], Table1[[Order]:[SHD]], 6, FALSE))</f>
        <v>BPM_128</v>
      </c>
      <c r="G1054" s="18" t="str" cm="1">
        <f t="array" ref="G1054">_xlfn.TEXTJOIN("", FALSE, "DIF_", VLOOKUP(Table2[[#This Row],[Song Number]], Table1[[Order]:[SHD]], _xlfn.IFS(MID(B1053, LEN(B1053) - 2, 3) = " EZ", 8, MID(B1053, LEN(B1053) - 2, 3) = " NM", 9, MID(B1053, LEN(B1053) - 2, 3) = " HD", 10, TRUE, 7), FALSE))</f>
        <v>DIF_3</v>
      </c>
      <c r="H105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"EZ", "DIF_3" ],</v>
      </c>
      <c r="I105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"#BEYOND - EZ",
  "region": "TT Pack",
  "category": [ "TT Pack", "EZ", "DIF_3" ],
  "requires": []
  },
</v>
      </c>
    </row>
    <row r="1055" spans="1:9" ht="105" x14ac:dyDescent="0.25">
      <c r="A1055" s="18">
        <f t="shared" si="16"/>
        <v>264</v>
      </c>
      <c r="B1055" s="18" t="str">
        <f>_xlfn.TEXTJOIN(" - ", FALSE, VLOOKUP(Table2[[#This Row],[Song Number]], Table1[[Order]:[SHD]], 4, FALSE), _xlfn.IFS(MID(B1054, LEN(B1054) - 2, 3) = " EZ", "NM", MID(B1054, LEN(B1054) - 2, 3) = " NM", "HD", MID(B1054, LEN(B1054) - 2, 3) = " HD", "SHD", TRUE, "EZ"))</f>
        <v>#BEYOND - NM</v>
      </c>
      <c r="C1055" s="18" t="str">
        <f>_xlfn.TEXTJOIN(" ", FALSE, VLOOKUP(Table2[[#This Row],[Song Number]], Table1[[Order]:[SHD]], 2, FALSE), "Pack")</f>
        <v>TT Pack</v>
      </c>
      <c r="D1055" s="18" t="str" cm="1">
        <f t="array" ref="D1055">_xlfn.IFS(MID(B1054, LEN(B1054) - 2, 3) = " EZ", "NM", MID(B1054, LEN(B1054) - 2, 3) = " NM", "HD", MID(B1054, LEN(B1054) - 2, 3) = " HD", "SHD", TRUE, "EZ")</f>
        <v>NM</v>
      </c>
      <c r="E1055" s="18" t="str">
        <f>VLOOKUP(Table2[[#This Row],[Song Number]], Table1[[Order]:[SHD]], 5, FALSE)</f>
        <v>Roy C. vs Transin</v>
      </c>
      <c r="F1055" s="18" t="str">
        <f>_xlfn.TEXTJOIN("", FALSE, "BPM_", VLOOKUP(Table2[[#This Row],[Song Number]], Table1[[Order]:[SHD]], 6, FALSE))</f>
        <v>BPM_128</v>
      </c>
      <c r="G1055" s="18" t="str" cm="1">
        <f t="array" ref="G1055">_xlfn.TEXTJOIN("", FALSE, "DIF_", VLOOKUP(Table2[[#This Row],[Song Number]], Table1[[Order]:[SHD]], _xlfn.IFS(MID(B1054, LEN(B1054) - 2, 3) = " EZ", 8, MID(B1054, LEN(B1054) - 2, 3) = " NM", 9, MID(B1054, LEN(B1054) - 2, 3) = " HD", 10, TRUE, 7), FALSE))</f>
        <v>DIF_6</v>
      </c>
      <c r="H105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"NM", "DIF_6" ],</v>
      </c>
      <c r="I105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"#BEYOND - NM",
  "region": "TT Pack",
  "category": [ "TT Pack", "NM", "DIF_6" ],
  "requires": []
  },
</v>
      </c>
    </row>
    <row r="1056" spans="1:9" ht="105" x14ac:dyDescent="0.25">
      <c r="A1056" s="18">
        <f t="shared" si="16"/>
        <v>264</v>
      </c>
      <c r="B1056" s="18" t="str">
        <f>_xlfn.TEXTJOIN(" - ", FALSE, VLOOKUP(Table2[[#This Row],[Song Number]], Table1[[Order]:[SHD]], 4, FALSE), _xlfn.IFS(MID(B1055, LEN(B1055) - 2, 3) = " EZ", "NM", MID(B1055, LEN(B1055) - 2, 3) = " NM", "HD", MID(B1055, LEN(B1055) - 2, 3) = " HD", "SHD", TRUE, "EZ"))</f>
        <v>#BEYOND - HD</v>
      </c>
      <c r="C1056" s="18" t="str">
        <f>_xlfn.TEXTJOIN(" ", FALSE, VLOOKUP(Table2[[#This Row],[Song Number]], Table1[[Order]:[SHD]], 2, FALSE), "Pack")</f>
        <v>TT Pack</v>
      </c>
      <c r="D1056" s="18" t="str" cm="1">
        <f t="array" ref="D1056">_xlfn.IFS(MID(B1055, LEN(B1055) - 2, 3) = " EZ", "NM", MID(B1055, LEN(B1055) - 2, 3) = " NM", "HD", MID(B1055, LEN(B1055) - 2, 3) = " HD", "SHD", TRUE, "EZ")</f>
        <v>HD</v>
      </c>
      <c r="E1056" s="18" t="str">
        <f>VLOOKUP(Table2[[#This Row],[Song Number]], Table1[[Order]:[SHD]], 5, FALSE)</f>
        <v>Roy C. vs Transin</v>
      </c>
      <c r="F1056" s="18" t="str">
        <f>_xlfn.TEXTJOIN("", FALSE, "BPM_", VLOOKUP(Table2[[#This Row],[Song Number]], Table1[[Order]:[SHD]], 6, FALSE))</f>
        <v>BPM_128</v>
      </c>
      <c r="G1056" s="18" t="str" cm="1">
        <f t="array" ref="G1056">_xlfn.TEXTJOIN("", FALSE, "DIF_", VLOOKUP(Table2[[#This Row],[Song Number]], Table1[[Order]:[SHD]], _xlfn.IFS(MID(B1055, LEN(B1055) - 2, 3) = " EZ", 8, MID(B1055, LEN(B1055) - 2, 3) = " NM", 9, MID(B1055, LEN(B1055) - 2, 3) = " HD", 10, TRUE, 7), FALSE))</f>
        <v>DIF_10</v>
      </c>
      <c r="H105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"HD", "DIF_10" ],</v>
      </c>
      <c r="I105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"#BEYOND - HD",
  "region": "TT Pack",
  "category": [ "TT Pack", "HD", "DIF_10" ],
  "requires": []
  },
</v>
      </c>
    </row>
    <row r="1057" spans="1:9" ht="105" x14ac:dyDescent="0.25">
      <c r="A1057" s="18">
        <f t="shared" si="16"/>
        <v>264</v>
      </c>
      <c r="B1057" s="18" t="str">
        <f>_xlfn.TEXTJOIN(" - ", FALSE, VLOOKUP(Table2[[#This Row],[Song Number]], Table1[[Order]:[SHD]], 4, FALSE), _xlfn.IFS(MID(B1056, LEN(B1056) - 2, 3) = " EZ", "NM", MID(B1056, LEN(B1056) - 2, 3) = " NM", "HD", MID(B1056, LEN(B1056) - 2, 3) = " HD", "SHD", TRUE, "EZ"))</f>
        <v>#BEYOND - SHD</v>
      </c>
      <c r="C1057" s="18" t="str">
        <f>_xlfn.TEXTJOIN(" ", FALSE, VLOOKUP(Table2[[#This Row],[Song Number]], Table1[[Order]:[SHD]], 2, FALSE), "Pack")</f>
        <v>TT Pack</v>
      </c>
      <c r="D1057" s="18" t="str" cm="1">
        <f t="array" ref="D1057">_xlfn.IFS(MID(B1056, LEN(B1056) - 2, 3) = " EZ", "NM", MID(B1056, LEN(B1056) - 2, 3) = " NM", "HD", MID(B1056, LEN(B1056) - 2, 3) = " HD", "SHD", TRUE, "EZ")</f>
        <v>SHD</v>
      </c>
      <c r="E1057" s="18" t="str">
        <f>VLOOKUP(Table2[[#This Row],[Song Number]], Table1[[Order]:[SHD]], 5, FALSE)</f>
        <v>Roy C. vs Transin</v>
      </c>
      <c r="F1057" s="18" t="str">
        <f>_xlfn.TEXTJOIN("", FALSE, "BPM_", VLOOKUP(Table2[[#This Row],[Song Number]], Table1[[Order]:[SHD]], 6, FALSE))</f>
        <v>BPM_128</v>
      </c>
      <c r="G1057" s="18" t="str" cm="1">
        <f t="array" ref="G1057">_xlfn.TEXTJOIN("", FALSE, "DIF_", VLOOKUP(Table2[[#This Row],[Song Number]], Table1[[Order]:[SHD]], _xlfn.IFS(MID(B1056, LEN(B1056) - 2, 3) = " EZ", 8, MID(B1056, LEN(B1056) - 2, 3) = " NM", 9, MID(B1056, LEN(B1056) - 2, 3) = " HD", 10, TRUE, 7), FALSE))</f>
        <v>DIF_14</v>
      </c>
      <c r="H105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"SHD", "DIF_14" ],</v>
      </c>
      <c r="I105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"#BEYOND - SHD",
  "region": "TT Pack",
  "category": [ "TT Pack", "SHD", "DIF_14" ],
  "requires": []
  },
</v>
      </c>
    </row>
    <row r="1058" spans="1:9" ht="105" x14ac:dyDescent="0.25">
      <c r="A1058" s="18">
        <f t="shared" si="16"/>
        <v>265</v>
      </c>
      <c r="B1058" s="18" t="str">
        <f>_xlfn.TEXTJOIN(" - ", FALSE, VLOOKUP(Table2[[#This Row],[Song Number]], Table1[[Order]:[SHD]], 4, FALSE), _xlfn.IFS(MID(B1057, LEN(B1057) - 2, 3) = " EZ", "NM", MID(B1057, LEN(B1057) - 2, 3) = " NM", "HD", MID(B1057, LEN(B1057) - 2, 3) = " HD", "SHD", TRUE, "EZ"))</f>
        <v>Black sour Ruby - EZ</v>
      </c>
      <c r="C1058" s="18" t="str">
        <f>_xlfn.TEXTJOIN(" ", FALSE, VLOOKUP(Table2[[#This Row],[Song Number]], Table1[[Order]:[SHD]], 2, FALSE), "Pack")</f>
        <v>TT Pack</v>
      </c>
      <c r="D1058" s="18" t="str" cm="1">
        <f t="array" ref="D1058">_xlfn.IFS(MID(B1057, LEN(B1057) - 2, 3) = " EZ", "NM", MID(B1057, LEN(B1057) - 2, 3) = " NM", "HD", MID(B1057, LEN(B1057) - 2, 3) = " HD", "SHD", TRUE, "EZ")</f>
        <v>EZ</v>
      </c>
      <c r="E1058" s="18" t="str">
        <f>VLOOKUP(Table2[[#This Row],[Song Number]], Table1[[Order]:[SHD]], 5, FALSE)</f>
        <v>Cosine</v>
      </c>
      <c r="F1058" s="18" t="str">
        <f>_xlfn.TEXTJOIN("", FALSE, "BPM_", VLOOKUP(Table2[[#This Row],[Song Number]], Table1[[Order]:[SHD]], 6, FALSE))</f>
        <v>BPM_175</v>
      </c>
      <c r="G1058" s="18" t="str" cm="1">
        <f t="array" ref="G1058">_xlfn.TEXTJOIN("", FALSE, "DIF_", VLOOKUP(Table2[[#This Row],[Song Number]], Table1[[Order]:[SHD]], _xlfn.IFS(MID(B1057, LEN(B1057) - 2, 3) = " EZ", 8, MID(B1057, LEN(B1057) - 2, 3) = " NM", 9, MID(B1057, LEN(B1057) - 2, 3) = " HD", 10, TRUE, 7), FALSE))</f>
        <v>DIF_4</v>
      </c>
      <c r="H105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"EZ", "DIF_4" ],</v>
      </c>
      <c r="I105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sour Ruby - EZ",
  "region": "TT Pack",
  "category": [ "TT Pack", "EZ", "DIF_4" ],
  "requires": []
  },
</v>
      </c>
    </row>
    <row r="1059" spans="1:9" ht="105" x14ac:dyDescent="0.25">
      <c r="A1059" s="18">
        <f t="shared" si="16"/>
        <v>265</v>
      </c>
      <c r="B1059" s="18" t="str">
        <f>_xlfn.TEXTJOIN(" - ", FALSE, VLOOKUP(Table2[[#This Row],[Song Number]], Table1[[Order]:[SHD]], 4, FALSE), _xlfn.IFS(MID(B1058, LEN(B1058) - 2, 3) = " EZ", "NM", MID(B1058, LEN(B1058) - 2, 3) = " NM", "HD", MID(B1058, LEN(B1058) - 2, 3) = " HD", "SHD", TRUE, "EZ"))</f>
        <v>Black sour Ruby - NM</v>
      </c>
      <c r="C1059" s="18" t="str">
        <f>_xlfn.TEXTJOIN(" ", FALSE, VLOOKUP(Table2[[#This Row],[Song Number]], Table1[[Order]:[SHD]], 2, FALSE), "Pack")</f>
        <v>TT Pack</v>
      </c>
      <c r="D1059" s="18" t="str" cm="1">
        <f t="array" ref="D1059">_xlfn.IFS(MID(B1058, LEN(B1058) - 2, 3) = " EZ", "NM", MID(B1058, LEN(B1058) - 2, 3) = " NM", "HD", MID(B1058, LEN(B1058) - 2, 3) = " HD", "SHD", TRUE, "EZ")</f>
        <v>NM</v>
      </c>
      <c r="E1059" s="18" t="str">
        <f>VLOOKUP(Table2[[#This Row],[Song Number]], Table1[[Order]:[SHD]], 5, FALSE)</f>
        <v>Cosine</v>
      </c>
      <c r="F1059" s="18" t="str">
        <f>_xlfn.TEXTJOIN("", FALSE, "BPM_", VLOOKUP(Table2[[#This Row],[Song Number]], Table1[[Order]:[SHD]], 6, FALSE))</f>
        <v>BPM_175</v>
      </c>
      <c r="G1059" s="18" t="str" cm="1">
        <f t="array" ref="G1059">_xlfn.TEXTJOIN("", FALSE, "DIF_", VLOOKUP(Table2[[#This Row],[Song Number]], Table1[[Order]:[SHD]], _xlfn.IFS(MID(B1058, LEN(B1058) - 2, 3) = " EZ", 8, MID(B1058, LEN(B1058) - 2, 3) = " NM", 9, MID(B1058, LEN(B1058) - 2, 3) = " HD", 10, TRUE, 7), FALSE))</f>
        <v>DIF_8</v>
      </c>
      <c r="H105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"NM", "DIF_8" ],</v>
      </c>
      <c r="I105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sour Ruby - NM",
  "region": "TT Pack",
  "category": [ "TT Pack", "NM", "DIF_8" ],
  "requires": []
  },
</v>
      </c>
    </row>
    <row r="1060" spans="1:9" ht="105" x14ac:dyDescent="0.25">
      <c r="A1060" s="18">
        <f t="shared" si="16"/>
        <v>265</v>
      </c>
      <c r="B1060" s="18" t="str">
        <f>_xlfn.TEXTJOIN(" - ", FALSE, VLOOKUP(Table2[[#This Row],[Song Number]], Table1[[Order]:[SHD]], 4, FALSE), _xlfn.IFS(MID(B1059, LEN(B1059) - 2, 3) = " EZ", "NM", MID(B1059, LEN(B1059) - 2, 3) = " NM", "HD", MID(B1059, LEN(B1059) - 2, 3) = " HD", "SHD", TRUE, "EZ"))</f>
        <v>Black sour Ruby - HD</v>
      </c>
      <c r="C1060" s="18" t="str">
        <f>_xlfn.TEXTJOIN(" ", FALSE, VLOOKUP(Table2[[#This Row],[Song Number]], Table1[[Order]:[SHD]], 2, FALSE), "Pack")</f>
        <v>TT Pack</v>
      </c>
      <c r="D1060" s="18" t="str" cm="1">
        <f t="array" ref="D1060">_xlfn.IFS(MID(B1059, LEN(B1059) - 2, 3) = " EZ", "NM", MID(B1059, LEN(B1059) - 2, 3) = " NM", "HD", MID(B1059, LEN(B1059) - 2, 3) = " HD", "SHD", TRUE, "EZ")</f>
        <v>HD</v>
      </c>
      <c r="E1060" s="18" t="str">
        <f>VLOOKUP(Table2[[#This Row],[Song Number]], Table1[[Order]:[SHD]], 5, FALSE)</f>
        <v>Cosine</v>
      </c>
      <c r="F1060" s="18" t="str">
        <f>_xlfn.TEXTJOIN("", FALSE, "BPM_", VLOOKUP(Table2[[#This Row],[Song Number]], Table1[[Order]:[SHD]], 6, FALSE))</f>
        <v>BPM_175</v>
      </c>
      <c r="G1060" s="18" t="str" cm="1">
        <f t="array" ref="G1060">_xlfn.TEXTJOIN("", FALSE, "DIF_", VLOOKUP(Table2[[#This Row],[Song Number]], Table1[[Order]:[SHD]], _xlfn.IFS(MID(B1059, LEN(B1059) - 2, 3) = " EZ", 8, MID(B1059, LEN(B1059) - 2, 3) = " NM", 9, MID(B1059, LEN(B1059) - 2, 3) = " HD", 10, TRUE, 7), FALSE))</f>
        <v>DIF_12</v>
      </c>
      <c r="H106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"HD", "DIF_12" ],</v>
      </c>
      <c r="I106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sour Ruby - HD",
  "region": "TT Pack",
  "category": [ "TT Pack", "HD", "DIF_12" ],
  "requires": []
  },
</v>
      </c>
    </row>
    <row r="1061" spans="1:9" ht="105" x14ac:dyDescent="0.25">
      <c r="A1061" s="18">
        <f t="shared" si="16"/>
        <v>265</v>
      </c>
      <c r="B1061" s="18" t="str">
        <f>_xlfn.TEXTJOIN(" - ", FALSE, VLOOKUP(Table2[[#This Row],[Song Number]], Table1[[Order]:[SHD]], 4, FALSE), _xlfn.IFS(MID(B1060, LEN(B1060) - 2, 3) = " EZ", "NM", MID(B1060, LEN(B1060) - 2, 3) = " NM", "HD", MID(B1060, LEN(B1060) - 2, 3) = " HD", "SHD", TRUE, "EZ"))</f>
        <v>Black sour Ruby - SHD</v>
      </c>
      <c r="C1061" s="18" t="str">
        <f>_xlfn.TEXTJOIN(" ", FALSE, VLOOKUP(Table2[[#This Row],[Song Number]], Table1[[Order]:[SHD]], 2, FALSE), "Pack")</f>
        <v>TT Pack</v>
      </c>
      <c r="D1061" s="18" t="str" cm="1">
        <f t="array" ref="D1061">_xlfn.IFS(MID(B1060, LEN(B1060) - 2, 3) = " EZ", "NM", MID(B1060, LEN(B1060) - 2, 3) = " NM", "HD", MID(B1060, LEN(B1060) - 2, 3) = " HD", "SHD", TRUE, "EZ")</f>
        <v>SHD</v>
      </c>
      <c r="E1061" s="18" t="str">
        <f>VLOOKUP(Table2[[#This Row],[Song Number]], Table1[[Order]:[SHD]], 5, FALSE)</f>
        <v>Cosine</v>
      </c>
      <c r="F1061" s="18" t="str">
        <f>_xlfn.TEXTJOIN("", FALSE, "BPM_", VLOOKUP(Table2[[#This Row],[Song Number]], Table1[[Order]:[SHD]], 6, FALSE))</f>
        <v>BPM_175</v>
      </c>
      <c r="G1061" s="18" t="str" cm="1">
        <f t="array" ref="G1061">_xlfn.TEXTJOIN("", FALSE, "DIF_", VLOOKUP(Table2[[#This Row],[Song Number]], Table1[[Order]:[SHD]], _xlfn.IFS(MID(B1060, LEN(B1060) - 2, 3) = " EZ", 8, MID(B1060, LEN(B1060) - 2, 3) = " NM", 9, MID(B1060, LEN(B1060) - 2, 3) = " HD", 10, TRUE, 7), FALSE))</f>
        <v>DIF_16</v>
      </c>
      <c r="H106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"SHD", "DIF_16" ],</v>
      </c>
      <c r="I106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sour Ruby - SHD",
  "region": "TT Pack",
  "category": [ "TT Pack", "SHD", "DIF_16" ],
  "requires": []
  },
</v>
      </c>
    </row>
    <row r="1062" spans="1:9" ht="105" x14ac:dyDescent="0.25">
      <c r="A1062" s="18">
        <f t="shared" si="16"/>
        <v>266</v>
      </c>
      <c r="B1062" s="18" t="str">
        <f>_xlfn.TEXTJOIN(" - ", FALSE, VLOOKUP(Table2[[#This Row],[Song Number]], Table1[[Order]:[SHD]], 4, FALSE), _xlfn.IFS(MID(B1061, LEN(B1061) - 2, 3) = " EZ", "NM", MID(B1061, LEN(B1061) - 2, 3) = " NM", "HD", MID(B1061, LEN(B1061) - 2, 3) = " HD", "SHD", TRUE, "EZ"))</f>
        <v>Ctrl + Alt + Del - EZ</v>
      </c>
      <c r="C1062" s="18" t="str">
        <f>_xlfn.TEXTJOIN(" ", FALSE, VLOOKUP(Table2[[#This Row],[Song Number]], Table1[[Order]:[SHD]], 2, FALSE), "Pack")</f>
        <v>TT Pack</v>
      </c>
      <c r="D1062" s="18" t="str" cm="1">
        <f t="array" ref="D1062">_xlfn.IFS(MID(B1061, LEN(B1061) - 2, 3) = " EZ", "NM", MID(B1061, LEN(B1061) - 2, 3) = " NM", "HD", MID(B1061, LEN(B1061) - 2, 3) = " HD", "SHD", TRUE, "EZ")</f>
        <v>EZ</v>
      </c>
      <c r="E1062" s="18" t="str">
        <f>VLOOKUP(Table2[[#This Row],[Song Number]], Table1[[Order]:[SHD]], 5, FALSE)</f>
        <v>Roy Mikelate</v>
      </c>
      <c r="F1062" s="18" t="str">
        <f>_xlfn.TEXTJOIN("", FALSE, "BPM_", VLOOKUP(Table2[[#This Row],[Song Number]], Table1[[Order]:[SHD]], 6, FALSE))</f>
        <v>BPM_128</v>
      </c>
      <c r="G1062" s="18" t="str" cm="1">
        <f t="array" ref="G1062">_xlfn.TEXTJOIN("", FALSE, "DIF_", VLOOKUP(Table2[[#This Row],[Song Number]], Table1[[Order]:[SHD]], _xlfn.IFS(MID(B1061, LEN(B1061) - 2, 3) = " EZ", 8, MID(B1061, LEN(B1061) - 2, 3) = " NM", 9, MID(B1061, LEN(B1061) - 2, 3) = " HD", 10, TRUE, 7), FALSE))</f>
        <v>DIF_3</v>
      </c>
      <c r="H106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"EZ", "DIF_3" ],</v>
      </c>
      <c r="I106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"Ctrl + Alt + Del - EZ",
  "region": "TT Pack",
  "category": [ "TT Pack", "EZ", "DIF_3" ],
  "requires": []
  },
</v>
      </c>
    </row>
    <row r="1063" spans="1:9" ht="105" x14ac:dyDescent="0.25">
      <c r="A1063" s="18">
        <f t="shared" si="16"/>
        <v>266</v>
      </c>
      <c r="B1063" s="18" t="str">
        <f>_xlfn.TEXTJOIN(" - ", FALSE, VLOOKUP(Table2[[#This Row],[Song Number]], Table1[[Order]:[SHD]], 4, FALSE), _xlfn.IFS(MID(B1062, LEN(B1062) - 2, 3) = " EZ", "NM", MID(B1062, LEN(B1062) - 2, 3) = " NM", "HD", MID(B1062, LEN(B1062) - 2, 3) = " HD", "SHD", TRUE, "EZ"))</f>
        <v>Ctrl + Alt + Del - NM</v>
      </c>
      <c r="C1063" s="18" t="str">
        <f>_xlfn.TEXTJOIN(" ", FALSE, VLOOKUP(Table2[[#This Row],[Song Number]], Table1[[Order]:[SHD]], 2, FALSE), "Pack")</f>
        <v>TT Pack</v>
      </c>
      <c r="D1063" s="18" t="str" cm="1">
        <f t="array" ref="D1063">_xlfn.IFS(MID(B1062, LEN(B1062) - 2, 3) = " EZ", "NM", MID(B1062, LEN(B1062) - 2, 3) = " NM", "HD", MID(B1062, LEN(B1062) - 2, 3) = " HD", "SHD", TRUE, "EZ")</f>
        <v>NM</v>
      </c>
      <c r="E1063" s="18" t="str">
        <f>VLOOKUP(Table2[[#This Row],[Song Number]], Table1[[Order]:[SHD]], 5, FALSE)</f>
        <v>Roy Mikelate</v>
      </c>
      <c r="F1063" s="18" t="str">
        <f>_xlfn.TEXTJOIN("", FALSE, "BPM_", VLOOKUP(Table2[[#This Row],[Song Number]], Table1[[Order]:[SHD]], 6, FALSE))</f>
        <v>BPM_128</v>
      </c>
      <c r="G1063" s="18" t="str" cm="1">
        <f t="array" ref="G1063">_xlfn.TEXTJOIN("", FALSE, "DIF_", VLOOKUP(Table2[[#This Row],[Song Number]], Table1[[Order]:[SHD]], _xlfn.IFS(MID(B1062, LEN(B1062) - 2, 3) = " EZ", 8, MID(B1062, LEN(B1062) - 2, 3) = " NM", 9, MID(B1062, LEN(B1062) - 2, 3) = " HD", 10, TRUE, 7), FALSE))</f>
        <v>DIF_5</v>
      </c>
      <c r="H106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"NM", "DIF_5" ],</v>
      </c>
      <c r="I106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"Ctrl + Alt + Del - NM",
  "region": "TT Pack",
  "category": [ "TT Pack", "NM", "DIF_5" ],
  "requires": []
  },
</v>
      </c>
    </row>
    <row r="1064" spans="1:9" ht="105" x14ac:dyDescent="0.25">
      <c r="A1064" s="18">
        <f t="shared" si="16"/>
        <v>266</v>
      </c>
      <c r="B1064" s="18" t="str">
        <f>_xlfn.TEXTJOIN(" - ", FALSE, VLOOKUP(Table2[[#This Row],[Song Number]], Table1[[Order]:[SHD]], 4, FALSE), _xlfn.IFS(MID(B1063, LEN(B1063) - 2, 3) = " EZ", "NM", MID(B1063, LEN(B1063) - 2, 3) = " NM", "HD", MID(B1063, LEN(B1063) - 2, 3) = " HD", "SHD", TRUE, "EZ"))</f>
        <v>Ctrl + Alt + Del - HD</v>
      </c>
      <c r="C1064" s="18" t="str">
        <f>_xlfn.TEXTJOIN(" ", FALSE, VLOOKUP(Table2[[#This Row],[Song Number]], Table1[[Order]:[SHD]], 2, FALSE), "Pack")</f>
        <v>TT Pack</v>
      </c>
      <c r="D1064" s="18" t="str" cm="1">
        <f t="array" ref="D1064">_xlfn.IFS(MID(B1063, LEN(B1063) - 2, 3) = " EZ", "NM", MID(B1063, LEN(B1063) - 2, 3) = " NM", "HD", MID(B1063, LEN(B1063) - 2, 3) = " HD", "SHD", TRUE, "EZ")</f>
        <v>HD</v>
      </c>
      <c r="E1064" s="18" t="str">
        <f>VLOOKUP(Table2[[#This Row],[Song Number]], Table1[[Order]:[SHD]], 5, FALSE)</f>
        <v>Roy Mikelate</v>
      </c>
      <c r="F1064" s="18" t="str">
        <f>_xlfn.TEXTJOIN("", FALSE, "BPM_", VLOOKUP(Table2[[#This Row],[Song Number]], Table1[[Order]:[SHD]], 6, FALSE))</f>
        <v>BPM_128</v>
      </c>
      <c r="G1064" s="18" t="str" cm="1">
        <f t="array" ref="G1064">_xlfn.TEXTJOIN("", FALSE, "DIF_", VLOOKUP(Table2[[#This Row],[Song Number]], Table1[[Order]:[SHD]], _xlfn.IFS(MID(B1063, LEN(B1063) - 2, 3) = " EZ", 8, MID(B1063, LEN(B1063) - 2, 3) = " NM", 9, MID(B1063, LEN(B1063) - 2, 3) = " HD", 10, TRUE, 7), FALSE))</f>
        <v>DIF_10</v>
      </c>
      <c r="H106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"HD", "DIF_10" ],</v>
      </c>
      <c r="I106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"Ctrl + Alt + Del - HD",
  "region": "TT Pack",
  "category": [ "TT Pack", "HD", "DIF_10" ],
  "requires": []
  },
</v>
      </c>
    </row>
    <row r="1065" spans="1:9" ht="105" x14ac:dyDescent="0.25">
      <c r="A1065" s="18">
        <f t="shared" si="16"/>
        <v>266</v>
      </c>
      <c r="B1065" s="18" t="str">
        <f>_xlfn.TEXTJOIN(" - ", FALSE, VLOOKUP(Table2[[#This Row],[Song Number]], Table1[[Order]:[SHD]], 4, FALSE), _xlfn.IFS(MID(B1064, LEN(B1064) - 2, 3) = " EZ", "NM", MID(B1064, LEN(B1064) - 2, 3) = " NM", "HD", MID(B1064, LEN(B1064) - 2, 3) = " HD", "SHD", TRUE, "EZ"))</f>
        <v>Ctrl + Alt + Del - SHD</v>
      </c>
      <c r="C1065" s="18" t="str">
        <f>_xlfn.TEXTJOIN(" ", FALSE, VLOOKUP(Table2[[#This Row],[Song Number]], Table1[[Order]:[SHD]], 2, FALSE), "Pack")</f>
        <v>TT Pack</v>
      </c>
      <c r="D1065" s="18" t="str" cm="1">
        <f t="array" ref="D1065">_xlfn.IFS(MID(B1064, LEN(B1064) - 2, 3) = " EZ", "NM", MID(B1064, LEN(B1064) - 2, 3) = " NM", "HD", MID(B1064, LEN(B1064) - 2, 3) = " HD", "SHD", TRUE, "EZ")</f>
        <v>SHD</v>
      </c>
      <c r="E1065" s="18" t="str">
        <f>VLOOKUP(Table2[[#This Row],[Song Number]], Table1[[Order]:[SHD]], 5, FALSE)</f>
        <v>Roy Mikelate</v>
      </c>
      <c r="F1065" s="18" t="str">
        <f>_xlfn.TEXTJOIN("", FALSE, "BPM_", VLOOKUP(Table2[[#This Row],[Song Number]], Table1[[Order]:[SHD]], 6, FALSE))</f>
        <v>BPM_128</v>
      </c>
      <c r="G1065" s="18" t="str" cm="1">
        <f t="array" ref="G1065">_xlfn.TEXTJOIN("", FALSE, "DIF_", VLOOKUP(Table2[[#This Row],[Song Number]], Table1[[Order]:[SHD]], _xlfn.IFS(MID(B1064, LEN(B1064) - 2, 3) = " EZ", 8, MID(B1064, LEN(B1064) - 2, 3) = " NM", 9, MID(B1064, LEN(B1064) - 2, 3) = " HD", 10, TRUE, 7), FALSE))</f>
        <v>DIF_14</v>
      </c>
      <c r="H106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"SHD", "DIF_14" ],</v>
      </c>
      <c r="I106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"Ctrl + Alt + Del - SHD",
  "region": "TT Pack",
  "category": [ "TT Pack", "SHD", "DIF_14" ],
  "requires": []
  },
</v>
      </c>
    </row>
    <row r="1066" spans="1:9" ht="105" x14ac:dyDescent="0.25">
      <c r="A1066" s="18">
        <f t="shared" si="16"/>
        <v>267</v>
      </c>
      <c r="B1066" s="18" t="str">
        <f>_xlfn.TEXTJOIN(" - ", FALSE, VLOOKUP(Table2[[#This Row],[Song Number]], Table1[[Order]:[SHD]], 4, FALSE), _xlfn.IFS(MID(B1065, LEN(B1065) - 2, 3) = " EZ", "NM", MID(B1065, LEN(B1065) - 2, 3) = " NM", "HD", MID(B1065, LEN(B1065) - 2, 3) = " HD", "SHD", TRUE, "EZ"))</f>
        <v>Darker than Black - EZ</v>
      </c>
      <c r="C1066" s="18" t="str">
        <f>_xlfn.TEXTJOIN(" ", FALSE, VLOOKUP(Table2[[#This Row],[Song Number]], Table1[[Order]:[SHD]], 2, FALSE), "Pack")</f>
        <v>TT Pack</v>
      </c>
      <c r="D1066" s="18" t="str" cm="1">
        <f t="array" ref="D1066">_xlfn.IFS(MID(B1065, LEN(B1065) - 2, 3) = " EZ", "NM", MID(B1065, LEN(B1065) - 2, 3) = " NM", "HD", MID(B1065, LEN(B1065) - 2, 3) = " HD", "SHD", TRUE, "EZ")</f>
        <v>EZ</v>
      </c>
      <c r="E1066" s="18" t="str">
        <f>VLOOKUP(Table2[[#This Row],[Song Number]], Table1[[Order]:[SHD]], 5, FALSE)</f>
        <v>Springhead</v>
      </c>
      <c r="F1066" s="18" t="str">
        <f>_xlfn.TEXTJOIN("", FALSE, "BPM_", VLOOKUP(Table2[[#This Row],[Song Number]], Table1[[Order]:[SHD]], 6, FALSE))</f>
        <v>BPM_106</v>
      </c>
      <c r="G1066" s="18" t="str" cm="1">
        <f t="array" ref="G1066">_xlfn.TEXTJOIN("", FALSE, "DIF_", VLOOKUP(Table2[[#This Row],[Song Number]], Table1[[Order]:[SHD]], _xlfn.IFS(MID(B1065, LEN(B1065) - 2, 3) = " EZ", 8, MID(B1065, LEN(B1065) - 2, 3) = " NM", 9, MID(B1065, LEN(B1065) - 2, 3) = " HD", 10, TRUE, 7), FALSE))</f>
        <v>DIF_3</v>
      </c>
      <c r="H106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"EZ", "DIF_3" ],</v>
      </c>
      <c r="I106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"Darker than Black - EZ",
  "region": "TT Pack",
  "category": [ "TT Pack", "EZ", "DIF_3" ],
  "requires": []
  },
</v>
      </c>
    </row>
    <row r="1067" spans="1:9" ht="105" x14ac:dyDescent="0.25">
      <c r="A1067" s="18">
        <f t="shared" si="16"/>
        <v>267</v>
      </c>
      <c r="B1067" s="18" t="str">
        <f>_xlfn.TEXTJOIN(" - ", FALSE, VLOOKUP(Table2[[#This Row],[Song Number]], Table1[[Order]:[SHD]], 4, FALSE), _xlfn.IFS(MID(B1066, LEN(B1066) - 2, 3) = " EZ", "NM", MID(B1066, LEN(B1066) - 2, 3) = " NM", "HD", MID(B1066, LEN(B1066) - 2, 3) = " HD", "SHD", TRUE, "EZ"))</f>
        <v>Darker than Black - NM</v>
      </c>
      <c r="C1067" s="18" t="str">
        <f>_xlfn.TEXTJOIN(" ", FALSE, VLOOKUP(Table2[[#This Row],[Song Number]], Table1[[Order]:[SHD]], 2, FALSE), "Pack")</f>
        <v>TT Pack</v>
      </c>
      <c r="D1067" s="18" t="str" cm="1">
        <f t="array" ref="D1067">_xlfn.IFS(MID(B1066, LEN(B1066) - 2, 3) = " EZ", "NM", MID(B1066, LEN(B1066) - 2, 3) = " NM", "HD", MID(B1066, LEN(B1066) - 2, 3) = " HD", "SHD", TRUE, "EZ")</f>
        <v>NM</v>
      </c>
      <c r="E1067" s="18" t="str">
        <f>VLOOKUP(Table2[[#This Row],[Song Number]], Table1[[Order]:[SHD]], 5, FALSE)</f>
        <v>Springhead</v>
      </c>
      <c r="F1067" s="18" t="str">
        <f>_xlfn.TEXTJOIN("", FALSE, "BPM_", VLOOKUP(Table2[[#This Row],[Song Number]], Table1[[Order]:[SHD]], 6, FALSE))</f>
        <v>BPM_106</v>
      </c>
      <c r="G1067" s="18" t="str" cm="1">
        <f t="array" ref="G1067">_xlfn.TEXTJOIN("", FALSE, "DIF_", VLOOKUP(Table2[[#This Row],[Song Number]], Table1[[Order]:[SHD]], _xlfn.IFS(MID(B1066, LEN(B1066) - 2, 3) = " EZ", 8, MID(B1066, LEN(B1066) - 2, 3) = " NM", 9, MID(B1066, LEN(B1066) - 2, 3) = " HD", 10, TRUE, 7), FALSE))</f>
        <v>DIF_8</v>
      </c>
      <c r="H106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"NM", "DIF_8" ],</v>
      </c>
      <c r="I106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"Darker than Black - NM",
  "region": "TT Pack",
  "category": [ "TT Pack", "NM", "DIF_8" ],
  "requires": []
  },
</v>
      </c>
    </row>
    <row r="1068" spans="1:9" ht="105" x14ac:dyDescent="0.25">
      <c r="A1068" s="18">
        <f t="shared" si="16"/>
        <v>267</v>
      </c>
      <c r="B1068" s="18" t="str">
        <f>_xlfn.TEXTJOIN(" - ", FALSE, VLOOKUP(Table2[[#This Row],[Song Number]], Table1[[Order]:[SHD]], 4, FALSE), _xlfn.IFS(MID(B1067, LEN(B1067) - 2, 3) = " EZ", "NM", MID(B1067, LEN(B1067) - 2, 3) = " NM", "HD", MID(B1067, LEN(B1067) - 2, 3) = " HD", "SHD", TRUE, "EZ"))</f>
        <v>Darker than Black - HD</v>
      </c>
      <c r="C1068" s="18" t="str">
        <f>_xlfn.TEXTJOIN(" ", FALSE, VLOOKUP(Table2[[#This Row],[Song Number]], Table1[[Order]:[SHD]], 2, FALSE), "Pack")</f>
        <v>TT Pack</v>
      </c>
      <c r="D1068" s="18" t="str" cm="1">
        <f t="array" ref="D1068">_xlfn.IFS(MID(B1067, LEN(B1067) - 2, 3) = " EZ", "NM", MID(B1067, LEN(B1067) - 2, 3) = " NM", "HD", MID(B1067, LEN(B1067) - 2, 3) = " HD", "SHD", TRUE, "EZ")</f>
        <v>HD</v>
      </c>
      <c r="E1068" s="18" t="str">
        <f>VLOOKUP(Table2[[#This Row],[Song Number]], Table1[[Order]:[SHD]], 5, FALSE)</f>
        <v>Springhead</v>
      </c>
      <c r="F1068" s="18" t="str">
        <f>_xlfn.TEXTJOIN("", FALSE, "BPM_", VLOOKUP(Table2[[#This Row],[Song Number]], Table1[[Order]:[SHD]], 6, FALSE))</f>
        <v>BPM_106</v>
      </c>
      <c r="G1068" s="18" t="str" cm="1">
        <f t="array" ref="G1068">_xlfn.TEXTJOIN("", FALSE, "DIF_", VLOOKUP(Table2[[#This Row],[Song Number]], Table1[[Order]:[SHD]], _xlfn.IFS(MID(B1067, LEN(B1067) - 2, 3) = " EZ", 8, MID(B1067, LEN(B1067) - 2, 3) = " NM", 9, MID(B1067, LEN(B1067) - 2, 3) = " HD", 10, TRUE, 7), FALSE))</f>
        <v>DIF_12</v>
      </c>
      <c r="H106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"HD", "DIF_12" ],</v>
      </c>
      <c r="I106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"Darker than Black - HD",
  "region": "TT Pack",
  "category": [ "TT Pack", "HD", "DIF_12" ],
  "requires": []
  },
</v>
      </c>
    </row>
    <row r="1069" spans="1:9" ht="105" x14ac:dyDescent="0.25">
      <c r="A1069" s="18">
        <f t="shared" si="16"/>
        <v>267</v>
      </c>
      <c r="B1069" s="18" t="str">
        <f>_xlfn.TEXTJOIN(" - ", FALSE, VLOOKUP(Table2[[#This Row],[Song Number]], Table1[[Order]:[SHD]], 4, FALSE), _xlfn.IFS(MID(B1068, LEN(B1068) - 2, 3) = " EZ", "NM", MID(B1068, LEN(B1068) - 2, 3) = " NM", "HD", MID(B1068, LEN(B1068) - 2, 3) = " HD", "SHD", TRUE, "EZ"))</f>
        <v>Darker than Black - SHD</v>
      </c>
      <c r="C1069" s="18" t="str">
        <f>_xlfn.TEXTJOIN(" ", FALSE, VLOOKUP(Table2[[#This Row],[Song Number]], Table1[[Order]:[SHD]], 2, FALSE), "Pack")</f>
        <v>TT Pack</v>
      </c>
      <c r="D1069" s="18" t="str" cm="1">
        <f t="array" ref="D1069">_xlfn.IFS(MID(B1068, LEN(B1068) - 2, 3) = " EZ", "NM", MID(B1068, LEN(B1068) - 2, 3) = " NM", "HD", MID(B1068, LEN(B1068) - 2, 3) = " HD", "SHD", TRUE, "EZ")</f>
        <v>SHD</v>
      </c>
      <c r="E1069" s="18" t="str">
        <f>VLOOKUP(Table2[[#This Row],[Song Number]], Table1[[Order]:[SHD]], 5, FALSE)</f>
        <v>Springhead</v>
      </c>
      <c r="F1069" s="18" t="str">
        <f>_xlfn.TEXTJOIN("", FALSE, "BPM_", VLOOKUP(Table2[[#This Row],[Song Number]], Table1[[Order]:[SHD]], 6, FALSE))</f>
        <v>BPM_106</v>
      </c>
      <c r="G1069" s="18" t="str" cm="1">
        <f t="array" ref="G1069">_xlfn.TEXTJOIN("", FALSE, "DIF_", VLOOKUP(Table2[[#This Row],[Song Number]], Table1[[Order]:[SHD]], _xlfn.IFS(MID(B1068, LEN(B1068) - 2, 3) = " EZ", 8, MID(B1068, LEN(B1068) - 2, 3) = " NM", 9, MID(B1068, LEN(B1068) - 2, 3) = " HD", 10, TRUE, 7), FALSE))</f>
        <v>DIF_15</v>
      </c>
      <c r="H106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"SHD", "DIF_15" ],</v>
      </c>
      <c r="I106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"Darker than Black - SHD",
  "region": "TT Pack",
  "category": [ "TT Pack", "SHD", "DIF_15" ],
  "requires": []
  },
</v>
      </c>
    </row>
    <row r="1070" spans="1:9" ht="105" x14ac:dyDescent="0.25">
      <c r="A1070" s="18">
        <f t="shared" si="16"/>
        <v>268</v>
      </c>
      <c r="B1070" s="18" t="str">
        <f>_xlfn.TEXTJOIN(" - ", FALSE, VLOOKUP(Table2[[#This Row],[Song Number]], Table1[[Order]:[SHD]], 4, FALSE), _xlfn.IFS(MID(B1069, LEN(B1069) - 2, 3) = " EZ", "NM", MID(B1069, LEN(B1069) - 2, 3) = " NM", "HD", MID(B1069, LEN(B1069) - 2, 3) = " HD", "SHD", TRUE, "EZ"))</f>
        <v>Destruction - EZ</v>
      </c>
      <c r="C1070" s="18" t="str">
        <f>_xlfn.TEXTJOIN(" ", FALSE, VLOOKUP(Table2[[#This Row],[Song Number]], Table1[[Order]:[SHD]], 2, FALSE), "Pack")</f>
        <v>TT Pack</v>
      </c>
      <c r="D1070" s="18" t="str" cm="1">
        <f t="array" ref="D1070">_xlfn.IFS(MID(B1069, LEN(B1069) - 2, 3) = " EZ", "NM", MID(B1069, LEN(B1069) - 2, 3) = " NM", "HD", MID(B1069, LEN(B1069) - 2, 3) = " HD", "SHD", TRUE, "EZ")</f>
        <v>EZ</v>
      </c>
      <c r="E1070" s="18" t="str">
        <f>VLOOKUP(Table2[[#This Row],[Song Number]], Table1[[Order]:[SHD]], 5, FALSE)</f>
        <v>DJ MURASAME</v>
      </c>
      <c r="F1070" s="18" t="str">
        <f>_xlfn.TEXTJOIN("", FALSE, "BPM_", VLOOKUP(Table2[[#This Row],[Song Number]], Table1[[Order]:[SHD]], 6, FALSE))</f>
        <v>BPM_151</v>
      </c>
      <c r="G1070" s="18" t="str" cm="1">
        <f t="array" ref="G1070">_xlfn.TEXTJOIN("", FALSE, "DIF_", VLOOKUP(Table2[[#This Row],[Song Number]], Table1[[Order]:[SHD]], _xlfn.IFS(MID(B1069, LEN(B1069) - 2, 3) = " EZ", 8, MID(B1069, LEN(B1069) - 2, 3) = " NM", 9, MID(B1069, LEN(B1069) - 2, 3) = " HD", 10, TRUE, 7), FALSE))</f>
        <v>DIF_5</v>
      </c>
      <c r="H107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"EZ", "DIF_5" ],</v>
      </c>
      <c r="I107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"Destruction - EZ",
  "region": "TT Pack",
  "category": [ "TT Pack", "EZ", "DIF_5" ],
  "requires": []
  },
</v>
      </c>
    </row>
    <row r="1071" spans="1:9" ht="105" x14ac:dyDescent="0.25">
      <c r="A1071" s="18">
        <f t="shared" si="16"/>
        <v>268</v>
      </c>
      <c r="B1071" s="18" t="str">
        <f>_xlfn.TEXTJOIN(" - ", FALSE, VLOOKUP(Table2[[#This Row],[Song Number]], Table1[[Order]:[SHD]], 4, FALSE), _xlfn.IFS(MID(B1070, LEN(B1070) - 2, 3) = " EZ", "NM", MID(B1070, LEN(B1070) - 2, 3) = " NM", "HD", MID(B1070, LEN(B1070) - 2, 3) = " HD", "SHD", TRUE, "EZ"))</f>
        <v>Destruction - NM</v>
      </c>
      <c r="C1071" s="18" t="str">
        <f>_xlfn.TEXTJOIN(" ", FALSE, VLOOKUP(Table2[[#This Row],[Song Number]], Table1[[Order]:[SHD]], 2, FALSE), "Pack")</f>
        <v>TT Pack</v>
      </c>
      <c r="D1071" s="18" t="str" cm="1">
        <f t="array" ref="D1071">_xlfn.IFS(MID(B1070, LEN(B1070) - 2, 3) = " EZ", "NM", MID(B1070, LEN(B1070) - 2, 3) = " NM", "HD", MID(B1070, LEN(B1070) - 2, 3) = " HD", "SHD", TRUE, "EZ")</f>
        <v>NM</v>
      </c>
      <c r="E1071" s="18" t="str">
        <f>VLOOKUP(Table2[[#This Row],[Song Number]], Table1[[Order]:[SHD]], 5, FALSE)</f>
        <v>DJ MURASAME</v>
      </c>
      <c r="F1071" s="18" t="str">
        <f>_xlfn.TEXTJOIN("", FALSE, "BPM_", VLOOKUP(Table2[[#This Row],[Song Number]], Table1[[Order]:[SHD]], 6, FALSE))</f>
        <v>BPM_151</v>
      </c>
      <c r="G1071" s="18" t="str" cm="1">
        <f t="array" ref="G1071">_xlfn.TEXTJOIN("", FALSE, "DIF_", VLOOKUP(Table2[[#This Row],[Song Number]], Table1[[Order]:[SHD]], _xlfn.IFS(MID(B1070, LEN(B1070) - 2, 3) = " EZ", 8, MID(B1070, LEN(B1070) - 2, 3) = " NM", 9, MID(B1070, LEN(B1070) - 2, 3) = " HD", 10, TRUE, 7), FALSE))</f>
        <v>DIF_11</v>
      </c>
      <c r="H107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"NM", "DIF_11" ],</v>
      </c>
      <c r="I107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"Destruction - NM",
  "region": "TT Pack",
  "category": [ "TT Pack", "NM", "DIF_11" ],
  "requires": []
  },
</v>
      </c>
    </row>
    <row r="1072" spans="1:9" ht="105" x14ac:dyDescent="0.25">
      <c r="A1072" s="18">
        <f t="shared" si="16"/>
        <v>268</v>
      </c>
      <c r="B1072" s="18" t="str">
        <f>_xlfn.TEXTJOIN(" - ", FALSE, VLOOKUP(Table2[[#This Row],[Song Number]], Table1[[Order]:[SHD]], 4, FALSE), _xlfn.IFS(MID(B1071, LEN(B1071) - 2, 3) = " EZ", "NM", MID(B1071, LEN(B1071) - 2, 3) = " NM", "HD", MID(B1071, LEN(B1071) - 2, 3) = " HD", "SHD", TRUE, "EZ"))</f>
        <v>Destruction - HD</v>
      </c>
      <c r="C1072" s="18" t="str">
        <f>_xlfn.TEXTJOIN(" ", FALSE, VLOOKUP(Table2[[#This Row],[Song Number]], Table1[[Order]:[SHD]], 2, FALSE), "Pack")</f>
        <v>TT Pack</v>
      </c>
      <c r="D1072" s="18" t="str" cm="1">
        <f t="array" ref="D1072">_xlfn.IFS(MID(B1071, LEN(B1071) - 2, 3) = " EZ", "NM", MID(B1071, LEN(B1071) - 2, 3) = " NM", "HD", MID(B1071, LEN(B1071) - 2, 3) = " HD", "SHD", TRUE, "EZ")</f>
        <v>HD</v>
      </c>
      <c r="E1072" s="18" t="str">
        <f>VLOOKUP(Table2[[#This Row],[Song Number]], Table1[[Order]:[SHD]], 5, FALSE)</f>
        <v>DJ MURASAME</v>
      </c>
      <c r="F1072" s="18" t="str">
        <f>_xlfn.TEXTJOIN("", FALSE, "BPM_", VLOOKUP(Table2[[#This Row],[Song Number]], Table1[[Order]:[SHD]], 6, FALSE))</f>
        <v>BPM_151</v>
      </c>
      <c r="G1072" s="18" t="str" cm="1">
        <f t="array" ref="G1072">_xlfn.TEXTJOIN("", FALSE, "DIF_", VLOOKUP(Table2[[#This Row],[Song Number]], Table1[[Order]:[SHD]], _xlfn.IFS(MID(B1071, LEN(B1071) - 2, 3) = " EZ", 8, MID(B1071, LEN(B1071) - 2, 3) = " NM", 9, MID(B1071, LEN(B1071) - 2, 3) = " HD", 10, TRUE, 7), FALSE))</f>
        <v>DIF_16</v>
      </c>
      <c r="H107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"HD", "DIF_16" ],</v>
      </c>
      <c r="I107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"Destruction - HD",
  "region": "TT Pack",
  "category": [ "TT Pack", "HD", "DIF_16" ],
  "requires": []
  },
</v>
      </c>
    </row>
    <row r="1073" spans="1:9" ht="105" x14ac:dyDescent="0.25">
      <c r="A1073" s="18">
        <f t="shared" si="16"/>
        <v>268</v>
      </c>
      <c r="B1073" s="18" t="str">
        <f>_xlfn.TEXTJOIN(" - ", FALSE, VLOOKUP(Table2[[#This Row],[Song Number]], Table1[[Order]:[SHD]], 4, FALSE), _xlfn.IFS(MID(B1072, LEN(B1072) - 2, 3) = " EZ", "NM", MID(B1072, LEN(B1072) - 2, 3) = " NM", "HD", MID(B1072, LEN(B1072) - 2, 3) = " HD", "SHD", TRUE, "EZ"))</f>
        <v>Destruction - SHD</v>
      </c>
      <c r="C1073" s="18" t="str">
        <f>_xlfn.TEXTJOIN(" ", FALSE, VLOOKUP(Table2[[#This Row],[Song Number]], Table1[[Order]:[SHD]], 2, FALSE), "Pack")</f>
        <v>TT Pack</v>
      </c>
      <c r="D1073" s="18" t="str" cm="1">
        <f t="array" ref="D1073">_xlfn.IFS(MID(B1072, LEN(B1072) - 2, 3) = " EZ", "NM", MID(B1072, LEN(B1072) - 2, 3) = " NM", "HD", MID(B1072, LEN(B1072) - 2, 3) = " HD", "SHD", TRUE, "EZ")</f>
        <v>SHD</v>
      </c>
      <c r="E1073" s="18" t="str">
        <f>VLOOKUP(Table2[[#This Row],[Song Number]], Table1[[Order]:[SHD]], 5, FALSE)</f>
        <v>DJ MURASAME</v>
      </c>
      <c r="F1073" s="18" t="str">
        <f>_xlfn.TEXTJOIN("", FALSE, "BPM_", VLOOKUP(Table2[[#This Row],[Song Number]], Table1[[Order]:[SHD]], 6, FALSE))</f>
        <v>BPM_151</v>
      </c>
      <c r="G1073" s="18" t="str" cm="1">
        <f t="array" ref="G1073">_xlfn.TEXTJOIN("", FALSE, "DIF_", VLOOKUP(Table2[[#This Row],[Song Number]], Table1[[Order]:[SHD]], _xlfn.IFS(MID(B1072, LEN(B1072) - 2, 3) = " EZ", 8, MID(B1072, LEN(B1072) - 2, 3) = " NM", 9, MID(B1072, LEN(B1072) - 2, 3) = " HD", 10, TRUE, 7), FALSE))</f>
        <v>DIF_18</v>
      </c>
      <c r="H107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"SHD", "DIF_18" ],</v>
      </c>
      <c r="I107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"Destruction - SHD",
  "region": "TT Pack",
  "category": [ "TT Pack", "SHD", "DIF_18" ],
  "requires": []
  },
</v>
      </c>
    </row>
    <row r="1074" spans="1:9" ht="105" x14ac:dyDescent="0.25">
      <c r="A1074" s="18">
        <f t="shared" si="16"/>
        <v>269</v>
      </c>
      <c r="B1074" s="18" t="str">
        <f>_xlfn.TEXTJOIN(" - ", FALSE, VLOOKUP(Table2[[#This Row],[Song Number]], Table1[[Order]:[SHD]], 4, FALSE), _xlfn.IFS(MID(B1073, LEN(B1073) - 2, 3) = " EZ", "NM", MID(B1073, LEN(B1073) - 2, 3) = " NM", "HD", MID(B1073, LEN(B1073) - 2, 3) = " HD", "SHD", TRUE, "EZ"))</f>
        <v>Encounter on orbit - EZ</v>
      </c>
      <c r="C1074" s="18" t="str">
        <f>_xlfn.TEXTJOIN(" ", FALSE, VLOOKUP(Table2[[#This Row],[Song Number]], Table1[[Order]:[SHD]], 2, FALSE), "Pack")</f>
        <v>TT Pack</v>
      </c>
      <c r="D1074" s="18" t="str" cm="1">
        <f t="array" ref="D1074">_xlfn.IFS(MID(B1073, LEN(B1073) - 2, 3) = " EZ", "NM", MID(B1073, LEN(B1073) - 2, 3) = " NM", "HD", MID(B1073, LEN(B1073) - 2, 3) = " HD", "SHD", TRUE, "EZ")</f>
        <v>EZ</v>
      </c>
      <c r="E1074" s="18" t="str">
        <f>VLOOKUP(Table2[[#This Row],[Song Number]], Table1[[Order]:[SHD]], 5, FALSE)</f>
        <v>Aresynth</v>
      </c>
      <c r="F1074" s="18" t="str">
        <f>_xlfn.TEXTJOIN("", FALSE, "BPM_", VLOOKUP(Table2[[#This Row],[Song Number]], Table1[[Order]:[SHD]], 6, FALSE))</f>
        <v>BPM_185</v>
      </c>
      <c r="G1074" s="18" t="str" cm="1">
        <f t="array" ref="G1074">_xlfn.TEXTJOIN("", FALSE, "DIF_", VLOOKUP(Table2[[#This Row],[Song Number]], Table1[[Order]:[SHD]], _xlfn.IFS(MID(B1073, LEN(B1073) - 2, 3) = " EZ", 8, MID(B1073, LEN(B1073) - 2, 3) = " NM", 9, MID(B1073, LEN(B1073) - 2, 3) = " HD", 10, TRUE, 7), FALSE))</f>
        <v>DIF_6</v>
      </c>
      <c r="H107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"EZ", "DIF_6" ],</v>
      </c>
      <c r="I107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"Encounter on orbit - EZ",
  "region": "TT Pack",
  "category": [ "TT Pack", "EZ", "DIF_6" ],
  "requires": []
  },
</v>
      </c>
    </row>
    <row r="1075" spans="1:9" ht="105" x14ac:dyDescent="0.25">
      <c r="A1075" s="18">
        <f t="shared" si="16"/>
        <v>269</v>
      </c>
      <c r="B1075" s="18" t="str">
        <f>_xlfn.TEXTJOIN(" - ", FALSE, VLOOKUP(Table2[[#This Row],[Song Number]], Table1[[Order]:[SHD]], 4, FALSE), _xlfn.IFS(MID(B1074, LEN(B1074) - 2, 3) = " EZ", "NM", MID(B1074, LEN(B1074) - 2, 3) = " NM", "HD", MID(B1074, LEN(B1074) - 2, 3) = " HD", "SHD", TRUE, "EZ"))</f>
        <v>Encounter on orbit - NM</v>
      </c>
      <c r="C1075" s="18" t="str">
        <f>_xlfn.TEXTJOIN(" ", FALSE, VLOOKUP(Table2[[#This Row],[Song Number]], Table1[[Order]:[SHD]], 2, FALSE), "Pack")</f>
        <v>TT Pack</v>
      </c>
      <c r="D1075" s="18" t="str" cm="1">
        <f t="array" ref="D1075">_xlfn.IFS(MID(B1074, LEN(B1074) - 2, 3) = " EZ", "NM", MID(B1074, LEN(B1074) - 2, 3) = " NM", "HD", MID(B1074, LEN(B1074) - 2, 3) = " HD", "SHD", TRUE, "EZ")</f>
        <v>NM</v>
      </c>
      <c r="E1075" s="18" t="str">
        <f>VLOOKUP(Table2[[#This Row],[Song Number]], Table1[[Order]:[SHD]], 5, FALSE)</f>
        <v>Aresynth</v>
      </c>
      <c r="F1075" s="18" t="str">
        <f>_xlfn.TEXTJOIN("", FALSE, "BPM_", VLOOKUP(Table2[[#This Row],[Song Number]], Table1[[Order]:[SHD]], 6, FALSE))</f>
        <v>BPM_185</v>
      </c>
      <c r="G1075" s="18" t="str" cm="1">
        <f t="array" ref="G1075">_xlfn.TEXTJOIN("", FALSE, "DIF_", VLOOKUP(Table2[[#This Row],[Song Number]], Table1[[Order]:[SHD]], _xlfn.IFS(MID(B1074, LEN(B1074) - 2, 3) = " EZ", 8, MID(B1074, LEN(B1074) - 2, 3) = " NM", 9, MID(B1074, LEN(B1074) - 2, 3) = " HD", 10, TRUE, 7), FALSE))</f>
        <v>DIF_10</v>
      </c>
      <c r="H107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"NM", "DIF_10" ],</v>
      </c>
      <c r="I107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"Encounter on orbit - NM",
  "region": "TT Pack",
  "category": [ "TT Pack", "NM", "DIF_10" ],
  "requires": []
  },
</v>
      </c>
    </row>
    <row r="1076" spans="1:9" ht="105" x14ac:dyDescent="0.25">
      <c r="A1076" s="18">
        <f t="shared" si="16"/>
        <v>269</v>
      </c>
      <c r="B1076" s="18" t="str">
        <f>_xlfn.TEXTJOIN(" - ", FALSE, VLOOKUP(Table2[[#This Row],[Song Number]], Table1[[Order]:[SHD]], 4, FALSE), _xlfn.IFS(MID(B1075, LEN(B1075) - 2, 3) = " EZ", "NM", MID(B1075, LEN(B1075) - 2, 3) = " NM", "HD", MID(B1075, LEN(B1075) - 2, 3) = " HD", "SHD", TRUE, "EZ"))</f>
        <v>Encounter on orbit - HD</v>
      </c>
      <c r="C1076" s="18" t="str">
        <f>_xlfn.TEXTJOIN(" ", FALSE, VLOOKUP(Table2[[#This Row],[Song Number]], Table1[[Order]:[SHD]], 2, FALSE), "Pack")</f>
        <v>TT Pack</v>
      </c>
      <c r="D1076" s="18" t="str" cm="1">
        <f t="array" ref="D1076">_xlfn.IFS(MID(B1075, LEN(B1075) - 2, 3) = " EZ", "NM", MID(B1075, LEN(B1075) - 2, 3) = " NM", "HD", MID(B1075, LEN(B1075) - 2, 3) = " HD", "SHD", TRUE, "EZ")</f>
        <v>HD</v>
      </c>
      <c r="E1076" s="18" t="str">
        <f>VLOOKUP(Table2[[#This Row],[Song Number]], Table1[[Order]:[SHD]], 5, FALSE)</f>
        <v>Aresynth</v>
      </c>
      <c r="F1076" s="18" t="str">
        <f>_xlfn.TEXTJOIN("", FALSE, "BPM_", VLOOKUP(Table2[[#This Row],[Song Number]], Table1[[Order]:[SHD]], 6, FALSE))</f>
        <v>BPM_185</v>
      </c>
      <c r="G1076" s="18" t="str" cm="1">
        <f t="array" ref="G1076">_xlfn.TEXTJOIN("", FALSE, "DIF_", VLOOKUP(Table2[[#This Row],[Song Number]], Table1[[Order]:[SHD]], _xlfn.IFS(MID(B1075, LEN(B1075) - 2, 3) = " EZ", 8, MID(B1075, LEN(B1075) - 2, 3) = " NM", 9, MID(B1075, LEN(B1075) - 2, 3) = " HD", 10, TRUE, 7), FALSE))</f>
        <v>DIF_14</v>
      </c>
      <c r="H107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"HD", "DIF_14" ],</v>
      </c>
      <c r="I107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"Encounter on orbit - HD",
  "region": "TT Pack",
  "category": [ "TT Pack", "HD", "DIF_14" ],
  "requires": []
  },
</v>
      </c>
    </row>
    <row r="1077" spans="1:9" ht="105" x14ac:dyDescent="0.25">
      <c r="A1077" s="18">
        <f t="shared" si="16"/>
        <v>269</v>
      </c>
      <c r="B1077" s="18" t="str">
        <f>_xlfn.TEXTJOIN(" - ", FALSE, VLOOKUP(Table2[[#This Row],[Song Number]], Table1[[Order]:[SHD]], 4, FALSE), _xlfn.IFS(MID(B1076, LEN(B1076) - 2, 3) = " EZ", "NM", MID(B1076, LEN(B1076) - 2, 3) = " NM", "HD", MID(B1076, LEN(B1076) - 2, 3) = " HD", "SHD", TRUE, "EZ"))</f>
        <v>Encounter on orbit - SHD</v>
      </c>
      <c r="C1077" s="18" t="str">
        <f>_xlfn.TEXTJOIN(" ", FALSE, VLOOKUP(Table2[[#This Row],[Song Number]], Table1[[Order]:[SHD]], 2, FALSE), "Pack")</f>
        <v>TT Pack</v>
      </c>
      <c r="D1077" s="18" t="str" cm="1">
        <f t="array" ref="D1077">_xlfn.IFS(MID(B1076, LEN(B1076) - 2, 3) = " EZ", "NM", MID(B1076, LEN(B1076) - 2, 3) = " NM", "HD", MID(B1076, LEN(B1076) - 2, 3) = " HD", "SHD", TRUE, "EZ")</f>
        <v>SHD</v>
      </c>
      <c r="E1077" s="18" t="str">
        <f>VLOOKUP(Table2[[#This Row],[Song Number]], Table1[[Order]:[SHD]], 5, FALSE)</f>
        <v>Aresynth</v>
      </c>
      <c r="F1077" s="18" t="str">
        <f>_xlfn.TEXTJOIN("", FALSE, "BPM_", VLOOKUP(Table2[[#This Row],[Song Number]], Table1[[Order]:[SHD]], 6, FALSE))</f>
        <v>BPM_185</v>
      </c>
      <c r="G1077" s="18" t="str" cm="1">
        <f t="array" ref="G1077">_xlfn.TEXTJOIN("", FALSE, "DIF_", VLOOKUP(Table2[[#This Row],[Song Number]], Table1[[Order]:[SHD]], _xlfn.IFS(MID(B1076, LEN(B1076) - 2, 3) = " EZ", 8, MID(B1076, LEN(B1076) - 2, 3) = " NM", 9, MID(B1076, LEN(B1076) - 2, 3) = " HD", 10, TRUE, 7), FALSE))</f>
        <v>DIF_17</v>
      </c>
      <c r="H107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"SHD", "DIF_17" ],</v>
      </c>
      <c r="I107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"Encounter on orbit - SHD",
  "region": "TT Pack",
  "category": [ "TT Pack", "SHD", "DIF_17" ],
  "requires": []
  },
</v>
      </c>
    </row>
    <row r="1078" spans="1:9" ht="105" x14ac:dyDescent="0.25">
      <c r="A1078" s="18">
        <f t="shared" si="16"/>
        <v>270</v>
      </c>
      <c r="B1078" s="18" t="str">
        <f>_xlfn.TEXTJOIN(" - ", FALSE, VLOOKUP(Table2[[#This Row],[Song Number]], Table1[[Order]:[SHD]], 4, FALSE), _xlfn.IFS(MID(B1077, LEN(B1077) - 2, 3) = " EZ", "NM", MID(B1077, LEN(B1077) - 2, 3) = " NM", "HD", MID(B1077, LEN(B1077) - 2, 3) = " HD", "SHD", TRUE, "EZ"))</f>
        <v>Footprints - EZ</v>
      </c>
      <c r="C1078" s="18" t="str">
        <f>_xlfn.TEXTJOIN(" ", FALSE, VLOOKUP(Table2[[#This Row],[Song Number]], Table1[[Order]:[SHD]], 2, FALSE), "Pack")</f>
        <v>TT Pack</v>
      </c>
      <c r="D1078" s="18" t="str" cm="1">
        <f t="array" ref="D1078">_xlfn.IFS(MID(B1077, LEN(B1077) - 2, 3) = " EZ", "NM", MID(B1077, LEN(B1077) - 2, 3) = " NM", "HD", MID(B1077, LEN(B1077) - 2, 3) = " HD", "SHD", TRUE, "EZ")</f>
        <v>EZ</v>
      </c>
      <c r="E1078" s="18" t="str">
        <f>VLOOKUP(Table2[[#This Row],[Song Number]], Table1[[Order]:[SHD]], 5, FALSE)</f>
        <v>Lokan</v>
      </c>
      <c r="F1078" s="18" t="str">
        <f>_xlfn.TEXTJOIN("", FALSE, "BPM_", VLOOKUP(Table2[[#This Row],[Song Number]], Table1[[Order]:[SHD]], 6, FALSE))</f>
        <v>BPM_180</v>
      </c>
      <c r="G1078" s="18" t="str" cm="1">
        <f t="array" ref="G1078">_xlfn.TEXTJOIN("", FALSE, "DIF_", VLOOKUP(Table2[[#This Row],[Song Number]], Table1[[Order]:[SHD]], _xlfn.IFS(MID(B1077, LEN(B1077) - 2, 3) = " EZ", 8, MID(B1077, LEN(B1077) - 2, 3) = " NM", 9, MID(B1077, LEN(B1077) - 2, 3) = " HD", 10, TRUE, 7), FALSE))</f>
        <v>DIF_4</v>
      </c>
      <c r="H107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"EZ", "DIF_4" ],</v>
      </c>
      <c r="I107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"Footprints - EZ",
  "region": "TT Pack",
  "category": [ "TT Pack", "EZ", "DIF_4" ],
  "requires": []
  },
</v>
      </c>
    </row>
    <row r="1079" spans="1:9" ht="105" x14ac:dyDescent="0.25">
      <c r="A1079" s="18">
        <f t="shared" si="16"/>
        <v>270</v>
      </c>
      <c r="B1079" s="18" t="str">
        <f>_xlfn.TEXTJOIN(" - ", FALSE, VLOOKUP(Table2[[#This Row],[Song Number]], Table1[[Order]:[SHD]], 4, FALSE), _xlfn.IFS(MID(B1078, LEN(B1078) - 2, 3) = " EZ", "NM", MID(B1078, LEN(B1078) - 2, 3) = " NM", "HD", MID(B1078, LEN(B1078) - 2, 3) = " HD", "SHD", TRUE, "EZ"))</f>
        <v>Footprints - NM</v>
      </c>
      <c r="C1079" s="18" t="str">
        <f>_xlfn.TEXTJOIN(" ", FALSE, VLOOKUP(Table2[[#This Row],[Song Number]], Table1[[Order]:[SHD]], 2, FALSE), "Pack")</f>
        <v>TT Pack</v>
      </c>
      <c r="D1079" s="18" t="str" cm="1">
        <f t="array" ref="D1079">_xlfn.IFS(MID(B1078, LEN(B1078) - 2, 3) = " EZ", "NM", MID(B1078, LEN(B1078) - 2, 3) = " NM", "HD", MID(B1078, LEN(B1078) - 2, 3) = " HD", "SHD", TRUE, "EZ")</f>
        <v>NM</v>
      </c>
      <c r="E1079" s="18" t="str">
        <f>VLOOKUP(Table2[[#This Row],[Song Number]], Table1[[Order]:[SHD]], 5, FALSE)</f>
        <v>Lokan</v>
      </c>
      <c r="F1079" s="18" t="str">
        <f>_xlfn.TEXTJOIN("", FALSE, "BPM_", VLOOKUP(Table2[[#This Row],[Song Number]], Table1[[Order]:[SHD]], 6, FALSE))</f>
        <v>BPM_180</v>
      </c>
      <c r="G1079" s="18" t="str" cm="1">
        <f t="array" ref="G1079">_xlfn.TEXTJOIN("", FALSE, "DIF_", VLOOKUP(Table2[[#This Row],[Song Number]], Table1[[Order]:[SHD]], _xlfn.IFS(MID(B1078, LEN(B1078) - 2, 3) = " EZ", 8, MID(B1078, LEN(B1078) - 2, 3) = " NM", 9, MID(B1078, LEN(B1078) - 2, 3) = " HD", 10, TRUE, 7), FALSE))</f>
        <v>DIF_7</v>
      </c>
      <c r="H107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"NM", "DIF_7" ],</v>
      </c>
      <c r="I107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"Footprints - NM",
  "region": "TT Pack",
  "category": [ "TT Pack", "NM", "DIF_7" ],
  "requires": []
  },
</v>
      </c>
    </row>
    <row r="1080" spans="1:9" ht="105" x14ac:dyDescent="0.25">
      <c r="A1080" s="18">
        <f t="shared" si="16"/>
        <v>270</v>
      </c>
      <c r="B1080" s="18" t="str">
        <f>_xlfn.TEXTJOIN(" - ", FALSE, VLOOKUP(Table2[[#This Row],[Song Number]], Table1[[Order]:[SHD]], 4, FALSE), _xlfn.IFS(MID(B1079, LEN(B1079) - 2, 3) = " EZ", "NM", MID(B1079, LEN(B1079) - 2, 3) = " NM", "HD", MID(B1079, LEN(B1079) - 2, 3) = " HD", "SHD", TRUE, "EZ"))</f>
        <v>Footprints - HD</v>
      </c>
      <c r="C1080" s="18" t="str">
        <f>_xlfn.TEXTJOIN(" ", FALSE, VLOOKUP(Table2[[#This Row],[Song Number]], Table1[[Order]:[SHD]], 2, FALSE), "Pack")</f>
        <v>TT Pack</v>
      </c>
      <c r="D1080" s="18" t="str" cm="1">
        <f t="array" ref="D1080">_xlfn.IFS(MID(B1079, LEN(B1079) - 2, 3) = " EZ", "NM", MID(B1079, LEN(B1079) - 2, 3) = " NM", "HD", MID(B1079, LEN(B1079) - 2, 3) = " HD", "SHD", TRUE, "EZ")</f>
        <v>HD</v>
      </c>
      <c r="E1080" s="18" t="str">
        <f>VLOOKUP(Table2[[#This Row],[Song Number]], Table1[[Order]:[SHD]], 5, FALSE)</f>
        <v>Lokan</v>
      </c>
      <c r="F1080" s="18" t="str">
        <f>_xlfn.TEXTJOIN("", FALSE, "BPM_", VLOOKUP(Table2[[#This Row],[Song Number]], Table1[[Order]:[SHD]], 6, FALSE))</f>
        <v>BPM_180</v>
      </c>
      <c r="G1080" s="18" t="str" cm="1">
        <f t="array" ref="G1080">_xlfn.TEXTJOIN("", FALSE, "DIF_", VLOOKUP(Table2[[#This Row],[Song Number]], Table1[[Order]:[SHD]], _xlfn.IFS(MID(B1079, LEN(B1079) - 2, 3) = " EZ", 8, MID(B1079, LEN(B1079) - 2, 3) = " NM", 9, MID(B1079, LEN(B1079) - 2, 3) = " HD", 10, TRUE, 7), FALSE))</f>
        <v>DIF_14</v>
      </c>
      <c r="H108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"HD", "DIF_14" ],</v>
      </c>
      <c r="I108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"Footprints - HD",
  "region": "TT Pack",
  "category": [ "TT Pack", "HD", "DIF_14" ],
  "requires": []
  },
</v>
      </c>
    </row>
    <row r="1081" spans="1:9" ht="105" x14ac:dyDescent="0.25">
      <c r="A1081" s="18">
        <f t="shared" si="16"/>
        <v>270</v>
      </c>
      <c r="B1081" s="18" t="str">
        <f>_xlfn.TEXTJOIN(" - ", FALSE, VLOOKUP(Table2[[#This Row],[Song Number]], Table1[[Order]:[SHD]], 4, FALSE), _xlfn.IFS(MID(B1080, LEN(B1080) - 2, 3) = " EZ", "NM", MID(B1080, LEN(B1080) - 2, 3) = " NM", "HD", MID(B1080, LEN(B1080) - 2, 3) = " HD", "SHD", TRUE, "EZ"))</f>
        <v>Footprints - SHD</v>
      </c>
      <c r="C1081" s="18" t="str">
        <f>_xlfn.TEXTJOIN(" ", FALSE, VLOOKUP(Table2[[#This Row],[Song Number]], Table1[[Order]:[SHD]], 2, FALSE), "Pack")</f>
        <v>TT Pack</v>
      </c>
      <c r="D1081" s="18" t="str" cm="1">
        <f t="array" ref="D1081">_xlfn.IFS(MID(B1080, LEN(B1080) - 2, 3) = " EZ", "NM", MID(B1080, LEN(B1080) - 2, 3) = " NM", "HD", MID(B1080, LEN(B1080) - 2, 3) = " HD", "SHD", TRUE, "EZ")</f>
        <v>SHD</v>
      </c>
      <c r="E1081" s="18" t="str">
        <f>VLOOKUP(Table2[[#This Row],[Song Number]], Table1[[Order]:[SHD]], 5, FALSE)</f>
        <v>Lokan</v>
      </c>
      <c r="F1081" s="18" t="str">
        <f>_xlfn.TEXTJOIN("", FALSE, "BPM_", VLOOKUP(Table2[[#This Row],[Song Number]], Table1[[Order]:[SHD]], 6, FALSE))</f>
        <v>BPM_180</v>
      </c>
      <c r="G1081" s="18" t="str" cm="1">
        <f t="array" ref="G1081">_xlfn.TEXTJOIN("", FALSE, "DIF_", VLOOKUP(Table2[[#This Row],[Song Number]], Table1[[Order]:[SHD]], _xlfn.IFS(MID(B1080, LEN(B1080) - 2, 3) = " EZ", 8, MID(B1080, LEN(B1080) - 2, 3) = " NM", 9, MID(B1080, LEN(B1080) - 2, 3) = " HD", 10, TRUE, 7), FALSE))</f>
        <v>DIF_17</v>
      </c>
      <c r="H108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"SHD", "DIF_17" ],</v>
      </c>
      <c r="I108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"Footprints - SHD",
  "region": "TT Pack",
  "category": [ "TT Pack", "SHD", "DIF_17" ],
  "requires": []
  },
</v>
      </c>
    </row>
    <row r="1082" spans="1:9" ht="105" x14ac:dyDescent="0.25">
      <c r="A1082" s="18">
        <f t="shared" si="16"/>
        <v>271</v>
      </c>
      <c r="B1082" s="18" t="str">
        <f>_xlfn.TEXTJOIN(" - ", FALSE, VLOOKUP(Table2[[#This Row],[Song Number]], Table1[[Order]:[SHD]], 4, FALSE), _xlfn.IFS(MID(B1081, LEN(B1081) - 2, 3) = " EZ", "NM", MID(B1081, LEN(B1081) - 2, 3) = " NM", "HD", MID(B1081, LEN(B1081) - 2, 3) = " HD", "SHD", TRUE, "EZ"))</f>
        <v>Guardian - EZ</v>
      </c>
      <c r="C1082" s="18" t="str">
        <f>_xlfn.TEXTJOIN(" ", FALSE, VLOOKUP(Table2[[#This Row],[Song Number]], Table1[[Order]:[SHD]], 2, FALSE), "Pack")</f>
        <v>TT Pack</v>
      </c>
      <c r="D1082" s="18" t="str" cm="1">
        <f t="array" ref="D1082">_xlfn.IFS(MID(B1081, LEN(B1081) - 2, 3) = " EZ", "NM", MID(B1081, LEN(B1081) - 2, 3) = " NM", "HD", MID(B1081, LEN(B1081) - 2, 3) = " HD", "SHD", TRUE, "EZ")</f>
        <v>EZ</v>
      </c>
      <c r="E1082" s="18" t="str">
        <f>VLOOKUP(Table2[[#This Row],[Song Number]], Table1[[Order]:[SHD]], 5, FALSE)</f>
        <v>Lunatic Sounds</v>
      </c>
      <c r="F1082" s="18" t="str">
        <f>_xlfn.TEXTJOIN("", FALSE, "BPM_", VLOOKUP(Table2[[#This Row],[Song Number]], Table1[[Order]:[SHD]], 6, FALSE))</f>
        <v>BPM_178</v>
      </c>
      <c r="G1082" s="18" t="str" cm="1">
        <f t="array" ref="G1082">_xlfn.TEXTJOIN("", FALSE, "DIF_", VLOOKUP(Table2[[#This Row],[Song Number]], Table1[[Order]:[SHD]], _xlfn.IFS(MID(B1081, LEN(B1081) - 2, 3) = " EZ", 8, MID(B1081, LEN(B1081) - 2, 3) = " NM", 9, MID(B1081, LEN(B1081) - 2, 3) = " HD", 10, TRUE, 7), FALSE))</f>
        <v>DIF_5</v>
      </c>
      <c r="H108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"EZ", "DIF_5" ],</v>
      </c>
      <c r="I108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"Guardian - EZ",
  "region": "TT Pack",
  "category": [ "TT Pack", "EZ", "DIF_5" ],
  "requires": []
  },
</v>
      </c>
    </row>
    <row r="1083" spans="1:9" ht="105" x14ac:dyDescent="0.25">
      <c r="A1083" s="18">
        <f t="shared" si="16"/>
        <v>271</v>
      </c>
      <c r="B1083" s="18" t="str">
        <f>_xlfn.TEXTJOIN(" - ", FALSE, VLOOKUP(Table2[[#This Row],[Song Number]], Table1[[Order]:[SHD]], 4, FALSE), _xlfn.IFS(MID(B1082, LEN(B1082) - 2, 3) = " EZ", "NM", MID(B1082, LEN(B1082) - 2, 3) = " NM", "HD", MID(B1082, LEN(B1082) - 2, 3) = " HD", "SHD", TRUE, "EZ"))</f>
        <v>Guardian - NM</v>
      </c>
      <c r="C1083" s="18" t="str">
        <f>_xlfn.TEXTJOIN(" ", FALSE, VLOOKUP(Table2[[#This Row],[Song Number]], Table1[[Order]:[SHD]], 2, FALSE), "Pack")</f>
        <v>TT Pack</v>
      </c>
      <c r="D1083" s="18" t="str" cm="1">
        <f t="array" ref="D1083">_xlfn.IFS(MID(B1082, LEN(B1082) - 2, 3) = " EZ", "NM", MID(B1082, LEN(B1082) - 2, 3) = " NM", "HD", MID(B1082, LEN(B1082) - 2, 3) = " HD", "SHD", TRUE, "EZ")</f>
        <v>NM</v>
      </c>
      <c r="E1083" s="18" t="str">
        <f>VLOOKUP(Table2[[#This Row],[Song Number]], Table1[[Order]:[SHD]], 5, FALSE)</f>
        <v>Lunatic Sounds</v>
      </c>
      <c r="F1083" s="18" t="str">
        <f>_xlfn.TEXTJOIN("", FALSE, "BPM_", VLOOKUP(Table2[[#This Row],[Song Number]], Table1[[Order]:[SHD]], 6, FALSE))</f>
        <v>BPM_178</v>
      </c>
      <c r="G1083" s="18" t="str" cm="1">
        <f t="array" ref="G1083">_xlfn.TEXTJOIN("", FALSE, "DIF_", VLOOKUP(Table2[[#This Row],[Song Number]], Table1[[Order]:[SHD]], _xlfn.IFS(MID(B1082, LEN(B1082) - 2, 3) = " EZ", 8, MID(B1082, LEN(B1082) - 2, 3) = " NM", 9, MID(B1082, LEN(B1082) - 2, 3) = " HD", 10, TRUE, 7), FALSE))</f>
        <v>DIF_11</v>
      </c>
      <c r="H108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"NM", "DIF_11" ],</v>
      </c>
      <c r="I108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"Guardian - NM",
  "region": "TT Pack",
  "category": [ "TT Pack", "NM", "DIF_11" ],
  "requires": []
  },
</v>
      </c>
    </row>
    <row r="1084" spans="1:9" ht="105" x14ac:dyDescent="0.25">
      <c r="A1084" s="18">
        <f t="shared" si="16"/>
        <v>271</v>
      </c>
      <c r="B1084" s="18" t="str">
        <f>_xlfn.TEXTJOIN(" - ", FALSE, VLOOKUP(Table2[[#This Row],[Song Number]], Table1[[Order]:[SHD]], 4, FALSE), _xlfn.IFS(MID(B1083, LEN(B1083) - 2, 3) = " EZ", "NM", MID(B1083, LEN(B1083) - 2, 3) = " NM", "HD", MID(B1083, LEN(B1083) - 2, 3) = " HD", "SHD", TRUE, "EZ"))</f>
        <v>Guardian - HD</v>
      </c>
      <c r="C1084" s="18" t="str">
        <f>_xlfn.TEXTJOIN(" ", FALSE, VLOOKUP(Table2[[#This Row],[Song Number]], Table1[[Order]:[SHD]], 2, FALSE), "Pack")</f>
        <v>TT Pack</v>
      </c>
      <c r="D1084" s="18" t="str" cm="1">
        <f t="array" ref="D1084">_xlfn.IFS(MID(B1083, LEN(B1083) - 2, 3) = " EZ", "NM", MID(B1083, LEN(B1083) - 2, 3) = " NM", "HD", MID(B1083, LEN(B1083) - 2, 3) = " HD", "SHD", TRUE, "EZ")</f>
        <v>HD</v>
      </c>
      <c r="E1084" s="18" t="str">
        <f>VLOOKUP(Table2[[#This Row],[Song Number]], Table1[[Order]:[SHD]], 5, FALSE)</f>
        <v>Lunatic Sounds</v>
      </c>
      <c r="F1084" s="18" t="str">
        <f>_xlfn.TEXTJOIN("", FALSE, "BPM_", VLOOKUP(Table2[[#This Row],[Song Number]], Table1[[Order]:[SHD]], 6, FALSE))</f>
        <v>BPM_178</v>
      </c>
      <c r="G1084" s="18" t="str" cm="1">
        <f t="array" ref="G1084">_xlfn.TEXTJOIN("", FALSE, "DIF_", VLOOKUP(Table2[[#This Row],[Song Number]], Table1[[Order]:[SHD]], _xlfn.IFS(MID(B1083, LEN(B1083) - 2, 3) = " EZ", 8, MID(B1083, LEN(B1083) - 2, 3) = " NM", 9, MID(B1083, LEN(B1083) - 2, 3) = " HD", 10, TRUE, 7), FALSE))</f>
        <v>DIF_15</v>
      </c>
      <c r="H108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"HD", "DIF_15" ],</v>
      </c>
      <c r="I108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"Guardian - HD",
  "region": "TT Pack",
  "category": [ "TT Pack", "HD", "DIF_15" ],
  "requires": []
  },
</v>
      </c>
    </row>
    <row r="1085" spans="1:9" ht="105" x14ac:dyDescent="0.25">
      <c r="A1085" s="18">
        <f t="shared" si="16"/>
        <v>271</v>
      </c>
      <c r="B1085" s="18" t="str">
        <f>_xlfn.TEXTJOIN(" - ", FALSE, VLOOKUP(Table2[[#This Row],[Song Number]], Table1[[Order]:[SHD]], 4, FALSE), _xlfn.IFS(MID(B1084, LEN(B1084) - 2, 3) = " EZ", "NM", MID(B1084, LEN(B1084) - 2, 3) = " NM", "HD", MID(B1084, LEN(B1084) - 2, 3) = " HD", "SHD", TRUE, "EZ"))</f>
        <v>Guardian - SHD</v>
      </c>
      <c r="C1085" s="18" t="str">
        <f>_xlfn.TEXTJOIN(" ", FALSE, VLOOKUP(Table2[[#This Row],[Song Number]], Table1[[Order]:[SHD]], 2, FALSE), "Pack")</f>
        <v>TT Pack</v>
      </c>
      <c r="D1085" s="18" t="str" cm="1">
        <f t="array" ref="D1085">_xlfn.IFS(MID(B1084, LEN(B1084) - 2, 3) = " EZ", "NM", MID(B1084, LEN(B1084) - 2, 3) = " NM", "HD", MID(B1084, LEN(B1084) - 2, 3) = " HD", "SHD", TRUE, "EZ")</f>
        <v>SHD</v>
      </c>
      <c r="E1085" s="18" t="str">
        <f>VLOOKUP(Table2[[#This Row],[Song Number]], Table1[[Order]:[SHD]], 5, FALSE)</f>
        <v>Lunatic Sounds</v>
      </c>
      <c r="F1085" s="18" t="str">
        <f>_xlfn.TEXTJOIN("", FALSE, "BPM_", VLOOKUP(Table2[[#This Row],[Song Number]], Table1[[Order]:[SHD]], 6, FALSE))</f>
        <v>BPM_178</v>
      </c>
      <c r="G1085" s="18" t="str" cm="1">
        <f t="array" ref="G1085">_xlfn.TEXTJOIN("", FALSE, "DIF_", VLOOKUP(Table2[[#This Row],[Song Number]], Table1[[Order]:[SHD]], _xlfn.IFS(MID(B1084, LEN(B1084) - 2, 3) = " EZ", 8, MID(B1084, LEN(B1084) - 2, 3) = " NM", 9, MID(B1084, LEN(B1084) - 2, 3) = " HD", 10, TRUE, 7), FALSE))</f>
        <v>DIF_18</v>
      </c>
      <c r="H108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"SHD", "DIF_18" ],</v>
      </c>
      <c r="I108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"Guardian - SHD",
  "region": "TT Pack",
  "category": [ "TT Pack", "SHD", "DIF_18" ],
  "requires": []
  },
</v>
      </c>
    </row>
    <row r="1086" spans="1:9" ht="105" x14ac:dyDescent="0.25">
      <c r="A1086" s="18">
        <f t="shared" si="16"/>
        <v>272</v>
      </c>
      <c r="B1086" s="18" t="str">
        <f>_xlfn.TEXTJOIN(" - ", FALSE, VLOOKUP(Table2[[#This Row],[Song Number]], Table1[[Order]:[SHD]], 4, FALSE), _xlfn.IFS(MID(B1085, LEN(B1085) - 2, 3) = " EZ", "NM", MID(B1085, LEN(B1085) - 2, 3) = " NM", "HD", MID(B1085, LEN(B1085) - 2, 3) = " HD", "SHD", TRUE, "EZ"))</f>
        <v>Hi-TECH Soda Machine - EZ</v>
      </c>
      <c r="C1086" s="18" t="str">
        <f>_xlfn.TEXTJOIN(" ", FALSE, VLOOKUP(Table2[[#This Row],[Song Number]], Table1[[Order]:[SHD]], 2, FALSE), "Pack")</f>
        <v>TT Pack</v>
      </c>
      <c r="D1086" s="18" t="str" cm="1">
        <f t="array" ref="D1086">_xlfn.IFS(MID(B1085, LEN(B1085) - 2, 3) = " EZ", "NM", MID(B1085, LEN(B1085) - 2, 3) = " NM", "HD", MID(B1085, LEN(B1085) - 2, 3) = " HD", "SHD", TRUE, "EZ")</f>
        <v>EZ</v>
      </c>
      <c r="E1086" s="18" t="str">
        <f>VLOOKUP(Table2[[#This Row],[Song Number]], Table1[[Order]:[SHD]], 5, FALSE)</f>
        <v>M0DRA1D</v>
      </c>
      <c r="F1086" s="18" t="str">
        <f>_xlfn.TEXTJOIN("", FALSE, "BPM_", VLOOKUP(Table2[[#This Row],[Song Number]], Table1[[Order]:[SHD]], 6, FALSE))</f>
        <v>BPM_147</v>
      </c>
      <c r="G1086" s="18" t="str" cm="1">
        <f t="array" ref="G1086">_xlfn.TEXTJOIN("", FALSE, "DIF_", VLOOKUP(Table2[[#This Row],[Song Number]], Table1[[Order]:[SHD]], _xlfn.IFS(MID(B1085, LEN(B1085) - 2, 3) = " EZ", 8, MID(B1085, LEN(B1085) - 2, 3) = " NM", 9, MID(B1085, LEN(B1085) - 2, 3) = " HD", 10, TRUE, 7), FALSE))</f>
        <v>DIF_4</v>
      </c>
      <c r="H108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"EZ", "DIF_4" ],</v>
      </c>
      <c r="I108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"Hi-TECH Soda Machine - EZ",
  "region": "TT Pack",
  "category": [ "TT Pack", "EZ", "DIF_4" ],
  "requires": []
  },
</v>
      </c>
    </row>
    <row r="1087" spans="1:9" ht="105" x14ac:dyDescent="0.25">
      <c r="A1087" s="18">
        <f t="shared" si="16"/>
        <v>272</v>
      </c>
      <c r="B1087" s="18" t="str">
        <f>_xlfn.TEXTJOIN(" - ", FALSE, VLOOKUP(Table2[[#This Row],[Song Number]], Table1[[Order]:[SHD]], 4, FALSE), _xlfn.IFS(MID(B1086, LEN(B1086) - 2, 3) = " EZ", "NM", MID(B1086, LEN(B1086) - 2, 3) = " NM", "HD", MID(B1086, LEN(B1086) - 2, 3) = " HD", "SHD", TRUE, "EZ"))</f>
        <v>Hi-TECH Soda Machine - NM</v>
      </c>
      <c r="C1087" s="18" t="str">
        <f>_xlfn.TEXTJOIN(" ", FALSE, VLOOKUP(Table2[[#This Row],[Song Number]], Table1[[Order]:[SHD]], 2, FALSE), "Pack")</f>
        <v>TT Pack</v>
      </c>
      <c r="D1087" s="18" t="str" cm="1">
        <f t="array" ref="D1087">_xlfn.IFS(MID(B1086, LEN(B1086) - 2, 3) = " EZ", "NM", MID(B1086, LEN(B1086) - 2, 3) = " NM", "HD", MID(B1086, LEN(B1086) - 2, 3) = " HD", "SHD", TRUE, "EZ")</f>
        <v>NM</v>
      </c>
      <c r="E1087" s="18" t="str">
        <f>VLOOKUP(Table2[[#This Row],[Song Number]], Table1[[Order]:[SHD]], 5, FALSE)</f>
        <v>M0DRA1D</v>
      </c>
      <c r="F1087" s="18" t="str">
        <f>_xlfn.TEXTJOIN("", FALSE, "BPM_", VLOOKUP(Table2[[#This Row],[Song Number]], Table1[[Order]:[SHD]], 6, FALSE))</f>
        <v>BPM_147</v>
      </c>
      <c r="G1087" s="18" t="str" cm="1">
        <f t="array" ref="G1087">_xlfn.TEXTJOIN("", FALSE, "DIF_", VLOOKUP(Table2[[#This Row],[Song Number]], Table1[[Order]:[SHD]], _xlfn.IFS(MID(B1086, LEN(B1086) - 2, 3) = " EZ", 8, MID(B1086, LEN(B1086) - 2, 3) = " NM", 9, MID(B1086, LEN(B1086) - 2, 3) = " HD", 10, TRUE, 7), FALSE))</f>
        <v>DIF_9</v>
      </c>
      <c r="H108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"NM", "DIF_9" ],</v>
      </c>
      <c r="I108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"Hi-TECH Soda Machine - NM",
  "region": "TT Pack",
  "category": [ "TT Pack", "NM", "DIF_9" ],
  "requires": []
  },
</v>
      </c>
    </row>
    <row r="1088" spans="1:9" ht="105" x14ac:dyDescent="0.25">
      <c r="A1088" s="18">
        <f t="shared" si="16"/>
        <v>272</v>
      </c>
      <c r="B1088" s="18" t="str">
        <f>_xlfn.TEXTJOIN(" - ", FALSE, VLOOKUP(Table2[[#This Row],[Song Number]], Table1[[Order]:[SHD]], 4, FALSE), _xlfn.IFS(MID(B1087, LEN(B1087) - 2, 3) = " EZ", "NM", MID(B1087, LEN(B1087) - 2, 3) = " NM", "HD", MID(B1087, LEN(B1087) - 2, 3) = " HD", "SHD", TRUE, "EZ"))</f>
        <v>Hi-TECH Soda Machine - HD</v>
      </c>
      <c r="C1088" s="18" t="str">
        <f>_xlfn.TEXTJOIN(" ", FALSE, VLOOKUP(Table2[[#This Row],[Song Number]], Table1[[Order]:[SHD]], 2, FALSE), "Pack")</f>
        <v>TT Pack</v>
      </c>
      <c r="D1088" s="18" t="str" cm="1">
        <f t="array" ref="D1088">_xlfn.IFS(MID(B1087, LEN(B1087) - 2, 3) = " EZ", "NM", MID(B1087, LEN(B1087) - 2, 3) = " NM", "HD", MID(B1087, LEN(B1087) - 2, 3) = " HD", "SHD", TRUE, "EZ")</f>
        <v>HD</v>
      </c>
      <c r="E1088" s="18" t="str">
        <f>VLOOKUP(Table2[[#This Row],[Song Number]], Table1[[Order]:[SHD]], 5, FALSE)</f>
        <v>M0DRA1D</v>
      </c>
      <c r="F1088" s="18" t="str">
        <f>_xlfn.TEXTJOIN("", FALSE, "BPM_", VLOOKUP(Table2[[#This Row],[Song Number]], Table1[[Order]:[SHD]], 6, FALSE))</f>
        <v>BPM_147</v>
      </c>
      <c r="G1088" s="18" t="str" cm="1">
        <f t="array" ref="G1088">_xlfn.TEXTJOIN("", FALSE, "DIF_", VLOOKUP(Table2[[#This Row],[Song Number]], Table1[[Order]:[SHD]], _xlfn.IFS(MID(B1087, LEN(B1087) - 2, 3) = " EZ", 8, MID(B1087, LEN(B1087) - 2, 3) = " NM", 9, MID(B1087, LEN(B1087) - 2, 3) = " HD", 10, TRUE, 7), FALSE))</f>
        <v>DIF_12</v>
      </c>
      <c r="H108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"HD", "DIF_12" ],</v>
      </c>
      <c r="I108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"Hi-TECH Soda Machine - HD",
  "region": "TT Pack",
  "category": [ "TT Pack", "HD", "DIF_12" ],
  "requires": []
  },
</v>
      </c>
    </row>
    <row r="1089" spans="1:9" ht="105" x14ac:dyDescent="0.25">
      <c r="A1089" s="18">
        <f t="shared" si="16"/>
        <v>272</v>
      </c>
      <c r="B1089" s="18" t="str">
        <f>_xlfn.TEXTJOIN(" - ", FALSE, VLOOKUP(Table2[[#This Row],[Song Number]], Table1[[Order]:[SHD]], 4, FALSE), _xlfn.IFS(MID(B1088, LEN(B1088) - 2, 3) = " EZ", "NM", MID(B1088, LEN(B1088) - 2, 3) = " NM", "HD", MID(B1088, LEN(B1088) - 2, 3) = " HD", "SHD", TRUE, "EZ"))</f>
        <v>Hi-TECH Soda Machine - SHD</v>
      </c>
      <c r="C1089" s="18" t="str">
        <f>_xlfn.TEXTJOIN(" ", FALSE, VLOOKUP(Table2[[#This Row],[Song Number]], Table1[[Order]:[SHD]], 2, FALSE), "Pack")</f>
        <v>TT Pack</v>
      </c>
      <c r="D1089" s="18" t="str" cm="1">
        <f t="array" ref="D1089">_xlfn.IFS(MID(B1088, LEN(B1088) - 2, 3) = " EZ", "NM", MID(B1088, LEN(B1088) - 2, 3) = " NM", "HD", MID(B1088, LEN(B1088) - 2, 3) = " HD", "SHD", TRUE, "EZ")</f>
        <v>SHD</v>
      </c>
      <c r="E1089" s="18" t="str">
        <f>VLOOKUP(Table2[[#This Row],[Song Number]], Table1[[Order]:[SHD]], 5, FALSE)</f>
        <v>M0DRA1D</v>
      </c>
      <c r="F1089" s="18" t="str">
        <f>_xlfn.TEXTJOIN("", FALSE, "BPM_", VLOOKUP(Table2[[#This Row],[Song Number]], Table1[[Order]:[SHD]], 6, FALSE))</f>
        <v>BPM_147</v>
      </c>
      <c r="G1089" s="18" t="str" cm="1">
        <f t="array" ref="G1089">_xlfn.TEXTJOIN("", FALSE, "DIF_", VLOOKUP(Table2[[#This Row],[Song Number]], Table1[[Order]:[SHD]], _xlfn.IFS(MID(B1088, LEN(B1088) - 2, 3) = " EZ", 8, MID(B1088, LEN(B1088) - 2, 3) = " NM", 9, MID(B1088, LEN(B1088) - 2, 3) = " HD", 10, TRUE, 7), FALSE))</f>
        <v>DIF_17</v>
      </c>
      <c r="H108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"SHD", "DIF_17" ],</v>
      </c>
      <c r="I108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"Hi-TECH Soda Machine - SHD",
  "region": "TT Pack",
  "category": [ "TT Pack", "SHD", "DIF_17" ],
  "requires": []
  },
</v>
      </c>
    </row>
    <row r="1090" spans="1:9" ht="105" x14ac:dyDescent="0.25">
      <c r="A1090" s="18">
        <f t="shared" ref="A1090:A1153" si="17">IF(MOD(ROW() - 2, 4) = 0, IF(ISNUMBER(A1089), A1089 + 1, 1), IF(ISNUMBER(A1089), A1089, 1))</f>
        <v>273</v>
      </c>
      <c r="B1090" s="18" t="str">
        <f>_xlfn.TEXTJOIN(" - ", FALSE, VLOOKUP(Table2[[#This Row],[Song Number]], Table1[[Order]:[SHD]], 4, FALSE), _xlfn.IFS(MID(B1089, LEN(B1089) - 2, 3) = " EZ", "NM", MID(B1089, LEN(B1089) - 2, 3) = " NM", "HD", MID(B1089, LEN(B1089) - 2, 3) = " HD", "SHD", TRUE, "EZ"))</f>
        <v>Last Knot - EZ</v>
      </c>
      <c r="C1090" s="18" t="str">
        <f>_xlfn.TEXTJOIN(" ", FALSE, VLOOKUP(Table2[[#This Row],[Song Number]], Table1[[Order]:[SHD]], 2, FALSE), "Pack")</f>
        <v>TT Pack</v>
      </c>
      <c r="D1090" s="18" t="str" cm="1">
        <f t="array" ref="D1090">_xlfn.IFS(MID(B1089, LEN(B1089) - 2, 3) = " EZ", "NM", MID(B1089, LEN(B1089) - 2, 3) = " NM", "HD", MID(B1089, LEN(B1089) - 2, 3) = " HD", "SHD", TRUE, "EZ")</f>
        <v>EZ</v>
      </c>
      <c r="E1090" s="18" t="str">
        <f>VLOOKUP(Table2[[#This Row],[Song Number]], Table1[[Order]:[SHD]], 5, FALSE)</f>
        <v>Sobrem</v>
      </c>
      <c r="F1090" s="18" t="str">
        <f>_xlfn.TEXTJOIN("", FALSE, "BPM_", VLOOKUP(Table2[[#This Row],[Song Number]], Table1[[Order]:[SHD]], 6, FALSE))</f>
        <v>BPM_175</v>
      </c>
      <c r="G1090" s="18" t="str" cm="1">
        <f t="array" ref="G1090">_xlfn.TEXTJOIN("", FALSE, "DIF_", VLOOKUP(Table2[[#This Row],[Song Number]], Table1[[Order]:[SHD]], _xlfn.IFS(MID(B1089, LEN(B1089) - 2, 3) = " EZ", 8, MID(B1089, LEN(B1089) - 2, 3) = " NM", 9, MID(B1089, LEN(B1089) - 2, 3) = " HD", 10, TRUE, 7), FALSE))</f>
        <v>DIF_4</v>
      </c>
      <c r="H109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"EZ", "DIF_4" ],</v>
      </c>
      <c r="I109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"Last Knot - EZ",
  "region": "TT Pack",
  "category": [ "TT Pack", "EZ", "DIF_4" ],
  "requires": []
  },
</v>
      </c>
    </row>
    <row r="1091" spans="1:9" ht="105" x14ac:dyDescent="0.25">
      <c r="A1091" s="18">
        <f t="shared" si="17"/>
        <v>273</v>
      </c>
      <c r="B1091" s="18" t="str">
        <f>_xlfn.TEXTJOIN(" - ", FALSE, VLOOKUP(Table2[[#This Row],[Song Number]], Table1[[Order]:[SHD]], 4, FALSE), _xlfn.IFS(MID(B1090, LEN(B1090) - 2, 3) = " EZ", "NM", MID(B1090, LEN(B1090) - 2, 3) = " NM", "HD", MID(B1090, LEN(B1090) - 2, 3) = " HD", "SHD", TRUE, "EZ"))</f>
        <v>Last Knot - NM</v>
      </c>
      <c r="C1091" s="18" t="str">
        <f>_xlfn.TEXTJOIN(" ", FALSE, VLOOKUP(Table2[[#This Row],[Song Number]], Table1[[Order]:[SHD]], 2, FALSE), "Pack")</f>
        <v>TT Pack</v>
      </c>
      <c r="D1091" s="18" t="str" cm="1">
        <f t="array" ref="D1091">_xlfn.IFS(MID(B1090, LEN(B1090) - 2, 3) = " EZ", "NM", MID(B1090, LEN(B1090) - 2, 3) = " NM", "HD", MID(B1090, LEN(B1090) - 2, 3) = " HD", "SHD", TRUE, "EZ")</f>
        <v>NM</v>
      </c>
      <c r="E1091" s="18" t="str">
        <f>VLOOKUP(Table2[[#This Row],[Song Number]], Table1[[Order]:[SHD]], 5, FALSE)</f>
        <v>Sobrem</v>
      </c>
      <c r="F1091" s="18" t="str">
        <f>_xlfn.TEXTJOIN("", FALSE, "BPM_", VLOOKUP(Table2[[#This Row],[Song Number]], Table1[[Order]:[SHD]], 6, FALSE))</f>
        <v>BPM_175</v>
      </c>
      <c r="G1091" s="18" t="str" cm="1">
        <f t="array" ref="G1091">_xlfn.TEXTJOIN("", FALSE, "DIF_", VLOOKUP(Table2[[#This Row],[Song Number]], Table1[[Order]:[SHD]], _xlfn.IFS(MID(B1090, LEN(B1090) - 2, 3) = " EZ", 8, MID(B1090, LEN(B1090) - 2, 3) = " NM", 9, MID(B1090, LEN(B1090) - 2, 3) = " HD", 10, TRUE, 7), FALSE))</f>
        <v>DIF_9</v>
      </c>
      <c r="H109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"NM", "DIF_9" ],</v>
      </c>
      <c r="I109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"Last Knot - NM",
  "region": "TT Pack",
  "category": [ "TT Pack", "NM", "DIF_9" ],
  "requires": []
  },
</v>
      </c>
    </row>
    <row r="1092" spans="1:9" ht="105" x14ac:dyDescent="0.25">
      <c r="A1092" s="18">
        <f t="shared" si="17"/>
        <v>273</v>
      </c>
      <c r="B1092" s="18" t="str">
        <f>_xlfn.TEXTJOIN(" - ", FALSE, VLOOKUP(Table2[[#This Row],[Song Number]], Table1[[Order]:[SHD]], 4, FALSE), _xlfn.IFS(MID(B1091, LEN(B1091) - 2, 3) = " EZ", "NM", MID(B1091, LEN(B1091) - 2, 3) = " NM", "HD", MID(B1091, LEN(B1091) - 2, 3) = " HD", "SHD", TRUE, "EZ"))</f>
        <v>Last Knot - HD</v>
      </c>
      <c r="C1092" s="18" t="str">
        <f>_xlfn.TEXTJOIN(" ", FALSE, VLOOKUP(Table2[[#This Row],[Song Number]], Table1[[Order]:[SHD]], 2, FALSE), "Pack")</f>
        <v>TT Pack</v>
      </c>
      <c r="D1092" s="18" t="str" cm="1">
        <f t="array" ref="D1092">_xlfn.IFS(MID(B1091, LEN(B1091) - 2, 3) = " EZ", "NM", MID(B1091, LEN(B1091) - 2, 3) = " NM", "HD", MID(B1091, LEN(B1091) - 2, 3) = " HD", "SHD", TRUE, "EZ")</f>
        <v>HD</v>
      </c>
      <c r="E1092" s="18" t="str">
        <f>VLOOKUP(Table2[[#This Row],[Song Number]], Table1[[Order]:[SHD]], 5, FALSE)</f>
        <v>Sobrem</v>
      </c>
      <c r="F1092" s="18" t="str">
        <f>_xlfn.TEXTJOIN("", FALSE, "BPM_", VLOOKUP(Table2[[#This Row],[Song Number]], Table1[[Order]:[SHD]], 6, FALSE))</f>
        <v>BPM_175</v>
      </c>
      <c r="G1092" s="18" t="str" cm="1">
        <f t="array" ref="G1092">_xlfn.TEXTJOIN("", FALSE, "DIF_", VLOOKUP(Table2[[#This Row],[Song Number]], Table1[[Order]:[SHD]], _xlfn.IFS(MID(B1091, LEN(B1091) - 2, 3) = " EZ", 8, MID(B1091, LEN(B1091) - 2, 3) = " NM", 9, MID(B1091, LEN(B1091) - 2, 3) = " HD", 10, TRUE, 7), FALSE))</f>
        <v>DIF_13</v>
      </c>
      <c r="H109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"HD", "DIF_13" ],</v>
      </c>
      <c r="I109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"Last Knot - HD",
  "region": "TT Pack",
  "category": [ "TT Pack", "HD", "DIF_13" ],
  "requires": []
  },
</v>
      </c>
    </row>
    <row r="1093" spans="1:9" ht="105" x14ac:dyDescent="0.25">
      <c r="A1093" s="18">
        <f t="shared" si="17"/>
        <v>273</v>
      </c>
      <c r="B1093" s="18" t="str">
        <f>_xlfn.TEXTJOIN(" - ", FALSE, VLOOKUP(Table2[[#This Row],[Song Number]], Table1[[Order]:[SHD]], 4, FALSE), _xlfn.IFS(MID(B1092, LEN(B1092) - 2, 3) = " EZ", "NM", MID(B1092, LEN(B1092) - 2, 3) = " NM", "HD", MID(B1092, LEN(B1092) - 2, 3) = " HD", "SHD", TRUE, "EZ"))</f>
        <v>Last Knot - SHD</v>
      </c>
      <c r="C1093" s="18" t="str">
        <f>_xlfn.TEXTJOIN(" ", FALSE, VLOOKUP(Table2[[#This Row],[Song Number]], Table1[[Order]:[SHD]], 2, FALSE), "Pack")</f>
        <v>TT Pack</v>
      </c>
      <c r="D1093" s="18" t="str" cm="1">
        <f t="array" ref="D1093">_xlfn.IFS(MID(B1092, LEN(B1092) - 2, 3) = " EZ", "NM", MID(B1092, LEN(B1092) - 2, 3) = " NM", "HD", MID(B1092, LEN(B1092) - 2, 3) = " HD", "SHD", TRUE, "EZ")</f>
        <v>SHD</v>
      </c>
      <c r="E1093" s="18" t="str">
        <f>VLOOKUP(Table2[[#This Row],[Song Number]], Table1[[Order]:[SHD]], 5, FALSE)</f>
        <v>Sobrem</v>
      </c>
      <c r="F1093" s="18" t="str">
        <f>_xlfn.TEXTJOIN("", FALSE, "BPM_", VLOOKUP(Table2[[#This Row],[Song Number]], Table1[[Order]:[SHD]], 6, FALSE))</f>
        <v>BPM_175</v>
      </c>
      <c r="G1093" s="18" t="str" cm="1">
        <f t="array" ref="G1093">_xlfn.TEXTJOIN("", FALSE, "DIF_", VLOOKUP(Table2[[#This Row],[Song Number]], Table1[[Order]:[SHD]], _xlfn.IFS(MID(B1092, LEN(B1092) - 2, 3) = " EZ", 8, MID(B1092, LEN(B1092) - 2, 3) = " NM", 9, MID(B1092, LEN(B1092) - 2, 3) = " HD", 10, TRUE, 7), FALSE))</f>
        <v>DIF_16</v>
      </c>
      <c r="H109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"SHD", "DIF_16" ],</v>
      </c>
      <c r="I109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"Last Knot - SHD",
  "region": "TT Pack",
  "category": [ "TT Pack", "SHD", "DIF_16" ],
  "requires": []
  },
</v>
      </c>
    </row>
    <row r="1094" spans="1:9" ht="105" x14ac:dyDescent="0.25">
      <c r="A1094" s="18">
        <f t="shared" si="17"/>
        <v>274</v>
      </c>
      <c r="B1094" s="18" t="str">
        <f>_xlfn.TEXTJOIN(" - ", FALSE, VLOOKUP(Table2[[#This Row],[Song Number]], Table1[[Order]:[SHD]], 4, FALSE), _xlfn.IFS(MID(B1093, LEN(B1093) - 2, 3) = " EZ", "NM", MID(B1093, LEN(B1093) - 2, 3) = " NM", "HD", MID(B1093, LEN(B1093) - 2, 3) = " HD", "SHD", TRUE, "EZ"))</f>
        <v>Now Future Is Here - EZ</v>
      </c>
      <c r="C1094" s="18" t="str">
        <f>_xlfn.TEXTJOIN(" ", FALSE, VLOOKUP(Table2[[#This Row],[Song Number]], Table1[[Order]:[SHD]], 2, FALSE), "Pack")</f>
        <v>TT Pack</v>
      </c>
      <c r="D1094" s="18" t="str" cm="1">
        <f t="array" ref="D1094">_xlfn.IFS(MID(B1093, LEN(B1093) - 2, 3) = " EZ", "NM", MID(B1093, LEN(B1093) - 2, 3) = " NM", "HD", MID(B1093, LEN(B1093) - 2, 3) = " HD", "SHD", TRUE, "EZ")</f>
        <v>EZ</v>
      </c>
      <c r="E1094" s="18" t="str">
        <f>VLOOKUP(Table2[[#This Row],[Song Number]], Table1[[Order]:[SHD]], 5, FALSE)</f>
        <v>Cosmograph</v>
      </c>
      <c r="F1094" s="18" t="str">
        <f>_xlfn.TEXTJOIN("", FALSE, "BPM_", VLOOKUP(Table2[[#This Row],[Song Number]], Table1[[Order]:[SHD]], 6, FALSE))</f>
        <v>BPM_171</v>
      </c>
      <c r="G1094" s="18" t="str" cm="1">
        <f t="array" ref="G1094">_xlfn.TEXTJOIN("", FALSE, "DIF_", VLOOKUP(Table2[[#This Row],[Song Number]], Table1[[Order]:[SHD]], _xlfn.IFS(MID(B1093, LEN(B1093) - 2, 3) = " EZ", 8, MID(B1093, LEN(B1093) - 2, 3) = " NM", 9, MID(B1093, LEN(B1093) - 2, 3) = " HD", 10, TRUE, 7), FALSE))</f>
        <v>DIF_5</v>
      </c>
      <c r="H109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"EZ", "DIF_5" ],</v>
      </c>
      <c r="I109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"Now Future Is Here - EZ",
  "region": "TT Pack",
  "category": [ "TT Pack", "EZ", "DIF_5" ],
  "requires": []
  },
</v>
      </c>
    </row>
    <row r="1095" spans="1:9" ht="105" x14ac:dyDescent="0.25">
      <c r="A1095" s="18">
        <f t="shared" si="17"/>
        <v>274</v>
      </c>
      <c r="B1095" s="18" t="str">
        <f>_xlfn.TEXTJOIN(" - ", FALSE, VLOOKUP(Table2[[#This Row],[Song Number]], Table1[[Order]:[SHD]], 4, FALSE), _xlfn.IFS(MID(B1094, LEN(B1094) - 2, 3) = " EZ", "NM", MID(B1094, LEN(B1094) - 2, 3) = " NM", "HD", MID(B1094, LEN(B1094) - 2, 3) = " HD", "SHD", TRUE, "EZ"))</f>
        <v>Now Future Is Here - NM</v>
      </c>
      <c r="C1095" s="18" t="str">
        <f>_xlfn.TEXTJOIN(" ", FALSE, VLOOKUP(Table2[[#This Row],[Song Number]], Table1[[Order]:[SHD]], 2, FALSE), "Pack")</f>
        <v>TT Pack</v>
      </c>
      <c r="D1095" s="18" t="str" cm="1">
        <f t="array" ref="D1095">_xlfn.IFS(MID(B1094, LEN(B1094) - 2, 3) = " EZ", "NM", MID(B1094, LEN(B1094) - 2, 3) = " NM", "HD", MID(B1094, LEN(B1094) - 2, 3) = " HD", "SHD", TRUE, "EZ")</f>
        <v>NM</v>
      </c>
      <c r="E1095" s="18" t="str">
        <f>VLOOKUP(Table2[[#This Row],[Song Number]], Table1[[Order]:[SHD]], 5, FALSE)</f>
        <v>Cosmograph</v>
      </c>
      <c r="F1095" s="18" t="str">
        <f>_xlfn.TEXTJOIN("", FALSE, "BPM_", VLOOKUP(Table2[[#This Row],[Song Number]], Table1[[Order]:[SHD]], 6, FALSE))</f>
        <v>BPM_171</v>
      </c>
      <c r="G1095" s="18" t="str" cm="1">
        <f t="array" ref="G1095">_xlfn.TEXTJOIN("", FALSE, "DIF_", VLOOKUP(Table2[[#This Row],[Song Number]], Table1[[Order]:[SHD]], _xlfn.IFS(MID(B1094, LEN(B1094) - 2, 3) = " EZ", 8, MID(B1094, LEN(B1094) - 2, 3) = " NM", 9, MID(B1094, LEN(B1094) - 2, 3) = " HD", 10, TRUE, 7), FALSE))</f>
        <v>DIF_12</v>
      </c>
      <c r="H109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"NM", "DIF_12" ],</v>
      </c>
      <c r="I109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"Now Future Is Here - NM",
  "region": "TT Pack",
  "category": [ "TT Pack", "NM", "DIF_12" ],
  "requires": []
  },
</v>
      </c>
    </row>
    <row r="1096" spans="1:9" ht="105" x14ac:dyDescent="0.25">
      <c r="A1096" s="18">
        <f t="shared" si="17"/>
        <v>274</v>
      </c>
      <c r="B1096" s="18" t="str">
        <f>_xlfn.TEXTJOIN(" - ", FALSE, VLOOKUP(Table2[[#This Row],[Song Number]], Table1[[Order]:[SHD]], 4, FALSE), _xlfn.IFS(MID(B1095, LEN(B1095) - 2, 3) = " EZ", "NM", MID(B1095, LEN(B1095) - 2, 3) = " NM", "HD", MID(B1095, LEN(B1095) - 2, 3) = " HD", "SHD", TRUE, "EZ"))</f>
        <v>Now Future Is Here - HD</v>
      </c>
      <c r="C1096" s="18" t="str">
        <f>_xlfn.TEXTJOIN(" ", FALSE, VLOOKUP(Table2[[#This Row],[Song Number]], Table1[[Order]:[SHD]], 2, FALSE), "Pack")</f>
        <v>TT Pack</v>
      </c>
      <c r="D1096" s="18" t="str" cm="1">
        <f t="array" ref="D1096">_xlfn.IFS(MID(B1095, LEN(B1095) - 2, 3) = " EZ", "NM", MID(B1095, LEN(B1095) - 2, 3) = " NM", "HD", MID(B1095, LEN(B1095) - 2, 3) = " HD", "SHD", TRUE, "EZ")</f>
        <v>HD</v>
      </c>
      <c r="E1096" s="18" t="str">
        <f>VLOOKUP(Table2[[#This Row],[Song Number]], Table1[[Order]:[SHD]], 5, FALSE)</f>
        <v>Cosmograph</v>
      </c>
      <c r="F1096" s="18" t="str">
        <f>_xlfn.TEXTJOIN("", FALSE, "BPM_", VLOOKUP(Table2[[#This Row],[Song Number]], Table1[[Order]:[SHD]], 6, FALSE))</f>
        <v>BPM_171</v>
      </c>
      <c r="G1096" s="18" t="str" cm="1">
        <f t="array" ref="G1096">_xlfn.TEXTJOIN("", FALSE, "DIF_", VLOOKUP(Table2[[#This Row],[Song Number]], Table1[[Order]:[SHD]], _xlfn.IFS(MID(B1095, LEN(B1095) - 2, 3) = " EZ", 8, MID(B1095, LEN(B1095) - 2, 3) = " NM", 9, MID(B1095, LEN(B1095) - 2, 3) = " HD", 10, TRUE, 7), FALSE))</f>
        <v>DIF_16</v>
      </c>
      <c r="H109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"HD", "DIF_16" ],</v>
      </c>
      <c r="I109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"Now Future Is Here - HD",
  "region": "TT Pack",
  "category": [ "TT Pack", "HD", "DIF_16" ],
  "requires": []
  },
</v>
      </c>
    </row>
    <row r="1097" spans="1:9" ht="105" x14ac:dyDescent="0.25">
      <c r="A1097" s="18">
        <f t="shared" si="17"/>
        <v>274</v>
      </c>
      <c r="B1097" s="18" t="str">
        <f>_xlfn.TEXTJOIN(" - ", FALSE, VLOOKUP(Table2[[#This Row],[Song Number]], Table1[[Order]:[SHD]], 4, FALSE), _xlfn.IFS(MID(B1096, LEN(B1096) - 2, 3) = " EZ", "NM", MID(B1096, LEN(B1096) - 2, 3) = " NM", "HD", MID(B1096, LEN(B1096) - 2, 3) = " HD", "SHD", TRUE, "EZ"))</f>
        <v>Now Future Is Here - SHD</v>
      </c>
      <c r="C1097" s="18" t="str">
        <f>_xlfn.TEXTJOIN(" ", FALSE, VLOOKUP(Table2[[#This Row],[Song Number]], Table1[[Order]:[SHD]], 2, FALSE), "Pack")</f>
        <v>TT Pack</v>
      </c>
      <c r="D1097" s="18" t="str" cm="1">
        <f t="array" ref="D1097">_xlfn.IFS(MID(B1096, LEN(B1096) - 2, 3) = " EZ", "NM", MID(B1096, LEN(B1096) - 2, 3) = " NM", "HD", MID(B1096, LEN(B1096) - 2, 3) = " HD", "SHD", TRUE, "EZ")</f>
        <v>SHD</v>
      </c>
      <c r="E1097" s="18" t="str">
        <f>VLOOKUP(Table2[[#This Row],[Song Number]], Table1[[Order]:[SHD]], 5, FALSE)</f>
        <v>Cosmograph</v>
      </c>
      <c r="F1097" s="18" t="str">
        <f>_xlfn.TEXTJOIN("", FALSE, "BPM_", VLOOKUP(Table2[[#This Row],[Song Number]], Table1[[Order]:[SHD]], 6, FALSE))</f>
        <v>BPM_171</v>
      </c>
      <c r="G1097" s="18" t="str" cm="1">
        <f t="array" ref="G1097">_xlfn.TEXTJOIN("", FALSE, "DIF_", VLOOKUP(Table2[[#This Row],[Song Number]], Table1[[Order]:[SHD]], _xlfn.IFS(MID(B1096, LEN(B1096) - 2, 3) = " EZ", 8, MID(B1096, LEN(B1096) - 2, 3) = " NM", 9, MID(B1096, LEN(B1096) - 2, 3) = " HD", 10, TRUE, 7), FALSE))</f>
        <v>DIF_18</v>
      </c>
      <c r="H109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"SHD", "DIF_18" ],</v>
      </c>
      <c r="I109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"Now Future Is Here - SHD",
  "region": "TT Pack",
  "category": [ "TT Pack", "SHD", "DIF_18" ],
  "requires": []
  },
</v>
      </c>
    </row>
    <row r="1098" spans="1:9" ht="105" x14ac:dyDescent="0.25">
      <c r="A1098" s="18">
        <f t="shared" si="17"/>
        <v>275</v>
      </c>
      <c r="B1098" s="18" t="str">
        <f>_xlfn.TEXTJOIN(" - ", FALSE, VLOOKUP(Table2[[#This Row],[Song Number]], Table1[[Order]:[SHD]], 4, FALSE), _xlfn.IFS(MID(B1097, LEN(B1097) - 2, 3) = " EZ", "NM", MID(B1097, LEN(B1097) - 2, 3) = " NM", "HD", MID(B1097, LEN(B1097) - 2, 3) = " HD", "SHD", TRUE, "EZ"))</f>
        <v>Precision Strike - EZ</v>
      </c>
      <c r="C1098" s="18" t="str">
        <f>_xlfn.TEXTJOIN(" ", FALSE, VLOOKUP(Table2[[#This Row],[Song Number]], Table1[[Order]:[SHD]], 2, FALSE), "Pack")</f>
        <v>TT Pack</v>
      </c>
      <c r="D1098" s="18" t="str" cm="1">
        <f t="array" ref="D1098">_xlfn.IFS(MID(B1097, LEN(B1097) - 2, 3) = " EZ", "NM", MID(B1097, LEN(B1097) - 2, 3) = " NM", "HD", MID(B1097, LEN(B1097) - 2, 3) = " HD", "SHD", TRUE, "EZ")</f>
        <v>EZ</v>
      </c>
      <c r="E1098" s="18" t="str">
        <f>VLOOKUP(Table2[[#This Row],[Song Number]], Table1[[Order]:[SHD]], 5, FALSE)</f>
        <v>Lokan</v>
      </c>
      <c r="F1098" s="18" t="str">
        <f>_xlfn.TEXTJOIN("", FALSE, "BPM_", VLOOKUP(Table2[[#This Row],[Song Number]], Table1[[Order]:[SHD]], 6, FALSE))</f>
        <v>BPM_132</v>
      </c>
      <c r="G1098" s="18" t="str" cm="1">
        <f t="array" ref="G1098">_xlfn.TEXTJOIN("", FALSE, "DIF_", VLOOKUP(Table2[[#This Row],[Song Number]], Table1[[Order]:[SHD]], _xlfn.IFS(MID(B1097, LEN(B1097) - 2, 3) = " EZ", 8, MID(B1097, LEN(B1097) - 2, 3) = " NM", 9, MID(B1097, LEN(B1097) - 2, 3) = " HD", 10, TRUE, 7), FALSE))</f>
        <v>DIF_4</v>
      </c>
      <c r="H109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"EZ", "DIF_4" ],</v>
      </c>
      <c r="I109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"Precision Strike - EZ",
  "region": "TT Pack",
  "category": [ "TT Pack", "EZ", "DIF_4" ],
  "requires": []
  },
</v>
      </c>
    </row>
    <row r="1099" spans="1:9" ht="105" x14ac:dyDescent="0.25">
      <c r="A1099" s="18">
        <f t="shared" si="17"/>
        <v>275</v>
      </c>
      <c r="B1099" s="18" t="str">
        <f>_xlfn.TEXTJOIN(" - ", FALSE, VLOOKUP(Table2[[#This Row],[Song Number]], Table1[[Order]:[SHD]], 4, FALSE), _xlfn.IFS(MID(B1098, LEN(B1098) - 2, 3) = " EZ", "NM", MID(B1098, LEN(B1098) - 2, 3) = " NM", "HD", MID(B1098, LEN(B1098) - 2, 3) = " HD", "SHD", TRUE, "EZ"))</f>
        <v>Precision Strike - NM</v>
      </c>
      <c r="C1099" s="18" t="str">
        <f>_xlfn.TEXTJOIN(" ", FALSE, VLOOKUP(Table2[[#This Row],[Song Number]], Table1[[Order]:[SHD]], 2, FALSE), "Pack")</f>
        <v>TT Pack</v>
      </c>
      <c r="D1099" s="18" t="str" cm="1">
        <f t="array" ref="D1099">_xlfn.IFS(MID(B1098, LEN(B1098) - 2, 3) = " EZ", "NM", MID(B1098, LEN(B1098) - 2, 3) = " NM", "HD", MID(B1098, LEN(B1098) - 2, 3) = " HD", "SHD", TRUE, "EZ")</f>
        <v>NM</v>
      </c>
      <c r="E1099" s="18" t="str">
        <f>VLOOKUP(Table2[[#This Row],[Song Number]], Table1[[Order]:[SHD]], 5, FALSE)</f>
        <v>Lokan</v>
      </c>
      <c r="F1099" s="18" t="str">
        <f>_xlfn.TEXTJOIN("", FALSE, "BPM_", VLOOKUP(Table2[[#This Row],[Song Number]], Table1[[Order]:[SHD]], 6, FALSE))</f>
        <v>BPM_132</v>
      </c>
      <c r="G1099" s="18" t="str" cm="1">
        <f t="array" ref="G1099">_xlfn.TEXTJOIN("", FALSE, "DIF_", VLOOKUP(Table2[[#This Row],[Song Number]], Table1[[Order]:[SHD]], _xlfn.IFS(MID(B1098, LEN(B1098) - 2, 3) = " EZ", 8, MID(B1098, LEN(B1098) - 2, 3) = " NM", 9, MID(B1098, LEN(B1098) - 2, 3) = " HD", 10, TRUE, 7), FALSE))</f>
        <v>DIF_7</v>
      </c>
      <c r="H109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"NM", "DIF_7" ],</v>
      </c>
      <c r="I109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"Precision Strike - NM",
  "region": "TT Pack",
  "category": [ "TT Pack", "NM", "DIF_7" ],
  "requires": []
  },
</v>
      </c>
    </row>
    <row r="1100" spans="1:9" ht="105" x14ac:dyDescent="0.25">
      <c r="A1100" s="18">
        <f t="shared" si="17"/>
        <v>275</v>
      </c>
      <c r="B1100" s="18" t="str">
        <f>_xlfn.TEXTJOIN(" - ", FALSE, VLOOKUP(Table2[[#This Row],[Song Number]], Table1[[Order]:[SHD]], 4, FALSE), _xlfn.IFS(MID(B1099, LEN(B1099) - 2, 3) = " EZ", "NM", MID(B1099, LEN(B1099) - 2, 3) = " NM", "HD", MID(B1099, LEN(B1099) - 2, 3) = " HD", "SHD", TRUE, "EZ"))</f>
        <v>Precision Strike - HD</v>
      </c>
      <c r="C1100" s="18" t="str">
        <f>_xlfn.TEXTJOIN(" ", FALSE, VLOOKUP(Table2[[#This Row],[Song Number]], Table1[[Order]:[SHD]], 2, FALSE), "Pack")</f>
        <v>TT Pack</v>
      </c>
      <c r="D1100" s="18" t="str" cm="1">
        <f t="array" ref="D1100">_xlfn.IFS(MID(B1099, LEN(B1099) - 2, 3) = " EZ", "NM", MID(B1099, LEN(B1099) - 2, 3) = " NM", "HD", MID(B1099, LEN(B1099) - 2, 3) = " HD", "SHD", TRUE, "EZ")</f>
        <v>HD</v>
      </c>
      <c r="E1100" s="18" t="str">
        <f>VLOOKUP(Table2[[#This Row],[Song Number]], Table1[[Order]:[SHD]], 5, FALSE)</f>
        <v>Lokan</v>
      </c>
      <c r="F1100" s="18" t="str">
        <f>_xlfn.TEXTJOIN("", FALSE, "BPM_", VLOOKUP(Table2[[#This Row],[Song Number]], Table1[[Order]:[SHD]], 6, FALSE))</f>
        <v>BPM_132</v>
      </c>
      <c r="G1100" s="18" t="str" cm="1">
        <f t="array" ref="G1100">_xlfn.TEXTJOIN("", FALSE, "DIF_", VLOOKUP(Table2[[#This Row],[Song Number]], Table1[[Order]:[SHD]], _xlfn.IFS(MID(B1099, LEN(B1099) - 2, 3) = " EZ", 8, MID(B1099, LEN(B1099) - 2, 3) = " NM", 9, MID(B1099, LEN(B1099) - 2, 3) = " HD", 10, TRUE, 7), FALSE))</f>
        <v>DIF_12</v>
      </c>
      <c r="H110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"HD", "DIF_12" ],</v>
      </c>
      <c r="I110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"Precision Strike - HD",
  "region": "TT Pack",
  "category": [ "TT Pack", "HD", "DIF_12" ],
  "requires": []
  },
</v>
      </c>
    </row>
    <row r="1101" spans="1:9" ht="105" x14ac:dyDescent="0.25">
      <c r="A1101" s="18">
        <f t="shared" si="17"/>
        <v>275</v>
      </c>
      <c r="B1101" s="18" t="str">
        <f>_xlfn.TEXTJOIN(" - ", FALSE, VLOOKUP(Table2[[#This Row],[Song Number]], Table1[[Order]:[SHD]], 4, FALSE), _xlfn.IFS(MID(B1100, LEN(B1100) - 2, 3) = " EZ", "NM", MID(B1100, LEN(B1100) - 2, 3) = " NM", "HD", MID(B1100, LEN(B1100) - 2, 3) = " HD", "SHD", TRUE, "EZ"))</f>
        <v>Precision Strike - SHD</v>
      </c>
      <c r="C1101" s="18" t="str">
        <f>_xlfn.TEXTJOIN(" ", FALSE, VLOOKUP(Table2[[#This Row],[Song Number]], Table1[[Order]:[SHD]], 2, FALSE), "Pack")</f>
        <v>TT Pack</v>
      </c>
      <c r="D1101" s="18" t="str" cm="1">
        <f t="array" ref="D1101">_xlfn.IFS(MID(B1100, LEN(B1100) - 2, 3) = " EZ", "NM", MID(B1100, LEN(B1100) - 2, 3) = " NM", "HD", MID(B1100, LEN(B1100) - 2, 3) = " HD", "SHD", TRUE, "EZ")</f>
        <v>SHD</v>
      </c>
      <c r="E1101" s="18" t="str">
        <f>VLOOKUP(Table2[[#This Row],[Song Number]], Table1[[Order]:[SHD]], 5, FALSE)</f>
        <v>Lokan</v>
      </c>
      <c r="F1101" s="18" t="str">
        <f>_xlfn.TEXTJOIN("", FALSE, "BPM_", VLOOKUP(Table2[[#This Row],[Song Number]], Table1[[Order]:[SHD]], 6, FALSE))</f>
        <v>BPM_132</v>
      </c>
      <c r="G1101" s="18" t="str" cm="1">
        <f t="array" ref="G1101">_xlfn.TEXTJOIN("", FALSE, "DIF_", VLOOKUP(Table2[[#This Row],[Song Number]], Table1[[Order]:[SHD]], _xlfn.IFS(MID(B1100, LEN(B1100) - 2, 3) = " EZ", 8, MID(B1100, LEN(B1100) - 2, 3) = " NM", 9, MID(B1100, LEN(B1100) - 2, 3) = " HD", 10, TRUE, 7), FALSE))</f>
        <v>DIF_15</v>
      </c>
      <c r="H110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"SHD", "DIF_15" ],</v>
      </c>
      <c r="I110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"Precision Strike - SHD",
  "region": "TT Pack",
  "category": [ "TT Pack", "SHD", "DIF_15" ],
  "requires": []
  },
</v>
      </c>
    </row>
    <row r="1102" spans="1:9" ht="105" x14ac:dyDescent="0.25">
      <c r="A1102" s="18">
        <f t="shared" si="17"/>
        <v>276</v>
      </c>
      <c r="B1102" s="18" t="str">
        <f>_xlfn.TEXTJOIN(" - ", FALSE, VLOOKUP(Table2[[#This Row],[Song Number]], Table1[[Order]:[SHD]], 4, FALSE), _xlfn.IFS(MID(B1101, LEN(B1101) - 2, 3) = " EZ", "NM", MID(B1101, LEN(B1101) - 2, 3) = " NM", "HD", MID(B1101, LEN(B1101) - 2, 3) = " HD", "SHD", TRUE, "EZ"))</f>
        <v>Regeneraxion - EZ</v>
      </c>
      <c r="C1102" s="18" t="str">
        <f>_xlfn.TEXTJOIN(" ", FALSE, VLOOKUP(Table2[[#This Row],[Song Number]], Table1[[Order]:[SHD]], 2, FALSE), "Pack")</f>
        <v>TT Pack</v>
      </c>
      <c r="D1102" s="18" t="str" cm="1">
        <f t="array" ref="D1102">_xlfn.IFS(MID(B1101, LEN(B1101) - 2, 3) = " EZ", "NM", MID(B1101, LEN(B1101) - 2, 3) = " NM", "HD", MID(B1101, LEN(B1101) - 2, 3) = " HD", "SHD", TRUE, "EZ")</f>
        <v>EZ</v>
      </c>
      <c r="E1102" s="18" t="str">
        <f>VLOOKUP(Table2[[#This Row],[Song Number]], Table1[[Order]:[SHD]], 5, FALSE)</f>
        <v>Reku Mochizuki</v>
      </c>
      <c r="F1102" s="18" t="str">
        <f>_xlfn.TEXTJOIN("", FALSE, "BPM_", VLOOKUP(Table2[[#This Row],[Song Number]], Table1[[Order]:[SHD]], 6, FALSE))</f>
        <v>BPM_175</v>
      </c>
      <c r="G1102" s="18" t="str" cm="1">
        <f t="array" ref="G1102">_xlfn.TEXTJOIN("", FALSE, "DIF_", VLOOKUP(Table2[[#This Row],[Song Number]], Table1[[Order]:[SHD]], _xlfn.IFS(MID(B1101, LEN(B1101) - 2, 3) = " EZ", 8, MID(B1101, LEN(B1101) - 2, 3) = " NM", 9, MID(B1101, LEN(B1101) - 2, 3) = " HD", 10, TRUE, 7), FALSE))</f>
        <v>DIF_4</v>
      </c>
      <c r="H110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"EZ", "DIF_4" ],</v>
      </c>
      <c r="I110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"Regeneraxion - EZ",
  "region": "TT Pack",
  "category": [ "TT Pack", "EZ", "DIF_4" ],
  "requires": []
  },
</v>
      </c>
    </row>
    <row r="1103" spans="1:9" ht="105" x14ac:dyDescent="0.25">
      <c r="A1103" s="18">
        <f t="shared" si="17"/>
        <v>276</v>
      </c>
      <c r="B1103" s="18" t="str">
        <f>_xlfn.TEXTJOIN(" - ", FALSE, VLOOKUP(Table2[[#This Row],[Song Number]], Table1[[Order]:[SHD]], 4, FALSE), _xlfn.IFS(MID(B1102, LEN(B1102) - 2, 3) = " EZ", "NM", MID(B1102, LEN(B1102) - 2, 3) = " NM", "HD", MID(B1102, LEN(B1102) - 2, 3) = " HD", "SHD", TRUE, "EZ"))</f>
        <v>Regeneraxion - NM</v>
      </c>
      <c r="C1103" s="18" t="str">
        <f>_xlfn.TEXTJOIN(" ", FALSE, VLOOKUP(Table2[[#This Row],[Song Number]], Table1[[Order]:[SHD]], 2, FALSE), "Pack")</f>
        <v>TT Pack</v>
      </c>
      <c r="D1103" s="18" t="str" cm="1">
        <f t="array" ref="D1103">_xlfn.IFS(MID(B1102, LEN(B1102) - 2, 3) = " EZ", "NM", MID(B1102, LEN(B1102) - 2, 3) = " NM", "HD", MID(B1102, LEN(B1102) - 2, 3) = " HD", "SHD", TRUE, "EZ")</f>
        <v>NM</v>
      </c>
      <c r="E1103" s="18" t="str">
        <f>VLOOKUP(Table2[[#This Row],[Song Number]], Table1[[Order]:[SHD]], 5, FALSE)</f>
        <v>Reku Mochizuki</v>
      </c>
      <c r="F1103" s="18" t="str">
        <f>_xlfn.TEXTJOIN("", FALSE, "BPM_", VLOOKUP(Table2[[#This Row],[Song Number]], Table1[[Order]:[SHD]], 6, FALSE))</f>
        <v>BPM_175</v>
      </c>
      <c r="G1103" s="18" t="str" cm="1">
        <f t="array" ref="G1103">_xlfn.TEXTJOIN("", FALSE, "DIF_", VLOOKUP(Table2[[#This Row],[Song Number]], Table1[[Order]:[SHD]], _xlfn.IFS(MID(B1102, LEN(B1102) - 2, 3) = " EZ", 8, MID(B1102, LEN(B1102) - 2, 3) = " NM", 9, MID(B1102, LEN(B1102) - 2, 3) = " HD", 10, TRUE, 7), FALSE))</f>
        <v>DIF_10</v>
      </c>
      <c r="H110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"NM", "DIF_10" ],</v>
      </c>
      <c r="I110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"Regeneraxion - NM",
  "region": "TT Pack",
  "category": [ "TT Pack", "NM", "DIF_10" ],
  "requires": []
  },
</v>
      </c>
    </row>
    <row r="1104" spans="1:9" ht="105" x14ac:dyDescent="0.25">
      <c r="A1104" s="18">
        <f t="shared" si="17"/>
        <v>276</v>
      </c>
      <c r="B1104" s="18" t="str">
        <f>_xlfn.TEXTJOIN(" - ", FALSE, VLOOKUP(Table2[[#This Row],[Song Number]], Table1[[Order]:[SHD]], 4, FALSE), _xlfn.IFS(MID(B1103, LEN(B1103) - 2, 3) = " EZ", "NM", MID(B1103, LEN(B1103) - 2, 3) = " NM", "HD", MID(B1103, LEN(B1103) - 2, 3) = " HD", "SHD", TRUE, "EZ"))</f>
        <v>Regeneraxion - HD</v>
      </c>
      <c r="C1104" s="18" t="str">
        <f>_xlfn.TEXTJOIN(" ", FALSE, VLOOKUP(Table2[[#This Row],[Song Number]], Table1[[Order]:[SHD]], 2, FALSE), "Pack")</f>
        <v>TT Pack</v>
      </c>
      <c r="D1104" s="18" t="str" cm="1">
        <f t="array" ref="D1104">_xlfn.IFS(MID(B1103, LEN(B1103) - 2, 3) = " EZ", "NM", MID(B1103, LEN(B1103) - 2, 3) = " NM", "HD", MID(B1103, LEN(B1103) - 2, 3) = " HD", "SHD", TRUE, "EZ")</f>
        <v>HD</v>
      </c>
      <c r="E1104" s="18" t="str">
        <f>VLOOKUP(Table2[[#This Row],[Song Number]], Table1[[Order]:[SHD]], 5, FALSE)</f>
        <v>Reku Mochizuki</v>
      </c>
      <c r="F1104" s="18" t="str">
        <f>_xlfn.TEXTJOIN("", FALSE, "BPM_", VLOOKUP(Table2[[#This Row],[Song Number]], Table1[[Order]:[SHD]], 6, FALSE))</f>
        <v>BPM_175</v>
      </c>
      <c r="G1104" s="18" t="str" cm="1">
        <f t="array" ref="G1104">_xlfn.TEXTJOIN("", FALSE, "DIF_", VLOOKUP(Table2[[#This Row],[Song Number]], Table1[[Order]:[SHD]], _xlfn.IFS(MID(B1103, LEN(B1103) - 2, 3) = " EZ", 8, MID(B1103, LEN(B1103) - 2, 3) = " NM", 9, MID(B1103, LEN(B1103) - 2, 3) = " HD", 10, TRUE, 7), FALSE))</f>
        <v>DIF_13</v>
      </c>
      <c r="H110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"HD", "DIF_13" ],</v>
      </c>
      <c r="I110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"Regeneraxion - HD",
  "region": "TT Pack",
  "category": [ "TT Pack", "HD", "DIF_13" ],
  "requires": []
  },
</v>
      </c>
    </row>
    <row r="1105" spans="1:9" ht="105" x14ac:dyDescent="0.25">
      <c r="A1105" s="18">
        <f t="shared" si="17"/>
        <v>276</v>
      </c>
      <c r="B1105" s="18" t="str">
        <f>_xlfn.TEXTJOIN(" - ", FALSE, VLOOKUP(Table2[[#This Row],[Song Number]], Table1[[Order]:[SHD]], 4, FALSE), _xlfn.IFS(MID(B1104, LEN(B1104) - 2, 3) = " EZ", "NM", MID(B1104, LEN(B1104) - 2, 3) = " NM", "HD", MID(B1104, LEN(B1104) - 2, 3) = " HD", "SHD", TRUE, "EZ"))</f>
        <v>Regeneraxion - SHD</v>
      </c>
      <c r="C1105" s="18" t="str">
        <f>_xlfn.TEXTJOIN(" ", FALSE, VLOOKUP(Table2[[#This Row],[Song Number]], Table1[[Order]:[SHD]], 2, FALSE), "Pack")</f>
        <v>TT Pack</v>
      </c>
      <c r="D1105" s="18" t="str" cm="1">
        <f t="array" ref="D1105">_xlfn.IFS(MID(B1104, LEN(B1104) - 2, 3) = " EZ", "NM", MID(B1104, LEN(B1104) - 2, 3) = " NM", "HD", MID(B1104, LEN(B1104) - 2, 3) = " HD", "SHD", TRUE, "EZ")</f>
        <v>SHD</v>
      </c>
      <c r="E1105" s="18" t="str">
        <f>VLOOKUP(Table2[[#This Row],[Song Number]], Table1[[Order]:[SHD]], 5, FALSE)</f>
        <v>Reku Mochizuki</v>
      </c>
      <c r="F1105" s="18" t="str">
        <f>_xlfn.TEXTJOIN("", FALSE, "BPM_", VLOOKUP(Table2[[#This Row],[Song Number]], Table1[[Order]:[SHD]], 6, FALSE))</f>
        <v>BPM_175</v>
      </c>
      <c r="G1105" s="18" t="str" cm="1">
        <f t="array" ref="G1105">_xlfn.TEXTJOIN("", FALSE, "DIF_", VLOOKUP(Table2[[#This Row],[Song Number]], Table1[[Order]:[SHD]], _xlfn.IFS(MID(B1104, LEN(B1104) - 2, 3) = " EZ", 8, MID(B1104, LEN(B1104) - 2, 3) = " NM", 9, MID(B1104, LEN(B1104) - 2, 3) = " HD", 10, TRUE, 7), FALSE))</f>
        <v>DIF_16</v>
      </c>
      <c r="H110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"SHD", "DIF_16" ],</v>
      </c>
      <c r="I110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"Regeneraxion - SHD",
  "region": "TT Pack",
  "category": [ "TT Pack", "SHD", "DIF_16" ],
  "requires": []
  },
</v>
      </c>
    </row>
    <row r="1106" spans="1:9" ht="105" x14ac:dyDescent="0.25">
      <c r="A1106" s="18">
        <f t="shared" si="17"/>
        <v>277</v>
      </c>
      <c r="B1106" s="18" t="str">
        <f>_xlfn.TEXTJOIN(" - ", FALSE, VLOOKUP(Table2[[#This Row],[Song Number]], Table1[[Order]:[SHD]], 4, FALSE), _xlfn.IFS(MID(B1105, LEN(B1105) - 2, 3) = " EZ", "NM", MID(B1105, LEN(B1105) - 2, 3) = " NM", "HD", MID(B1105, LEN(B1105) - 2, 3) = " HD", "SHD", TRUE, "EZ"))</f>
        <v>Skyline - EZ</v>
      </c>
      <c r="C1106" s="18" t="str">
        <f>_xlfn.TEXTJOIN(" ", FALSE, VLOOKUP(Table2[[#This Row],[Song Number]], Table1[[Order]:[SHD]], 2, FALSE), "Pack")</f>
        <v>TT Pack</v>
      </c>
      <c r="D1106" s="18" t="str" cm="1">
        <f t="array" ref="D1106">_xlfn.IFS(MID(B1105, LEN(B1105) - 2, 3) = " EZ", "NM", MID(B1105, LEN(B1105) - 2, 3) = " NM", "HD", MID(B1105, LEN(B1105) - 2, 3) = " HD", "SHD", TRUE, "EZ")</f>
        <v>EZ</v>
      </c>
      <c r="E1106" s="18" t="str">
        <f>VLOOKUP(Table2[[#This Row],[Song Number]], Table1[[Order]:[SHD]], 5, FALSE)</f>
        <v>Lokan</v>
      </c>
      <c r="F1106" s="18" t="str">
        <f>_xlfn.TEXTJOIN("", FALSE, "BPM_", VLOOKUP(Table2[[#This Row],[Song Number]], Table1[[Order]:[SHD]], 6, FALSE))</f>
        <v>BPM_112</v>
      </c>
      <c r="G1106" s="18" t="str" cm="1">
        <f t="array" ref="G1106">_xlfn.TEXTJOIN("", FALSE, "DIF_", VLOOKUP(Table2[[#This Row],[Song Number]], Table1[[Order]:[SHD]], _xlfn.IFS(MID(B1105, LEN(B1105) - 2, 3) = " EZ", 8, MID(B1105, LEN(B1105) - 2, 3) = " NM", 9, MID(B1105, LEN(B1105) - 2, 3) = " HD", 10, TRUE, 7), FALSE))</f>
        <v>DIF_3</v>
      </c>
      <c r="H110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"EZ", "DIF_3" ],</v>
      </c>
      <c r="I110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"Skyline - EZ",
  "region": "TT Pack",
  "category": [ "TT Pack", "EZ", "DIF_3" ],
  "requires": []
  },
</v>
      </c>
    </row>
    <row r="1107" spans="1:9" ht="105" x14ac:dyDescent="0.25">
      <c r="A1107" s="18">
        <f t="shared" si="17"/>
        <v>277</v>
      </c>
      <c r="B1107" s="18" t="str">
        <f>_xlfn.TEXTJOIN(" - ", FALSE, VLOOKUP(Table2[[#This Row],[Song Number]], Table1[[Order]:[SHD]], 4, FALSE), _xlfn.IFS(MID(B1106, LEN(B1106) - 2, 3) = " EZ", "NM", MID(B1106, LEN(B1106) - 2, 3) = " NM", "HD", MID(B1106, LEN(B1106) - 2, 3) = " HD", "SHD", TRUE, "EZ"))</f>
        <v>Skyline - NM</v>
      </c>
      <c r="C1107" s="18" t="str">
        <f>_xlfn.TEXTJOIN(" ", FALSE, VLOOKUP(Table2[[#This Row],[Song Number]], Table1[[Order]:[SHD]], 2, FALSE), "Pack")</f>
        <v>TT Pack</v>
      </c>
      <c r="D1107" s="18" t="str" cm="1">
        <f t="array" ref="D1107">_xlfn.IFS(MID(B1106, LEN(B1106) - 2, 3) = " EZ", "NM", MID(B1106, LEN(B1106) - 2, 3) = " NM", "HD", MID(B1106, LEN(B1106) - 2, 3) = " HD", "SHD", TRUE, "EZ")</f>
        <v>NM</v>
      </c>
      <c r="E1107" s="18" t="str">
        <f>VLOOKUP(Table2[[#This Row],[Song Number]], Table1[[Order]:[SHD]], 5, FALSE)</f>
        <v>Lokan</v>
      </c>
      <c r="F1107" s="18" t="str">
        <f>_xlfn.TEXTJOIN("", FALSE, "BPM_", VLOOKUP(Table2[[#This Row],[Song Number]], Table1[[Order]:[SHD]], 6, FALSE))</f>
        <v>BPM_112</v>
      </c>
      <c r="G1107" s="18" t="str" cm="1">
        <f t="array" ref="G1107">_xlfn.TEXTJOIN("", FALSE, "DIF_", VLOOKUP(Table2[[#This Row],[Song Number]], Table1[[Order]:[SHD]], _xlfn.IFS(MID(B1106, LEN(B1106) - 2, 3) = " EZ", 8, MID(B1106, LEN(B1106) - 2, 3) = " NM", 9, MID(B1106, LEN(B1106) - 2, 3) = " HD", 10, TRUE, 7), FALSE))</f>
        <v>DIF_7</v>
      </c>
      <c r="H110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"NM", "DIF_7" ],</v>
      </c>
      <c r="I110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"Skyline - NM",
  "region": "TT Pack",
  "category": [ "TT Pack", "NM", "DIF_7" ],
  "requires": []
  },
</v>
      </c>
    </row>
    <row r="1108" spans="1:9" ht="105" x14ac:dyDescent="0.25">
      <c r="A1108" s="18">
        <f t="shared" si="17"/>
        <v>277</v>
      </c>
      <c r="B1108" s="18" t="str">
        <f>_xlfn.TEXTJOIN(" - ", FALSE, VLOOKUP(Table2[[#This Row],[Song Number]], Table1[[Order]:[SHD]], 4, FALSE), _xlfn.IFS(MID(B1107, LEN(B1107) - 2, 3) = " EZ", "NM", MID(B1107, LEN(B1107) - 2, 3) = " NM", "HD", MID(B1107, LEN(B1107) - 2, 3) = " HD", "SHD", TRUE, "EZ"))</f>
        <v>Skyline - HD</v>
      </c>
      <c r="C1108" s="18" t="str">
        <f>_xlfn.TEXTJOIN(" ", FALSE, VLOOKUP(Table2[[#This Row],[Song Number]], Table1[[Order]:[SHD]], 2, FALSE), "Pack")</f>
        <v>TT Pack</v>
      </c>
      <c r="D1108" s="18" t="str" cm="1">
        <f t="array" ref="D1108">_xlfn.IFS(MID(B1107, LEN(B1107) - 2, 3) = " EZ", "NM", MID(B1107, LEN(B1107) - 2, 3) = " NM", "HD", MID(B1107, LEN(B1107) - 2, 3) = " HD", "SHD", TRUE, "EZ")</f>
        <v>HD</v>
      </c>
      <c r="E1108" s="18" t="str">
        <f>VLOOKUP(Table2[[#This Row],[Song Number]], Table1[[Order]:[SHD]], 5, FALSE)</f>
        <v>Lokan</v>
      </c>
      <c r="F1108" s="18" t="str">
        <f>_xlfn.TEXTJOIN("", FALSE, "BPM_", VLOOKUP(Table2[[#This Row],[Song Number]], Table1[[Order]:[SHD]], 6, FALSE))</f>
        <v>BPM_112</v>
      </c>
      <c r="G1108" s="18" t="str" cm="1">
        <f t="array" ref="G1108">_xlfn.TEXTJOIN("", FALSE, "DIF_", VLOOKUP(Table2[[#This Row],[Song Number]], Table1[[Order]:[SHD]], _xlfn.IFS(MID(B1107, LEN(B1107) - 2, 3) = " EZ", 8, MID(B1107, LEN(B1107) - 2, 3) = " NM", 9, MID(B1107, LEN(B1107) - 2, 3) = " HD", 10, TRUE, 7), FALSE))</f>
        <v>DIF_11</v>
      </c>
      <c r="H110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"HD", "DIF_11" ],</v>
      </c>
      <c r="I110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"Skyline - HD",
  "region": "TT Pack",
  "category": [ "TT Pack", "HD", "DIF_11" ],
  "requires": []
  },
</v>
      </c>
    </row>
    <row r="1109" spans="1:9" ht="105" x14ac:dyDescent="0.25">
      <c r="A1109" s="18">
        <f t="shared" si="17"/>
        <v>277</v>
      </c>
      <c r="B1109" s="18" t="str">
        <f>_xlfn.TEXTJOIN(" - ", FALSE, VLOOKUP(Table2[[#This Row],[Song Number]], Table1[[Order]:[SHD]], 4, FALSE), _xlfn.IFS(MID(B1108, LEN(B1108) - 2, 3) = " EZ", "NM", MID(B1108, LEN(B1108) - 2, 3) = " NM", "HD", MID(B1108, LEN(B1108) - 2, 3) = " HD", "SHD", TRUE, "EZ"))</f>
        <v>Skyline - SHD</v>
      </c>
      <c r="C1109" s="18" t="str">
        <f>_xlfn.TEXTJOIN(" ", FALSE, VLOOKUP(Table2[[#This Row],[Song Number]], Table1[[Order]:[SHD]], 2, FALSE), "Pack")</f>
        <v>TT Pack</v>
      </c>
      <c r="D1109" s="18" t="str" cm="1">
        <f t="array" ref="D1109">_xlfn.IFS(MID(B1108, LEN(B1108) - 2, 3) = " EZ", "NM", MID(B1108, LEN(B1108) - 2, 3) = " NM", "HD", MID(B1108, LEN(B1108) - 2, 3) = " HD", "SHD", TRUE, "EZ")</f>
        <v>SHD</v>
      </c>
      <c r="E1109" s="18" t="str">
        <f>VLOOKUP(Table2[[#This Row],[Song Number]], Table1[[Order]:[SHD]], 5, FALSE)</f>
        <v>Lokan</v>
      </c>
      <c r="F1109" s="18" t="str">
        <f>_xlfn.TEXTJOIN("", FALSE, "BPM_", VLOOKUP(Table2[[#This Row],[Song Number]], Table1[[Order]:[SHD]], 6, FALSE))</f>
        <v>BPM_112</v>
      </c>
      <c r="G1109" s="18" t="str" cm="1">
        <f t="array" ref="G1109">_xlfn.TEXTJOIN("", FALSE, "DIF_", VLOOKUP(Table2[[#This Row],[Song Number]], Table1[[Order]:[SHD]], _xlfn.IFS(MID(B1108, LEN(B1108) - 2, 3) = " EZ", 8, MID(B1108, LEN(B1108) - 2, 3) = " NM", 9, MID(B1108, LEN(B1108) - 2, 3) = " HD", 10, TRUE, 7), FALSE))</f>
        <v>DIF_15</v>
      </c>
      <c r="H110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"SHD", "DIF_15" ],</v>
      </c>
      <c r="I110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"Skyline - SHD",
  "region": "TT Pack",
  "category": [ "TT Pack", "SHD", "DIF_15" ],
  "requires": []
  },
</v>
      </c>
    </row>
    <row r="1110" spans="1:9" ht="105" x14ac:dyDescent="0.25">
      <c r="A1110" s="18">
        <f t="shared" si="17"/>
        <v>278</v>
      </c>
      <c r="B1110" s="18" t="str">
        <f>_xlfn.TEXTJOIN(" - ", FALSE, VLOOKUP(Table2[[#This Row],[Song Number]], Table1[[Order]:[SHD]], 4, FALSE), _xlfn.IFS(MID(B1109, LEN(B1109) - 2, 3) = " EZ", "NM", MID(B1109, LEN(B1109) - 2, 3) = " NM", "HD", MID(B1109, LEN(B1109) - 2, 3) = " HD", "SHD", TRUE, "EZ"))</f>
        <v>Starseeker - EZ</v>
      </c>
      <c r="C1110" s="18" t="str">
        <f>_xlfn.TEXTJOIN(" ", FALSE, VLOOKUP(Table2[[#This Row],[Song Number]], Table1[[Order]:[SHD]], 2, FALSE), "Pack")</f>
        <v>TT Pack</v>
      </c>
      <c r="D1110" s="18" t="str" cm="1">
        <f t="array" ref="D1110">_xlfn.IFS(MID(B1109, LEN(B1109) - 2, 3) = " EZ", "NM", MID(B1109, LEN(B1109) - 2, 3) = " NM", "HD", MID(B1109, LEN(B1109) - 2, 3) = " HD", "SHD", TRUE, "EZ")</f>
        <v>EZ</v>
      </c>
      <c r="E1110" s="18" t="str">
        <f>VLOOKUP(Table2[[#This Row],[Song Number]], Table1[[Order]:[SHD]], 5, FALSE)</f>
        <v>ATAS</v>
      </c>
      <c r="F1110" s="18" t="str">
        <f>_xlfn.TEXTJOIN("", FALSE, "BPM_", VLOOKUP(Table2[[#This Row],[Song Number]], Table1[[Order]:[SHD]], 6, FALSE))</f>
        <v>BPM_142</v>
      </c>
      <c r="G1110" s="18" t="str" cm="1">
        <f t="array" ref="G1110">_xlfn.TEXTJOIN("", FALSE, "DIF_", VLOOKUP(Table2[[#This Row],[Song Number]], Table1[[Order]:[SHD]], _xlfn.IFS(MID(B1109, LEN(B1109) - 2, 3) = " EZ", 8, MID(B1109, LEN(B1109) - 2, 3) = " NM", 9, MID(B1109, LEN(B1109) - 2, 3) = " HD", 10, TRUE, 7), FALSE))</f>
        <v>DIF_4</v>
      </c>
      <c r="H111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"EZ", "DIF_4" ],</v>
      </c>
      <c r="I111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"Starseeker - EZ",
  "region": "TT Pack",
  "category": [ "TT Pack", "EZ", "DIF_4" ],
  "requires": []
  },
</v>
      </c>
    </row>
    <row r="1111" spans="1:9" ht="105" x14ac:dyDescent="0.25">
      <c r="A1111" s="18">
        <f t="shared" si="17"/>
        <v>278</v>
      </c>
      <c r="B1111" s="18" t="str">
        <f>_xlfn.TEXTJOIN(" - ", FALSE, VLOOKUP(Table2[[#This Row],[Song Number]], Table1[[Order]:[SHD]], 4, FALSE), _xlfn.IFS(MID(B1110, LEN(B1110) - 2, 3) = " EZ", "NM", MID(B1110, LEN(B1110) - 2, 3) = " NM", "HD", MID(B1110, LEN(B1110) - 2, 3) = " HD", "SHD", TRUE, "EZ"))</f>
        <v>Starseeker - NM</v>
      </c>
      <c r="C1111" s="18" t="str">
        <f>_xlfn.TEXTJOIN(" ", FALSE, VLOOKUP(Table2[[#This Row],[Song Number]], Table1[[Order]:[SHD]], 2, FALSE), "Pack")</f>
        <v>TT Pack</v>
      </c>
      <c r="D1111" s="18" t="str" cm="1">
        <f t="array" ref="D1111">_xlfn.IFS(MID(B1110, LEN(B1110) - 2, 3) = " EZ", "NM", MID(B1110, LEN(B1110) - 2, 3) = " NM", "HD", MID(B1110, LEN(B1110) - 2, 3) = " HD", "SHD", TRUE, "EZ")</f>
        <v>NM</v>
      </c>
      <c r="E1111" s="18" t="str">
        <f>VLOOKUP(Table2[[#This Row],[Song Number]], Table1[[Order]:[SHD]], 5, FALSE)</f>
        <v>ATAS</v>
      </c>
      <c r="F1111" s="18" t="str">
        <f>_xlfn.TEXTJOIN("", FALSE, "BPM_", VLOOKUP(Table2[[#This Row],[Song Number]], Table1[[Order]:[SHD]], 6, FALSE))</f>
        <v>BPM_142</v>
      </c>
      <c r="G1111" s="18" t="str" cm="1">
        <f t="array" ref="G1111">_xlfn.TEXTJOIN("", FALSE, "DIF_", VLOOKUP(Table2[[#This Row],[Song Number]], Table1[[Order]:[SHD]], _xlfn.IFS(MID(B1110, LEN(B1110) - 2, 3) = " EZ", 8, MID(B1110, LEN(B1110) - 2, 3) = " NM", 9, MID(B1110, LEN(B1110) - 2, 3) = " HD", 10, TRUE, 7), FALSE))</f>
        <v>DIF_9</v>
      </c>
      <c r="H111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"NM", "DIF_9" ],</v>
      </c>
      <c r="I111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"Starseeker - NM",
  "region": "TT Pack",
  "category": [ "TT Pack", "NM", "DIF_9" ],
  "requires": []
  },
</v>
      </c>
    </row>
    <row r="1112" spans="1:9" ht="105" x14ac:dyDescent="0.25">
      <c r="A1112" s="18">
        <f t="shared" si="17"/>
        <v>278</v>
      </c>
      <c r="B1112" s="18" t="str">
        <f>_xlfn.TEXTJOIN(" - ", FALSE, VLOOKUP(Table2[[#This Row],[Song Number]], Table1[[Order]:[SHD]], 4, FALSE), _xlfn.IFS(MID(B1111, LEN(B1111) - 2, 3) = " EZ", "NM", MID(B1111, LEN(B1111) - 2, 3) = " NM", "HD", MID(B1111, LEN(B1111) - 2, 3) = " HD", "SHD", TRUE, "EZ"))</f>
        <v>Starseeker - HD</v>
      </c>
      <c r="C1112" s="18" t="str">
        <f>_xlfn.TEXTJOIN(" ", FALSE, VLOOKUP(Table2[[#This Row],[Song Number]], Table1[[Order]:[SHD]], 2, FALSE), "Pack")</f>
        <v>TT Pack</v>
      </c>
      <c r="D1112" s="18" t="str" cm="1">
        <f t="array" ref="D1112">_xlfn.IFS(MID(B1111, LEN(B1111) - 2, 3) = " EZ", "NM", MID(B1111, LEN(B1111) - 2, 3) = " NM", "HD", MID(B1111, LEN(B1111) - 2, 3) = " HD", "SHD", TRUE, "EZ")</f>
        <v>HD</v>
      </c>
      <c r="E1112" s="18" t="str">
        <f>VLOOKUP(Table2[[#This Row],[Song Number]], Table1[[Order]:[SHD]], 5, FALSE)</f>
        <v>ATAS</v>
      </c>
      <c r="F1112" s="18" t="str">
        <f>_xlfn.TEXTJOIN("", FALSE, "BPM_", VLOOKUP(Table2[[#This Row],[Song Number]], Table1[[Order]:[SHD]], 6, FALSE))</f>
        <v>BPM_142</v>
      </c>
      <c r="G1112" s="18" t="str" cm="1">
        <f t="array" ref="G1112">_xlfn.TEXTJOIN("", FALSE, "DIF_", VLOOKUP(Table2[[#This Row],[Song Number]], Table1[[Order]:[SHD]], _xlfn.IFS(MID(B1111, LEN(B1111) - 2, 3) = " EZ", 8, MID(B1111, LEN(B1111) - 2, 3) = " NM", 9, MID(B1111, LEN(B1111) - 2, 3) = " HD", 10, TRUE, 7), FALSE))</f>
        <v>DIF_13</v>
      </c>
      <c r="H111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"HD", "DIF_13" ],</v>
      </c>
      <c r="I111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"Starseeker - HD",
  "region": "TT Pack",
  "category": [ "TT Pack", "HD", "DIF_13" ],
  "requires": []
  },
</v>
      </c>
    </row>
    <row r="1113" spans="1:9" ht="105" x14ac:dyDescent="0.25">
      <c r="A1113" s="18">
        <f t="shared" si="17"/>
        <v>278</v>
      </c>
      <c r="B1113" s="18" t="str">
        <f>_xlfn.TEXTJOIN(" - ", FALSE, VLOOKUP(Table2[[#This Row],[Song Number]], Table1[[Order]:[SHD]], 4, FALSE), _xlfn.IFS(MID(B1112, LEN(B1112) - 2, 3) = " EZ", "NM", MID(B1112, LEN(B1112) - 2, 3) = " NM", "HD", MID(B1112, LEN(B1112) - 2, 3) = " HD", "SHD", TRUE, "EZ"))</f>
        <v>Starseeker - SHD</v>
      </c>
      <c r="C1113" s="18" t="str">
        <f>_xlfn.TEXTJOIN(" ", FALSE, VLOOKUP(Table2[[#This Row],[Song Number]], Table1[[Order]:[SHD]], 2, FALSE), "Pack")</f>
        <v>TT Pack</v>
      </c>
      <c r="D1113" s="18" t="str" cm="1">
        <f t="array" ref="D1113">_xlfn.IFS(MID(B1112, LEN(B1112) - 2, 3) = " EZ", "NM", MID(B1112, LEN(B1112) - 2, 3) = " NM", "HD", MID(B1112, LEN(B1112) - 2, 3) = " HD", "SHD", TRUE, "EZ")</f>
        <v>SHD</v>
      </c>
      <c r="E1113" s="18" t="str">
        <f>VLOOKUP(Table2[[#This Row],[Song Number]], Table1[[Order]:[SHD]], 5, FALSE)</f>
        <v>ATAS</v>
      </c>
      <c r="F1113" s="18" t="str">
        <f>_xlfn.TEXTJOIN("", FALSE, "BPM_", VLOOKUP(Table2[[#This Row],[Song Number]], Table1[[Order]:[SHD]], 6, FALSE))</f>
        <v>BPM_142</v>
      </c>
      <c r="G1113" s="18" t="str" cm="1">
        <f t="array" ref="G1113">_xlfn.TEXTJOIN("", FALSE, "DIF_", VLOOKUP(Table2[[#This Row],[Song Number]], Table1[[Order]:[SHD]], _xlfn.IFS(MID(B1112, LEN(B1112) - 2, 3) = " EZ", 8, MID(B1112, LEN(B1112) - 2, 3) = " NM", 9, MID(B1112, LEN(B1112) - 2, 3) = " HD", 10, TRUE, 7), FALSE))</f>
        <v>DIF_16</v>
      </c>
      <c r="H111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"SHD", "DIF_16" ],</v>
      </c>
      <c r="I111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"Starseeker - SHD",
  "region": "TT Pack",
  "category": [ "TT Pack", "SHD", "DIF_16" ],
  "requires": []
  },
</v>
      </c>
    </row>
    <row r="1114" spans="1:9" ht="105" x14ac:dyDescent="0.25">
      <c r="A1114" s="18">
        <f t="shared" si="17"/>
        <v>279</v>
      </c>
      <c r="B1114" s="18" t="str">
        <f>_xlfn.TEXTJOIN(" - ", FALSE, VLOOKUP(Table2[[#This Row],[Song Number]], Table1[[Order]:[SHD]], 4, FALSE), _xlfn.IFS(MID(B1113, LEN(B1113) - 2, 3) = " EZ", "NM", MID(B1113, LEN(B1113) - 2, 3) = " NM", "HD", MID(B1113, LEN(B1113) - 2, 3) = " HD", "SHD", TRUE, "EZ"))</f>
        <v>sweet«star - EZ</v>
      </c>
      <c r="C1114" s="18" t="str">
        <f>_xlfn.TEXTJOIN(" ", FALSE, VLOOKUP(Table2[[#This Row],[Song Number]], Table1[[Order]:[SHD]], 2, FALSE), "Pack")</f>
        <v>TT Pack</v>
      </c>
      <c r="D1114" s="18" t="str" cm="1">
        <f t="array" ref="D1114">_xlfn.IFS(MID(B1113, LEN(B1113) - 2, 3) = " EZ", "NM", MID(B1113, LEN(B1113) - 2, 3) = " NM", "HD", MID(B1113, LEN(B1113) - 2, 3) = " HD", "SHD", TRUE, "EZ")</f>
        <v>EZ</v>
      </c>
      <c r="E1114" s="18" t="str">
        <f>VLOOKUP(Table2[[#This Row],[Song Number]], Table1[[Order]:[SHD]], 5, FALSE)</f>
        <v>ginkiha</v>
      </c>
      <c r="F1114" s="18" t="str">
        <f>_xlfn.TEXTJOIN("", FALSE, "BPM_", VLOOKUP(Table2[[#This Row],[Song Number]], Table1[[Order]:[SHD]], 6, FALSE))</f>
        <v>BPM_150</v>
      </c>
      <c r="G1114" s="18" t="str" cm="1">
        <f t="array" ref="G1114">_xlfn.TEXTJOIN("", FALSE, "DIF_", VLOOKUP(Table2[[#This Row],[Song Number]], Table1[[Order]:[SHD]], _xlfn.IFS(MID(B1113, LEN(B1113) - 2, 3) = " EZ", 8, MID(B1113, LEN(B1113) - 2, 3) = " NM", 9, MID(B1113, LEN(B1113) - 2, 3) = " HD", 10, TRUE, 7), FALSE))</f>
        <v>DIF_4</v>
      </c>
      <c r="H111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"EZ", "DIF_4" ],</v>
      </c>
      <c r="I111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"sweet«star - EZ",
  "region": "TT Pack",
  "category": [ "TT Pack", "EZ", "DIF_4" ],
  "requires": []
  },
</v>
      </c>
    </row>
    <row r="1115" spans="1:9" ht="105" x14ac:dyDescent="0.25">
      <c r="A1115" s="18">
        <f t="shared" si="17"/>
        <v>279</v>
      </c>
      <c r="B1115" s="18" t="str">
        <f>_xlfn.TEXTJOIN(" - ", FALSE, VLOOKUP(Table2[[#This Row],[Song Number]], Table1[[Order]:[SHD]], 4, FALSE), _xlfn.IFS(MID(B1114, LEN(B1114) - 2, 3) = " EZ", "NM", MID(B1114, LEN(B1114) - 2, 3) = " NM", "HD", MID(B1114, LEN(B1114) - 2, 3) = " HD", "SHD", TRUE, "EZ"))</f>
        <v>sweet«star - NM</v>
      </c>
      <c r="C1115" s="18" t="str">
        <f>_xlfn.TEXTJOIN(" ", FALSE, VLOOKUP(Table2[[#This Row],[Song Number]], Table1[[Order]:[SHD]], 2, FALSE), "Pack")</f>
        <v>TT Pack</v>
      </c>
      <c r="D1115" s="18" t="str" cm="1">
        <f t="array" ref="D1115">_xlfn.IFS(MID(B1114, LEN(B1114) - 2, 3) = " EZ", "NM", MID(B1114, LEN(B1114) - 2, 3) = " NM", "HD", MID(B1114, LEN(B1114) - 2, 3) = " HD", "SHD", TRUE, "EZ")</f>
        <v>NM</v>
      </c>
      <c r="E1115" s="18" t="str">
        <f>VLOOKUP(Table2[[#This Row],[Song Number]], Table1[[Order]:[SHD]], 5, FALSE)</f>
        <v>ginkiha</v>
      </c>
      <c r="F1115" s="18" t="str">
        <f>_xlfn.TEXTJOIN("", FALSE, "BPM_", VLOOKUP(Table2[[#This Row],[Song Number]], Table1[[Order]:[SHD]], 6, FALSE))</f>
        <v>BPM_150</v>
      </c>
      <c r="G1115" s="18" t="str" cm="1">
        <f t="array" ref="G1115">_xlfn.TEXTJOIN("", FALSE, "DIF_", VLOOKUP(Table2[[#This Row],[Song Number]], Table1[[Order]:[SHD]], _xlfn.IFS(MID(B1114, LEN(B1114) - 2, 3) = " EZ", 8, MID(B1114, LEN(B1114) - 2, 3) = " NM", 9, MID(B1114, LEN(B1114) - 2, 3) = " HD", 10, TRUE, 7), FALSE))</f>
        <v>DIF_9</v>
      </c>
      <c r="H111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"NM", "DIF_9" ],</v>
      </c>
      <c r="I111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"sweet«star - NM",
  "region": "TT Pack",
  "category": [ "TT Pack", "NM", "DIF_9" ],
  "requires": []
  },
</v>
      </c>
    </row>
    <row r="1116" spans="1:9" ht="105" x14ac:dyDescent="0.25">
      <c r="A1116" s="18">
        <f t="shared" si="17"/>
        <v>279</v>
      </c>
      <c r="B1116" s="18" t="str">
        <f>_xlfn.TEXTJOIN(" - ", FALSE, VLOOKUP(Table2[[#This Row],[Song Number]], Table1[[Order]:[SHD]], 4, FALSE), _xlfn.IFS(MID(B1115, LEN(B1115) - 2, 3) = " EZ", "NM", MID(B1115, LEN(B1115) - 2, 3) = " NM", "HD", MID(B1115, LEN(B1115) - 2, 3) = " HD", "SHD", TRUE, "EZ"))</f>
        <v>sweet«star - HD</v>
      </c>
      <c r="C1116" s="18" t="str">
        <f>_xlfn.TEXTJOIN(" ", FALSE, VLOOKUP(Table2[[#This Row],[Song Number]], Table1[[Order]:[SHD]], 2, FALSE), "Pack")</f>
        <v>TT Pack</v>
      </c>
      <c r="D1116" s="18" t="str" cm="1">
        <f t="array" ref="D1116">_xlfn.IFS(MID(B1115, LEN(B1115) - 2, 3) = " EZ", "NM", MID(B1115, LEN(B1115) - 2, 3) = " NM", "HD", MID(B1115, LEN(B1115) - 2, 3) = " HD", "SHD", TRUE, "EZ")</f>
        <v>HD</v>
      </c>
      <c r="E1116" s="18" t="str">
        <f>VLOOKUP(Table2[[#This Row],[Song Number]], Table1[[Order]:[SHD]], 5, FALSE)</f>
        <v>ginkiha</v>
      </c>
      <c r="F1116" s="18" t="str">
        <f>_xlfn.TEXTJOIN("", FALSE, "BPM_", VLOOKUP(Table2[[#This Row],[Song Number]], Table1[[Order]:[SHD]], 6, FALSE))</f>
        <v>BPM_150</v>
      </c>
      <c r="G1116" s="18" t="str" cm="1">
        <f t="array" ref="G1116">_xlfn.TEXTJOIN("", FALSE, "DIF_", VLOOKUP(Table2[[#This Row],[Song Number]], Table1[[Order]:[SHD]], _xlfn.IFS(MID(B1115, LEN(B1115) - 2, 3) = " EZ", 8, MID(B1115, LEN(B1115) - 2, 3) = " NM", 9, MID(B1115, LEN(B1115) - 2, 3) = " HD", 10, TRUE, 7), FALSE))</f>
        <v>DIF_12</v>
      </c>
      <c r="H111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"HD", "DIF_12" ],</v>
      </c>
      <c r="I111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"sweet«star - HD",
  "region": "TT Pack",
  "category": [ "TT Pack", "HD", "DIF_12" ],
  "requires": []
  },
</v>
      </c>
    </row>
    <row r="1117" spans="1:9" ht="105" x14ac:dyDescent="0.25">
      <c r="A1117" s="18">
        <f t="shared" si="17"/>
        <v>279</v>
      </c>
      <c r="B1117" s="18" t="str">
        <f>_xlfn.TEXTJOIN(" - ", FALSE, VLOOKUP(Table2[[#This Row],[Song Number]], Table1[[Order]:[SHD]], 4, FALSE), _xlfn.IFS(MID(B1116, LEN(B1116) - 2, 3) = " EZ", "NM", MID(B1116, LEN(B1116) - 2, 3) = " NM", "HD", MID(B1116, LEN(B1116) - 2, 3) = " HD", "SHD", TRUE, "EZ"))</f>
        <v>sweet«star - SHD</v>
      </c>
      <c r="C1117" s="18" t="str">
        <f>_xlfn.TEXTJOIN(" ", FALSE, VLOOKUP(Table2[[#This Row],[Song Number]], Table1[[Order]:[SHD]], 2, FALSE), "Pack")</f>
        <v>TT Pack</v>
      </c>
      <c r="D1117" s="18" t="str" cm="1">
        <f t="array" ref="D1117">_xlfn.IFS(MID(B1116, LEN(B1116) - 2, 3) = " EZ", "NM", MID(B1116, LEN(B1116) - 2, 3) = " NM", "HD", MID(B1116, LEN(B1116) - 2, 3) = " HD", "SHD", TRUE, "EZ")</f>
        <v>SHD</v>
      </c>
      <c r="E1117" s="18" t="str">
        <f>VLOOKUP(Table2[[#This Row],[Song Number]], Table1[[Order]:[SHD]], 5, FALSE)</f>
        <v>ginkiha</v>
      </c>
      <c r="F1117" s="18" t="str">
        <f>_xlfn.TEXTJOIN("", FALSE, "BPM_", VLOOKUP(Table2[[#This Row],[Song Number]], Table1[[Order]:[SHD]], 6, FALSE))</f>
        <v>BPM_150</v>
      </c>
      <c r="G1117" s="18" t="str" cm="1">
        <f t="array" ref="G1117">_xlfn.TEXTJOIN("", FALSE, "DIF_", VLOOKUP(Table2[[#This Row],[Song Number]], Table1[[Order]:[SHD]], _xlfn.IFS(MID(B1116, LEN(B1116) - 2, 3) = " EZ", 8, MID(B1116, LEN(B1116) - 2, 3) = " NM", 9, MID(B1116, LEN(B1116) - 2, 3) = " HD", 10, TRUE, 7), FALSE))</f>
        <v>DIF_15</v>
      </c>
      <c r="H111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"TT Pack", "SHD", "DIF_15" ],</v>
      </c>
      <c r="I111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"sweet«star - SHD",
  "region": "TT Pack",
  "category": [ "TT Pack", "SHD", "DIF_15" ],
  "requires": []
  },
</v>
      </c>
    </row>
    <row r="1118" spans="1:9" ht="105" x14ac:dyDescent="0.25">
      <c r="A1118" s="18">
        <f t="shared" si="17"/>
        <v>280</v>
      </c>
      <c r="B1118" s="18" t="str">
        <f>_xlfn.TEXTJOIN(" - ", FALSE, VLOOKUP(Table2[[#This Row],[Song Number]], Table1[[Order]:[SHD]], 4, FALSE), _xlfn.IFS(MID(B1117, LEN(B1117) - 2, 3) = " EZ", "NM", MID(B1117, LEN(B1117) - 2, 3) = " NM", "HD", MID(B1117, LEN(B1117) - 2, 3) = " HD", "SHD", TRUE, "EZ"))</f>
        <v>ApolloN - EZ</v>
      </c>
      <c r="C1118" s="18" t="str">
        <f>_xlfn.TEXTJOIN(" ", FALSE, VLOOKUP(Table2[[#This Row],[Song Number]], Table1[[Order]:[SHD]], 2, FALSE), "Pack")</f>
        <v>CV Pack</v>
      </c>
      <c r="D1118" s="18" t="str" cm="1">
        <f t="array" ref="D1118">_xlfn.IFS(MID(B1117, LEN(B1117) - 2, 3) = " EZ", "NM", MID(B1117, LEN(B1117) - 2, 3) = " NM", "HD", MID(B1117, LEN(B1117) - 2, 3) = " HD", "SHD", TRUE, "EZ")</f>
        <v>EZ</v>
      </c>
      <c r="E1118" s="18" t="str">
        <f>VLOOKUP(Table2[[#This Row],[Song Number]], Table1[[Order]:[SHD]], 5, FALSE)</f>
        <v>sun3</v>
      </c>
      <c r="F1118" s="18" t="str">
        <f>_xlfn.TEXTJOIN("", FALSE, "BPM_", VLOOKUP(Table2[[#This Row],[Song Number]], Table1[[Order]:[SHD]], 6, FALSE))</f>
        <v>BPM_180</v>
      </c>
      <c r="G1118" s="18" t="str" cm="1">
        <f t="array" ref="G1118">_xlfn.TEXTJOIN("", FALSE, "DIF_", VLOOKUP(Table2[[#This Row],[Song Number]], Table1[[Order]:[SHD]], _xlfn.IFS(MID(B1117, LEN(B1117) - 2, 3) = " EZ", 8, MID(B1117, LEN(B1117) - 2, 3) = " NM", 9, MID(B1117, LEN(B1117) - 2, 3) = " HD", 10, TRUE, 7), FALSE))</f>
        <v>DIF_6</v>
      </c>
      <c r="H111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"EZ", "DIF_6" ],</v>
      </c>
      <c r="I111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"ApolloN - EZ",
  "region": "CV Pack",
  "category": [ "CV Pack", "EZ", "DIF_6" ],
  "requires": []
  },
</v>
      </c>
    </row>
    <row r="1119" spans="1:9" ht="105" x14ac:dyDescent="0.25">
      <c r="A1119" s="18">
        <f t="shared" si="17"/>
        <v>280</v>
      </c>
      <c r="B1119" s="18" t="str">
        <f>_xlfn.TEXTJOIN(" - ", FALSE, VLOOKUP(Table2[[#This Row],[Song Number]], Table1[[Order]:[SHD]], 4, FALSE), _xlfn.IFS(MID(B1118, LEN(B1118) - 2, 3) = " EZ", "NM", MID(B1118, LEN(B1118) - 2, 3) = " NM", "HD", MID(B1118, LEN(B1118) - 2, 3) = " HD", "SHD", TRUE, "EZ"))</f>
        <v>ApolloN - NM</v>
      </c>
      <c r="C1119" s="18" t="str">
        <f>_xlfn.TEXTJOIN(" ", FALSE, VLOOKUP(Table2[[#This Row],[Song Number]], Table1[[Order]:[SHD]], 2, FALSE), "Pack")</f>
        <v>CV Pack</v>
      </c>
      <c r="D1119" s="18" t="str" cm="1">
        <f t="array" ref="D1119">_xlfn.IFS(MID(B1118, LEN(B1118) - 2, 3) = " EZ", "NM", MID(B1118, LEN(B1118) - 2, 3) = " NM", "HD", MID(B1118, LEN(B1118) - 2, 3) = " HD", "SHD", TRUE, "EZ")</f>
        <v>NM</v>
      </c>
      <c r="E1119" s="18" t="str">
        <f>VLOOKUP(Table2[[#This Row],[Song Number]], Table1[[Order]:[SHD]], 5, FALSE)</f>
        <v>sun3</v>
      </c>
      <c r="F1119" s="18" t="str">
        <f>_xlfn.TEXTJOIN("", FALSE, "BPM_", VLOOKUP(Table2[[#This Row],[Song Number]], Table1[[Order]:[SHD]], 6, FALSE))</f>
        <v>BPM_180</v>
      </c>
      <c r="G1119" s="18" t="str" cm="1">
        <f t="array" ref="G1119">_xlfn.TEXTJOIN("", FALSE, "DIF_", VLOOKUP(Table2[[#This Row],[Song Number]], Table1[[Order]:[SHD]], _xlfn.IFS(MID(B1118, LEN(B1118) - 2, 3) = " EZ", 8, MID(B1118, LEN(B1118) - 2, 3) = " NM", 9, MID(B1118, LEN(B1118) - 2, 3) = " HD", 10, TRUE, 7), FALSE))</f>
        <v>DIF_11</v>
      </c>
      <c r="H111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"NM", "DIF_11" ],</v>
      </c>
      <c r="I111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"ApolloN - NM",
  "region": "CV Pack",
  "category": [ "CV Pack", "NM", "DIF_11" ],
  "requires": []
  },
</v>
      </c>
    </row>
    <row r="1120" spans="1:9" ht="105" x14ac:dyDescent="0.25">
      <c r="A1120" s="18">
        <f t="shared" si="17"/>
        <v>280</v>
      </c>
      <c r="B1120" s="18" t="str">
        <f>_xlfn.TEXTJOIN(" - ", FALSE, VLOOKUP(Table2[[#This Row],[Song Number]], Table1[[Order]:[SHD]], 4, FALSE), _xlfn.IFS(MID(B1119, LEN(B1119) - 2, 3) = " EZ", "NM", MID(B1119, LEN(B1119) - 2, 3) = " NM", "HD", MID(B1119, LEN(B1119) - 2, 3) = " HD", "SHD", TRUE, "EZ"))</f>
        <v>ApolloN - HD</v>
      </c>
      <c r="C1120" s="18" t="str">
        <f>_xlfn.TEXTJOIN(" ", FALSE, VLOOKUP(Table2[[#This Row],[Song Number]], Table1[[Order]:[SHD]], 2, FALSE), "Pack")</f>
        <v>CV Pack</v>
      </c>
      <c r="D1120" s="18" t="str" cm="1">
        <f t="array" ref="D1120">_xlfn.IFS(MID(B1119, LEN(B1119) - 2, 3) = " EZ", "NM", MID(B1119, LEN(B1119) - 2, 3) = " NM", "HD", MID(B1119, LEN(B1119) - 2, 3) = " HD", "SHD", TRUE, "EZ")</f>
        <v>HD</v>
      </c>
      <c r="E1120" s="18" t="str">
        <f>VLOOKUP(Table2[[#This Row],[Song Number]], Table1[[Order]:[SHD]], 5, FALSE)</f>
        <v>sun3</v>
      </c>
      <c r="F1120" s="18" t="str">
        <f>_xlfn.TEXTJOIN("", FALSE, "BPM_", VLOOKUP(Table2[[#This Row],[Song Number]], Table1[[Order]:[SHD]], 6, FALSE))</f>
        <v>BPM_180</v>
      </c>
      <c r="G1120" s="18" t="str" cm="1">
        <f t="array" ref="G1120">_xlfn.TEXTJOIN("", FALSE, "DIF_", VLOOKUP(Table2[[#This Row],[Song Number]], Table1[[Order]:[SHD]], _xlfn.IFS(MID(B1119, LEN(B1119) - 2, 3) = " EZ", 8, MID(B1119, LEN(B1119) - 2, 3) = " NM", 9, MID(B1119, LEN(B1119) - 2, 3) = " HD", 10, TRUE, 7), FALSE))</f>
        <v>DIF_16</v>
      </c>
      <c r="H112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"HD", "DIF_16" ],</v>
      </c>
      <c r="I112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"ApolloN - HD",
  "region": "CV Pack",
  "category": [ "CV Pack", "HD", "DIF_16" ],
  "requires": []
  },
</v>
      </c>
    </row>
    <row r="1121" spans="1:9" ht="105" x14ac:dyDescent="0.25">
      <c r="A1121" s="18">
        <f t="shared" si="17"/>
        <v>280</v>
      </c>
      <c r="B1121" s="18" t="str">
        <f>_xlfn.TEXTJOIN(" - ", FALSE, VLOOKUP(Table2[[#This Row],[Song Number]], Table1[[Order]:[SHD]], 4, FALSE), _xlfn.IFS(MID(B1120, LEN(B1120) - 2, 3) = " EZ", "NM", MID(B1120, LEN(B1120) - 2, 3) = " NM", "HD", MID(B1120, LEN(B1120) - 2, 3) = " HD", "SHD", TRUE, "EZ"))</f>
        <v>ApolloN - SHD</v>
      </c>
      <c r="C1121" s="18" t="str">
        <f>_xlfn.TEXTJOIN(" ", FALSE, VLOOKUP(Table2[[#This Row],[Song Number]], Table1[[Order]:[SHD]], 2, FALSE), "Pack")</f>
        <v>CV Pack</v>
      </c>
      <c r="D1121" s="18" t="str" cm="1">
        <f t="array" ref="D1121">_xlfn.IFS(MID(B1120, LEN(B1120) - 2, 3) = " EZ", "NM", MID(B1120, LEN(B1120) - 2, 3) = " NM", "HD", MID(B1120, LEN(B1120) - 2, 3) = " HD", "SHD", TRUE, "EZ")</f>
        <v>SHD</v>
      </c>
      <c r="E1121" s="18" t="str">
        <f>VLOOKUP(Table2[[#This Row],[Song Number]], Table1[[Order]:[SHD]], 5, FALSE)</f>
        <v>sun3</v>
      </c>
      <c r="F1121" s="18" t="str">
        <f>_xlfn.TEXTJOIN("", FALSE, "BPM_", VLOOKUP(Table2[[#This Row],[Song Number]], Table1[[Order]:[SHD]], 6, FALSE))</f>
        <v>BPM_180</v>
      </c>
      <c r="G1121" s="18" t="str" cm="1">
        <f t="array" ref="G1121">_xlfn.TEXTJOIN("", FALSE, "DIF_", VLOOKUP(Table2[[#This Row],[Song Number]], Table1[[Order]:[SHD]], _xlfn.IFS(MID(B1120, LEN(B1120) - 2, 3) = " EZ", 8, MID(B1120, LEN(B1120) - 2, 3) = " NM", 9, MID(B1120, LEN(B1120) - 2, 3) = " HD", 10, TRUE, 7), FALSE))</f>
        <v>DIF_18</v>
      </c>
      <c r="H112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"SHD", "DIF_18" ],</v>
      </c>
      <c r="I112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"ApolloN - SHD",
  "region": "CV Pack",
  "category": [ "CV Pack", "SHD", "DIF_18" ],
  "requires": []
  },
</v>
      </c>
    </row>
    <row r="1122" spans="1:9" ht="105" x14ac:dyDescent="0.25">
      <c r="A1122" s="18">
        <f t="shared" si="17"/>
        <v>281</v>
      </c>
      <c r="B1122" s="18" t="str">
        <f>_xlfn.TEXTJOIN(" - ", FALSE, VLOOKUP(Table2[[#This Row],[Song Number]], Table1[[Order]:[SHD]], 4, FALSE), _xlfn.IFS(MID(B1121, LEN(B1121) - 2, 3) = " EZ", "NM", MID(B1121, LEN(B1121) - 2, 3) = " NM", "HD", MID(B1121, LEN(B1121) - 2, 3) = " HD", "SHD", TRUE, "EZ"))</f>
        <v>AtoMizer - EZ</v>
      </c>
      <c r="C1122" s="18" t="str">
        <f>_xlfn.TEXTJOIN(" ", FALSE, VLOOKUP(Table2[[#This Row],[Song Number]], Table1[[Order]:[SHD]], 2, FALSE), "Pack")</f>
        <v>CV Pack</v>
      </c>
      <c r="D1122" s="18" t="str" cm="1">
        <f t="array" ref="D1122">_xlfn.IFS(MID(B1121, LEN(B1121) - 2, 3) = " EZ", "NM", MID(B1121, LEN(B1121) - 2, 3) = " NM", "HD", MID(B1121, LEN(B1121) - 2, 3) = " HD", "SHD", TRUE, "EZ")</f>
        <v>EZ</v>
      </c>
      <c r="E1122" s="18" t="str">
        <f>VLOOKUP(Table2[[#This Row],[Song Number]], Table1[[Order]:[SHD]], 5, FALSE)</f>
        <v>KIEN</v>
      </c>
      <c r="F1122" s="18" t="str">
        <f>_xlfn.TEXTJOIN("", FALSE, "BPM_", VLOOKUP(Table2[[#This Row],[Song Number]], Table1[[Order]:[SHD]], 6, FALSE))</f>
        <v>BPM_184</v>
      </c>
      <c r="G1122" s="18" t="str" cm="1">
        <f t="array" ref="G1122">_xlfn.TEXTJOIN("", FALSE, "DIF_", VLOOKUP(Table2[[#This Row],[Song Number]], Table1[[Order]:[SHD]], _xlfn.IFS(MID(B1121, LEN(B1121) - 2, 3) = " EZ", 8, MID(B1121, LEN(B1121) - 2, 3) = " NM", 9, MID(B1121, LEN(B1121) - 2, 3) = " HD", 10, TRUE, 7), FALSE))</f>
        <v>DIF_4</v>
      </c>
      <c r="H112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"EZ", "DIF_4" ],</v>
      </c>
      <c r="I112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"AtoMizer - EZ",
  "region": "CV Pack",
  "category": [ "CV Pack", "EZ", "DIF_4" ],
  "requires": []
  },
</v>
      </c>
    </row>
    <row r="1123" spans="1:9" ht="105" x14ac:dyDescent="0.25">
      <c r="A1123" s="18">
        <f t="shared" si="17"/>
        <v>281</v>
      </c>
      <c r="B1123" s="18" t="str">
        <f>_xlfn.TEXTJOIN(" - ", FALSE, VLOOKUP(Table2[[#This Row],[Song Number]], Table1[[Order]:[SHD]], 4, FALSE), _xlfn.IFS(MID(B1122, LEN(B1122) - 2, 3) = " EZ", "NM", MID(B1122, LEN(B1122) - 2, 3) = " NM", "HD", MID(B1122, LEN(B1122) - 2, 3) = " HD", "SHD", TRUE, "EZ"))</f>
        <v>AtoMizer - NM</v>
      </c>
      <c r="C1123" s="18" t="str">
        <f>_xlfn.TEXTJOIN(" ", FALSE, VLOOKUP(Table2[[#This Row],[Song Number]], Table1[[Order]:[SHD]], 2, FALSE), "Pack")</f>
        <v>CV Pack</v>
      </c>
      <c r="D1123" s="18" t="str" cm="1">
        <f t="array" ref="D1123">_xlfn.IFS(MID(B1122, LEN(B1122) - 2, 3) = " EZ", "NM", MID(B1122, LEN(B1122) - 2, 3) = " NM", "HD", MID(B1122, LEN(B1122) - 2, 3) = " HD", "SHD", TRUE, "EZ")</f>
        <v>NM</v>
      </c>
      <c r="E1123" s="18" t="str">
        <f>VLOOKUP(Table2[[#This Row],[Song Number]], Table1[[Order]:[SHD]], 5, FALSE)</f>
        <v>KIEN</v>
      </c>
      <c r="F1123" s="18" t="str">
        <f>_xlfn.TEXTJOIN("", FALSE, "BPM_", VLOOKUP(Table2[[#This Row],[Song Number]], Table1[[Order]:[SHD]], 6, FALSE))</f>
        <v>BPM_184</v>
      </c>
      <c r="G1123" s="18" t="str" cm="1">
        <f t="array" ref="G1123">_xlfn.TEXTJOIN("", FALSE, "DIF_", VLOOKUP(Table2[[#This Row],[Song Number]], Table1[[Order]:[SHD]], _xlfn.IFS(MID(B1122, LEN(B1122) - 2, 3) = " EZ", 8, MID(B1122, LEN(B1122) - 2, 3) = " NM", 9, MID(B1122, LEN(B1122) - 2, 3) = " HD", 10, TRUE, 7), FALSE))</f>
        <v>DIF_9</v>
      </c>
      <c r="H112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"NM", "DIF_9" ],</v>
      </c>
      <c r="I112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"AtoMizer - NM",
  "region": "CV Pack",
  "category": [ "CV Pack", "NM", "DIF_9" ],
  "requires": []
  },
</v>
      </c>
    </row>
    <row r="1124" spans="1:9" ht="105" x14ac:dyDescent="0.25">
      <c r="A1124" s="18">
        <f t="shared" si="17"/>
        <v>281</v>
      </c>
      <c r="B1124" s="18" t="str">
        <f>_xlfn.TEXTJOIN(" - ", FALSE, VLOOKUP(Table2[[#This Row],[Song Number]], Table1[[Order]:[SHD]], 4, FALSE), _xlfn.IFS(MID(B1123, LEN(B1123) - 2, 3) = " EZ", "NM", MID(B1123, LEN(B1123) - 2, 3) = " NM", "HD", MID(B1123, LEN(B1123) - 2, 3) = " HD", "SHD", TRUE, "EZ"))</f>
        <v>AtoMizer - HD</v>
      </c>
      <c r="C1124" s="18" t="str">
        <f>_xlfn.TEXTJOIN(" ", FALSE, VLOOKUP(Table2[[#This Row],[Song Number]], Table1[[Order]:[SHD]], 2, FALSE), "Pack")</f>
        <v>CV Pack</v>
      </c>
      <c r="D1124" s="18" t="str" cm="1">
        <f t="array" ref="D1124">_xlfn.IFS(MID(B1123, LEN(B1123) - 2, 3) = " EZ", "NM", MID(B1123, LEN(B1123) - 2, 3) = " NM", "HD", MID(B1123, LEN(B1123) - 2, 3) = " HD", "SHD", TRUE, "EZ")</f>
        <v>HD</v>
      </c>
      <c r="E1124" s="18" t="str">
        <f>VLOOKUP(Table2[[#This Row],[Song Number]], Table1[[Order]:[SHD]], 5, FALSE)</f>
        <v>KIEN</v>
      </c>
      <c r="F1124" s="18" t="str">
        <f>_xlfn.TEXTJOIN("", FALSE, "BPM_", VLOOKUP(Table2[[#This Row],[Song Number]], Table1[[Order]:[SHD]], 6, FALSE))</f>
        <v>BPM_184</v>
      </c>
      <c r="G1124" s="18" t="str" cm="1">
        <f t="array" ref="G1124">_xlfn.TEXTJOIN("", FALSE, "DIF_", VLOOKUP(Table2[[#This Row],[Song Number]], Table1[[Order]:[SHD]], _xlfn.IFS(MID(B1123, LEN(B1123) - 2, 3) = " EZ", 8, MID(B1123, LEN(B1123) - 2, 3) = " NM", 9, MID(B1123, LEN(B1123) - 2, 3) = " HD", 10, TRUE, 7), FALSE))</f>
        <v>DIF_13</v>
      </c>
      <c r="H112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"HD", "DIF_13" ],</v>
      </c>
      <c r="I112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"AtoMizer - HD",
  "region": "CV Pack",
  "category": [ "CV Pack", "HD", "DIF_13" ],
  "requires": []
  },
</v>
      </c>
    </row>
    <row r="1125" spans="1:9" ht="105" x14ac:dyDescent="0.25">
      <c r="A1125" s="18">
        <f t="shared" si="17"/>
        <v>281</v>
      </c>
      <c r="B1125" s="18" t="str">
        <f>_xlfn.TEXTJOIN(" - ", FALSE, VLOOKUP(Table2[[#This Row],[Song Number]], Table1[[Order]:[SHD]], 4, FALSE), _xlfn.IFS(MID(B1124, LEN(B1124) - 2, 3) = " EZ", "NM", MID(B1124, LEN(B1124) - 2, 3) = " NM", "HD", MID(B1124, LEN(B1124) - 2, 3) = " HD", "SHD", TRUE, "EZ"))</f>
        <v>AtoMizer - SHD</v>
      </c>
      <c r="C1125" s="18" t="str">
        <f>_xlfn.TEXTJOIN(" ", FALSE, VLOOKUP(Table2[[#This Row],[Song Number]], Table1[[Order]:[SHD]], 2, FALSE), "Pack")</f>
        <v>CV Pack</v>
      </c>
      <c r="D1125" s="18" t="str" cm="1">
        <f t="array" ref="D1125">_xlfn.IFS(MID(B1124, LEN(B1124) - 2, 3) = " EZ", "NM", MID(B1124, LEN(B1124) - 2, 3) = " NM", "HD", MID(B1124, LEN(B1124) - 2, 3) = " HD", "SHD", TRUE, "EZ")</f>
        <v>SHD</v>
      </c>
      <c r="E1125" s="18" t="str">
        <f>VLOOKUP(Table2[[#This Row],[Song Number]], Table1[[Order]:[SHD]], 5, FALSE)</f>
        <v>KIEN</v>
      </c>
      <c r="F1125" s="18" t="str">
        <f>_xlfn.TEXTJOIN("", FALSE, "BPM_", VLOOKUP(Table2[[#This Row],[Song Number]], Table1[[Order]:[SHD]], 6, FALSE))</f>
        <v>BPM_184</v>
      </c>
      <c r="G1125" s="18" t="str" cm="1">
        <f t="array" ref="G1125">_xlfn.TEXTJOIN("", FALSE, "DIF_", VLOOKUP(Table2[[#This Row],[Song Number]], Table1[[Order]:[SHD]], _xlfn.IFS(MID(B1124, LEN(B1124) - 2, 3) = " EZ", 8, MID(B1124, LEN(B1124) - 2, 3) = " NM", 9, MID(B1124, LEN(B1124) - 2, 3) = " HD", 10, TRUE, 7), FALSE))</f>
        <v>DIF_16</v>
      </c>
      <c r="H112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"SHD", "DIF_16" ],</v>
      </c>
      <c r="I112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"AtoMizer - SHD",
  "region": "CV Pack",
  "category": [ "CV Pack", "SHD", "DIF_16" ],
  "requires": []
  },
</v>
      </c>
    </row>
    <row r="1126" spans="1:9" ht="105" x14ac:dyDescent="0.25">
      <c r="A1126" s="18">
        <f t="shared" si="17"/>
        <v>282</v>
      </c>
      <c r="B1126" s="18" t="str">
        <f>_xlfn.TEXTJOIN(" - ", FALSE, VLOOKUP(Table2[[#This Row],[Song Number]], Table1[[Order]:[SHD]], 4, FALSE), _xlfn.IFS(MID(B1125, LEN(B1125) - 2, 3) = " EZ", "NM", MID(B1125, LEN(B1125) - 2, 3) = " NM", "HD", MID(B1125, LEN(B1125) - 2, 3) = " HD", "SHD", TRUE, "EZ"))</f>
        <v>Blood Castle (Remix) - EZ</v>
      </c>
      <c r="C1126" s="18" t="str">
        <f>_xlfn.TEXTJOIN(" ", FALSE, VLOOKUP(Table2[[#This Row],[Song Number]], Table1[[Order]:[SHD]], 2, FALSE), "Pack")</f>
        <v>CV Pack</v>
      </c>
      <c r="D1126" s="18" t="str" cm="1">
        <f t="array" ref="D1126">_xlfn.IFS(MID(B1125, LEN(B1125) - 2, 3) = " EZ", "NM", MID(B1125, LEN(B1125) - 2, 3) = " NM", "HD", MID(B1125, LEN(B1125) - 2, 3) = " HD", "SHD", TRUE, "EZ")</f>
        <v>EZ</v>
      </c>
      <c r="E1126" s="18" t="str">
        <f>VLOOKUP(Table2[[#This Row],[Song Number]], Table1[[Order]:[SHD]], 5, FALSE)</f>
        <v>M2U x TAK</v>
      </c>
      <c r="F1126" s="18" t="str">
        <f>_xlfn.TEXTJOIN("", FALSE, "BPM_", VLOOKUP(Table2[[#This Row],[Song Number]], Table1[[Order]:[SHD]], 6, FALSE))</f>
        <v>BPM_160</v>
      </c>
      <c r="G1126" s="18" t="str" cm="1">
        <f t="array" ref="G1126">_xlfn.TEXTJOIN("", FALSE, "DIF_", VLOOKUP(Table2[[#This Row],[Song Number]], Table1[[Order]:[SHD]], _xlfn.IFS(MID(B1125, LEN(B1125) - 2, 3) = " EZ", 8, MID(B1125, LEN(B1125) - 2, 3) = " NM", 9, MID(B1125, LEN(B1125) - 2, 3) = " HD", 10, TRUE, 7), FALSE))</f>
        <v>DIF_6</v>
      </c>
      <c r="H112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"EZ", "DIF_6" ],</v>
      </c>
      <c r="I112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"Blood Castle (Remix) - EZ",
  "region": "CV Pack",
  "category": [ "CV Pack", "EZ", "DIF_6" ],
  "requires": []
  },
</v>
      </c>
    </row>
    <row r="1127" spans="1:9" ht="105" x14ac:dyDescent="0.25">
      <c r="A1127" s="18">
        <f t="shared" si="17"/>
        <v>282</v>
      </c>
      <c r="B1127" s="18" t="str">
        <f>_xlfn.TEXTJOIN(" - ", FALSE, VLOOKUP(Table2[[#This Row],[Song Number]], Table1[[Order]:[SHD]], 4, FALSE), _xlfn.IFS(MID(B1126, LEN(B1126) - 2, 3) = " EZ", "NM", MID(B1126, LEN(B1126) - 2, 3) = " NM", "HD", MID(B1126, LEN(B1126) - 2, 3) = " HD", "SHD", TRUE, "EZ"))</f>
        <v>Blood Castle (Remix) - NM</v>
      </c>
      <c r="C1127" s="18" t="str">
        <f>_xlfn.TEXTJOIN(" ", FALSE, VLOOKUP(Table2[[#This Row],[Song Number]], Table1[[Order]:[SHD]], 2, FALSE), "Pack")</f>
        <v>CV Pack</v>
      </c>
      <c r="D1127" s="18" t="str" cm="1">
        <f t="array" ref="D1127">_xlfn.IFS(MID(B1126, LEN(B1126) - 2, 3) = " EZ", "NM", MID(B1126, LEN(B1126) - 2, 3) = " NM", "HD", MID(B1126, LEN(B1126) - 2, 3) = " HD", "SHD", TRUE, "EZ")</f>
        <v>NM</v>
      </c>
      <c r="E1127" s="18" t="str">
        <f>VLOOKUP(Table2[[#This Row],[Song Number]], Table1[[Order]:[SHD]], 5, FALSE)</f>
        <v>M2U x TAK</v>
      </c>
      <c r="F1127" s="18" t="str">
        <f>_xlfn.TEXTJOIN("", FALSE, "BPM_", VLOOKUP(Table2[[#This Row],[Song Number]], Table1[[Order]:[SHD]], 6, FALSE))</f>
        <v>BPM_160</v>
      </c>
      <c r="G1127" s="18" t="str" cm="1">
        <f t="array" ref="G1127">_xlfn.TEXTJOIN("", FALSE, "DIF_", VLOOKUP(Table2[[#This Row],[Song Number]], Table1[[Order]:[SHD]], _xlfn.IFS(MID(B1126, LEN(B1126) - 2, 3) = " EZ", 8, MID(B1126, LEN(B1126) - 2, 3) = " NM", 9, MID(B1126, LEN(B1126) - 2, 3) = " HD", 10, TRUE, 7), FALSE))</f>
        <v>DIF_10</v>
      </c>
      <c r="H112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"NM", "DIF_10" ],</v>
      </c>
      <c r="I112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"Blood Castle (Remix) - NM",
  "region": "CV Pack",
  "category": [ "CV Pack", "NM", "DIF_10" ],
  "requires": []
  },
</v>
      </c>
    </row>
    <row r="1128" spans="1:9" ht="105" x14ac:dyDescent="0.25">
      <c r="A1128" s="18">
        <f t="shared" si="17"/>
        <v>282</v>
      </c>
      <c r="B1128" s="18" t="str">
        <f>_xlfn.TEXTJOIN(" - ", FALSE, VLOOKUP(Table2[[#This Row],[Song Number]], Table1[[Order]:[SHD]], 4, FALSE), _xlfn.IFS(MID(B1127, LEN(B1127) - 2, 3) = " EZ", "NM", MID(B1127, LEN(B1127) - 2, 3) = " NM", "HD", MID(B1127, LEN(B1127) - 2, 3) = " HD", "SHD", TRUE, "EZ"))</f>
        <v>Blood Castle (Remix) - HD</v>
      </c>
      <c r="C1128" s="18" t="str">
        <f>_xlfn.TEXTJOIN(" ", FALSE, VLOOKUP(Table2[[#This Row],[Song Number]], Table1[[Order]:[SHD]], 2, FALSE), "Pack")</f>
        <v>CV Pack</v>
      </c>
      <c r="D1128" s="18" t="str" cm="1">
        <f t="array" ref="D1128">_xlfn.IFS(MID(B1127, LEN(B1127) - 2, 3) = " EZ", "NM", MID(B1127, LEN(B1127) - 2, 3) = " NM", "HD", MID(B1127, LEN(B1127) - 2, 3) = " HD", "SHD", TRUE, "EZ")</f>
        <v>HD</v>
      </c>
      <c r="E1128" s="18" t="str">
        <f>VLOOKUP(Table2[[#This Row],[Song Number]], Table1[[Order]:[SHD]], 5, FALSE)</f>
        <v>M2U x TAK</v>
      </c>
      <c r="F1128" s="18" t="str">
        <f>_xlfn.TEXTJOIN("", FALSE, "BPM_", VLOOKUP(Table2[[#This Row],[Song Number]], Table1[[Order]:[SHD]], 6, FALSE))</f>
        <v>BPM_160</v>
      </c>
      <c r="G1128" s="18" t="str" cm="1">
        <f t="array" ref="G1128">_xlfn.TEXTJOIN("", FALSE, "DIF_", VLOOKUP(Table2[[#This Row],[Song Number]], Table1[[Order]:[SHD]], _xlfn.IFS(MID(B1127, LEN(B1127) - 2, 3) = " EZ", 8, MID(B1127, LEN(B1127) - 2, 3) = " NM", 9, MID(B1127, LEN(B1127) - 2, 3) = " HD", 10, TRUE, 7), FALSE))</f>
        <v>DIF_15</v>
      </c>
      <c r="H112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"HD", "DIF_15" ],</v>
      </c>
      <c r="I112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"Blood Castle (Remix) - HD",
  "region": "CV Pack",
  "category": [ "CV Pack", "HD", "DIF_15" ],
  "requires": []
  },
</v>
      </c>
    </row>
    <row r="1129" spans="1:9" ht="105" x14ac:dyDescent="0.25">
      <c r="A1129" s="18">
        <f t="shared" si="17"/>
        <v>282</v>
      </c>
      <c r="B1129" s="18" t="str">
        <f>_xlfn.TEXTJOIN(" - ", FALSE, VLOOKUP(Table2[[#This Row],[Song Number]], Table1[[Order]:[SHD]], 4, FALSE), _xlfn.IFS(MID(B1128, LEN(B1128) - 2, 3) = " EZ", "NM", MID(B1128, LEN(B1128) - 2, 3) = " NM", "HD", MID(B1128, LEN(B1128) - 2, 3) = " HD", "SHD", TRUE, "EZ"))</f>
        <v>Blood Castle (Remix) - SHD</v>
      </c>
      <c r="C1129" s="18" t="str">
        <f>_xlfn.TEXTJOIN(" ", FALSE, VLOOKUP(Table2[[#This Row],[Song Number]], Table1[[Order]:[SHD]], 2, FALSE), "Pack")</f>
        <v>CV Pack</v>
      </c>
      <c r="D1129" s="18" t="str" cm="1">
        <f t="array" ref="D1129">_xlfn.IFS(MID(B1128, LEN(B1128) - 2, 3) = " EZ", "NM", MID(B1128, LEN(B1128) - 2, 3) = " NM", "HD", MID(B1128, LEN(B1128) - 2, 3) = " HD", "SHD", TRUE, "EZ")</f>
        <v>SHD</v>
      </c>
      <c r="E1129" s="18" t="str">
        <f>VLOOKUP(Table2[[#This Row],[Song Number]], Table1[[Order]:[SHD]], 5, FALSE)</f>
        <v>M2U x TAK</v>
      </c>
      <c r="F1129" s="18" t="str">
        <f>_xlfn.TEXTJOIN("", FALSE, "BPM_", VLOOKUP(Table2[[#This Row],[Song Number]], Table1[[Order]:[SHD]], 6, FALSE))</f>
        <v>BPM_160</v>
      </c>
      <c r="G1129" s="18" t="str" cm="1">
        <f t="array" ref="G1129">_xlfn.TEXTJOIN("", FALSE, "DIF_", VLOOKUP(Table2[[#This Row],[Song Number]], Table1[[Order]:[SHD]], _xlfn.IFS(MID(B1128, LEN(B1128) - 2, 3) = " EZ", 8, MID(B1128, LEN(B1128) - 2, 3) = " NM", 9, MID(B1128, LEN(B1128) - 2, 3) = " HD", 10, TRUE, 7), FALSE))</f>
        <v>DIF_17</v>
      </c>
      <c r="H112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"SHD", "DIF_17" ],</v>
      </c>
      <c r="I112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"Blood Castle (Remix) - SHD",
  "region": "CV Pack",
  "category": [ "CV Pack", "SHD", "DIF_17" ],
  "requires": []
  },
</v>
      </c>
    </row>
    <row r="1130" spans="1:9" ht="105" x14ac:dyDescent="0.25">
      <c r="A1130" s="18">
        <f t="shared" si="17"/>
        <v>283</v>
      </c>
      <c r="B1130" s="18" t="str">
        <f>_xlfn.TEXTJOIN(" - ", FALSE, VLOOKUP(Table2[[#This Row],[Song Number]], Table1[[Order]:[SHD]], 4, FALSE), _xlfn.IFS(MID(B1129, LEN(B1129) - 2, 3) = " EZ", "NM", MID(B1129, LEN(B1129) - 2, 3) = " NM", "HD", MID(B1129, LEN(B1129) - 2, 3) = " HD", "SHD", TRUE, "EZ"))</f>
        <v>Doll's Garden - EZ</v>
      </c>
      <c r="C1130" s="18" t="str">
        <f>_xlfn.TEXTJOIN(" ", FALSE, VLOOKUP(Table2[[#This Row],[Song Number]], Table1[[Order]:[SHD]], 2, FALSE), "Pack")</f>
        <v>CV Pack</v>
      </c>
      <c r="D1130" s="18" t="str" cm="1">
        <f t="array" ref="D1130">_xlfn.IFS(MID(B1129, LEN(B1129) - 2, 3) = " EZ", "NM", MID(B1129, LEN(B1129) - 2, 3) = " NM", "HD", MID(B1129, LEN(B1129) - 2, 3) = " HD", "SHD", TRUE, "EZ")</f>
        <v>EZ</v>
      </c>
      <c r="E1130" s="18" t="str">
        <f>VLOOKUP(Table2[[#This Row],[Song Number]], Table1[[Order]:[SHD]], 5, FALSE)</f>
        <v>Memme</v>
      </c>
      <c r="F1130" s="18" t="str">
        <f>_xlfn.TEXTJOIN("", FALSE, "BPM_", VLOOKUP(Table2[[#This Row],[Song Number]], Table1[[Order]:[SHD]], 6, FALSE))</f>
        <v>BPM_160</v>
      </c>
      <c r="G1130" s="18" t="str" cm="1">
        <f t="array" ref="G1130">_xlfn.TEXTJOIN("", FALSE, "DIF_", VLOOKUP(Table2[[#This Row],[Song Number]], Table1[[Order]:[SHD]], _xlfn.IFS(MID(B1129, LEN(B1129) - 2, 3) = " EZ", 8, MID(B1129, LEN(B1129) - 2, 3) = " NM", 9, MID(B1129, LEN(B1129) - 2, 3) = " HD", 10, TRUE, 7), FALSE))</f>
        <v>DIF_4</v>
      </c>
      <c r="H113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"EZ", "DIF_4" ],</v>
      </c>
      <c r="I113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"Doll's Garden - EZ",
  "region": "CV Pack",
  "category": [ "CV Pack", "EZ", "DIF_4" ],
  "requires": []
  },
</v>
      </c>
    </row>
    <row r="1131" spans="1:9" ht="105" x14ac:dyDescent="0.25">
      <c r="A1131" s="18">
        <f t="shared" si="17"/>
        <v>283</v>
      </c>
      <c r="B1131" s="18" t="str">
        <f>_xlfn.TEXTJOIN(" - ", FALSE, VLOOKUP(Table2[[#This Row],[Song Number]], Table1[[Order]:[SHD]], 4, FALSE), _xlfn.IFS(MID(B1130, LEN(B1130) - 2, 3) = " EZ", "NM", MID(B1130, LEN(B1130) - 2, 3) = " NM", "HD", MID(B1130, LEN(B1130) - 2, 3) = " HD", "SHD", TRUE, "EZ"))</f>
        <v>Doll's Garden - NM</v>
      </c>
      <c r="C1131" s="18" t="str">
        <f>_xlfn.TEXTJOIN(" ", FALSE, VLOOKUP(Table2[[#This Row],[Song Number]], Table1[[Order]:[SHD]], 2, FALSE), "Pack")</f>
        <v>CV Pack</v>
      </c>
      <c r="D1131" s="18" t="str" cm="1">
        <f t="array" ref="D1131">_xlfn.IFS(MID(B1130, LEN(B1130) - 2, 3) = " EZ", "NM", MID(B1130, LEN(B1130) - 2, 3) = " NM", "HD", MID(B1130, LEN(B1130) - 2, 3) = " HD", "SHD", TRUE, "EZ")</f>
        <v>NM</v>
      </c>
      <c r="E1131" s="18" t="str">
        <f>VLOOKUP(Table2[[#This Row],[Song Number]], Table1[[Order]:[SHD]], 5, FALSE)</f>
        <v>Memme</v>
      </c>
      <c r="F1131" s="18" t="str">
        <f>_xlfn.TEXTJOIN("", FALSE, "BPM_", VLOOKUP(Table2[[#This Row],[Song Number]], Table1[[Order]:[SHD]], 6, FALSE))</f>
        <v>BPM_160</v>
      </c>
      <c r="G1131" s="18" t="str" cm="1">
        <f t="array" ref="G1131">_xlfn.TEXTJOIN("", FALSE, "DIF_", VLOOKUP(Table2[[#This Row],[Song Number]], Table1[[Order]:[SHD]], _xlfn.IFS(MID(B1130, LEN(B1130) - 2, 3) = " EZ", 8, MID(B1130, LEN(B1130) - 2, 3) = " NM", 9, MID(B1130, LEN(B1130) - 2, 3) = " HD", 10, TRUE, 7), FALSE))</f>
        <v>DIF_8</v>
      </c>
      <c r="H113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"NM", "DIF_8" ],</v>
      </c>
      <c r="I113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"Doll's Garden - NM",
  "region": "CV Pack",
  "category": [ "CV Pack", "NM", "DIF_8" ],
  "requires": []
  },
</v>
      </c>
    </row>
    <row r="1132" spans="1:9" ht="105" x14ac:dyDescent="0.25">
      <c r="A1132" s="18">
        <f t="shared" si="17"/>
        <v>283</v>
      </c>
      <c r="B1132" s="18" t="str">
        <f>_xlfn.TEXTJOIN(" - ", FALSE, VLOOKUP(Table2[[#This Row],[Song Number]], Table1[[Order]:[SHD]], 4, FALSE), _xlfn.IFS(MID(B1131, LEN(B1131) - 2, 3) = " EZ", "NM", MID(B1131, LEN(B1131) - 2, 3) = " NM", "HD", MID(B1131, LEN(B1131) - 2, 3) = " HD", "SHD", TRUE, "EZ"))</f>
        <v>Doll's Garden - HD</v>
      </c>
      <c r="C1132" s="18" t="str">
        <f>_xlfn.TEXTJOIN(" ", FALSE, VLOOKUP(Table2[[#This Row],[Song Number]], Table1[[Order]:[SHD]], 2, FALSE), "Pack")</f>
        <v>CV Pack</v>
      </c>
      <c r="D1132" s="18" t="str" cm="1">
        <f t="array" ref="D1132">_xlfn.IFS(MID(B1131, LEN(B1131) - 2, 3) = " EZ", "NM", MID(B1131, LEN(B1131) - 2, 3) = " NM", "HD", MID(B1131, LEN(B1131) - 2, 3) = " HD", "SHD", TRUE, "EZ")</f>
        <v>HD</v>
      </c>
      <c r="E1132" s="18" t="str">
        <f>VLOOKUP(Table2[[#This Row],[Song Number]], Table1[[Order]:[SHD]], 5, FALSE)</f>
        <v>Memme</v>
      </c>
      <c r="F1132" s="18" t="str">
        <f>_xlfn.TEXTJOIN("", FALSE, "BPM_", VLOOKUP(Table2[[#This Row],[Song Number]], Table1[[Order]:[SHD]], 6, FALSE))</f>
        <v>BPM_160</v>
      </c>
      <c r="G1132" s="18" t="str" cm="1">
        <f t="array" ref="G1132">_xlfn.TEXTJOIN("", FALSE, "DIF_", VLOOKUP(Table2[[#This Row],[Song Number]], Table1[[Order]:[SHD]], _xlfn.IFS(MID(B1131, LEN(B1131) - 2, 3) = " EZ", 8, MID(B1131, LEN(B1131) - 2, 3) = " NM", 9, MID(B1131, LEN(B1131) - 2, 3) = " HD", 10, TRUE, 7), FALSE))</f>
        <v>DIF_12</v>
      </c>
      <c r="H113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"HD", "DIF_12" ],</v>
      </c>
      <c r="I113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"Doll's Garden - HD",
  "region": "CV Pack",
  "category": [ "CV Pack", "HD", "DIF_12" ],
  "requires": []
  },
</v>
      </c>
    </row>
    <row r="1133" spans="1:9" ht="105" x14ac:dyDescent="0.25">
      <c r="A1133" s="18">
        <f t="shared" si="17"/>
        <v>283</v>
      </c>
      <c r="B1133" s="18" t="str">
        <f>_xlfn.TEXTJOIN(" - ", FALSE, VLOOKUP(Table2[[#This Row],[Song Number]], Table1[[Order]:[SHD]], 4, FALSE), _xlfn.IFS(MID(B1132, LEN(B1132) - 2, 3) = " EZ", "NM", MID(B1132, LEN(B1132) - 2, 3) = " NM", "HD", MID(B1132, LEN(B1132) - 2, 3) = " HD", "SHD", TRUE, "EZ"))</f>
        <v>Doll's Garden - SHD</v>
      </c>
      <c r="C1133" s="18" t="str">
        <f>_xlfn.TEXTJOIN(" ", FALSE, VLOOKUP(Table2[[#This Row],[Song Number]], Table1[[Order]:[SHD]], 2, FALSE), "Pack")</f>
        <v>CV Pack</v>
      </c>
      <c r="D1133" s="18" t="str" cm="1">
        <f t="array" ref="D1133">_xlfn.IFS(MID(B1132, LEN(B1132) - 2, 3) = " EZ", "NM", MID(B1132, LEN(B1132) - 2, 3) = " NM", "HD", MID(B1132, LEN(B1132) - 2, 3) = " HD", "SHD", TRUE, "EZ")</f>
        <v>SHD</v>
      </c>
      <c r="E1133" s="18" t="str">
        <f>VLOOKUP(Table2[[#This Row],[Song Number]], Table1[[Order]:[SHD]], 5, FALSE)</f>
        <v>Memme</v>
      </c>
      <c r="F1133" s="18" t="str">
        <f>_xlfn.TEXTJOIN("", FALSE, "BPM_", VLOOKUP(Table2[[#This Row],[Song Number]], Table1[[Order]:[SHD]], 6, FALSE))</f>
        <v>BPM_160</v>
      </c>
      <c r="G1133" s="18" t="str" cm="1">
        <f t="array" ref="G1133">_xlfn.TEXTJOIN("", FALSE, "DIF_", VLOOKUP(Table2[[#This Row],[Song Number]], Table1[[Order]:[SHD]], _xlfn.IFS(MID(B1132, LEN(B1132) - 2, 3) = " EZ", 8, MID(B1132, LEN(B1132) - 2, 3) = " NM", 9, MID(B1132, LEN(B1132) - 2, 3) = " HD", 10, TRUE, 7), FALSE))</f>
        <v>DIF_16</v>
      </c>
      <c r="H113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"SHD", "DIF_16" ],</v>
      </c>
      <c r="I113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"Doll's Garden - SHD",
  "region": "CV Pack",
  "category": [ "CV Pack", "SHD", "DIF_16" ],
  "requires": []
  },
</v>
      </c>
    </row>
    <row r="1134" spans="1:9" ht="105" x14ac:dyDescent="0.25">
      <c r="A1134" s="18">
        <f t="shared" si="17"/>
        <v>284</v>
      </c>
      <c r="B1134" s="18" t="str">
        <f>_xlfn.TEXTJOIN(" - ", FALSE, VLOOKUP(Table2[[#This Row],[Song Number]], Table1[[Order]:[SHD]], 4, FALSE), _xlfn.IFS(MID(B1133, LEN(B1133) - 2, 3) = " EZ", "NM", MID(B1133, LEN(B1133) - 2, 3) = " NM", "HD", MID(B1133, LEN(B1133) - 2, 3) = " HD", "SHD", TRUE, "EZ"))</f>
        <v>Eraser Rain for GAIA - EZ</v>
      </c>
      <c r="C1134" s="18" t="str">
        <f>_xlfn.TEXTJOIN(" ", FALSE, VLOOKUP(Table2[[#This Row],[Song Number]], Table1[[Order]:[SHD]], 2, FALSE), "Pack")</f>
        <v>CV Pack</v>
      </c>
      <c r="D1134" s="18" t="str" cm="1">
        <f t="array" ref="D1134">_xlfn.IFS(MID(B1133, LEN(B1133) - 2, 3) = " EZ", "NM", MID(B1133, LEN(B1133) - 2, 3) = " NM", "HD", MID(B1133, LEN(B1133) - 2, 3) = " HD", "SHD", TRUE, "EZ")</f>
        <v>EZ</v>
      </c>
      <c r="E1134" s="18" t="str">
        <f>VLOOKUP(Table2[[#This Row],[Song Number]], Table1[[Order]:[SHD]], 5, FALSE)</f>
        <v>Ira</v>
      </c>
      <c r="F1134" s="18" t="str">
        <f>_xlfn.TEXTJOIN("", FALSE, "BPM_", VLOOKUP(Table2[[#This Row],[Song Number]], Table1[[Order]:[SHD]], 6, FALSE))</f>
        <v>BPM_175</v>
      </c>
      <c r="G1134" s="18" t="str" cm="1">
        <f t="array" ref="G1134">_xlfn.TEXTJOIN("", FALSE, "DIF_", VLOOKUP(Table2[[#This Row],[Song Number]], Table1[[Order]:[SHD]], _xlfn.IFS(MID(B1133, LEN(B1133) - 2, 3) = " EZ", 8, MID(B1133, LEN(B1133) - 2, 3) = " NM", 9, MID(B1133, LEN(B1133) - 2, 3) = " HD", 10, TRUE, 7), FALSE))</f>
        <v>DIF_5</v>
      </c>
      <c r="H113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"EZ", "DIF_5" ],</v>
      </c>
      <c r="I113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"Eraser Rain for GAIA - EZ",
  "region": "CV Pack",
  "category": [ "CV Pack", "EZ", "DIF_5" ],
  "requires": []
  },
</v>
      </c>
    </row>
    <row r="1135" spans="1:9" ht="105" x14ac:dyDescent="0.25">
      <c r="A1135" s="18">
        <f t="shared" si="17"/>
        <v>284</v>
      </c>
      <c r="B1135" s="18" t="str">
        <f>_xlfn.TEXTJOIN(" - ", FALSE, VLOOKUP(Table2[[#This Row],[Song Number]], Table1[[Order]:[SHD]], 4, FALSE), _xlfn.IFS(MID(B1134, LEN(B1134) - 2, 3) = " EZ", "NM", MID(B1134, LEN(B1134) - 2, 3) = " NM", "HD", MID(B1134, LEN(B1134) - 2, 3) = " HD", "SHD", TRUE, "EZ"))</f>
        <v>Eraser Rain for GAIA - NM</v>
      </c>
      <c r="C1135" s="18" t="str">
        <f>_xlfn.TEXTJOIN(" ", FALSE, VLOOKUP(Table2[[#This Row],[Song Number]], Table1[[Order]:[SHD]], 2, FALSE), "Pack")</f>
        <v>CV Pack</v>
      </c>
      <c r="D1135" s="18" t="str" cm="1">
        <f t="array" ref="D1135">_xlfn.IFS(MID(B1134, LEN(B1134) - 2, 3) = " EZ", "NM", MID(B1134, LEN(B1134) - 2, 3) = " NM", "HD", MID(B1134, LEN(B1134) - 2, 3) = " HD", "SHD", TRUE, "EZ")</f>
        <v>NM</v>
      </c>
      <c r="E1135" s="18" t="str">
        <f>VLOOKUP(Table2[[#This Row],[Song Number]], Table1[[Order]:[SHD]], 5, FALSE)</f>
        <v>Ira</v>
      </c>
      <c r="F1135" s="18" t="str">
        <f>_xlfn.TEXTJOIN("", FALSE, "BPM_", VLOOKUP(Table2[[#This Row],[Song Number]], Table1[[Order]:[SHD]], 6, FALSE))</f>
        <v>BPM_175</v>
      </c>
      <c r="G1135" s="18" t="str" cm="1">
        <f t="array" ref="G1135">_xlfn.TEXTJOIN("", FALSE, "DIF_", VLOOKUP(Table2[[#This Row],[Song Number]], Table1[[Order]:[SHD]], _xlfn.IFS(MID(B1134, LEN(B1134) - 2, 3) = " EZ", 8, MID(B1134, LEN(B1134) - 2, 3) = " NM", 9, MID(B1134, LEN(B1134) - 2, 3) = " HD", 10, TRUE, 7), FALSE))</f>
        <v>DIF_10</v>
      </c>
      <c r="H113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"NM", "DIF_10" ],</v>
      </c>
      <c r="I113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"Eraser Rain for GAIA - NM",
  "region": "CV Pack",
  "category": [ "CV Pack", "NM", "DIF_10" ],
  "requires": []
  },
</v>
      </c>
    </row>
    <row r="1136" spans="1:9" ht="105" x14ac:dyDescent="0.25">
      <c r="A1136" s="18">
        <f t="shared" si="17"/>
        <v>284</v>
      </c>
      <c r="B1136" s="18" t="str">
        <f>_xlfn.TEXTJOIN(" - ", FALSE, VLOOKUP(Table2[[#This Row],[Song Number]], Table1[[Order]:[SHD]], 4, FALSE), _xlfn.IFS(MID(B1135, LEN(B1135) - 2, 3) = " EZ", "NM", MID(B1135, LEN(B1135) - 2, 3) = " NM", "HD", MID(B1135, LEN(B1135) - 2, 3) = " HD", "SHD", TRUE, "EZ"))</f>
        <v>Eraser Rain for GAIA - HD</v>
      </c>
      <c r="C1136" s="18" t="str">
        <f>_xlfn.TEXTJOIN(" ", FALSE, VLOOKUP(Table2[[#This Row],[Song Number]], Table1[[Order]:[SHD]], 2, FALSE), "Pack")</f>
        <v>CV Pack</v>
      </c>
      <c r="D1136" s="18" t="str" cm="1">
        <f t="array" ref="D1136">_xlfn.IFS(MID(B1135, LEN(B1135) - 2, 3) = " EZ", "NM", MID(B1135, LEN(B1135) - 2, 3) = " NM", "HD", MID(B1135, LEN(B1135) - 2, 3) = " HD", "SHD", TRUE, "EZ")</f>
        <v>HD</v>
      </c>
      <c r="E1136" s="18" t="str">
        <f>VLOOKUP(Table2[[#This Row],[Song Number]], Table1[[Order]:[SHD]], 5, FALSE)</f>
        <v>Ira</v>
      </c>
      <c r="F1136" s="18" t="str">
        <f>_xlfn.TEXTJOIN("", FALSE, "BPM_", VLOOKUP(Table2[[#This Row],[Song Number]], Table1[[Order]:[SHD]], 6, FALSE))</f>
        <v>BPM_175</v>
      </c>
      <c r="G1136" s="18" t="str" cm="1">
        <f t="array" ref="G1136">_xlfn.TEXTJOIN("", FALSE, "DIF_", VLOOKUP(Table2[[#This Row],[Song Number]], Table1[[Order]:[SHD]], _xlfn.IFS(MID(B1135, LEN(B1135) - 2, 3) = " EZ", 8, MID(B1135, LEN(B1135) - 2, 3) = " NM", 9, MID(B1135, LEN(B1135) - 2, 3) = " HD", 10, TRUE, 7), FALSE))</f>
        <v>DIF_14</v>
      </c>
      <c r="H113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"HD", "DIF_14" ],</v>
      </c>
      <c r="I113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"Eraser Rain for GAIA - HD",
  "region": "CV Pack",
  "category": [ "CV Pack", "HD", "DIF_14" ],
  "requires": []
  },
</v>
      </c>
    </row>
    <row r="1137" spans="1:9" ht="105" x14ac:dyDescent="0.25">
      <c r="A1137" s="18">
        <f t="shared" si="17"/>
        <v>284</v>
      </c>
      <c r="B1137" s="18" t="str">
        <f>_xlfn.TEXTJOIN(" - ", FALSE, VLOOKUP(Table2[[#This Row],[Song Number]], Table1[[Order]:[SHD]], 4, FALSE), _xlfn.IFS(MID(B1136, LEN(B1136) - 2, 3) = " EZ", "NM", MID(B1136, LEN(B1136) - 2, 3) = " NM", "HD", MID(B1136, LEN(B1136) - 2, 3) = " HD", "SHD", TRUE, "EZ"))</f>
        <v>Eraser Rain for GAIA - SHD</v>
      </c>
      <c r="C1137" s="18" t="str">
        <f>_xlfn.TEXTJOIN(" ", FALSE, VLOOKUP(Table2[[#This Row],[Song Number]], Table1[[Order]:[SHD]], 2, FALSE), "Pack")</f>
        <v>CV Pack</v>
      </c>
      <c r="D1137" s="18" t="str" cm="1">
        <f t="array" ref="D1137">_xlfn.IFS(MID(B1136, LEN(B1136) - 2, 3) = " EZ", "NM", MID(B1136, LEN(B1136) - 2, 3) = " NM", "HD", MID(B1136, LEN(B1136) - 2, 3) = " HD", "SHD", TRUE, "EZ")</f>
        <v>SHD</v>
      </c>
      <c r="E1137" s="18" t="str">
        <f>VLOOKUP(Table2[[#This Row],[Song Number]], Table1[[Order]:[SHD]], 5, FALSE)</f>
        <v>Ira</v>
      </c>
      <c r="F1137" s="18" t="str">
        <f>_xlfn.TEXTJOIN("", FALSE, "BPM_", VLOOKUP(Table2[[#This Row],[Song Number]], Table1[[Order]:[SHD]], 6, FALSE))</f>
        <v>BPM_175</v>
      </c>
      <c r="G1137" s="18" t="str" cm="1">
        <f t="array" ref="G1137">_xlfn.TEXTJOIN("", FALSE, "DIF_", VLOOKUP(Table2[[#This Row],[Song Number]], Table1[[Order]:[SHD]], _xlfn.IFS(MID(B1136, LEN(B1136) - 2, 3) = " EZ", 8, MID(B1136, LEN(B1136) - 2, 3) = " NM", 9, MID(B1136, LEN(B1136) - 2, 3) = " HD", 10, TRUE, 7), FALSE))</f>
        <v>DIF_17</v>
      </c>
      <c r="H113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"SHD", "DIF_17" ],</v>
      </c>
      <c r="I113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"Eraser Rain for GAIA - SHD",
  "region": "CV Pack",
  "category": [ "CV Pack", "SHD", "DIF_17" ],
  "requires": []
  },
</v>
      </c>
    </row>
    <row r="1138" spans="1:9" ht="105" x14ac:dyDescent="0.25">
      <c r="A1138" s="18">
        <f t="shared" si="17"/>
        <v>285</v>
      </c>
      <c r="B1138" s="18" t="str">
        <f>_xlfn.TEXTJOIN(" - ", FALSE, VLOOKUP(Table2[[#This Row],[Song Number]], Table1[[Order]:[SHD]], 4, FALSE), _xlfn.IFS(MID(B1137, LEN(B1137) - 2, 3) = " EZ", "NM", MID(B1137, LEN(B1137) - 2, 3) = " NM", "HD", MID(B1137, LEN(B1137) - 2, 3) = " HD", "SHD", TRUE, "EZ"))</f>
        <v>Le Grand Bleu - EZ</v>
      </c>
      <c r="C1138" s="18" t="str">
        <f>_xlfn.TEXTJOIN(" ", FALSE, VLOOKUP(Table2[[#This Row],[Song Number]], Table1[[Order]:[SHD]], 2, FALSE), "Pack")</f>
        <v>CV Pack</v>
      </c>
      <c r="D1138" s="18" t="str" cm="1">
        <f t="array" ref="D1138">_xlfn.IFS(MID(B1137, LEN(B1137) - 2, 3) = " EZ", "NM", MID(B1137, LEN(B1137) - 2, 3) = " NM", "HD", MID(B1137, LEN(B1137) - 2, 3) = " HD", "SHD", TRUE, "EZ")</f>
        <v>EZ</v>
      </c>
      <c r="E1138" s="18" t="str">
        <f>VLOOKUP(Table2[[#This Row],[Song Number]], Table1[[Order]:[SHD]], 5, FALSE)</f>
        <v>KIEN</v>
      </c>
      <c r="F1138" s="18" t="str">
        <f>_xlfn.TEXTJOIN("", FALSE, "BPM_", VLOOKUP(Table2[[#This Row],[Song Number]], Table1[[Order]:[SHD]], 6, FALSE))</f>
        <v>BPM_165</v>
      </c>
      <c r="G1138" s="18" t="str" cm="1">
        <f t="array" ref="G1138">_xlfn.TEXTJOIN("", FALSE, "DIF_", VLOOKUP(Table2[[#This Row],[Song Number]], Table1[[Order]:[SHD]], _xlfn.IFS(MID(B1137, LEN(B1137) - 2, 3) = " EZ", 8, MID(B1137, LEN(B1137) - 2, 3) = " NM", 9, MID(B1137, LEN(B1137) - 2, 3) = " HD", 10, TRUE, 7), FALSE))</f>
        <v>DIF_4</v>
      </c>
      <c r="H113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"EZ", "DIF_4" ],</v>
      </c>
      <c r="I113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 Grand Bleu - EZ",
  "region": "CV Pack",
  "category": [ "CV Pack", "EZ", "DIF_4" ],
  "requires": []
  },
</v>
      </c>
    </row>
    <row r="1139" spans="1:9" ht="105" x14ac:dyDescent="0.25">
      <c r="A1139" s="18">
        <f t="shared" si="17"/>
        <v>285</v>
      </c>
      <c r="B1139" s="18" t="str">
        <f>_xlfn.TEXTJOIN(" - ", FALSE, VLOOKUP(Table2[[#This Row],[Song Number]], Table1[[Order]:[SHD]], 4, FALSE), _xlfn.IFS(MID(B1138, LEN(B1138) - 2, 3) = " EZ", "NM", MID(B1138, LEN(B1138) - 2, 3) = " NM", "HD", MID(B1138, LEN(B1138) - 2, 3) = " HD", "SHD", TRUE, "EZ"))</f>
        <v>Le Grand Bleu - NM</v>
      </c>
      <c r="C1139" s="18" t="str">
        <f>_xlfn.TEXTJOIN(" ", FALSE, VLOOKUP(Table2[[#This Row],[Song Number]], Table1[[Order]:[SHD]], 2, FALSE), "Pack")</f>
        <v>CV Pack</v>
      </c>
      <c r="D1139" s="18" t="str" cm="1">
        <f t="array" ref="D1139">_xlfn.IFS(MID(B1138, LEN(B1138) - 2, 3) = " EZ", "NM", MID(B1138, LEN(B1138) - 2, 3) = " NM", "HD", MID(B1138, LEN(B1138) - 2, 3) = " HD", "SHD", TRUE, "EZ")</f>
        <v>NM</v>
      </c>
      <c r="E1139" s="18" t="str">
        <f>VLOOKUP(Table2[[#This Row],[Song Number]], Table1[[Order]:[SHD]], 5, FALSE)</f>
        <v>KIEN</v>
      </c>
      <c r="F1139" s="18" t="str">
        <f>_xlfn.TEXTJOIN("", FALSE, "BPM_", VLOOKUP(Table2[[#This Row],[Song Number]], Table1[[Order]:[SHD]], 6, FALSE))</f>
        <v>BPM_165</v>
      </c>
      <c r="G1139" s="18" t="str" cm="1">
        <f t="array" ref="G1139">_xlfn.TEXTJOIN("", FALSE, "DIF_", VLOOKUP(Table2[[#This Row],[Song Number]], Table1[[Order]:[SHD]], _xlfn.IFS(MID(B1138, LEN(B1138) - 2, 3) = " EZ", 8, MID(B1138, LEN(B1138) - 2, 3) = " NM", 9, MID(B1138, LEN(B1138) - 2, 3) = " HD", 10, TRUE, 7), FALSE))</f>
        <v>DIF_10</v>
      </c>
      <c r="H113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"NM", "DIF_10" ],</v>
      </c>
      <c r="I113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 Grand Bleu - NM",
  "region": "CV Pack",
  "category": [ "CV Pack", "NM", "DIF_10" ],
  "requires": []
  },
</v>
      </c>
    </row>
    <row r="1140" spans="1:9" ht="105" x14ac:dyDescent="0.25">
      <c r="A1140" s="18">
        <f t="shared" si="17"/>
        <v>285</v>
      </c>
      <c r="B1140" s="18" t="str">
        <f>_xlfn.TEXTJOIN(" - ", FALSE, VLOOKUP(Table2[[#This Row],[Song Number]], Table1[[Order]:[SHD]], 4, FALSE), _xlfn.IFS(MID(B1139, LEN(B1139) - 2, 3) = " EZ", "NM", MID(B1139, LEN(B1139) - 2, 3) = " NM", "HD", MID(B1139, LEN(B1139) - 2, 3) = " HD", "SHD", TRUE, "EZ"))</f>
        <v>Le Grand Bleu - HD</v>
      </c>
      <c r="C1140" s="18" t="str">
        <f>_xlfn.TEXTJOIN(" ", FALSE, VLOOKUP(Table2[[#This Row],[Song Number]], Table1[[Order]:[SHD]], 2, FALSE), "Pack")</f>
        <v>CV Pack</v>
      </c>
      <c r="D1140" s="18" t="str" cm="1">
        <f t="array" ref="D1140">_xlfn.IFS(MID(B1139, LEN(B1139) - 2, 3) = " EZ", "NM", MID(B1139, LEN(B1139) - 2, 3) = " NM", "HD", MID(B1139, LEN(B1139) - 2, 3) = " HD", "SHD", TRUE, "EZ")</f>
        <v>HD</v>
      </c>
      <c r="E1140" s="18" t="str">
        <f>VLOOKUP(Table2[[#This Row],[Song Number]], Table1[[Order]:[SHD]], 5, FALSE)</f>
        <v>KIEN</v>
      </c>
      <c r="F1140" s="18" t="str">
        <f>_xlfn.TEXTJOIN("", FALSE, "BPM_", VLOOKUP(Table2[[#This Row],[Song Number]], Table1[[Order]:[SHD]], 6, FALSE))</f>
        <v>BPM_165</v>
      </c>
      <c r="G1140" s="18" t="str" cm="1">
        <f t="array" ref="G1140">_xlfn.TEXTJOIN("", FALSE, "DIF_", VLOOKUP(Table2[[#This Row],[Song Number]], Table1[[Order]:[SHD]], _xlfn.IFS(MID(B1139, LEN(B1139) - 2, 3) = " EZ", 8, MID(B1139, LEN(B1139) - 2, 3) = " NM", 9, MID(B1139, LEN(B1139) - 2, 3) = " HD", 10, TRUE, 7), FALSE))</f>
        <v>DIF_14</v>
      </c>
      <c r="H114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"HD", "DIF_14" ],</v>
      </c>
      <c r="I114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 Grand Bleu - HD",
  "region": "CV Pack",
  "category": [ "CV Pack", "HD", "DIF_14" ],
  "requires": []
  },
</v>
      </c>
    </row>
    <row r="1141" spans="1:9" ht="105" x14ac:dyDescent="0.25">
      <c r="A1141" s="18">
        <f t="shared" si="17"/>
        <v>285</v>
      </c>
      <c r="B1141" s="18" t="str">
        <f>_xlfn.TEXTJOIN(" - ", FALSE, VLOOKUP(Table2[[#This Row],[Song Number]], Table1[[Order]:[SHD]], 4, FALSE), _xlfn.IFS(MID(B1140, LEN(B1140) - 2, 3) = " EZ", "NM", MID(B1140, LEN(B1140) - 2, 3) = " NM", "HD", MID(B1140, LEN(B1140) - 2, 3) = " HD", "SHD", TRUE, "EZ"))</f>
        <v>Le Grand Bleu - SHD</v>
      </c>
      <c r="C1141" s="18" t="str">
        <f>_xlfn.TEXTJOIN(" ", FALSE, VLOOKUP(Table2[[#This Row],[Song Number]], Table1[[Order]:[SHD]], 2, FALSE), "Pack")</f>
        <v>CV Pack</v>
      </c>
      <c r="D1141" s="18" t="str" cm="1">
        <f t="array" ref="D1141">_xlfn.IFS(MID(B1140, LEN(B1140) - 2, 3) = " EZ", "NM", MID(B1140, LEN(B1140) - 2, 3) = " NM", "HD", MID(B1140, LEN(B1140) - 2, 3) = " HD", "SHD", TRUE, "EZ")</f>
        <v>SHD</v>
      </c>
      <c r="E1141" s="18" t="str">
        <f>VLOOKUP(Table2[[#This Row],[Song Number]], Table1[[Order]:[SHD]], 5, FALSE)</f>
        <v>KIEN</v>
      </c>
      <c r="F1141" s="18" t="str">
        <f>_xlfn.TEXTJOIN("", FALSE, "BPM_", VLOOKUP(Table2[[#This Row],[Song Number]], Table1[[Order]:[SHD]], 6, FALSE))</f>
        <v>BPM_165</v>
      </c>
      <c r="G1141" s="18" t="str" cm="1">
        <f t="array" ref="G1141">_xlfn.TEXTJOIN("", FALSE, "DIF_", VLOOKUP(Table2[[#This Row],[Song Number]], Table1[[Order]:[SHD]], _xlfn.IFS(MID(B1140, LEN(B1140) - 2, 3) = " EZ", 8, MID(B1140, LEN(B1140) - 2, 3) = " NM", 9, MID(B1140, LEN(B1140) - 2, 3) = " HD", 10, TRUE, 7), FALSE))</f>
        <v>DIF_18</v>
      </c>
      <c r="H114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"SHD", "DIF_18" ],</v>
      </c>
      <c r="I114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 Grand Bleu - SHD",
  "region": "CV Pack",
  "category": [ "CV Pack", "SHD", "DIF_18" ],
  "requires": []
  },
</v>
      </c>
    </row>
    <row r="1142" spans="1:9" ht="105" x14ac:dyDescent="0.25">
      <c r="A1142" s="18">
        <f t="shared" si="17"/>
        <v>286</v>
      </c>
      <c r="B1142" s="18" t="str">
        <f>_xlfn.TEXTJOIN(" - ", FALSE, VLOOKUP(Table2[[#This Row],[Song Number]], Table1[[Order]:[SHD]], 4, FALSE), _xlfn.IFS(MID(B1141, LEN(B1141) - 2, 3) = " EZ", "NM", MID(B1141, LEN(B1141) - 2, 3) = " NM", "HD", MID(B1141, LEN(B1141) - 2, 3) = " HD", "SHD", TRUE, "EZ"))</f>
        <v>LOKI - EZ</v>
      </c>
      <c r="C1142" s="18" t="str">
        <f>_xlfn.TEXTJOIN(" ", FALSE, VLOOKUP(Table2[[#This Row],[Song Number]], Table1[[Order]:[SHD]], 2, FALSE), "Pack")</f>
        <v>CV Pack</v>
      </c>
      <c r="D1142" s="18" t="str" cm="1">
        <f t="array" ref="D1142">_xlfn.IFS(MID(B1141, LEN(B1141) - 2, 3) = " EZ", "NM", MID(B1141, LEN(B1141) - 2, 3) = " NM", "HD", MID(B1141, LEN(B1141) - 2, 3) = " HD", "SHD", TRUE, "EZ")</f>
        <v>EZ</v>
      </c>
      <c r="E1142" s="18" t="str">
        <f>VLOOKUP(Table2[[#This Row],[Song Number]], Table1[[Order]:[SHD]], 5, FALSE)</f>
        <v>Lotze</v>
      </c>
      <c r="F1142" s="18" t="str">
        <f>_xlfn.TEXTJOIN("", FALSE, "BPM_", VLOOKUP(Table2[[#This Row],[Song Number]], Table1[[Order]:[SHD]], 6, FALSE))</f>
        <v>BPM_140</v>
      </c>
      <c r="G1142" s="18" t="str" cm="1">
        <f t="array" ref="G1142">_xlfn.TEXTJOIN("", FALSE, "DIF_", VLOOKUP(Table2[[#This Row],[Song Number]], Table1[[Order]:[SHD]], _xlfn.IFS(MID(B1141, LEN(B1141) - 2, 3) = " EZ", 8, MID(B1141, LEN(B1141) - 2, 3) = " NM", 9, MID(B1141, LEN(B1141) - 2, 3) = " HD", 10, TRUE, 7), FALSE))</f>
        <v>DIF_3</v>
      </c>
      <c r="H114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"EZ", "DIF_3" ],</v>
      </c>
      <c r="I114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"LOKI - EZ",
  "region": "CV Pack",
  "category": [ "CV Pack", "EZ", "DIF_3" ],
  "requires": []
  },
</v>
      </c>
    </row>
    <row r="1143" spans="1:9" ht="105" x14ac:dyDescent="0.25">
      <c r="A1143" s="18">
        <f t="shared" si="17"/>
        <v>286</v>
      </c>
      <c r="B1143" s="18" t="str">
        <f>_xlfn.TEXTJOIN(" - ", FALSE, VLOOKUP(Table2[[#This Row],[Song Number]], Table1[[Order]:[SHD]], 4, FALSE), _xlfn.IFS(MID(B1142, LEN(B1142) - 2, 3) = " EZ", "NM", MID(B1142, LEN(B1142) - 2, 3) = " NM", "HD", MID(B1142, LEN(B1142) - 2, 3) = " HD", "SHD", TRUE, "EZ"))</f>
        <v>LOKI - NM</v>
      </c>
      <c r="C1143" s="18" t="str">
        <f>_xlfn.TEXTJOIN(" ", FALSE, VLOOKUP(Table2[[#This Row],[Song Number]], Table1[[Order]:[SHD]], 2, FALSE), "Pack")</f>
        <v>CV Pack</v>
      </c>
      <c r="D1143" s="18" t="str" cm="1">
        <f t="array" ref="D1143">_xlfn.IFS(MID(B1142, LEN(B1142) - 2, 3) = " EZ", "NM", MID(B1142, LEN(B1142) - 2, 3) = " NM", "HD", MID(B1142, LEN(B1142) - 2, 3) = " HD", "SHD", TRUE, "EZ")</f>
        <v>NM</v>
      </c>
      <c r="E1143" s="18" t="str">
        <f>VLOOKUP(Table2[[#This Row],[Song Number]], Table1[[Order]:[SHD]], 5, FALSE)</f>
        <v>Lotze</v>
      </c>
      <c r="F1143" s="18" t="str">
        <f>_xlfn.TEXTJOIN("", FALSE, "BPM_", VLOOKUP(Table2[[#This Row],[Song Number]], Table1[[Order]:[SHD]], 6, FALSE))</f>
        <v>BPM_140</v>
      </c>
      <c r="G1143" s="18" t="str" cm="1">
        <f t="array" ref="G1143">_xlfn.TEXTJOIN("", FALSE, "DIF_", VLOOKUP(Table2[[#This Row],[Song Number]], Table1[[Order]:[SHD]], _xlfn.IFS(MID(B1142, LEN(B1142) - 2, 3) = " EZ", 8, MID(B1142, LEN(B1142) - 2, 3) = " NM", 9, MID(B1142, LEN(B1142) - 2, 3) = " HD", 10, TRUE, 7), FALSE))</f>
        <v>DIF_6</v>
      </c>
      <c r="H114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"NM", "DIF_6" ],</v>
      </c>
      <c r="I114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"LOKI - NM",
  "region": "CV Pack",
  "category": [ "CV Pack", "NM", "DIF_6" ],
  "requires": []
  },
</v>
      </c>
    </row>
    <row r="1144" spans="1:9" ht="105" x14ac:dyDescent="0.25">
      <c r="A1144" s="18">
        <f t="shared" si="17"/>
        <v>286</v>
      </c>
      <c r="B1144" s="18" t="str">
        <f>_xlfn.TEXTJOIN(" - ", FALSE, VLOOKUP(Table2[[#This Row],[Song Number]], Table1[[Order]:[SHD]], 4, FALSE), _xlfn.IFS(MID(B1143, LEN(B1143) - 2, 3) = " EZ", "NM", MID(B1143, LEN(B1143) - 2, 3) = " NM", "HD", MID(B1143, LEN(B1143) - 2, 3) = " HD", "SHD", TRUE, "EZ"))</f>
        <v>LOKI - HD</v>
      </c>
      <c r="C1144" s="18" t="str">
        <f>_xlfn.TEXTJOIN(" ", FALSE, VLOOKUP(Table2[[#This Row],[Song Number]], Table1[[Order]:[SHD]], 2, FALSE), "Pack")</f>
        <v>CV Pack</v>
      </c>
      <c r="D1144" s="18" t="str" cm="1">
        <f t="array" ref="D1144">_xlfn.IFS(MID(B1143, LEN(B1143) - 2, 3) = " EZ", "NM", MID(B1143, LEN(B1143) - 2, 3) = " NM", "HD", MID(B1143, LEN(B1143) - 2, 3) = " HD", "SHD", TRUE, "EZ")</f>
        <v>HD</v>
      </c>
      <c r="E1144" s="18" t="str">
        <f>VLOOKUP(Table2[[#This Row],[Song Number]], Table1[[Order]:[SHD]], 5, FALSE)</f>
        <v>Lotze</v>
      </c>
      <c r="F1144" s="18" t="str">
        <f>_xlfn.TEXTJOIN("", FALSE, "BPM_", VLOOKUP(Table2[[#This Row],[Song Number]], Table1[[Order]:[SHD]], 6, FALSE))</f>
        <v>BPM_140</v>
      </c>
      <c r="G1144" s="18" t="str" cm="1">
        <f t="array" ref="G1144">_xlfn.TEXTJOIN("", FALSE, "DIF_", VLOOKUP(Table2[[#This Row],[Song Number]], Table1[[Order]:[SHD]], _xlfn.IFS(MID(B1143, LEN(B1143) - 2, 3) = " EZ", 8, MID(B1143, LEN(B1143) - 2, 3) = " NM", 9, MID(B1143, LEN(B1143) - 2, 3) = " HD", 10, TRUE, 7), FALSE))</f>
        <v>DIF_13</v>
      </c>
      <c r="H114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"HD", "DIF_13" ],</v>
      </c>
      <c r="I114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"LOKI - HD",
  "region": "CV Pack",
  "category": [ "CV Pack", "HD", "DIF_13" ],
  "requires": []
  },
</v>
      </c>
    </row>
    <row r="1145" spans="1:9" ht="105" x14ac:dyDescent="0.25">
      <c r="A1145" s="18">
        <f t="shared" si="17"/>
        <v>286</v>
      </c>
      <c r="B1145" s="18" t="str">
        <f>_xlfn.TEXTJOIN(" - ", FALSE, VLOOKUP(Table2[[#This Row],[Song Number]], Table1[[Order]:[SHD]], 4, FALSE), _xlfn.IFS(MID(B1144, LEN(B1144) - 2, 3) = " EZ", "NM", MID(B1144, LEN(B1144) - 2, 3) = " NM", "HD", MID(B1144, LEN(B1144) - 2, 3) = " HD", "SHD", TRUE, "EZ"))</f>
        <v>LOKI - SHD</v>
      </c>
      <c r="C1145" s="18" t="str">
        <f>_xlfn.TEXTJOIN(" ", FALSE, VLOOKUP(Table2[[#This Row],[Song Number]], Table1[[Order]:[SHD]], 2, FALSE), "Pack")</f>
        <v>CV Pack</v>
      </c>
      <c r="D1145" s="18" t="str" cm="1">
        <f t="array" ref="D1145">_xlfn.IFS(MID(B1144, LEN(B1144) - 2, 3) = " EZ", "NM", MID(B1144, LEN(B1144) - 2, 3) = " NM", "HD", MID(B1144, LEN(B1144) - 2, 3) = " HD", "SHD", TRUE, "EZ")</f>
        <v>SHD</v>
      </c>
      <c r="E1145" s="18" t="str">
        <f>VLOOKUP(Table2[[#This Row],[Song Number]], Table1[[Order]:[SHD]], 5, FALSE)</f>
        <v>Lotze</v>
      </c>
      <c r="F1145" s="18" t="str">
        <f>_xlfn.TEXTJOIN("", FALSE, "BPM_", VLOOKUP(Table2[[#This Row],[Song Number]], Table1[[Order]:[SHD]], 6, FALSE))</f>
        <v>BPM_140</v>
      </c>
      <c r="G1145" s="18" t="str" cm="1">
        <f t="array" ref="G1145">_xlfn.TEXTJOIN("", FALSE, "DIF_", VLOOKUP(Table2[[#This Row],[Song Number]], Table1[[Order]:[SHD]], _xlfn.IFS(MID(B1144, LEN(B1144) - 2, 3) = " EZ", 8, MID(B1144, LEN(B1144) - 2, 3) = " NM", 9, MID(B1144, LEN(B1144) - 2, 3) = " HD", 10, TRUE, 7), FALSE))</f>
        <v>DIF_16</v>
      </c>
      <c r="H114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"SHD", "DIF_16" ],</v>
      </c>
      <c r="I114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"LOKI - SHD",
  "region": "CV Pack",
  "category": [ "CV Pack", "SHD", "DIF_16" ],
  "requires": []
  },
</v>
      </c>
    </row>
    <row r="1146" spans="1:9" ht="105" x14ac:dyDescent="0.25">
      <c r="A1146" s="18">
        <f t="shared" si="17"/>
        <v>287</v>
      </c>
      <c r="B1146" s="18" t="str">
        <f>_xlfn.TEXTJOIN(" - ", FALSE, VLOOKUP(Table2[[#This Row],[Song Number]], Table1[[Order]:[SHD]], 4, FALSE), _xlfn.IFS(MID(B1145, LEN(B1145) - 2, 3) = " EZ", "NM", MID(B1145, LEN(B1145) - 2, 3) = " NM", "HD", MID(B1145, LEN(B1145) - 2, 3) = " HD", "SHD", TRUE, "EZ"))</f>
        <v>Stay (TAK Remix) - EZ</v>
      </c>
      <c r="C1146" s="18" t="str">
        <f>_xlfn.TEXTJOIN(" ", FALSE, VLOOKUP(Table2[[#This Row],[Song Number]], Table1[[Order]:[SHD]], 2, FALSE), "Pack")</f>
        <v>CV Pack</v>
      </c>
      <c r="D1146" s="18" t="str" cm="1">
        <f t="array" ref="D1146">_xlfn.IFS(MID(B1145, LEN(B1145) - 2, 3) = " EZ", "NM", MID(B1145, LEN(B1145) - 2, 3) = " NM", "HD", MID(B1145, LEN(B1145) - 2, 3) = " HD", "SHD", TRUE, "EZ")</f>
        <v>EZ</v>
      </c>
      <c r="E1146" s="18" t="str">
        <f>VLOOKUP(Table2[[#This Row],[Song Number]], Table1[[Order]:[SHD]], 5, FALSE)</f>
        <v>TAK</v>
      </c>
      <c r="F1146" s="18" t="str">
        <f>_xlfn.TEXTJOIN("", FALSE, "BPM_", VLOOKUP(Table2[[#This Row],[Song Number]], Table1[[Order]:[SHD]], 6, FALSE))</f>
        <v>BPM_125</v>
      </c>
      <c r="G1146" s="18" t="str" cm="1">
        <f t="array" ref="G1146">_xlfn.TEXTJOIN("", FALSE, "DIF_", VLOOKUP(Table2[[#This Row],[Song Number]], Table1[[Order]:[SHD]], _xlfn.IFS(MID(B1145, LEN(B1145) - 2, 3) = " EZ", 8, MID(B1145, LEN(B1145) - 2, 3) = " NM", 9, MID(B1145, LEN(B1145) - 2, 3) = " HD", 10, TRUE, 7), FALSE))</f>
        <v>DIF_4</v>
      </c>
      <c r="H114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"EZ", "DIF_4" ],</v>
      </c>
      <c r="I114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"Stay (TAK Remix) - EZ",
  "region": "CV Pack",
  "category": [ "CV Pack", "EZ", "DIF_4" ],
  "requires": []
  },
</v>
      </c>
    </row>
    <row r="1147" spans="1:9" ht="105" x14ac:dyDescent="0.25">
      <c r="A1147" s="18">
        <f t="shared" si="17"/>
        <v>287</v>
      </c>
      <c r="B1147" s="18" t="str">
        <f>_xlfn.TEXTJOIN(" - ", FALSE, VLOOKUP(Table2[[#This Row],[Song Number]], Table1[[Order]:[SHD]], 4, FALSE), _xlfn.IFS(MID(B1146, LEN(B1146) - 2, 3) = " EZ", "NM", MID(B1146, LEN(B1146) - 2, 3) = " NM", "HD", MID(B1146, LEN(B1146) - 2, 3) = " HD", "SHD", TRUE, "EZ"))</f>
        <v>Stay (TAK Remix) - NM</v>
      </c>
      <c r="C1147" s="18" t="str">
        <f>_xlfn.TEXTJOIN(" ", FALSE, VLOOKUP(Table2[[#This Row],[Song Number]], Table1[[Order]:[SHD]], 2, FALSE), "Pack")</f>
        <v>CV Pack</v>
      </c>
      <c r="D1147" s="18" t="str" cm="1">
        <f t="array" ref="D1147">_xlfn.IFS(MID(B1146, LEN(B1146) - 2, 3) = " EZ", "NM", MID(B1146, LEN(B1146) - 2, 3) = " NM", "HD", MID(B1146, LEN(B1146) - 2, 3) = " HD", "SHD", TRUE, "EZ")</f>
        <v>NM</v>
      </c>
      <c r="E1147" s="18" t="str">
        <f>VLOOKUP(Table2[[#This Row],[Song Number]], Table1[[Order]:[SHD]], 5, FALSE)</f>
        <v>TAK</v>
      </c>
      <c r="F1147" s="18" t="str">
        <f>_xlfn.TEXTJOIN("", FALSE, "BPM_", VLOOKUP(Table2[[#This Row],[Song Number]], Table1[[Order]:[SHD]], 6, FALSE))</f>
        <v>BPM_125</v>
      </c>
      <c r="G1147" s="18" t="str" cm="1">
        <f t="array" ref="G1147">_xlfn.TEXTJOIN("", FALSE, "DIF_", VLOOKUP(Table2[[#This Row],[Song Number]], Table1[[Order]:[SHD]], _xlfn.IFS(MID(B1146, LEN(B1146) - 2, 3) = " EZ", 8, MID(B1146, LEN(B1146) - 2, 3) = " NM", 9, MID(B1146, LEN(B1146) - 2, 3) = " HD", 10, TRUE, 7), FALSE))</f>
        <v>DIF_9</v>
      </c>
      <c r="H114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"NM", "DIF_9" ],</v>
      </c>
      <c r="I114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"Stay (TAK Remix) - NM",
  "region": "CV Pack",
  "category": [ "CV Pack", "NM", "DIF_9" ],
  "requires": []
  },
</v>
      </c>
    </row>
    <row r="1148" spans="1:9" ht="105" x14ac:dyDescent="0.25">
      <c r="A1148" s="18">
        <f t="shared" si="17"/>
        <v>287</v>
      </c>
      <c r="B1148" s="18" t="str">
        <f>_xlfn.TEXTJOIN(" - ", FALSE, VLOOKUP(Table2[[#This Row],[Song Number]], Table1[[Order]:[SHD]], 4, FALSE), _xlfn.IFS(MID(B1147, LEN(B1147) - 2, 3) = " EZ", "NM", MID(B1147, LEN(B1147) - 2, 3) = " NM", "HD", MID(B1147, LEN(B1147) - 2, 3) = " HD", "SHD", TRUE, "EZ"))</f>
        <v>Stay (TAK Remix) - HD</v>
      </c>
      <c r="C1148" s="18" t="str">
        <f>_xlfn.TEXTJOIN(" ", FALSE, VLOOKUP(Table2[[#This Row],[Song Number]], Table1[[Order]:[SHD]], 2, FALSE), "Pack")</f>
        <v>CV Pack</v>
      </c>
      <c r="D1148" s="18" t="str" cm="1">
        <f t="array" ref="D1148">_xlfn.IFS(MID(B1147, LEN(B1147) - 2, 3) = " EZ", "NM", MID(B1147, LEN(B1147) - 2, 3) = " NM", "HD", MID(B1147, LEN(B1147) - 2, 3) = " HD", "SHD", TRUE, "EZ")</f>
        <v>HD</v>
      </c>
      <c r="E1148" s="18" t="str">
        <f>VLOOKUP(Table2[[#This Row],[Song Number]], Table1[[Order]:[SHD]], 5, FALSE)</f>
        <v>TAK</v>
      </c>
      <c r="F1148" s="18" t="str">
        <f>_xlfn.TEXTJOIN("", FALSE, "BPM_", VLOOKUP(Table2[[#This Row],[Song Number]], Table1[[Order]:[SHD]], 6, FALSE))</f>
        <v>BPM_125</v>
      </c>
      <c r="G1148" s="18" t="str" cm="1">
        <f t="array" ref="G1148">_xlfn.TEXTJOIN("", FALSE, "DIF_", VLOOKUP(Table2[[#This Row],[Song Number]], Table1[[Order]:[SHD]], _xlfn.IFS(MID(B1147, LEN(B1147) - 2, 3) = " EZ", 8, MID(B1147, LEN(B1147) - 2, 3) = " NM", 9, MID(B1147, LEN(B1147) - 2, 3) = " HD", 10, TRUE, 7), FALSE))</f>
        <v>DIF_12</v>
      </c>
      <c r="H114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"HD", "DIF_12" ],</v>
      </c>
      <c r="I114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"Stay (TAK Remix) - HD",
  "region": "CV Pack",
  "category": [ "CV Pack", "HD", "DIF_12" ],
  "requires": []
  },
</v>
      </c>
    </row>
    <row r="1149" spans="1:9" ht="105" x14ac:dyDescent="0.25">
      <c r="A1149" s="18">
        <f t="shared" si="17"/>
        <v>287</v>
      </c>
      <c r="B1149" s="18" t="str">
        <f>_xlfn.TEXTJOIN(" - ", FALSE, VLOOKUP(Table2[[#This Row],[Song Number]], Table1[[Order]:[SHD]], 4, FALSE), _xlfn.IFS(MID(B1148, LEN(B1148) - 2, 3) = " EZ", "NM", MID(B1148, LEN(B1148) - 2, 3) = " NM", "HD", MID(B1148, LEN(B1148) - 2, 3) = " HD", "SHD", TRUE, "EZ"))</f>
        <v>Stay (TAK Remix) - SHD</v>
      </c>
      <c r="C1149" s="18" t="str">
        <f>_xlfn.TEXTJOIN(" ", FALSE, VLOOKUP(Table2[[#This Row],[Song Number]], Table1[[Order]:[SHD]], 2, FALSE), "Pack")</f>
        <v>CV Pack</v>
      </c>
      <c r="D1149" s="18" t="str" cm="1">
        <f t="array" ref="D1149">_xlfn.IFS(MID(B1148, LEN(B1148) - 2, 3) = " EZ", "NM", MID(B1148, LEN(B1148) - 2, 3) = " NM", "HD", MID(B1148, LEN(B1148) - 2, 3) = " HD", "SHD", TRUE, "EZ")</f>
        <v>SHD</v>
      </c>
      <c r="E1149" s="18" t="str">
        <f>VLOOKUP(Table2[[#This Row],[Song Number]], Table1[[Order]:[SHD]], 5, FALSE)</f>
        <v>TAK</v>
      </c>
      <c r="F1149" s="18" t="str">
        <f>_xlfn.TEXTJOIN("", FALSE, "BPM_", VLOOKUP(Table2[[#This Row],[Song Number]], Table1[[Order]:[SHD]], 6, FALSE))</f>
        <v>BPM_125</v>
      </c>
      <c r="G1149" s="18" t="str" cm="1">
        <f t="array" ref="G1149">_xlfn.TEXTJOIN("", FALSE, "DIF_", VLOOKUP(Table2[[#This Row],[Song Number]], Table1[[Order]:[SHD]], _xlfn.IFS(MID(B1148, LEN(B1148) - 2, 3) = " EZ", 8, MID(B1148, LEN(B1148) - 2, 3) = " NM", 9, MID(B1148, LEN(B1148) - 2, 3) = " HD", 10, TRUE, 7), FALSE))</f>
        <v>DIF_15</v>
      </c>
      <c r="H114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"SHD", "DIF_15" ],</v>
      </c>
      <c r="I114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"Stay (TAK Remix) - SHD",
  "region": "CV Pack",
  "category": [ "CV Pack", "SHD", "DIF_15" ],
  "requires": []
  },
</v>
      </c>
    </row>
    <row r="1150" spans="1:9" ht="105" x14ac:dyDescent="0.25">
      <c r="A1150" s="18">
        <f t="shared" si="17"/>
        <v>288</v>
      </c>
      <c r="B1150" s="18" t="str">
        <f>_xlfn.TEXTJOIN(" - ", FALSE, VLOOKUP(Table2[[#This Row],[Song Number]], Table1[[Order]:[SHD]], 4, FALSE), _xlfn.IFS(MID(B1149, LEN(B1149) - 2, 3) = " EZ", "NM", MID(B1149, LEN(B1149) - 2, 3) = " NM", "HD", MID(B1149, LEN(B1149) - 2, 3) = " HD", "SHD", TRUE, "EZ"))</f>
        <v>Tempus Praeterita - EZ</v>
      </c>
      <c r="C1150" s="18" t="str">
        <f>_xlfn.TEXTJOIN(" ", FALSE, VLOOKUP(Table2[[#This Row],[Song Number]], Table1[[Order]:[SHD]], 2, FALSE), "Pack")</f>
        <v>CV Pack</v>
      </c>
      <c r="D1150" s="18" t="str" cm="1">
        <f t="array" ref="D1150">_xlfn.IFS(MID(B1149, LEN(B1149) - 2, 3) = " EZ", "NM", MID(B1149, LEN(B1149) - 2, 3) = " NM", "HD", MID(B1149, LEN(B1149) - 2, 3) = " HD", "SHD", TRUE, "EZ")</f>
        <v>EZ</v>
      </c>
      <c r="E1150" s="18" t="str">
        <f>VLOOKUP(Table2[[#This Row],[Song Number]], Table1[[Order]:[SHD]], 5, FALSE)</f>
        <v>Ira</v>
      </c>
      <c r="F1150" s="18" t="str">
        <f>_xlfn.TEXTJOIN("", FALSE, "BPM_", VLOOKUP(Table2[[#This Row],[Song Number]], Table1[[Order]:[SHD]], 6, FALSE))</f>
        <v>BPM_145</v>
      </c>
      <c r="G1150" s="18" t="str" cm="1">
        <f t="array" ref="G1150">_xlfn.TEXTJOIN("", FALSE, "DIF_", VLOOKUP(Table2[[#This Row],[Song Number]], Table1[[Order]:[SHD]], _xlfn.IFS(MID(B1149, LEN(B1149) - 2, 3) = " EZ", 8, MID(B1149, LEN(B1149) - 2, 3) = " NM", 9, MID(B1149, LEN(B1149) - 2, 3) = " HD", 10, TRUE, 7), FALSE))</f>
        <v>DIF_4</v>
      </c>
      <c r="H115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"EZ", "DIF_4" ],</v>
      </c>
      <c r="I115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"Tempus Praeterita - EZ",
  "region": "CV Pack",
  "category": [ "CV Pack", "EZ", "DIF_4" ],
  "requires": []
  },
</v>
      </c>
    </row>
    <row r="1151" spans="1:9" ht="105" x14ac:dyDescent="0.25">
      <c r="A1151" s="18">
        <f t="shared" si="17"/>
        <v>288</v>
      </c>
      <c r="B1151" s="18" t="str">
        <f>_xlfn.TEXTJOIN(" - ", FALSE, VLOOKUP(Table2[[#This Row],[Song Number]], Table1[[Order]:[SHD]], 4, FALSE), _xlfn.IFS(MID(B1150, LEN(B1150) - 2, 3) = " EZ", "NM", MID(B1150, LEN(B1150) - 2, 3) = " NM", "HD", MID(B1150, LEN(B1150) - 2, 3) = " HD", "SHD", TRUE, "EZ"))</f>
        <v>Tempus Praeterita - NM</v>
      </c>
      <c r="C1151" s="18" t="str">
        <f>_xlfn.TEXTJOIN(" ", FALSE, VLOOKUP(Table2[[#This Row],[Song Number]], Table1[[Order]:[SHD]], 2, FALSE), "Pack")</f>
        <v>CV Pack</v>
      </c>
      <c r="D1151" s="18" t="str" cm="1">
        <f t="array" ref="D1151">_xlfn.IFS(MID(B1150, LEN(B1150) - 2, 3) = " EZ", "NM", MID(B1150, LEN(B1150) - 2, 3) = " NM", "HD", MID(B1150, LEN(B1150) - 2, 3) = " HD", "SHD", TRUE, "EZ")</f>
        <v>NM</v>
      </c>
      <c r="E1151" s="18" t="str">
        <f>VLOOKUP(Table2[[#This Row],[Song Number]], Table1[[Order]:[SHD]], 5, FALSE)</f>
        <v>Ira</v>
      </c>
      <c r="F1151" s="18" t="str">
        <f>_xlfn.TEXTJOIN("", FALSE, "BPM_", VLOOKUP(Table2[[#This Row],[Song Number]], Table1[[Order]:[SHD]], 6, FALSE))</f>
        <v>BPM_145</v>
      </c>
      <c r="G1151" s="18" t="str" cm="1">
        <f t="array" ref="G1151">_xlfn.TEXTJOIN("", FALSE, "DIF_", VLOOKUP(Table2[[#This Row],[Song Number]], Table1[[Order]:[SHD]], _xlfn.IFS(MID(B1150, LEN(B1150) - 2, 3) = " EZ", 8, MID(B1150, LEN(B1150) - 2, 3) = " NM", 9, MID(B1150, LEN(B1150) - 2, 3) = " HD", 10, TRUE, 7), FALSE))</f>
        <v>DIF_9</v>
      </c>
      <c r="H115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"NM", "DIF_9" ],</v>
      </c>
      <c r="I115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"Tempus Praeterita - NM",
  "region": "CV Pack",
  "category": [ "CV Pack", "NM", "DIF_9" ],
  "requires": []
  },
</v>
      </c>
    </row>
    <row r="1152" spans="1:9" ht="105" x14ac:dyDescent="0.25">
      <c r="A1152" s="18">
        <f t="shared" si="17"/>
        <v>288</v>
      </c>
      <c r="B1152" s="18" t="str">
        <f>_xlfn.TEXTJOIN(" - ", FALSE, VLOOKUP(Table2[[#This Row],[Song Number]], Table1[[Order]:[SHD]], 4, FALSE), _xlfn.IFS(MID(B1151, LEN(B1151) - 2, 3) = " EZ", "NM", MID(B1151, LEN(B1151) - 2, 3) = " NM", "HD", MID(B1151, LEN(B1151) - 2, 3) = " HD", "SHD", TRUE, "EZ"))</f>
        <v>Tempus Praeterita - HD</v>
      </c>
      <c r="C1152" s="18" t="str">
        <f>_xlfn.TEXTJOIN(" ", FALSE, VLOOKUP(Table2[[#This Row],[Song Number]], Table1[[Order]:[SHD]], 2, FALSE), "Pack")</f>
        <v>CV Pack</v>
      </c>
      <c r="D1152" s="18" t="str" cm="1">
        <f t="array" ref="D1152">_xlfn.IFS(MID(B1151, LEN(B1151) - 2, 3) = " EZ", "NM", MID(B1151, LEN(B1151) - 2, 3) = " NM", "HD", MID(B1151, LEN(B1151) - 2, 3) = " HD", "SHD", TRUE, "EZ")</f>
        <v>HD</v>
      </c>
      <c r="E1152" s="18" t="str">
        <f>VLOOKUP(Table2[[#This Row],[Song Number]], Table1[[Order]:[SHD]], 5, FALSE)</f>
        <v>Ira</v>
      </c>
      <c r="F1152" s="18" t="str">
        <f>_xlfn.TEXTJOIN("", FALSE, "BPM_", VLOOKUP(Table2[[#This Row],[Song Number]], Table1[[Order]:[SHD]], 6, FALSE))</f>
        <v>BPM_145</v>
      </c>
      <c r="G1152" s="18" t="str" cm="1">
        <f t="array" ref="G1152">_xlfn.TEXTJOIN("", FALSE, "DIF_", VLOOKUP(Table2[[#This Row],[Song Number]], Table1[[Order]:[SHD]], _xlfn.IFS(MID(B1151, LEN(B1151) - 2, 3) = " EZ", 8, MID(B1151, LEN(B1151) - 2, 3) = " NM", 9, MID(B1151, LEN(B1151) - 2, 3) = " HD", 10, TRUE, 7), FALSE))</f>
        <v>DIF_12</v>
      </c>
      <c r="H115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"HD", "DIF_12" ],</v>
      </c>
      <c r="I115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"Tempus Praeterita - HD",
  "region": "CV Pack",
  "category": [ "CV Pack", "HD", "DIF_12" ],
  "requires": []
  },
</v>
      </c>
    </row>
    <row r="1153" spans="1:9" ht="105" x14ac:dyDescent="0.25">
      <c r="A1153" s="18">
        <f t="shared" si="17"/>
        <v>288</v>
      </c>
      <c r="B1153" s="18" t="str">
        <f>_xlfn.TEXTJOIN(" - ", FALSE, VLOOKUP(Table2[[#This Row],[Song Number]], Table1[[Order]:[SHD]], 4, FALSE), _xlfn.IFS(MID(B1152, LEN(B1152) - 2, 3) = " EZ", "NM", MID(B1152, LEN(B1152) - 2, 3) = " NM", "HD", MID(B1152, LEN(B1152) - 2, 3) = " HD", "SHD", TRUE, "EZ"))</f>
        <v>Tempus Praeterita - SHD</v>
      </c>
      <c r="C1153" s="18" t="str">
        <f>_xlfn.TEXTJOIN(" ", FALSE, VLOOKUP(Table2[[#This Row],[Song Number]], Table1[[Order]:[SHD]], 2, FALSE), "Pack")</f>
        <v>CV Pack</v>
      </c>
      <c r="D1153" s="18" t="str" cm="1">
        <f t="array" ref="D1153">_xlfn.IFS(MID(B1152, LEN(B1152) - 2, 3) = " EZ", "NM", MID(B1152, LEN(B1152) - 2, 3) = " NM", "HD", MID(B1152, LEN(B1152) - 2, 3) = " HD", "SHD", TRUE, "EZ")</f>
        <v>SHD</v>
      </c>
      <c r="E1153" s="18" t="str">
        <f>VLOOKUP(Table2[[#This Row],[Song Number]], Table1[[Order]:[SHD]], 5, FALSE)</f>
        <v>Ira</v>
      </c>
      <c r="F1153" s="18" t="str">
        <f>_xlfn.TEXTJOIN("", FALSE, "BPM_", VLOOKUP(Table2[[#This Row],[Song Number]], Table1[[Order]:[SHD]], 6, FALSE))</f>
        <v>BPM_145</v>
      </c>
      <c r="G1153" s="18" t="str" cm="1">
        <f t="array" ref="G1153">_xlfn.TEXTJOIN("", FALSE, "DIF_", VLOOKUP(Table2[[#This Row],[Song Number]], Table1[[Order]:[SHD]], _xlfn.IFS(MID(B1152, LEN(B1152) - 2, 3) = " EZ", 8, MID(B1152, LEN(B1152) - 2, 3) = " NM", 9, MID(B1152, LEN(B1152) - 2, 3) = " HD", 10, TRUE, 7), FALSE))</f>
        <v>DIF_16</v>
      </c>
      <c r="H115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"SHD", "DIF_16" ],</v>
      </c>
      <c r="I115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"Tempus Praeterita - SHD",
  "region": "CV Pack",
  "category": [ "CV Pack", "SHD", "DIF_16" ],
  "requires": []
  },
</v>
      </c>
    </row>
    <row r="1154" spans="1:9" ht="105" x14ac:dyDescent="0.25">
      <c r="A1154" s="18">
        <f t="shared" ref="A1154:A1217" si="18">IF(MOD(ROW() - 2, 4) = 0, IF(ISNUMBER(A1153), A1153 + 1, 1), IF(ISNUMBER(A1153), A1153, 1))</f>
        <v>289</v>
      </c>
      <c r="B1154" s="18" t="str">
        <f>_xlfn.TEXTJOIN(" - ", FALSE, VLOOKUP(Table2[[#This Row],[Song Number]], Table1[[Order]:[SHD]], 4, FALSE), _xlfn.IFS(MID(B1153, LEN(B1153) - 2, 3) = " EZ", "NM", MID(B1153, LEN(B1153) - 2, 3) = " NM", "HD", MID(B1153, LEN(B1153) - 2, 3) = " HD", "SHD", TRUE, "EZ"))</f>
        <v>Wars of the Roses, 1455 - EZ</v>
      </c>
      <c r="C1154" s="18" t="str">
        <f>_xlfn.TEXTJOIN(" ", FALSE, VLOOKUP(Table2[[#This Row],[Song Number]], Table1[[Order]:[SHD]], 2, FALSE), "Pack")</f>
        <v>CV Pack</v>
      </c>
      <c r="D1154" s="18" t="str" cm="1">
        <f t="array" ref="D1154">_xlfn.IFS(MID(B1153, LEN(B1153) - 2, 3) = " EZ", "NM", MID(B1153, LEN(B1153) - 2, 3) = " NM", "HD", MID(B1153, LEN(B1153) - 2, 3) = " HD", "SHD", TRUE, "EZ")</f>
        <v>EZ</v>
      </c>
      <c r="E1154" s="18" t="str">
        <f>VLOOKUP(Table2[[#This Row],[Song Number]], Table1[[Order]:[SHD]], 5, FALSE)</f>
        <v>Lotze</v>
      </c>
      <c r="F1154" s="18" t="str">
        <f>_xlfn.TEXTJOIN("", FALSE, "BPM_", VLOOKUP(Table2[[#This Row],[Song Number]], Table1[[Order]:[SHD]], 6, FALSE))</f>
        <v>BPM_140</v>
      </c>
      <c r="G1154" s="18" t="str" cm="1">
        <f t="array" ref="G1154">_xlfn.TEXTJOIN("", FALSE, "DIF_", VLOOKUP(Table2[[#This Row],[Song Number]], Table1[[Order]:[SHD]], _xlfn.IFS(MID(B1153, LEN(B1153) - 2, 3) = " EZ", 8, MID(B1153, LEN(B1153) - 2, 3) = " NM", 9, MID(B1153, LEN(B1153) - 2, 3) = " HD", 10, TRUE, 7), FALSE))</f>
        <v>DIF_2</v>
      </c>
      <c r="H115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"EZ", "DIF_2" ],</v>
      </c>
      <c r="I115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"Wars of the Roses, 1455 - EZ",
  "region": "CV Pack",
  "category": [ "CV Pack", "EZ", "DIF_2" ],
  "requires": []
  },
</v>
      </c>
    </row>
    <row r="1155" spans="1:9" ht="105" x14ac:dyDescent="0.25">
      <c r="A1155" s="18">
        <f t="shared" si="18"/>
        <v>289</v>
      </c>
      <c r="B1155" s="18" t="str">
        <f>_xlfn.TEXTJOIN(" - ", FALSE, VLOOKUP(Table2[[#This Row],[Song Number]], Table1[[Order]:[SHD]], 4, FALSE), _xlfn.IFS(MID(B1154, LEN(B1154) - 2, 3) = " EZ", "NM", MID(B1154, LEN(B1154) - 2, 3) = " NM", "HD", MID(B1154, LEN(B1154) - 2, 3) = " HD", "SHD", TRUE, "EZ"))</f>
        <v>Wars of the Roses, 1455 - NM</v>
      </c>
      <c r="C1155" s="18" t="str">
        <f>_xlfn.TEXTJOIN(" ", FALSE, VLOOKUP(Table2[[#This Row],[Song Number]], Table1[[Order]:[SHD]], 2, FALSE), "Pack")</f>
        <v>CV Pack</v>
      </c>
      <c r="D1155" s="18" t="str" cm="1">
        <f t="array" ref="D1155">_xlfn.IFS(MID(B1154, LEN(B1154) - 2, 3) = " EZ", "NM", MID(B1154, LEN(B1154) - 2, 3) = " NM", "HD", MID(B1154, LEN(B1154) - 2, 3) = " HD", "SHD", TRUE, "EZ")</f>
        <v>NM</v>
      </c>
      <c r="E1155" s="18" t="str">
        <f>VLOOKUP(Table2[[#This Row],[Song Number]], Table1[[Order]:[SHD]], 5, FALSE)</f>
        <v>Lotze</v>
      </c>
      <c r="F1155" s="18" t="str">
        <f>_xlfn.TEXTJOIN("", FALSE, "BPM_", VLOOKUP(Table2[[#This Row],[Song Number]], Table1[[Order]:[SHD]], 6, FALSE))</f>
        <v>BPM_140</v>
      </c>
      <c r="G1155" s="18" t="str" cm="1">
        <f t="array" ref="G1155">_xlfn.TEXTJOIN("", FALSE, "DIF_", VLOOKUP(Table2[[#This Row],[Song Number]], Table1[[Order]:[SHD]], _xlfn.IFS(MID(B1154, LEN(B1154) - 2, 3) = " EZ", 8, MID(B1154, LEN(B1154) - 2, 3) = " NM", 9, MID(B1154, LEN(B1154) - 2, 3) = " HD", 10, TRUE, 7), FALSE))</f>
        <v>DIF_7</v>
      </c>
      <c r="H115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"NM", "DIF_7" ],</v>
      </c>
      <c r="I115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"Wars of the Roses, 1455 - NM",
  "region": "CV Pack",
  "category": [ "CV Pack", "NM", "DIF_7" ],
  "requires": []
  },
</v>
      </c>
    </row>
    <row r="1156" spans="1:9" ht="105" x14ac:dyDescent="0.25">
      <c r="A1156" s="18">
        <f t="shared" si="18"/>
        <v>289</v>
      </c>
      <c r="B1156" s="18" t="str">
        <f>_xlfn.TEXTJOIN(" - ", FALSE, VLOOKUP(Table2[[#This Row],[Song Number]], Table1[[Order]:[SHD]], 4, FALSE), _xlfn.IFS(MID(B1155, LEN(B1155) - 2, 3) = " EZ", "NM", MID(B1155, LEN(B1155) - 2, 3) = " NM", "HD", MID(B1155, LEN(B1155) - 2, 3) = " HD", "SHD", TRUE, "EZ"))</f>
        <v>Wars of the Roses, 1455 - HD</v>
      </c>
      <c r="C1156" s="18" t="str">
        <f>_xlfn.TEXTJOIN(" ", FALSE, VLOOKUP(Table2[[#This Row],[Song Number]], Table1[[Order]:[SHD]], 2, FALSE), "Pack")</f>
        <v>CV Pack</v>
      </c>
      <c r="D1156" s="18" t="str" cm="1">
        <f t="array" ref="D1156">_xlfn.IFS(MID(B1155, LEN(B1155) - 2, 3) = " EZ", "NM", MID(B1155, LEN(B1155) - 2, 3) = " NM", "HD", MID(B1155, LEN(B1155) - 2, 3) = " HD", "SHD", TRUE, "EZ")</f>
        <v>HD</v>
      </c>
      <c r="E1156" s="18" t="str">
        <f>VLOOKUP(Table2[[#This Row],[Song Number]], Table1[[Order]:[SHD]], 5, FALSE)</f>
        <v>Lotze</v>
      </c>
      <c r="F1156" s="18" t="str">
        <f>_xlfn.TEXTJOIN("", FALSE, "BPM_", VLOOKUP(Table2[[#This Row],[Song Number]], Table1[[Order]:[SHD]], 6, FALSE))</f>
        <v>BPM_140</v>
      </c>
      <c r="G1156" s="18" t="str" cm="1">
        <f t="array" ref="G1156">_xlfn.TEXTJOIN("", FALSE, "DIF_", VLOOKUP(Table2[[#This Row],[Song Number]], Table1[[Order]:[SHD]], _xlfn.IFS(MID(B1155, LEN(B1155) - 2, 3) = " EZ", 8, MID(B1155, LEN(B1155) - 2, 3) = " NM", 9, MID(B1155, LEN(B1155) - 2, 3) = " HD", 10, TRUE, 7), FALSE))</f>
        <v>DIF_12</v>
      </c>
      <c r="H115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"HD", "DIF_12" ],</v>
      </c>
      <c r="I115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"Wars of the Roses, 1455 - HD",
  "region": "CV Pack",
  "category": [ "CV Pack", "HD", "DIF_12" ],
  "requires": []
  },
</v>
      </c>
    </row>
    <row r="1157" spans="1:9" ht="105" x14ac:dyDescent="0.25">
      <c r="A1157" s="18">
        <f t="shared" si="18"/>
        <v>289</v>
      </c>
      <c r="B1157" s="18" t="str">
        <f>_xlfn.TEXTJOIN(" - ", FALSE, VLOOKUP(Table2[[#This Row],[Song Number]], Table1[[Order]:[SHD]], 4, FALSE), _xlfn.IFS(MID(B1156, LEN(B1156) - 2, 3) = " EZ", "NM", MID(B1156, LEN(B1156) - 2, 3) = " NM", "HD", MID(B1156, LEN(B1156) - 2, 3) = " HD", "SHD", TRUE, "EZ"))</f>
        <v>Wars of the Roses, 1455 - SHD</v>
      </c>
      <c r="C1157" s="18" t="str">
        <f>_xlfn.TEXTJOIN(" ", FALSE, VLOOKUP(Table2[[#This Row],[Song Number]], Table1[[Order]:[SHD]], 2, FALSE), "Pack")</f>
        <v>CV Pack</v>
      </c>
      <c r="D1157" s="18" t="str" cm="1">
        <f t="array" ref="D1157">_xlfn.IFS(MID(B1156, LEN(B1156) - 2, 3) = " EZ", "NM", MID(B1156, LEN(B1156) - 2, 3) = " NM", "HD", MID(B1156, LEN(B1156) - 2, 3) = " HD", "SHD", TRUE, "EZ")</f>
        <v>SHD</v>
      </c>
      <c r="E1157" s="18" t="str">
        <f>VLOOKUP(Table2[[#This Row],[Song Number]], Table1[[Order]:[SHD]], 5, FALSE)</f>
        <v>Lotze</v>
      </c>
      <c r="F1157" s="18" t="str">
        <f>_xlfn.TEXTJOIN("", FALSE, "BPM_", VLOOKUP(Table2[[#This Row],[Song Number]], Table1[[Order]:[SHD]], 6, FALSE))</f>
        <v>BPM_140</v>
      </c>
      <c r="G1157" s="18" t="str" cm="1">
        <f t="array" ref="G1157">_xlfn.TEXTJOIN("", FALSE, "DIF_", VLOOKUP(Table2[[#This Row],[Song Number]], Table1[[Order]:[SHD]], _xlfn.IFS(MID(B1156, LEN(B1156) - 2, 3) = " EZ", 8, MID(B1156, LEN(B1156) - 2, 3) = " NM", 9, MID(B1156, LEN(B1156) - 2, 3) = " HD", 10, TRUE, 7), FALSE))</f>
        <v>DIF_15</v>
      </c>
      <c r="H115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"CV Pack", "SHD", "DIF_15" ],</v>
      </c>
      <c r="I115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"Wars of the Roses, 1455 - SHD",
  "region": "CV Pack",
  "category": [ "CV Pack", "SHD", "DIF_15" ],
  "requires": []
  },
</v>
      </c>
    </row>
    <row r="1158" spans="1:9" ht="105" x14ac:dyDescent="0.25">
      <c r="A1158" s="18">
        <f t="shared" si="18"/>
        <v>290</v>
      </c>
      <c r="B1158" s="18" t="str">
        <f>_xlfn.TEXTJOIN(" - ", FALSE, VLOOKUP(Table2[[#This Row],[Song Number]], Table1[[Order]:[SHD]], 4, FALSE), _xlfn.IFS(MID(B1157, LEN(B1157) - 2, 3) = " EZ", "NM", MID(B1157, LEN(B1157) - 2, 3) = " NM", "HD", MID(B1157, LEN(B1157) - 2, 3) = " HD", "SHD", TRUE, "EZ"))</f>
        <v>2038 (2022 Version) - EZ</v>
      </c>
      <c r="C1158" s="18" t="str">
        <f>_xlfn.TEXTJOIN(" ", FALSE, VLOOKUP(Table2[[#This Row],[Song Number]], Table1[[Order]:[SHD]], 2, FALSE), "Pack")</f>
        <v>PP Pack</v>
      </c>
      <c r="D1158" s="18" t="str" cm="1">
        <f t="array" ref="D1158">_xlfn.IFS(MID(B1157, LEN(B1157) - 2, 3) = " EZ", "NM", MID(B1157, LEN(B1157) - 2, 3) = " NM", "HD", MID(B1157, LEN(B1157) - 2, 3) = " HD", "SHD", TRUE, "EZ")</f>
        <v>EZ</v>
      </c>
      <c r="E1158" s="18" t="str">
        <f>VLOOKUP(Table2[[#This Row],[Song Number]], Table1[[Order]:[SHD]], 5, FALSE)</f>
        <v>Yamajet</v>
      </c>
      <c r="F1158" s="18" t="str">
        <f>_xlfn.TEXTJOIN("", FALSE, "BPM_", VLOOKUP(Table2[[#This Row],[Song Number]], Table1[[Order]:[SHD]], 6, FALSE))</f>
        <v>BPM_138</v>
      </c>
      <c r="G1158" s="18" t="str" cm="1">
        <f t="array" ref="G1158">_xlfn.TEXTJOIN("", FALSE, "DIF_", VLOOKUP(Table2[[#This Row],[Song Number]], Table1[[Order]:[SHD]], _xlfn.IFS(MID(B1157, LEN(B1157) - 2, 3) = " EZ", 8, MID(B1157, LEN(B1157) - 2, 3) = " NM", 9, MID(B1157, LEN(B1157) - 2, 3) = " HD", 10, TRUE, 7), FALSE))</f>
        <v>DIF_3</v>
      </c>
      <c r="H115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"DIF_3" ],</v>
      </c>
      <c r="I115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"2038 (2022 Version) - EZ",
  "region": "PP Pack",
  "category": [ "PP Pack", "EZ", "DIF_3" ],
  "requires": []
  },
</v>
      </c>
    </row>
    <row r="1159" spans="1:9" ht="105" x14ac:dyDescent="0.25">
      <c r="A1159" s="18">
        <f t="shared" si="18"/>
        <v>290</v>
      </c>
      <c r="B1159" s="18" t="str">
        <f>_xlfn.TEXTJOIN(" - ", FALSE, VLOOKUP(Table2[[#This Row],[Song Number]], Table1[[Order]:[SHD]], 4, FALSE), _xlfn.IFS(MID(B1158, LEN(B1158) - 2, 3) = " EZ", "NM", MID(B1158, LEN(B1158) - 2, 3) = " NM", "HD", MID(B1158, LEN(B1158) - 2, 3) = " HD", "SHD", TRUE, "EZ"))</f>
        <v>2038 (2022 Version) - NM</v>
      </c>
      <c r="C1159" s="18" t="str">
        <f>_xlfn.TEXTJOIN(" ", FALSE, VLOOKUP(Table2[[#This Row],[Song Number]], Table1[[Order]:[SHD]], 2, FALSE), "Pack")</f>
        <v>PP Pack</v>
      </c>
      <c r="D1159" s="18" t="str" cm="1">
        <f t="array" ref="D1159">_xlfn.IFS(MID(B1158, LEN(B1158) - 2, 3) = " EZ", "NM", MID(B1158, LEN(B1158) - 2, 3) = " NM", "HD", MID(B1158, LEN(B1158) - 2, 3) = " HD", "SHD", TRUE, "EZ")</f>
        <v>NM</v>
      </c>
      <c r="E1159" s="18" t="str">
        <f>VLOOKUP(Table2[[#This Row],[Song Number]], Table1[[Order]:[SHD]], 5, FALSE)</f>
        <v>Yamajet</v>
      </c>
      <c r="F1159" s="18" t="str">
        <f>_xlfn.TEXTJOIN("", FALSE, "BPM_", VLOOKUP(Table2[[#This Row],[Song Number]], Table1[[Order]:[SHD]], 6, FALSE))</f>
        <v>BPM_138</v>
      </c>
      <c r="G1159" s="18" t="str" cm="1">
        <f t="array" ref="G1159">_xlfn.TEXTJOIN("", FALSE, "DIF_", VLOOKUP(Table2[[#This Row],[Song Number]], Table1[[Order]:[SHD]], _xlfn.IFS(MID(B1158, LEN(B1158) - 2, 3) = " EZ", 8, MID(B1158, LEN(B1158) - 2, 3) = " NM", 9, MID(B1158, LEN(B1158) - 2, 3) = " HD", 10, TRUE, 7), FALSE))</f>
        <v>DIF_8</v>
      </c>
      <c r="H115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"DIF_8" ],</v>
      </c>
      <c r="I115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"2038 (2022 Version) - NM",
  "region": "PP Pack",
  "category": [ "PP Pack", "NM", "DIF_8" ],
  "requires": []
  },
</v>
      </c>
    </row>
    <row r="1160" spans="1:9" ht="105" x14ac:dyDescent="0.25">
      <c r="A1160" s="18">
        <f t="shared" si="18"/>
        <v>290</v>
      </c>
      <c r="B1160" s="18" t="str">
        <f>_xlfn.TEXTJOIN(" - ", FALSE, VLOOKUP(Table2[[#This Row],[Song Number]], Table1[[Order]:[SHD]], 4, FALSE), _xlfn.IFS(MID(B1159, LEN(B1159) - 2, 3) = " EZ", "NM", MID(B1159, LEN(B1159) - 2, 3) = " NM", "HD", MID(B1159, LEN(B1159) - 2, 3) = " HD", "SHD", TRUE, "EZ"))</f>
        <v>2038 (2022 Version) - HD</v>
      </c>
      <c r="C1160" s="18" t="str">
        <f>_xlfn.TEXTJOIN(" ", FALSE, VLOOKUP(Table2[[#This Row],[Song Number]], Table1[[Order]:[SHD]], 2, FALSE), "Pack")</f>
        <v>PP Pack</v>
      </c>
      <c r="D1160" s="18" t="str" cm="1">
        <f t="array" ref="D1160">_xlfn.IFS(MID(B1159, LEN(B1159) - 2, 3) = " EZ", "NM", MID(B1159, LEN(B1159) - 2, 3) = " NM", "HD", MID(B1159, LEN(B1159) - 2, 3) = " HD", "SHD", TRUE, "EZ")</f>
        <v>HD</v>
      </c>
      <c r="E1160" s="18" t="str">
        <f>VLOOKUP(Table2[[#This Row],[Song Number]], Table1[[Order]:[SHD]], 5, FALSE)</f>
        <v>Yamajet</v>
      </c>
      <c r="F1160" s="18" t="str">
        <f>_xlfn.TEXTJOIN("", FALSE, "BPM_", VLOOKUP(Table2[[#This Row],[Song Number]], Table1[[Order]:[SHD]], 6, FALSE))</f>
        <v>BPM_138</v>
      </c>
      <c r="G1160" s="18" t="str" cm="1">
        <f t="array" ref="G1160">_xlfn.TEXTJOIN("", FALSE, "DIF_", VLOOKUP(Table2[[#This Row],[Song Number]], Table1[[Order]:[SHD]], _xlfn.IFS(MID(B1159, LEN(B1159) - 2, 3) = " EZ", 8, MID(B1159, LEN(B1159) - 2, 3) = " NM", 9, MID(B1159, LEN(B1159) - 2, 3) = " HD", 10, TRUE, 7), FALSE))</f>
        <v>DIF_13</v>
      </c>
      <c r="H116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"DIF_13" ],</v>
      </c>
      <c r="I116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"2038 (2022 Version) - HD",
  "region": "PP Pack",
  "category": [ "PP Pack", "HD", "DIF_13" ],
  "requires": []
  },
</v>
      </c>
    </row>
    <row r="1161" spans="1:9" ht="105" x14ac:dyDescent="0.25">
      <c r="A1161" s="18">
        <f t="shared" si="18"/>
        <v>290</v>
      </c>
      <c r="B1161" s="18" t="str">
        <f>_xlfn.TEXTJOIN(" - ", FALSE, VLOOKUP(Table2[[#This Row],[Song Number]], Table1[[Order]:[SHD]], 4, FALSE), _xlfn.IFS(MID(B1160, LEN(B1160) - 2, 3) = " EZ", "NM", MID(B1160, LEN(B1160) - 2, 3) = " NM", "HD", MID(B1160, LEN(B1160) - 2, 3) = " HD", "SHD", TRUE, "EZ"))</f>
        <v>2038 (2022 Version) - SHD</v>
      </c>
      <c r="C1161" s="18" t="str">
        <f>_xlfn.TEXTJOIN(" ", FALSE, VLOOKUP(Table2[[#This Row],[Song Number]], Table1[[Order]:[SHD]], 2, FALSE), "Pack")</f>
        <v>PP Pack</v>
      </c>
      <c r="D1161" s="18" t="str" cm="1">
        <f t="array" ref="D1161">_xlfn.IFS(MID(B1160, LEN(B1160) - 2, 3) = " EZ", "NM", MID(B1160, LEN(B1160) - 2, 3) = " NM", "HD", MID(B1160, LEN(B1160) - 2, 3) = " HD", "SHD", TRUE, "EZ")</f>
        <v>SHD</v>
      </c>
      <c r="E1161" s="18" t="str">
        <f>VLOOKUP(Table2[[#This Row],[Song Number]], Table1[[Order]:[SHD]], 5, FALSE)</f>
        <v>Yamajet</v>
      </c>
      <c r="F1161" s="18" t="str">
        <f>_xlfn.TEXTJOIN("", FALSE, "BPM_", VLOOKUP(Table2[[#This Row],[Song Number]], Table1[[Order]:[SHD]], 6, FALSE))</f>
        <v>BPM_138</v>
      </c>
      <c r="G1161" s="18" t="str" cm="1">
        <f t="array" ref="G1161">_xlfn.TEXTJOIN("", FALSE, "DIF_", VLOOKUP(Table2[[#This Row],[Song Number]], Table1[[Order]:[SHD]], _xlfn.IFS(MID(B1160, LEN(B1160) - 2, 3) = " EZ", 8, MID(B1160, LEN(B1160) - 2, 3) = " NM", 9, MID(B1160, LEN(B1160) - 2, 3) = " HD", 10, TRUE, 7), FALSE))</f>
        <v>DIF_16</v>
      </c>
      <c r="H116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"DIF_16" ],</v>
      </c>
      <c r="I116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"2038 (2022 Version) - SHD",
  "region": "PP Pack",
  "category": [ "PP Pack", "SHD", "DIF_16" ],
  "requires": []
  },
</v>
      </c>
    </row>
    <row r="1162" spans="1:9" ht="105" x14ac:dyDescent="0.25">
      <c r="A1162" s="18">
        <f t="shared" si="18"/>
        <v>291</v>
      </c>
      <c r="B1162" s="18" t="str">
        <f>_xlfn.TEXTJOIN(" - ", FALSE, VLOOKUP(Table2[[#This Row],[Song Number]], Table1[[Order]:[SHD]], 4, FALSE), _xlfn.IFS(MID(B1161, LEN(B1161) - 2, 3) = " EZ", "NM", MID(B1161, LEN(B1161) - 2, 3) = " NM", "HD", MID(B1161, LEN(B1161) - 2, 3) = " HD", "SHD", TRUE, "EZ"))</f>
        <v>A Showdown Between Two Prideful Geniuses - EZ</v>
      </c>
      <c r="C1162" s="18" t="str">
        <f>_xlfn.TEXTJOIN(" ", FALSE, VLOOKUP(Table2[[#This Row],[Song Number]], Table1[[Order]:[SHD]], 2, FALSE), "Pack")</f>
        <v>PP Pack</v>
      </c>
      <c r="D1162" s="18" t="str" cm="1">
        <f t="array" ref="D1162">_xlfn.IFS(MID(B1161, LEN(B1161) - 2, 3) = " EZ", "NM", MID(B1161, LEN(B1161) - 2, 3) = " NM", "HD", MID(B1161, LEN(B1161) - 2, 3) = " HD", "SHD", TRUE, "EZ")</f>
        <v>EZ</v>
      </c>
      <c r="E1162" s="18" t="str">
        <f>VLOOKUP(Table2[[#This Row],[Song Number]], Table1[[Order]:[SHD]], 5, FALSE)</f>
        <v>EmoCosine vs RiraN</v>
      </c>
      <c r="F1162" s="18" t="str">
        <f>_xlfn.TEXTJOIN("", FALSE, "BPM_", VLOOKUP(Table2[[#This Row],[Song Number]], Table1[[Order]:[SHD]], 6, FALSE))</f>
        <v>BPM_175</v>
      </c>
      <c r="G1162" s="18" t="str" cm="1">
        <f t="array" ref="G1162">_xlfn.TEXTJOIN("", FALSE, "DIF_", VLOOKUP(Table2[[#This Row],[Song Number]], Table1[[Order]:[SHD]], _xlfn.IFS(MID(B1161, LEN(B1161) - 2, 3) = " EZ", 8, MID(B1161, LEN(B1161) - 2, 3) = " NM", 9, MID(B1161, LEN(B1161) - 2, 3) = " HD", 10, TRUE, 7), FALSE))</f>
        <v>DIF_4</v>
      </c>
      <c r="H116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"DIF_4" ],</v>
      </c>
      <c r="I116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 Showdown Between Two Prideful Geniuses - EZ",
  "region": "PP Pack",
  "category": [ "PP Pack", "EZ", "DIF_4" ],
  "requires": []
  },
</v>
      </c>
    </row>
    <row r="1163" spans="1:9" ht="105" x14ac:dyDescent="0.25">
      <c r="A1163" s="18">
        <f t="shared" si="18"/>
        <v>291</v>
      </c>
      <c r="B1163" s="18" t="str">
        <f>_xlfn.TEXTJOIN(" - ", FALSE, VLOOKUP(Table2[[#This Row],[Song Number]], Table1[[Order]:[SHD]], 4, FALSE), _xlfn.IFS(MID(B1162, LEN(B1162) - 2, 3) = " EZ", "NM", MID(B1162, LEN(B1162) - 2, 3) = " NM", "HD", MID(B1162, LEN(B1162) - 2, 3) = " HD", "SHD", TRUE, "EZ"))</f>
        <v>A Showdown Between Two Prideful Geniuses - NM</v>
      </c>
      <c r="C1163" s="18" t="str">
        <f>_xlfn.TEXTJOIN(" ", FALSE, VLOOKUP(Table2[[#This Row],[Song Number]], Table1[[Order]:[SHD]], 2, FALSE), "Pack")</f>
        <v>PP Pack</v>
      </c>
      <c r="D1163" s="18" t="str" cm="1">
        <f t="array" ref="D1163">_xlfn.IFS(MID(B1162, LEN(B1162) - 2, 3) = " EZ", "NM", MID(B1162, LEN(B1162) - 2, 3) = " NM", "HD", MID(B1162, LEN(B1162) - 2, 3) = " HD", "SHD", TRUE, "EZ")</f>
        <v>NM</v>
      </c>
      <c r="E1163" s="18" t="str">
        <f>VLOOKUP(Table2[[#This Row],[Song Number]], Table1[[Order]:[SHD]], 5, FALSE)</f>
        <v>EmoCosine vs RiraN</v>
      </c>
      <c r="F1163" s="18" t="str">
        <f>_xlfn.TEXTJOIN("", FALSE, "BPM_", VLOOKUP(Table2[[#This Row],[Song Number]], Table1[[Order]:[SHD]], 6, FALSE))</f>
        <v>BPM_175</v>
      </c>
      <c r="G1163" s="18" t="str" cm="1">
        <f t="array" ref="G1163">_xlfn.TEXTJOIN("", FALSE, "DIF_", VLOOKUP(Table2[[#This Row],[Song Number]], Table1[[Order]:[SHD]], _xlfn.IFS(MID(B1162, LEN(B1162) - 2, 3) = " EZ", 8, MID(B1162, LEN(B1162) - 2, 3) = " NM", 9, MID(B1162, LEN(B1162) - 2, 3) = " HD", 10, TRUE, 7), FALSE))</f>
        <v>DIF_10</v>
      </c>
      <c r="H116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"DIF_10" ],</v>
      </c>
      <c r="I116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 Showdown Between Two Prideful Geniuses - NM",
  "region": "PP Pack",
  "category": [ "PP Pack", "NM", "DIF_10" ],
  "requires": []
  },
</v>
      </c>
    </row>
    <row r="1164" spans="1:9" ht="105" x14ac:dyDescent="0.25">
      <c r="A1164" s="18">
        <f t="shared" si="18"/>
        <v>291</v>
      </c>
      <c r="B1164" s="18" t="str">
        <f>_xlfn.TEXTJOIN(" - ", FALSE, VLOOKUP(Table2[[#This Row],[Song Number]], Table1[[Order]:[SHD]], 4, FALSE), _xlfn.IFS(MID(B1163, LEN(B1163) - 2, 3) = " EZ", "NM", MID(B1163, LEN(B1163) - 2, 3) = " NM", "HD", MID(B1163, LEN(B1163) - 2, 3) = " HD", "SHD", TRUE, "EZ"))</f>
        <v>A Showdown Between Two Prideful Geniuses - HD</v>
      </c>
      <c r="C1164" s="18" t="str">
        <f>_xlfn.TEXTJOIN(" ", FALSE, VLOOKUP(Table2[[#This Row],[Song Number]], Table1[[Order]:[SHD]], 2, FALSE), "Pack")</f>
        <v>PP Pack</v>
      </c>
      <c r="D1164" s="18" t="str" cm="1">
        <f t="array" ref="D1164">_xlfn.IFS(MID(B1163, LEN(B1163) - 2, 3) = " EZ", "NM", MID(B1163, LEN(B1163) - 2, 3) = " NM", "HD", MID(B1163, LEN(B1163) - 2, 3) = " HD", "SHD", TRUE, "EZ")</f>
        <v>HD</v>
      </c>
      <c r="E1164" s="18" t="str">
        <f>VLOOKUP(Table2[[#This Row],[Song Number]], Table1[[Order]:[SHD]], 5, FALSE)</f>
        <v>EmoCosine vs RiraN</v>
      </c>
      <c r="F1164" s="18" t="str">
        <f>_xlfn.TEXTJOIN("", FALSE, "BPM_", VLOOKUP(Table2[[#This Row],[Song Number]], Table1[[Order]:[SHD]], 6, FALSE))</f>
        <v>BPM_175</v>
      </c>
      <c r="G1164" s="18" t="str" cm="1">
        <f t="array" ref="G1164">_xlfn.TEXTJOIN("", FALSE, "DIF_", VLOOKUP(Table2[[#This Row],[Song Number]], Table1[[Order]:[SHD]], _xlfn.IFS(MID(B1163, LEN(B1163) - 2, 3) = " EZ", 8, MID(B1163, LEN(B1163) - 2, 3) = " NM", 9, MID(B1163, LEN(B1163) - 2, 3) = " HD", 10, TRUE, 7), FALSE))</f>
        <v>DIF_14</v>
      </c>
      <c r="H116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"DIF_14" ],</v>
      </c>
      <c r="I116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 Showdown Between Two Prideful Geniuses - HD",
  "region": "PP Pack",
  "category": [ "PP Pack", "HD", "DIF_14" ],
  "requires": []
  },
</v>
      </c>
    </row>
    <row r="1165" spans="1:9" ht="105" x14ac:dyDescent="0.25">
      <c r="A1165" s="18">
        <f t="shared" si="18"/>
        <v>291</v>
      </c>
      <c r="B1165" s="18" t="str">
        <f>_xlfn.TEXTJOIN(" - ", FALSE, VLOOKUP(Table2[[#This Row],[Song Number]], Table1[[Order]:[SHD]], 4, FALSE), _xlfn.IFS(MID(B1164, LEN(B1164) - 2, 3) = " EZ", "NM", MID(B1164, LEN(B1164) - 2, 3) = " NM", "HD", MID(B1164, LEN(B1164) - 2, 3) = " HD", "SHD", TRUE, "EZ"))</f>
        <v>A Showdown Between Two Prideful Geniuses - SHD</v>
      </c>
      <c r="C1165" s="18" t="str">
        <f>_xlfn.TEXTJOIN(" ", FALSE, VLOOKUP(Table2[[#This Row],[Song Number]], Table1[[Order]:[SHD]], 2, FALSE), "Pack")</f>
        <v>PP Pack</v>
      </c>
      <c r="D1165" s="18" t="str" cm="1">
        <f t="array" ref="D1165">_xlfn.IFS(MID(B1164, LEN(B1164) - 2, 3) = " EZ", "NM", MID(B1164, LEN(B1164) - 2, 3) = " NM", "HD", MID(B1164, LEN(B1164) - 2, 3) = " HD", "SHD", TRUE, "EZ")</f>
        <v>SHD</v>
      </c>
      <c r="E1165" s="18" t="str">
        <f>VLOOKUP(Table2[[#This Row],[Song Number]], Table1[[Order]:[SHD]], 5, FALSE)</f>
        <v>EmoCosine vs RiraN</v>
      </c>
      <c r="F1165" s="18" t="str">
        <f>_xlfn.TEXTJOIN("", FALSE, "BPM_", VLOOKUP(Table2[[#This Row],[Song Number]], Table1[[Order]:[SHD]], 6, FALSE))</f>
        <v>BPM_175</v>
      </c>
      <c r="G1165" s="18" t="str" cm="1">
        <f t="array" ref="G1165">_xlfn.TEXTJOIN("", FALSE, "DIF_", VLOOKUP(Table2[[#This Row],[Song Number]], Table1[[Order]:[SHD]], _xlfn.IFS(MID(B1164, LEN(B1164) - 2, 3) = " EZ", 8, MID(B1164, LEN(B1164) - 2, 3) = " NM", 9, MID(B1164, LEN(B1164) - 2, 3) = " HD", 10, TRUE, 7), FALSE))</f>
        <v>DIF_17</v>
      </c>
      <c r="H116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"DIF_17" ],</v>
      </c>
      <c r="I116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 Showdown Between Two Prideful Geniuses - SHD",
  "region": "PP Pack",
  "category": [ "PP Pack", "SHD", "DIF_17" ],
  "requires": []
  },
</v>
      </c>
    </row>
    <row r="1166" spans="1:9" ht="105" x14ac:dyDescent="0.25">
      <c r="A1166" s="18">
        <f t="shared" si="18"/>
        <v>292</v>
      </c>
      <c r="B1166" s="18" t="str">
        <f>_xlfn.TEXTJOIN(" - ", FALSE, VLOOKUP(Table2[[#This Row],[Song Number]], Table1[[Order]:[SHD]], 4, FALSE), _xlfn.IFS(MID(B1165, LEN(B1165) - 2, 3) = " EZ", "NM", MID(B1165, LEN(B1165) - 2, 3) = " NM", "HD", MID(B1165, LEN(B1165) - 2, 3) = " HD", "SHD", TRUE, "EZ"))</f>
        <v>Almost There - EZ</v>
      </c>
      <c r="C1166" s="18" t="str">
        <f>_xlfn.TEXTJOIN(" ", FALSE, VLOOKUP(Table2[[#This Row],[Song Number]], Table1[[Order]:[SHD]], 2, FALSE), "Pack")</f>
        <v>PP Pack</v>
      </c>
      <c r="D1166" s="18" t="str" cm="1">
        <f t="array" ref="D1166">_xlfn.IFS(MID(B1165, LEN(B1165) - 2, 3) = " EZ", "NM", MID(B1165, LEN(B1165) - 2, 3) = " NM", "HD", MID(B1165, LEN(B1165) - 2, 3) = " HD", "SHD", TRUE, "EZ")</f>
        <v>EZ</v>
      </c>
      <c r="E1166" s="18" t="str">
        <f>VLOOKUP(Table2[[#This Row],[Song Number]], Table1[[Order]:[SHD]], 5, FALSE)</f>
        <v>TAK (feat. 95jack)</v>
      </c>
      <c r="F1166" s="18" t="str">
        <f>_xlfn.TEXTJOIN("", FALSE, "BPM_", VLOOKUP(Table2[[#This Row],[Song Number]], Table1[[Order]:[SHD]], 6, FALSE))</f>
        <v>BPM_156</v>
      </c>
      <c r="G1166" s="18" t="str" cm="1">
        <f t="array" ref="G1166">_xlfn.TEXTJOIN("", FALSE, "DIF_", VLOOKUP(Table2[[#This Row],[Song Number]], Table1[[Order]:[SHD]], _xlfn.IFS(MID(B1165, LEN(B1165) - 2, 3) = " EZ", 8, MID(B1165, LEN(B1165) - 2, 3) = " NM", 9, MID(B1165, LEN(B1165) - 2, 3) = " HD", 10, TRUE, 7), FALSE))</f>
        <v>DIF_3</v>
      </c>
      <c r="H116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"DIF_3" ],</v>
      </c>
      <c r="I116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"Almost There - EZ",
  "region": "PP Pack",
  "category": [ "PP Pack", "EZ", "DIF_3" ],
  "requires": []
  },
</v>
      </c>
    </row>
    <row r="1167" spans="1:9" ht="105" x14ac:dyDescent="0.25">
      <c r="A1167" s="18">
        <f t="shared" si="18"/>
        <v>292</v>
      </c>
      <c r="B1167" s="18" t="str">
        <f>_xlfn.TEXTJOIN(" - ", FALSE, VLOOKUP(Table2[[#This Row],[Song Number]], Table1[[Order]:[SHD]], 4, FALSE), _xlfn.IFS(MID(B1166, LEN(B1166) - 2, 3) = " EZ", "NM", MID(B1166, LEN(B1166) - 2, 3) = " NM", "HD", MID(B1166, LEN(B1166) - 2, 3) = " HD", "SHD", TRUE, "EZ"))</f>
        <v>Almost There - NM</v>
      </c>
      <c r="C1167" s="18" t="str">
        <f>_xlfn.TEXTJOIN(" ", FALSE, VLOOKUP(Table2[[#This Row],[Song Number]], Table1[[Order]:[SHD]], 2, FALSE), "Pack")</f>
        <v>PP Pack</v>
      </c>
      <c r="D1167" s="18" t="str" cm="1">
        <f t="array" ref="D1167">_xlfn.IFS(MID(B1166, LEN(B1166) - 2, 3) = " EZ", "NM", MID(B1166, LEN(B1166) - 2, 3) = " NM", "HD", MID(B1166, LEN(B1166) - 2, 3) = " HD", "SHD", TRUE, "EZ")</f>
        <v>NM</v>
      </c>
      <c r="E1167" s="18" t="str">
        <f>VLOOKUP(Table2[[#This Row],[Song Number]], Table1[[Order]:[SHD]], 5, FALSE)</f>
        <v>TAK (feat. 95jack)</v>
      </c>
      <c r="F1167" s="18" t="str">
        <f>_xlfn.TEXTJOIN("", FALSE, "BPM_", VLOOKUP(Table2[[#This Row],[Song Number]], Table1[[Order]:[SHD]], 6, FALSE))</f>
        <v>BPM_156</v>
      </c>
      <c r="G1167" s="18" t="str" cm="1">
        <f t="array" ref="G1167">_xlfn.TEXTJOIN("", FALSE, "DIF_", VLOOKUP(Table2[[#This Row],[Song Number]], Table1[[Order]:[SHD]], _xlfn.IFS(MID(B1166, LEN(B1166) - 2, 3) = " EZ", 8, MID(B1166, LEN(B1166) - 2, 3) = " NM", 9, MID(B1166, LEN(B1166) - 2, 3) = " HD", 10, TRUE, 7), FALSE))</f>
        <v>DIF_8</v>
      </c>
      <c r="H116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"DIF_8" ],</v>
      </c>
      <c r="I116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"Almost There - NM",
  "region": "PP Pack",
  "category": [ "PP Pack", "NM", "DIF_8" ],
  "requires": []
  },
</v>
      </c>
    </row>
    <row r="1168" spans="1:9" ht="105" x14ac:dyDescent="0.25">
      <c r="A1168" s="18">
        <f t="shared" si="18"/>
        <v>292</v>
      </c>
      <c r="B1168" s="18" t="str">
        <f>_xlfn.TEXTJOIN(" - ", FALSE, VLOOKUP(Table2[[#This Row],[Song Number]], Table1[[Order]:[SHD]], 4, FALSE), _xlfn.IFS(MID(B1167, LEN(B1167) - 2, 3) = " EZ", "NM", MID(B1167, LEN(B1167) - 2, 3) = " NM", "HD", MID(B1167, LEN(B1167) - 2, 3) = " HD", "SHD", TRUE, "EZ"))</f>
        <v>Almost There - HD</v>
      </c>
      <c r="C1168" s="18" t="str">
        <f>_xlfn.TEXTJOIN(" ", FALSE, VLOOKUP(Table2[[#This Row],[Song Number]], Table1[[Order]:[SHD]], 2, FALSE), "Pack")</f>
        <v>PP Pack</v>
      </c>
      <c r="D1168" s="18" t="str" cm="1">
        <f t="array" ref="D1168">_xlfn.IFS(MID(B1167, LEN(B1167) - 2, 3) = " EZ", "NM", MID(B1167, LEN(B1167) - 2, 3) = " NM", "HD", MID(B1167, LEN(B1167) - 2, 3) = " HD", "SHD", TRUE, "EZ")</f>
        <v>HD</v>
      </c>
      <c r="E1168" s="18" t="str">
        <f>VLOOKUP(Table2[[#This Row],[Song Number]], Table1[[Order]:[SHD]], 5, FALSE)</f>
        <v>TAK (feat. 95jack)</v>
      </c>
      <c r="F1168" s="18" t="str">
        <f>_xlfn.TEXTJOIN("", FALSE, "BPM_", VLOOKUP(Table2[[#This Row],[Song Number]], Table1[[Order]:[SHD]], 6, FALSE))</f>
        <v>BPM_156</v>
      </c>
      <c r="G1168" s="18" t="str" cm="1">
        <f t="array" ref="G1168">_xlfn.TEXTJOIN("", FALSE, "DIF_", VLOOKUP(Table2[[#This Row],[Song Number]], Table1[[Order]:[SHD]], _xlfn.IFS(MID(B1167, LEN(B1167) - 2, 3) = " EZ", 8, MID(B1167, LEN(B1167) - 2, 3) = " NM", 9, MID(B1167, LEN(B1167) - 2, 3) = " HD", 10, TRUE, 7), FALSE))</f>
        <v>DIF_13</v>
      </c>
      <c r="H116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"DIF_13" ],</v>
      </c>
      <c r="I116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"Almost There - HD",
  "region": "PP Pack",
  "category": [ "PP Pack", "HD", "DIF_13" ],
  "requires": []
  },
</v>
      </c>
    </row>
    <row r="1169" spans="1:9" ht="105" x14ac:dyDescent="0.25">
      <c r="A1169" s="18">
        <f t="shared" si="18"/>
        <v>292</v>
      </c>
      <c r="B1169" s="18" t="str">
        <f>_xlfn.TEXTJOIN(" - ", FALSE, VLOOKUP(Table2[[#This Row],[Song Number]], Table1[[Order]:[SHD]], 4, FALSE), _xlfn.IFS(MID(B1168, LEN(B1168) - 2, 3) = " EZ", "NM", MID(B1168, LEN(B1168) - 2, 3) = " NM", "HD", MID(B1168, LEN(B1168) - 2, 3) = " HD", "SHD", TRUE, "EZ"))</f>
        <v>Almost There - SHD</v>
      </c>
      <c r="C1169" s="18" t="str">
        <f>_xlfn.TEXTJOIN(" ", FALSE, VLOOKUP(Table2[[#This Row],[Song Number]], Table1[[Order]:[SHD]], 2, FALSE), "Pack")</f>
        <v>PP Pack</v>
      </c>
      <c r="D1169" s="18" t="str" cm="1">
        <f t="array" ref="D1169">_xlfn.IFS(MID(B1168, LEN(B1168) - 2, 3) = " EZ", "NM", MID(B1168, LEN(B1168) - 2, 3) = " NM", "HD", MID(B1168, LEN(B1168) - 2, 3) = " HD", "SHD", TRUE, "EZ")</f>
        <v>SHD</v>
      </c>
      <c r="E1169" s="18" t="str">
        <f>VLOOKUP(Table2[[#This Row],[Song Number]], Table1[[Order]:[SHD]], 5, FALSE)</f>
        <v>TAK (feat. 95jack)</v>
      </c>
      <c r="F1169" s="18" t="str">
        <f>_xlfn.TEXTJOIN("", FALSE, "BPM_", VLOOKUP(Table2[[#This Row],[Song Number]], Table1[[Order]:[SHD]], 6, FALSE))</f>
        <v>BPM_156</v>
      </c>
      <c r="G1169" s="18" t="str" cm="1">
        <f t="array" ref="G1169">_xlfn.TEXTJOIN("", FALSE, "DIF_", VLOOKUP(Table2[[#This Row],[Song Number]], Table1[[Order]:[SHD]], _xlfn.IFS(MID(B1168, LEN(B1168) - 2, 3) = " EZ", 8, MID(B1168, LEN(B1168) - 2, 3) = " NM", 9, MID(B1168, LEN(B1168) - 2, 3) = " HD", 10, TRUE, 7), FALSE))</f>
        <v>DIF_16</v>
      </c>
      <c r="H116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"DIF_16" ],</v>
      </c>
      <c r="I116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"Almost There - SHD",
  "region": "PP Pack",
  "category": [ "PP Pack", "SHD", "DIF_16" ],
  "requires": []
  },
</v>
      </c>
    </row>
    <row r="1170" spans="1:9" ht="105" x14ac:dyDescent="0.25">
      <c r="A1170" s="18">
        <f t="shared" si="18"/>
        <v>293</v>
      </c>
      <c r="B1170" s="18" t="str">
        <f>_xlfn.TEXTJOIN(" - ", FALSE, VLOOKUP(Table2[[#This Row],[Song Number]], Table1[[Order]:[SHD]], 4, FALSE), _xlfn.IFS(MID(B1169, LEN(B1169) - 2, 3) = " EZ", "NM", MID(B1169, LEN(B1169) - 2, 3) = " NM", "HD", MID(B1169, LEN(B1169) - 2, 3) = " HD", "SHD", TRUE, "EZ"))</f>
        <v>ATOPY - EZ</v>
      </c>
      <c r="C1170" s="18" t="str">
        <f>_xlfn.TEXTJOIN(" ", FALSE, VLOOKUP(Table2[[#This Row],[Song Number]], Table1[[Order]:[SHD]], 2, FALSE), "Pack")</f>
        <v>PP Pack</v>
      </c>
      <c r="D1170" s="18" t="str" cm="1">
        <f t="array" ref="D1170">_xlfn.IFS(MID(B1169, LEN(B1169) - 2, 3) = " EZ", "NM", MID(B1169, LEN(B1169) - 2, 3) = " NM", "HD", MID(B1169, LEN(B1169) - 2, 3) = " HD", "SHD", TRUE, "EZ")</f>
        <v>EZ</v>
      </c>
      <c r="E1170" s="18" t="str">
        <f>VLOOKUP(Table2[[#This Row],[Song Number]], Table1[[Order]:[SHD]], 5, FALSE)</f>
        <v>SANY-ON</v>
      </c>
      <c r="F1170" s="18" t="str">
        <f>_xlfn.TEXTJOIN("", FALSE, "BPM_", VLOOKUP(Table2[[#This Row],[Song Number]], Table1[[Order]:[SHD]], 6, FALSE))</f>
        <v>BPM_190</v>
      </c>
      <c r="G1170" s="18" t="str" cm="1">
        <f t="array" ref="G1170">_xlfn.TEXTJOIN("", FALSE, "DIF_", VLOOKUP(Table2[[#This Row],[Song Number]], Table1[[Order]:[SHD]], _xlfn.IFS(MID(B1169, LEN(B1169) - 2, 3) = " EZ", 8, MID(B1169, LEN(B1169) - 2, 3) = " NM", 9, MID(B1169, LEN(B1169) - 2, 3) = " HD", 10, TRUE, 7), FALSE))</f>
        <v>DIF_5</v>
      </c>
      <c r="H117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"DIF_5" ],</v>
      </c>
      <c r="I117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"ATOPY - EZ",
  "region": "PP Pack",
  "category": [ "PP Pack", "EZ", "DIF_5" ],
  "requires": []
  },
</v>
      </c>
    </row>
    <row r="1171" spans="1:9" ht="105" x14ac:dyDescent="0.25">
      <c r="A1171" s="18">
        <f t="shared" si="18"/>
        <v>293</v>
      </c>
      <c r="B1171" s="18" t="str">
        <f>_xlfn.TEXTJOIN(" - ", FALSE, VLOOKUP(Table2[[#This Row],[Song Number]], Table1[[Order]:[SHD]], 4, FALSE), _xlfn.IFS(MID(B1170, LEN(B1170) - 2, 3) = " EZ", "NM", MID(B1170, LEN(B1170) - 2, 3) = " NM", "HD", MID(B1170, LEN(B1170) - 2, 3) = " HD", "SHD", TRUE, "EZ"))</f>
        <v>ATOPY - NM</v>
      </c>
      <c r="C1171" s="18" t="str">
        <f>_xlfn.TEXTJOIN(" ", FALSE, VLOOKUP(Table2[[#This Row],[Song Number]], Table1[[Order]:[SHD]], 2, FALSE), "Pack")</f>
        <v>PP Pack</v>
      </c>
      <c r="D1171" s="18" t="str" cm="1">
        <f t="array" ref="D1171">_xlfn.IFS(MID(B1170, LEN(B1170) - 2, 3) = " EZ", "NM", MID(B1170, LEN(B1170) - 2, 3) = " NM", "HD", MID(B1170, LEN(B1170) - 2, 3) = " HD", "SHD", TRUE, "EZ")</f>
        <v>NM</v>
      </c>
      <c r="E1171" s="18" t="str">
        <f>VLOOKUP(Table2[[#This Row],[Song Number]], Table1[[Order]:[SHD]], 5, FALSE)</f>
        <v>SANY-ON</v>
      </c>
      <c r="F1171" s="18" t="str">
        <f>_xlfn.TEXTJOIN("", FALSE, "BPM_", VLOOKUP(Table2[[#This Row],[Song Number]], Table1[[Order]:[SHD]], 6, FALSE))</f>
        <v>BPM_190</v>
      </c>
      <c r="G1171" s="18" t="str" cm="1">
        <f t="array" ref="G1171">_xlfn.TEXTJOIN("", FALSE, "DIF_", VLOOKUP(Table2[[#This Row],[Song Number]], Table1[[Order]:[SHD]], _xlfn.IFS(MID(B1170, LEN(B1170) - 2, 3) = " EZ", 8, MID(B1170, LEN(B1170) - 2, 3) = " NM", 9, MID(B1170, LEN(B1170) - 2, 3) = " HD", 10, TRUE, 7), FALSE))</f>
        <v>DIF_11</v>
      </c>
      <c r="H117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"DIF_11" ],</v>
      </c>
      <c r="I117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"ATOPY - NM",
  "region": "PP Pack",
  "category": [ "PP Pack", "NM", "DIF_11" ],
  "requires": []
  },
</v>
      </c>
    </row>
    <row r="1172" spans="1:9" ht="105" x14ac:dyDescent="0.25">
      <c r="A1172" s="18">
        <f t="shared" si="18"/>
        <v>293</v>
      </c>
      <c r="B1172" s="18" t="str">
        <f>_xlfn.TEXTJOIN(" - ", FALSE, VLOOKUP(Table2[[#This Row],[Song Number]], Table1[[Order]:[SHD]], 4, FALSE), _xlfn.IFS(MID(B1171, LEN(B1171) - 2, 3) = " EZ", "NM", MID(B1171, LEN(B1171) - 2, 3) = " NM", "HD", MID(B1171, LEN(B1171) - 2, 3) = " HD", "SHD", TRUE, "EZ"))</f>
        <v>ATOPY - HD</v>
      </c>
      <c r="C1172" s="18" t="str">
        <f>_xlfn.TEXTJOIN(" ", FALSE, VLOOKUP(Table2[[#This Row],[Song Number]], Table1[[Order]:[SHD]], 2, FALSE), "Pack")</f>
        <v>PP Pack</v>
      </c>
      <c r="D1172" s="18" t="str" cm="1">
        <f t="array" ref="D1172">_xlfn.IFS(MID(B1171, LEN(B1171) - 2, 3) = " EZ", "NM", MID(B1171, LEN(B1171) - 2, 3) = " NM", "HD", MID(B1171, LEN(B1171) - 2, 3) = " HD", "SHD", TRUE, "EZ")</f>
        <v>HD</v>
      </c>
      <c r="E1172" s="18" t="str">
        <f>VLOOKUP(Table2[[#This Row],[Song Number]], Table1[[Order]:[SHD]], 5, FALSE)</f>
        <v>SANY-ON</v>
      </c>
      <c r="F1172" s="18" t="str">
        <f>_xlfn.TEXTJOIN("", FALSE, "BPM_", VLOOKUP(Table2[[#This Row],[Song Number]], Table1[[Order]:[SHD]], 6, FALSE))</f>
        <v>BPM_190</v>
      </c>
      <c r="G1172" s="18" t="str" cm="1">
        <f t="array" ref="G1172">_xlfn.TEXTJOIN("", FALSE, "DIF_", VLOOKUP(Table2[[#This Row],[Song Number]], Table1[[Order]:[SHD]], _xlfn.IFS(MID(B1171, LEN(B1171) - 2, 3) = " EZ", 8, MID(B1171, LEN(B1171) - 2, 3) = " NM", 9, MID(B1171, LEN(B1171) - 2, 3) = " HD", 10, TRUE, 7), FALSE))</f>
        <v>DIF_15</v>
      </c>
      <c r="H117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"DIF_15" ],</v>
      </c>
      <c r="I117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"ATOPY - HD",
  "region": "PP Pack",
  "category": [ "PP Pack", "HD", "DIF_15" ],
  "requires": []
  },
</v>
      </c>
    </row>
    <row r="1173" spans="1:9" ht="105" x14ac:dyDescent="0.25">
      <c r="A1173" s="18">
        <f t="shared" si="18"/>
        <v>293</v>
      </c>
      <c r="B1173" s="18" t="str">
        <f>_xlfn.TEXTJOIN(" - ", FALSE, VLOOKUP(Table2[[#This Row],[Song Number]], Table1[[Order]:[SHD]], 4, FALSE), _xlfn.IFS(MID(B1172, LEN(B1172) - 2, 3) = " EZ", "NM", MID(B1172, LEN(B1172) - 2, 3) = " NM", "HD", MID(B1172, LEN(B1172) - 2, 3) = " HD", "SHD", TRUE, "EZ"))</f>
        <v>ATOPY - SHD</v>
      </c>
      <c r="C1173" s="18" t="str">
        <f>_xlfn.TEXTJOIN(" ", FALSE, VLOOKUP(Table2[[#This Row],[Song Number]], Table1[[Order]:[SHD]], 2, FALSE), "Pack")</f>
        <v>PP Pack</v>
      </c>
      <c r="D1173" s="18" t="str" cm="1">
        <f t="array" ref="D1173">_xlfn.IFS(MID(B1172, LEN(B1172) - 2, 3) = " EZ", "NM", MID(B1172, LEN(B1172) - 2, 3) = " NM", "HD", MID(B1172, LEN(B1172) - 2, 3) = " HD", "SHD", TRUE, "EZ")</f>
        <v>SHD</v>
      </c>
      <c r="E1173" s="18" t="str">
        <f>VLOOKUP(Table2[[#This Row],[Song Number]], Table1[[Order]:[SHD]], 5, FALSE)</f>
        <v>SANY-ON</v>
      </c>
      <c r="F1173" s="18" t="str">
        <f>_xlfn.TEXTJOIN("", FALSE, "BPM_", VLOOKUP(Table2[[#This Row],[Song Number]], Table1[[Order]:[SHD]], 6, FALSE))</f>
        <v>BPM_190</v>
      </c>
      <c r="G1173" s="18" t="str" cm="1">
        <f t="array" ref="G1173">_xlfn.TEXTJOIN("", FALSE, "DIF_", VLOOKUP(Table2[[#This Row],[Song Number]], Table1[[Order]:[SHD]], _xlfn.IFS(MID(B1172, LEN(B1172) - 2, 3) = " EZ", 8, MID(B1172, LEN(B1172) - 2, 3) = " NM", 9, MID(B1172, LEN(B1172) - 2, 3) = " HD", 10, TRUE, 7), FALSE))</f>
        <v>DIF_19</v>
      </c>
      <c r="H117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"DIF_19" ],</v>
      </c>
      <c r="I117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"ATOPY - SHD",
  "region": "PP Pack",
  "category": [ "PP Pack", "SHD", "DIF_19" ],
  "requires": []
  },
</v>
      </c>
    </row>
    <row r="1174" spans="1:9" ht="105" x14ac:dyDescent="0.25">
      <c r="A1174" s="18">
        <f t="shared" si="18"/>
        <v>294</v>
      </c>
      <c r="B1174" s="18" t="str">
        <f>_xlfn.TEXTJOIN(" - ", FALSE, VLOOKUP(Table2[[#This Row],[Song Number]], Table1[[Order]:[SHD]], 4, FALSE), _xlfn.IFS(MID(B1173, LEN(B1173) - 2, 3) = " EZ", "NM", MID(B1173, LEN(B1173) - 2, 3) = " NM", "HD", MID(B1173, LEN(B1173) - 2, 3) = " HD", "SHD", TRUE, "EZ"))</f>
        <v>Backfire - EZ</v>
      </c>
      <c r="C1174" s="18" t="str">
        <f>_xlfn.TEXTJOIN(" ", FALSE, VLOOKUP(Table2[[#This Row],[Song Number]], Table1[[Order]:[SHD]], 2, FALSE), "Pack")</f>
        <v>PP Pack</v>
      </c>
      <c r="D1174" s="18" t="str" cm="1">
        <f t="array" ref="D1174">_xlfn.IFS(MID(B1173, LEN(B1173) - 2, 3) = " EZ", "NM", MID(B1173, LEN(B1173) - 2, 3) = " NM", "HD", MID(B1173, LEN(B1173) - 2, 3) = " HD", "SHD", TRUE, "EZ")</f>
        <v>EZ</v>
      </c>
      <c r="E1174" s="18" t="str">
        <f>VLOOKUP(Table2[[#This Row],[Song Number]], Table1[[Order]:[SHD]], 5, FALSE)</f>
        <v>Roy Mikelate (feat. Sobrem)</v>
      </c>
      <c r="F1174" s="18" t="str">
        <f>_xlfn.TEXTJOIN("", FALSE, "BPM_", VLOOKUP(Table2[[#This Row],[Song Number]], Table1[[Order]:[SHD]], 6, FALSE))</f>
        <v>BPM_210</v>
      </c>
      <c r="G1174" s="18" t="str" cm="1">
        <f t="array" ref="G1174">_xlfn.TEXTJOIN("", FALSE, "DIF_", VLOOKUP(Table2[[#This Row],[Song Number]], Table1[[Order]:[SHD]], _xlfn.IFS(MID(B1173, LEN(B1173) - 2, 3) = " EZ", 8, MID(B1173, LEN(B1173) - 2, 3) = " NM", 9, MID(B1173, LEN(B1173) - 2, 3) = " HD", 10, TRUE, 7), FALSE))</f>
        <v>DIF_5</v>
      </c>
      <c r="H117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"DIF_5" ],</v>
      </c>
      <c r="I117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"Backfire - EZ",
  "region": "PP Pack",
  "category": [ "PP Pack", "EZ", "DIF_5" ],
  "requires": []
  },
</v>
      </c>
    </row>
    <row r="1175" spans="1:9" ht="105" x14ac:dyDescent="0.25">
      <c r="A1175" s="18">
        <f t="shared" si="18"/>
        <v>294</v>
      </c>
      <c r="B1175" s="18" t="str">
        <f>_xlfn.TEXTJOIN(" - ", FALSE, VLOOKUP(Table2[[#This Row],[Song Number]], Table1[[Order]:[SHD]], 4, FALSE), _xlfn.IFS(MID(B1174, LEN(B1174) - 2, 3) = " EZ", "NM", MID(B1174, LEN(B1174) - 2, 3) = " NM", "HD", MID(B1174, LEN(B1174) - 2, 3) = " HD", "SHD", TRUE, "EZ"))</f>
        <v>Backfire - NM</v>
      </c>
      <c r="C1175" s="18" t="str">
        <f>_xlfn.TEXTJOIN(" ", FALSE, VLOOKUP(Table2[[#This Row],[Song Number]], Table1[[Order]:[SHD]], 2, FALSE), "Pack")</f>
        <v>PP Pack</v>
      </c>
      <c r="D1175" s="18" t="str" cm="1">
        <f t="array" ref="D1175">_xlfn.IFS(MID(B1174, LEN(B1174) - 2, 3) = " EZ", "NM", MID(B1174, LEN(B1174) - 2, 3) = " NM", "HD", MID(B1174, LEN(B1174) - 2, 3) = " HD", "SHD", TRUE, "EZ")</f>
        <v>NM</v>
      </c>
      <c r="E1175" s="18" t="str">
        <f>VLOOKUP(Table2[[#This Row],[Song Number]], Table1[[Order]:[SHD]], 5, FALSE)</f>
        <v>Roy Mikelate (feat. Sobrem)</v>
      </c>
      <c r="F1175" s="18" t="str">
        <f>_xlfn.TEXTJOIN("", FALSE, "BPM_", VLOOKUP(Table2[[#This Row],[Song Number]], Table1[[Order]:[SHD]], 6, FALSE))</f>
        <v>BPM_210</v>
      </c>
      <c r="G1175" s="18" t="str" cm="1">
        <f t="array" ref="G1175">_xlfn.TEXTJOIN("", FALSE, "DIF_", VLOOKUP(Table2[[#This Row],[Song Number]], Table1[[Order]:[SHD]], _xlfn.IFS(MID(B1174, LEN(B1174) - 2, 3) = " EZ", 8, MID(B1174, LEN(B1174) - 2, 3) = " NM", 9, MID(B1174, LEN(B1174) - 2, 3) = " HD", 10, TRUE, 7), FALSE))</f>
        <v>DIF_11</v>
      </c>
      <c r="H117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"DIF_11" ],</v>
      </c>
      <c r="I117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"Backfire - NM",
  "region": "PP Pack",
  "category": [ "PP Pack", "NM", "DIF_11" ],
  "requires": []
  },
</v>
      </c>
    </row>
    <row r="1176" spans="1:9" ht="105" x14ac:dyDescent="0.25">
      <c r="A1176" s="18">
        <f t="shared" si="18"/>
        <v>294</v>
      </c>
      <c r="B1176" s="18" t="str">
        <f>_xlfn.TEXTJOIN(" - ", FALSE, VLOOKUP(Table2[[#This Row],[Song Number]], Table1[[Order]:[SHD]], 4, FALSE), _xlfn.IFS(MID(B1175, LEN(B1175) - 2, 3) = " EZ", "NM", MID(B1175, LEN(B1175) - 2, 3) = " NM", "HD", MID(B1175, LEN(B1175) - 2, 3) = " HD", "SHD", TRUE, "EZ"))</f>
        <v>Backfire - HD</v>
      </c>
      <c r="C1176" s="18" t="str">
        <f>_xlfn.TEXTJOIN(" ", FALSE, VLOOKUP(Table2[[#This Row],[Song Number]], Table1[[Order]:[SHD]], 2, FALSE), "Pack")</f>
        <v>PP Pack</v>
      </c>
      <c r="D1176" s="18" t="str" cm="1">
        <f t="array" ref="D1176">_xlfn.IFS(MID(B1175, LEN(B1175) - 2, 3) = " EZ", "NM", MID(B1175, LEN(B1175) - 2, 3) = " NM", "HD", MID(B1175, LEN(B1175) - 2, 3) = " HD", "SHD", TRUE, "EZ")</f>
        <v>HD</v>
      </c>
      <c r="E1176" s="18" t="str">
        <f>VLOOKUP(Table2[[#This Row],[Song Number]], Table1[[Order]:[SHD]], 5, FALSE)</f>
        <v>Roy Mikelate (feat. Sobrem)</v>
      </c>
      <c r="F1176" s="18" t="str">
        <f>_xlfn.TEXTJOIN("", FALSE, "BPM_", VLOOKUP(Table2[[#This Row],[Song Number]], Table1[[Order]:[SHD]], 6, FALSE))</f>
        <v>BPM_210</v>
      </c>
      <c r="G1176" s="18" t="str" cm="1">
        <f t="array" ref="G1176">_xlfn.TEXTJOIN("", FALSE, "DIF_", VLOOKUP(Table2[[#This Row],[Song Number]], Table1[[Order]:[SHD]], _xlfn.IFS(MID(B1175, LEN(B1175) - 2, 3) = " EZ", 8, MID(B1175, LEN(B1175) - 2, 3) = " NM", 9, MID(B1175, LEN(B1175) - 2, 3) = " HD", 10, TRUE, 7), FALSE))</f>
        <v>DIF_16</v>
      </c>
      <c r="H117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"DIF_16" ],</v>
      </c>
      <c r="I117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"Backfire - HD",
  "region": "PP Pack",
  "category": [ "PP Pack", "HD", "DIF_16" ],
  "requires": []
  },
</v>
      </c>
    </row>
    <row r="1177" spans="1:9" ht="105" x14ac:dyDescent="0.25">
      <c r="A1177" s="18">
        <f t="shared" si="18"/>
        <v>294</v>
      </c>
      <c r="B1177" s="18" t="str">
        <f>_xlfn.TEXTJOIN(" - ", FALSE, VLOOKUP(Table2[[#This Row],[Song Number]], Table1[[Order]:[SHD]], 4, FALSE), _xlfn.IFS(MID(B1176, LEN(B1176) - 2, 3) = " EZ", "NM", MID(B1176, LEN(B1176) - 2, 3) = " NM", "HD", MID(B1176, LEN(B1176) - 2, 3) = " HD", "SHD", TRUE, "EZ"))</f>
        <v>Backfire - SHD</v>
      </c>
      <c r="C1177" s="18" t="str">
        <f>_xlfn.TEXTJOIN(" ", FALSE, VLOOKUP(Table2[[#This Row],[Song Number]], Table1[[Order]:[SHD]], 2, FALSE), "Pack")</f>
        <v>PP Pack</v>
      </c>
      <c r="D1177" s="18" t="str" cm="1">
        <f t="array" ref="D1177">_xlfn.IFS(MID(B1176, LEN(B1176) - 2, 3) = " EZ", "NM", MID(B1176, LEN(B1176) - 2, 3) = " NM", "HD", MID(B1176, LEN(B1176) - 2, 3) = " HD", "SHD", TRUE, "EZ")</f>
        <v>SHD</v>
      </c>
      <c r="E1177" s="18" t="str">
        <f>VLOOKUP(Table2[[#This Row],[Song Number]], Table1[[Order]:[SHD]], 5, FALSE)</f>
        <v>Roy Mikelate (feat. Sobrem)</v>
      </c>
      <c r="F1177" s="18" t="str">
        <f>_xlfn.TEXTJOIN("", FALSE, "BPM_", VLOOKUP(Table2[[#This Row],[Song Number]], Table1[[Order]:[SHD]], 6, FALSE))</f>
        <v>BPM_210</v>
      </c>
      <c r="G1177" s="18" t="str" cm="1">
        <f t="array" ref="G1177">_xlfn.TEXTJOIN("", FALSE, "DIF_", VLOOKUP(Table2[[#This Row],[Song Number]], Table1[[Order]:[SHD]], _xlfn.IFS(MID(B1176, LEN(B1176) - 2, 3) = " EZ", 8, MID(B1176, LEN(B1176) - 2, 3) = " NM", 9, MID(B1176, LEN(B1176) - 2, 3) = " HD", 10, TRUE, 7), FALSE))</f>
        <v>DIF_19</v>
      </c>
      <c r="H117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"DIF_19" ],</v>
      </c>
      <c r="I117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"Backfire - SHD",
  "region": "PP Pack",
  "category": [ "PP Pack", "SHD", "DIF_19" ],
  "requires": []
  },
</v>
      </c>
    </row>
    <row r="1178" spans="1:9" ht="105" x14ac:dyDescent="0.25">
      <c r="A1178" s="18">
        <f t="shared" si="18"/>
        <v>295</v>
      </c>
      <c r="B1178" s="18" t="str">
        <f>_xlfn.TEXTJOIN(" - ", FALSE, VLOOKUP(Table2[[#This Row],[Song Number]], Table1[[Order]:[SHD]], 4, FALSE), _xlfn.IFS(MID(B1177, LEN(B1177) - 2, 3) = " EZ", "NM", MID(B1177, LEN(B1177) - 2, 3) = " NM", "HD", MID(B1177, LEN(B1177) - 2, 3) = " HD", "SHD", TRUE, "EZ"))</f>
        <v>Belong To You - EZ</v>
      </c>
      <c r="C1178" s="18" t="str">
        <f>_xlfn.TEXTJOIN(" ", FALSE, VLOOKUP(Table2[[#This Row],[Song Number]], Table1[[Order]:[SHD]], 2, FALSE), "Pack")</f>
        <v>PP Pack</v>
      </c>
      <c r="D1178" s="18" t="str" cm="1">
        <f t="array" ref="D1178">_xlfn.IFS(MID(B1177, LEN(B1177) - 2, 3) = " EZ", "NM", MID(B1177, LEN(B1177) - 2, 3) = " NM", "HD", MID(B1177, LEN(B1177) - 2, 3) = " HD", "SHD", TRUE, "EZ")</f>
        <v>EZ</v>
      </c>
      <c r="E1178" s="18" t="str">
        <f>VLOOKUP(Table2[[#This Row],[Song Number]], Table1[[Order]:[SHD]], 5, FALSE)</f>
        <v>Jeon Jun Kyu</v>
      </c>
      <c r="F1178" s="18" t="str">
        <f>_xlfn.TEXTJOIN("", FALSE, "BPM_", VLOOKUP(Table2[[#This Row],[Song Number]], Table1[[Order]:[SHD]], 6, FALSE))</f>
        <v>BPM_119</v>
      </c>
      <c r="G1178" s="18" t="str" cm="1">
        <f t="array" ref="G1178">_xlfn.TEXTJOIN("", FALSE, "DIF_", VLOOKUP(Table2[[#This Row],[Song Number]], Table1[[Order]:[SHD]], _xlfn.IFS(MID(B1177, LEN(B1177) - 2, 3) = " EZ", 8, MID(B1177, LEN(B1177) - 2, 3) = " NM", 9, MID(B1177, LEN(B1177) - 2, 3) = " HD", 10, TRUE, 7), FALSE))</f>
        <v>DIF_4</v>
      </c>
      <c r="H117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"DIF_4" ],</v>
      </c>
      <c r="I117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"Belong To You - EZ",
  "region": "PP Pack",
  "category": [ "PP Pack", "EZ", "DIF_4" ],
  "requires": []
  },
</v>
      </c>
    </row>
    <row r="1179" spans="1:9" ht="105" x14ac:dyDescent="0.25">
      <c r="A1179" s="18">
        <f t="shared" si="18"/>
        <v>295</v>
      </c>
      <c r="B1179" s="18" t="str">
        <f>_xlfn.TEXTJOIN(" - ", FALSE, VLOOKUP(Table2[[#This Row],[Song Number]], Table1[[Order]:[SHD]], 4, FALSE), _xlfn.IFS(MID(B1178, LEN(B1178) - 2, 3) = " EZ", "NM", MID(B1178, LEN(B1178) - 2, 3) = " NM", "HD", MID(B1178, LEN(B1178) - 2, 3) = " HD", "SHD", TRUE, "EZ"))</f>
        <v>Belong To You - NM</v>
      </c>
      <c r="C1179" s="18" t="str">
        <f>_xlfn.TEXTJOIN(" ", FALSE, VLOOKUP(Table2[[#This Row],[Song Number]], Table1[[Order]:[SHD]], 2, FALSE), "Pack")</f>
        <v>PP Pack</v>
      </c>
      <c r="D1179" s="18" t="str" cm="1">
        <f t="array" ref="D1179">_xlfn.IFS(MID(B1178, LEN(B1178) - 2, 3) = " EZ", "NM", MID(B1178, LEN(B1178) - 2, 3) = " NM", "HD", MID(B1178, LEN(B1178) - 2, 3) = " HD", "SHD", TRUE, "EZ")</f>
        <v>NM</v>
      </c>
      <c r="E1179" s="18" t="str">
        <f>VLOOKUP(Table2[[#This Row],[Song Number]], Table1[[Order]:[SHD]], 5, FALSE)</f>
        <v>Jeon Jun Kyu</v>
      </c>
      <c r="F1179" s="18" t="str">
        <f>_xlfn.TEXTJOIN("", FALSE, "BPM_", VLOOKUP(Table2[[#This Row],[Song Number]], Table1[[Order]:[SHD]], 6, FALSE))</f>
        <v>BPM_119</v>
      </c>
      <c r="G1179" s="18" t="str" cm="1">
        <f t="array" ref="G1179">_xlfn.TEXTJOIN("", FALSE, "DIF_", VLOOKUP(Table2[[#This Row],[Song Number]], Table1[[Order]:[SHD]], _xlfn.IFS(MID(B1178, LEN(B1178) - 2, 3) = " EZ", 8, MID(B1178, LEN(B1178) - 2, 3) = " NM", 9, MID(B1178, LEN(B1178) - 2, 3) = " HD", 10, TRUE, 7), FALSE))</f>
        <v>DIF_7</v>
      </c>
      <c r="H117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"DIF_7" ],</v>
      </c>
      <c r="I117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"Belong To You - NM",
  "region": "PP Pack",
  "category": [ "PP Pack", "NM", "DIF_7" ],
  "requires": []
  },
</v>
      </c>
    </row>
    <row r="1180" spans="1:9" ht="105" x14ac:dyDescent="0.25">
      <c r="A1180" s="18">
        <f t="shared" si="18"/>
        <v>295</v>
      </c>
      <c r="B1180" s="18" t="str">
        <f>_xlfn.TEXTJOIN(" - ", FALSE, VLOOKUP(Table2[[#This Row],[Song Number]], Table1[[Order]:[SHD]], 4, FALSE), _xlfn.IFS(MID(B1179, LEN(B1179) - 2, 3) = " EZ", "NM", MID(B1179, LEN(B1179) - 2, 3) = " NM", "HD", MID(B1179, LEN(B1179) - 2, 3) = " HD", "SHD", TRUE, "EZ"))</f>
        <v>Belong To You - HD</v>
      </c>
      <c r="C1180" s="18" t="str">
        <f>_xlfn.TEXTJOIN(" ", FALSE, VLOOKUP(Table2[[#This Row],[Song Number]], Table1[[Order]:[SHD]], 2, FALSE), "Pack")</f>
        <v>PP Pack</v>
      </c>
      <c r="D1180" s="18" t="str" cm="1">
        <f t="array" ref="D1180">_xlfn.IFS(MID(B1179, LEN(B1179) - 2, 3) = " EZ", "NM", MID(B1179, LEN(B1179) - 2, 3) = " NM", "HD", MID(B1179, LEN(B1179) - 2, 3) = " HD", "SHD", TRUE, "EZ")</f>
        <v>HD</v>
      </c>
      <c r="E1180" s="18" t="str">
        <f>VLOOKUP(Table2[[#This Row],[Song Number]], Table1[[Order]:[SHD]], 5, FALSE)</f>
        <v>Jeon Jun Kyu</v>
      </c>
      <c r="F1180" s="18" t="str">
        <f>_xlfn.TEXTJOIN("", FALSE, "BPM_", VLOOKUP(Table2[[#This Row],[Song Number]], Table1[[Order]:[SHD]], 6, FALSE))</f>
        <v>BPM_119</v>
      </c>
      <c r="G1180" s="18" t="str" cm="1">
        <f t="array" ref="G1180">_xlfn.TEXTJOIN("", FALSE, "DIF_", VLOOKUP(Table2[[#This Row],[Song Number]], Table1[[Order]:[SHD]], _xlfn.IFS(MID(B1179, LEN(B1179) - 2, 3) = " EZ", 8, MID(B1179, LEN(B1179) - 2, 3) = " NM", 9, MID(B1179, LEN(B1179) - 2, 3) = " HD", 10, TRUE, 7), FALSE))</f>
        <v>DIF_10</v>
      </c>
      <c r="H118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"DIF_10" ],</v>
      </c>
      <c r="I118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"Belong To You - HD",
  "region": "PP Pack",
  "category": [ "PP Pack", "HD", "DIF_10" ],
  "requires": []
  },
</v>
      </c>
    </row>
    <row r="1181" spans="1:9" ht="105" x14ac:dyDescent="0.25">
      <c r="A1181" s="18">
        <f t="shared" si="18"/>
        <v>295</v>
      </c>
      <c r="B1181" s="18" t="str">
        <f>_xlfn.TEXTJOIN(" - ", FALSE, VLOOKUP(Table2[[#This Row],[Song Number]], Table1[[Order]:[SHD]], 4, FALSE), _xlfn.IFS(MID(B1180, LEN(B1180) - 2, 3) = " EZ", "NM", MID(B1180, LEN(B1180) - 2, 3) = " NM", "HD", MID(B1180, LEN(B1180) - 2, 3) = " HD", "SHD", TRUE, "EZ"))</f>
        <v>Belong To You - SHD</v>
      </c>
      <c r="C1181" s="18" t="str">
        <f>_xlfn.TEXTJOIN(" ", FALSE, VLOOKUP(Table2[[#This Row],[Song Number]], Table1[[Order]:[SHD]], 2, FALSE), "Pack")</f>
        <v>PP Pack</v>
      </c>
      <c r="D1181" s="18" t="str" cm="1">
        <f t="array" ref="D1181">_xlfn.IFS(MID(B1180, LEN(B1180) - 2, 3) = " EZ", "NM", MID(B1180, LEN(B1180) - 2, 3) = " NM", "HD", MID(B1180, LEN(B1180) - 2, 3) = " HD", "SHD", TRUE, "EZ")</f>
        <v>SHD</v>
      </c>
      <c r="E1181" s="18" t="str">
        <f>VLOOKUP(Table2[[#This Row],[Song Number]], Table1[[Order]:[SHD]], 5, FALSE)</f>
        <v>Jeon Jun Kyu</v>
      </c>
      <c r="F1181" s="18" t="str">
        <f>_xlfn.TEXTJOIN("", FALSE, "BPM_", VLOOKUP(Table2[[#This Row],[Song Number]], Table1[[Order]:[SHD]], 6, FALSE))</f>
        <v>BPM_119</v>
      </c>
      <c r="G1181" s="18" t="str" cm="1">
        <f t="array" ref="G1181">_xlfn.TEXTJOIN("", FALSE, "DIF_", VLOOKUP(Table2[[#This Row],[Song Number]], Table1[[Order]:[SHD]], _xlfn.IFS(MID(B1180, LEN(B1180) - 2, 3) = " EZ", 8, MID(B1180, LEN(B1180) - 2, 3) = " NM", 9, MID(B1180, LEN(B1180) - 2, 3) = " HD", 10, TRUE, 7), FALSE))</f>
        <v>DIF_14</v>
      </c>
      <c r="H118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"DIF_14" ],</v>
      </c>
      <c r="I118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"Belong To You - SHD",
  "region": "PP Pack",
  "category": [ "PP Pack", "SHD", "DIF_14" ],
  "requires": []
  },
</v>
      </c>
    </row>
    <row r="1182" spans="1:9" ht="105" x14ac:dyDescent="0.25">
      <c r="A1182" s="18">
        <f t="shared" si="18"/>
        <v>296</v>
      </c>
      <c r="B1182" s="18" t="str">
        <f>_xlfn.TEXTJOIN(" - ", FALSE, VLOOKUP(Table2[[#This Row],[Song Number]], Table1[[Order]:[SHD]], 4, FALSE), _xlfn.IFS(MID(B1181, LEN(B1181) - 2, 3) = " EZ", "NM", MID(B1181, LEN(B1181) - 2, 3) = " NM", "HD", MID(B1181, LEN(B1181) - 2, 3) = " HD", "SHD", TRUE, "EZ"))</f>
        <v>coastline - EZ</v>
      </c>
      <c r="C1182" s="18" t="str">
        <f>_xlfn.TEXTJOIN(" ", FALSE, VLOOKUP(Table2[[#This Row],[Song Number]], Table1[[Order]:[SHD]], 2, FALSE), "Pack")</f>
        <v>PP Pack</v>
      </c>
      <c r="D1182" s="18" t="str" cm="1">
        <f t="array" ref="D1182">_xlfn.IFS(MID(B1181, LEN(B1181) - 2, 3) = " EZ", "NM", MID(B1181, LEN(B1181) - 2, 3) = " NM", "HD", MID(B1181, LEN(B1181) - 2, 3) = " HD", "SHD", TRUE, "EZ")</f>
        <v>EZ</v>
      </c>
      <c r="E1182" s="18" t="str">
        <f>VLOOKUP(Table2[[#This Row],[Song Number]], Table1[[Order]:[SHD]], 5, FALSE)</f>
        <v>iMp</v>
      </c>
      <c r="F1182" s="18" t="str">
        <f>_xlfn.TEXTJOIN("", FALSE, "BPM_", VLOOKUP(Table2[[#This Row],[Song Number]], Table1[[Order]:[SHD]], 6, FALSE))</f>
        <v>BPM_146</v>
      </c>
      <c r="G1182" s="18" t="str" cm="1">
        <f t="array" ref="G1182">_xlfn.TEXTJOIN("", FALSE, "DIF_", VLOOKUP(Table2[[#This Row],[Song Number]], Table1[[Order]:[SHD]], _xlfn.IFS(MID(B1181, LEN(B1181) - 2, 3) = " EZ", 8, MID(B1181, LEN(B1181) - 2, 3) = " NM", 9, MID(B1181, LEN(B1181) - 2, 3) = " HD", 10, TRUE, 7), FALSE))</f>
        <v>DIF_3</v>
      </c>
      <c r="H118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"DIF_3" ],</v>
      </c>
      <c r="I118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"coastline - EZ",
  "region": "PP Pack",
  "category": [ "PP Pack", "EZ", "DIF_3" ],
  "requires": []
  },
</v>
      </c>
    </row>
    <row r="1183" spans="1:9" ht="105" x14ac:dyDescent="0.25">
      <c r="A1183" s="18">
        <f t="shared" si="18"/>
        <v>296</v>
      </c>
      <c r="B1183" s="18" t="str">
        <f>_xlfn.TEXTJOIN(" - ", FALSE, VLOOKUP(Table2[[#This Row],[Song Number]], Table1[[Order]:[SHD]], 4, FALSE), _xlfn.IFS(MID(B1182, LEN(B1182) - 2, 3) = " EZ", "NM", MID(B1182, LEN(B1182) - 2, 3) = " NM", "HD", MID(B1182, LEN(B1182) - 2, 3) = " HD", "SHD", TRUE, "EZ"))</f>
        <v>coastline - NM</v>
      </c>
      <c r="C1183" s="18" t="str">
        <f>_xlfn.TEXTJOIN(" ", FALSE, VLOOKUP(Table2[[#This Row],[Song Number]], Table1[[Order]:[SHD]], 2, FALSE), "Pack")</f>
        <v>PP Pack</v>
      </c>
      <c r="D1183" s="18" t="str" cm="1">
        <f t="array" ref="D1183">_xlfn.IFS(MID(B1182, LEN(B1182) - 2, 3) = " EZ", "NM", MID(B1182, LEN(B1182) - 2, 3) = " NM", "HD", MID(B1182, LEN(B1182) - 2, 3) = " HD", "SHD", TRUE, "EZ")</f>
        <v>NM</v>
      </c>
      <c r="E1183" s="18" t="str">
        <f>VLOOKUP(Table2[[#This Row],[Song Number]], Table1[[Order]:[SHD]], 5, FALSE)</f>
        <v>iMp</v>
      </c>
      <c r="F1183" s="18" t="str">
        <f>_xlfn.TEXTJOIN("", FALSE, "BPM_", VLOOKUP(Table2[[#This Row],[Song Number]], Table1[[Order]:[SHD]], 6, FALSE))</f>
        <v>BPM_146</v>
      </c>
      <c r="G1183" s="18" t="str" cm="1">
        <f t="array" ref="G1183">_xlfn.TEXTJOIN("", FALSE, "DIF_", VLOOKUP(Table2[[#This Row],[Song Number]], Table1[[Order]:[SHD]], _xlfn.IFS(MID(B1182, LEN(B1182) - 2, 3) = " EZ", 8, MID(B1182, LEN(B1182) - 2, 3) = " NM", 9, MID(B1182, LEN(B1182) - 2, 3) = " HD", 10, TRUE, 7), FALSE))</f>
        <v>DIF_8</v>
      </c>
      <c r="H118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"DIF_8" ],</v>
      </c>
      <c r="I118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"coastline - NM",
  "region": "PP Pack",
  "category": [ "PP Pack", "NM", "DIF_8" ],
  "requires": []
  },
</v>
      </c>
    </row>
    <row r="1184" spans="1:9" ht="105" x14ac:dyDescent="0.25">
      <c r="A1184" s="18">
        <f t="shared" si="18"/>
        <v>296</v>
      </c>
      <c r="B1184" s="18" t="str">
        <f>_xlfn.TEXTJOIN(" - ", FALSE, VLOOKUP(Table2[[#This Row],[Song Number]], Table1[[Order]:[SHD]], 4, FALSE), _xlfn.IFS(MID(B1183, LEN(B1183) - 2, 3) = " EZ", "NM", MID(B1183, LEN(B1183) - 2, 3) = " NM", "HD", MID(B1183, LEN(B1183) - 2, 3) = " HD", "SHD", TRUE, "EZ"))</f>
        <v>coastline - HD</v>
      </c>
      <c r="C1184" s="18" t="str">
        <f>_xlfn.TEXTJOIN(" ", FALSE, VLOOKUP(Table2[[#This Row],[Song Number]], Table1[[Order]:[SHD]], 2, FALSE), "Pack")</f>
        <v>PP Pack</v>
      </c>
      <c r="D1184" s="18" t="str" cm="1">
        <f t="array" ref="D1184">_xlfn.IFS(MID(B1183, LEN(B1183) - 2, 3) = " EZ", "NM", MID(B1183, LEN(B1183) - 2, 3) = " NM", "HD", MID(B1183, LEN(B1183) - 2, 3) = " HD", "SHD", TRUE, "EZ")</f>
        <v>HD</v>
      </c>
      <c r="E1184" s="18" t="str">
        <f>VLOOKUP(Table2[[#This Row],[Song Number]], Table1[[Order]:[SHD]], 5, FALSE)</f>
        <v>iMp</v>
      </c>
      <c r="F1184" s="18" t="str">
        <f>_xlfn.TEXTJOIN("", FALSE, "BPM_", VLOOKUP(Table2[[#This Row],[Song Number]], Table1[[Order]:[SHD]], 6, FALSE))</f>
        <v>BPM_146</v>
      </c>
      <c r="G1184" s="18" t="str" cm="1">
        <f t="array" ref="G1184">_xlfn.TEXTJOIN("", FALSE, "DIF_", VLOOKUP(Table2[[#This Row],[Song Number]], Table1[[Order]:[SHD]], _xlfn.IFS(MID(B1183, LEN(B1183) - 2, 3) = " EZ", 8, MID(B1183, LEN(B1183) - 2, 3) = " NM", 9, MID(B1183, LEN(B1183) - 2, 3) = " HD", 10, TRUE, 7), FALSE))</f>
        <v>DIF_12</v>
      </c>
      <c r="H118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"DIF_12" ],</v>
      </c>
      <c r="I118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"coastline - HD",
  "region": "PP Pack",
  "category": [ "PP Pack", "HD", "DIF_12" ],
  "requires": []
  },
</v>
      </c>
    </row>
    <row r="1185" spans="1:9" ht="105" x14ac:dyDescent="0.25">
      <c r="A1185" s="18">
        <f t="shared" si="18"/>
        <v>296</v>
      </c>
      <c r="B1185" s="18" t="str">
        <f>_xlfn.TEXTJOIN(" - ", FALSE, VLOOKUP(Table2[[#This Row],[Song Number]], Table1[[Order]:[SHD]], 4, FALSE), _xlfn.IFS(MID(B1184, LEN(B1184) - 2, 3) = " EZ", "NM", MID(B1184, LEN(B1184) - 2, 3) = " NM", "HD", MID(B1184, LEN(B1184) - 2, 3) = " HD", "SHD", TRUE, "EZ"))</f>
        <v>coastline - SHD</v>
      </c>
      <c r="C1185" s="18" t="str">
        <f>_xlfn.TEXTJOIN(" ", FALSE, VLOOKUP(Table2[[#This Row],[Song Number]], Table1[[Order]:[SHD]], 2, FALSE), "Pack")</f>
        <v>PP Pack</v>
      </c>
      <c r="D1185" s="18" t="str" cm="1">
        <f t="array" ref="D1185">_xlfn.IFS(MID(B1184, LEN(B1184) - 2, 3) = " EZ", "NM", MID(B1184, LEN(B1184) - 2, 3) = " NM", "HD", MID(B1184, LEN(B1184) - 2, 3) = " HD", "SHD", TRUE, "EZ")</f>
        <v>SHD</v>
      </c>
      <c r="E1185" s="18" t="str">
        <f>VLOOKUP(Table2[[#This Row],[Song Number]], Table1[[Order]:[SHD]], 5, FALSE)</f>
        <v>iMp</v>
      </c>
      <c r="F1185" s="18" t="str">
        <f>_xlfn.TEXTJOIN("", FALSE, "BPM_", VLOOKUP(Table2[[#This Row],[Song Number]], Table1[[Order]:[SHD]], 6, FALSE))</f>
        <v>BPM_146</v>
      </c>
      <c r="G1185" s="18" t="str" cm="1">
        <f t="array" ref="G1185">_xlfn.TEXTJOIN("", FALSE, "DIF_", VLOOKUP(Table2[[#This Row],[Song Number]], Table1[[Order]:[SHD]], _xlfn.IFS(MID(B1184, LEN(B1184) - 2, 3) = " EZ", 8, MID(B1184, LEN(B1184) - 2, 3) = " NM", 9, MID(B1184, LEN(B1184) - 2, 3) = " HD", 10, TRUE, 7), FALSE))</f>
        <v>DIF_16</v>
      </c>
      <c r="H118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"DIF_16" ],</v>
      </c>
      <c r="I118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"coastline - SHD",
  "region": "PP Pack",
  "category": [ "PP Pack", "SHD", "DIF_16" ],
  "requires": []
  },
</v>
      </c>
    </row>
    <row r="1186" spans="1:9" ht="105" x14ac:dyDescent="0.25">
      <c r="A1186" s="18">
        <f t="shared" si="18"/>
        <v>297</v>
      </c>
      <c r="B1186" s="18" t="str">
        <f>_xlfn.TEXTJOIN(" - ", FALSE, VLOOKUP(Table2[[#This Row],[Song Number]], Table1[[Order]:[SHD]], 4, FALSE), _xlfn.IFS(MID(B1185, LEN(B1185) - 2, 3) = " EZ", "NM", MID(B1185, LEN(B1185) - 2, 3) = " NM", "HD", MID(B1185, LEN(B1185) - 2, 3) = " HD", "SHD", TRUE, "EZ"))</f>
        <v>Cybernetic Geist - EZ</v>
      </c>
      <c r="C1186" s="18" t="str">
        <f>_xlfn.TEXTJOIN(" ", FALSE, VLOOKUP(Table2[[#This Row],[Song Number]], Table1[[Order]:[SHD]], 2, FALSE), "Pack")</f>
        <v>PP Pack</v>
      </c>
      <c r="D1186" s="18" t="str" cm="1">
        <f t="array" ref="D1186">_xlfn.IFS(MID(B1185, LEN(B1185) - 2, 3) = " EZ", "NM", MID(B1185, LEN(B1185) - 2, 3) = " NM", "HD", MID(B1185, LEN(B1185) - 2, 3) = " HD", "SHD", TRUE, "EZ")</f>
        <v>EZ</v>
      </c>
      <c r="E1186" s="18" t="str">
        <f>VLOOKUP(Table2[[#This Row],[Song Number]], Table1[[Order]:[SHD]], 5, FALSE)</f>
        <v>KARUT</v>
      </c>
      <c r="F1186" s="18" t="str">
        <f>_xlfn.TEXTJOIN("", FALSE, "BPM_", VLOOKUP(Table2[[#This Row],[Song Number]], Table1[[Order]:[SHD]], 6, FALSE))</f>
        <v>BPM_150</v>
      </c>
      <c r="G1186" s="18" t="str" cm="1">
        <f t="array" ref="G1186">_xlfn.TEXTJOIN("", FALSE, "DIF_", VLOOKUP(Table2[[#This Row],[Song Number]], Table1[[Order]:[SHD]], _xlfn.IFS(MID(B1185, LEN(B1185) - 2, 3) = " EZ", 8, MID(B1185, LEN(B1185) - 2, 3) = " NM", 9, MID(B1185, LEN(B1185) - 2, 3) = " HD", 10, TRUE, 7), FALSE))</f>
        <v>DIF_5</v>
      </c>
      <c r="H118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"DIF_5" ],</v>
      </c>
      <c r="I118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"Cybernetic Geist - EZ",
  "region": "PP Pack",
  "category": [ "PP Pack", "EZ", "DIF_5" ],
  "requires": []
  },
</v>
      </c>
    </row>
    <row r="1187" spans="1:9" ht="105" x14ac:dyDescent="0.25">
      <c r="A1187" s="18">
        <f t="shared" si="18"/>
        <v>297</v>
      </c>
      <c r="B1187" s="18" t="str">
        <f>_xlfn.TEXTJOIN(" - ", FALSE, VLOOKUP(Table2[[#This Row],[Song Number]], Table1[[Order]:[SHD]], 4, FALSE), _xlfn.IFS(MID(B1186, LEN(B1186) - 2, 3) = " EZ", "NM", MID(B1186, LEN(B1186) - 2, 3) = " NM", "HD", MID(B1186, LEN(B1186) - 2, 3) = " HD", "SHD", TRUE, "EZ"))</f>
        <v>Cybernetic Geist - NM</v>
      </c>
      <c r="C1187" s="18" t="str">
        <f>_xlfn.TEXTJOIN(" ", FALSE, VLOOKUP(Table2[[#This Row],[Song Number]], Table1[[Order]:[SHD]], 2, FALSE), "Pack")</f>
        <v>PP Pack</v>
      </c>
      <c r="D1187" s="18" t="str" cm="1">
        <f t="array" ref="D1187">_xlfn.IFS(MID(B1186, LEN(B1186) - 2, 3) = " EZ", "NM", MID(B1186, LEN(B1186) - 2, 3) = " NM", "HD", MID(B1186, LEN(B1186) - 2, 3) = " HD", "SHD", TRUE, "EZ")</f>
        <v>NM</v>
      </c>
      <c r="E1187" s="18" t="str">
        <f>VLOOKUP(Table2[[#This Row],[Song Number]], Table1[[Order]:[SHD]], 5, FALSE)</f>
        <v>KARUT</v>
      </c>
      <c r="F1187" s="18" t="str">
        <f>_xlfn.TEXTJOIN("", FALSE, "BPM_", VLOOKUP(Table2[[#This Row],[Song Number]], Table1[[Order]:[SHD]], 6, FALSE))</f>
        <v>BPM_150</v>
      </c>
      <c r="G1187" s="18" t="str" cm="1">
        <f t="array" ref="G1187">_xlfn.TEXTJOIN("", FALSE, "DIF_", VLOOKUP(Table2[[#This Row],[Song Number]], Table1[[Order]:[SHD]], _xlfn.IFS(MID(B1186, LEN(B1186) - 2, 3) = " EZ", 8, MID(B1186, LEN(B1186) - 2, 3) = " NM", 9, MID(B1186, LEN(B1186) - 2, 3) = " HD", 10, TRUE, 7), FALSE))</f>
        <v>DIF_10</v>
      </c>
      <c r="H118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"DIF_10" ],</v>
      </c>
      <c r="I118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"Cybernetic Geist - NM",
  "region": "PP Pack",
  "category": [ "PP Pack", "NM", "DIF_10" ],
  "requires": []
  },
</v>
      </c>
    </row>
    <row r="1188" spans="1:9" ht="105" x14ac:dyDescent="0.25">
      <c r="A1188" s="18">
        <f t="shared" si="18"/>
        <v>297</v>
      </c>
      <c r="B1188" s="18" t="str">
        <f>_xlfn.TEXTJOIN(" - ", FALSE, VLOOKUP(Table2[[#This Row],[Song Number]], Table1[[Order]:[SHD]], 4, FALSE), _xlfn.IFS(MID(B1187, LEN(B1187) - 2, 3) = " EZ", "NM", MID(B1187, LEN(B1187) - 2, 3) = " NM", "HD", MID(B1187, LEN(B1187) - 2, 3) = " HD", "SHD", TRUE, "EZ"))</f>
        <v>Cybernetic Geist - HD</v>
      </c>
      <c r="C1188" s="18" t="str">
        <f>_xlfn.TEXTJOIN(" ", FALSE, VLOOKUP(Table2[[#This Row],[Song Number]], Table1[[Order]:[SHD]], 2, FALSE), "Pack")</f>
        <v>PP Pack</v>
      </c>
      <c r="D1188" s="18" t="str" cm="1">
        <f t="array" ref="D1188">_xlfn.IFS(MID(B1187, LEN(B1187) - 2, 3) = " EZ", "NM", MID(B1187, LEN(B1187) - 2, 3) = " NM", "HD", MID(B1187, LEN(B1187) - 2, 3) = " HD", "SHD", TRUE, "EZ")</f>
        <v>HD</v>
      </c>
      <c r="E1188" s="18" t="str">
        <f>VLOOKUP(Table2[[#This Row],[Song Number]], Table1[[Order]:[SHD]], 5, FALSE)</f>
        <v>KARUT</v>
      </c>
      <c r="F1188" s="18" t="str">
        <f>_xlfn.TEXTJOIN("", FALSE, "BPM_", VLOOKUP(Table2[[#This Row],[Song Number]], Table1[[Order]:[SHD]], 6, FALSE))</f>
        <v>BPM_150</v>
      </c>
      <c r="G1188" s="18" t="str" cm="1">
        <f t="array" ref="G1188">_xlfn.TEXTJOIN("", FALSE, "DIF_", VLOOKUP(Table2[[#This Row],[Song Number]], Table1[[Order]:[SHD]], _xlfn.IFS(MID(B1187, LEN(B1187) - 2, 3) = " EZ", 8, MID(B1187, LEN(B1187) - 2, 3) = " NM", 9, MID(B1187, LEN(B1187) - 2, 3) = " HD", 10, TRUE, 7), FALSE))</f>
        <v>DIF_14</v>
      </c>
      <c r="H118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"DIF_14" ],</v>
      </c>
      <c r="I118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"Cybernetic Geist - HD",
  "region": "PP Pack",
  "category": [ "PP Pack", "HD", "DIF_14" ],
  "requires": []
  },
</v>
      </c>
    </row>
    <row r="1189" spans="1:9" ht="105" x14ac:dyDescent="0.25">
      <c r="A1189" s="18">
        <f t="shared" si="18"/>
        <v>297</v>
      </c>
      <c r="B1189" s="18" t="str">
        <f>_xlfn.TEXTJOIN(" - ", FALSE, VLOOKUP(Table2[[#This Row],[Song Number]], Table1[[Order]:[SHD]], 4, FALSE), _xlfn.IFS(MID(B1188, LEN(B1188) - 2, 3) = " EZ", "NM", MID(B1188, LEN(B1188) - 2, 3) = " NM", "HD", MID(B1188, LEN(B1188) - 2, 3) = " HD", "SHD", TRUE, "EZ"))</f>
        <v>Cybernetic Geist - SHD</v>
      </c>
      <c r="C1189" s="18" t="str">
        <f>_xlfn.TEXTJOIN(" ", FALSE, VLOOKUP(Table2[[#This Row],[Song Number]], Table1[[Order]:[SHD]], 2, FALSE), "Pack")</f>
        <v>PP Pack</v>
      </c>
      <c r="D1189" s="18" t="str" cm="1">
        <f t="array" ref="D1189">_xlfn.IFS(MID(B1188, LEN(B1188) - 2, 3) = " EZ", "NM", MID(B1188, LEN(B1188) - 2, 3) = " NM", "HD", MID(B1188, LEN(B1188) - 2, 3) = " HD", "SHD", TRUE, "EZ")</f>
        <v>SHD</v>
      </c>
      <c r="E1189" s="18" t="str">
        <f>VLOOKUP(Table2[[#This Row],[Song Number]], Table1[[Order]:[SHD]], 5, FALSE)</f>
        <v>KARUT</v>
      </c>
      <c r="F1189" s="18" t="str">
        <f>_xlfn.TEXTJOIN("", FALSE, "BPM_", VLOOKUP(Table2[[#This Row],[Song Number]], Table1[[Order]:[SHD]], 6, FALSE))</f>
        <v>BPM_150</v>
      </c>
      <c r="G1189" s="18" t="str" cm="1">
        <f t="array" ref="G1189">_xlfn.TEXTJOIN("", FALSE, "DIF_", VLOOKUP(Table2[[#This Row],[Song Number]], Table1[[Order]:[SHD]], _xlfn.IFS(MID(B1188, LEN(B1188) - 2, 3) = " EZ", 8, MID(B1188, LEN(B1188) - 2, 3) = " NM", 9, MID(B1188, LEN(B1188) - 2, 3) = " HD", 10, TRUE, 7), FALSE))</f>
        <v>DIF_17</v>
      </c>
      <c r="H118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"DIF_17" ],</v>
      </c>
      <c r="I118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"Cybernetic Geist - SHD",
  "region": "PP Pack",
  "category": [ "PP Pack", "SHD", "DIF_17" ],
  "requires": []
  },
</v>
      </c>
    </row>
    <row r="1190" spans="1:9" ht="105" x14ac:dyDescent="0.25">
      <c r="A1190" s="18">
        <f t="shared" si="18"/>
        <v>298</v>
      </c>
      <c r="B1190" s="18" t="str">
        <f>_xlfn.TEXTJOIN(" - ", FALSE, VLOOKUP(Table2[[#This Row],[Song Number]], Table1[[Order]:[SHD]], 4, FALSE), _xlfn.IFS(MID(B1189, LEN(B1189) - 2, 3) = " EZ", "NM", MID(B1189, LEN(B1189) - 2, 3) = " NM", "HD", MID(B1189, LEN(B1189) - 2, 3) = " HD", "SHD", TRUE, "EZ"))</f>
        <v>Decision Altitude - EZ</v>
      </c>
      <c r="C1190" s="18" t="str">
        <f>_xlfn.TEXTJOIN(" ", FALSE, VLOOKUP(Table2[[#This Row],[Song Number]], Table1[[Order]:[SHD]], 2, FALSE), "Pack")</f>
        <v>PP Pack</v>
      </c>
      <c r="D1190" s="18" t="str" cm="1">
        <f t="array" ref="D1190">_xlfn.IFS(MID(B1189, LEN(B1189) - 2, 3) = " EZ", "NM", MID(B1189, LEN(B1189) - 2, 3) = " NM", "HD", MID(B1189, LEN(B1189) - 2, 3) = " HD", "SHD", TRUE, "EZ")</f>
        <v>EZ</v>
      </c>
      <c r="E1190" s="18" t="str">
        <f>VLOOKUP(Table2[[#This Row],[Song Number]], Table1[[Order]:[SHD]], 5, FALSE)</f>
        <v>A1NVERSE</v>
      </c>
      <c r="F1190" s="18" t="str">
        <f>_xlfn.TEXTJOIN("", FALSE, "BPM_", VLOOKUP(Table2[[#This Row],[Song Number]], Table1[[Order]:[SHD]], 6, FALSE))</f>
        <v>BPM_175</v>
      </c>
      <c r="G1190" s="18" t="str" cm="1">
        <f t="array" ref="G1190">_xlfn.TEXTJOIN("", FALSE, "DIF_", VLOOKUP(Table2[[#This Row],[Song Number]], Table1[[Order]:[SHD]], _xlfn.IFS(MID(B1189, LEN(B1189) - 2, 3) = " EZ", 8, MID(B1189, LEN(B1189) - 2, 3) = " NM", 9, MID(B1189, LEN(B1189) - 2, 3) = " HD", 10, TRUE, 7), FALSE))</f>
        <v>DIF_5</v>
      </c>
      <c r="H119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"DIF_5" ],</v>
      </c>
      <c r="I119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"Decision Altitude - EZ",
  "region": "PP Pack",
  "category": [ "PP Pack", "EZ", "DIF_5" ],
  "requires": []
  },
</v>
      </c>
    </row>
    <row r="1191" spans="1:9" ht="105" x14ac:dyDescent="0.25">
      <c r="A1191" s="18">
        <f t="shared" si="18"/>
        <v>298</v>
      </c>
      <c r="B1191" s="18" t="str">
        <f>_xlfn.TEXTJOIN(" - ", FALSE, VLOOKUP(Table2[[#This Row],[Song Number]], Table1[[Order]:[SHD]], 4, FALSE), _xlfn.IFS(MID(B1190, LEN(B1190) - 2, 3) = " EZ", "NM", MID(B1190, LEN(B1190) - 2, 3) = " NM", "HD", MID(B1190, LEN(B1190) - 2, 3) = " HD", "SHD", TRUE, "EZ"))</f>
        <v>Decision Altitude - NM</v>
      </c>
      <c r="C1191" s="18" t="str">
        <f>_xlfn.TEXTJOIN(" ", FALSE, VLOOKUP(Table2[[#This Row],[Song Number]], Table1[[Order]:[SHD]], 2, FALSE), "Pack")</f>
        <v>PP Pack</v>
      </c>
      <c r="D1191" s="18" t="str" cm="1">
        <f t="array" ref="D1191">_xlfn.IFS(MID(B1190, LEN(B1190) - 2, 3) = " EZ", "NM", MID(B1190, LEN(B1190) - 2, 3) = " NM", "HD", MID(B1190, LEN(B1190) - 2, 3) = " HD", "SHD", TRUE, "EZ")</f>
        <v>NM</v>
      </c>
      <c r="E1191" s="18" t="str">
        <f>VLOOKUP(Table2[[#This Row],[Song Number]], Table1[[Order]:[SHD]], 5, FALSE)</f>
        <v>A1NVERSE</v>
      </c>
      <c r="F1191" s="18" t="str">
        <f>_xlfn.TEXTJOIN("", FALSE, "BPM_", VLOOKUP(Table2[[#This Row],[Song Number]], Table1[[Order]:[SHD]], 6, FALSE))</f>
        <v>BPM_175</v>
      </c>
      <c r="G1191" s="18" t="str" cm="1">
        <f t="array" ref="G1191">_xlfn.TEXTJOIN("", FALSE, "DIF_", VLOOKUP(Table2[[#This Row],[Song Number]], Table1[[Order]:[SHD]], _xlfn.IFS(MID(B1190, LEN(B1190) - 2, 3) = " EZ", 8, MID(B1190, LEN(B1190) - 2, 3) = " NM", 9, MID(B1190, LEN(B1190) - 2, 3) = " HD", 10, TRUE, 7), FALSE))</f>
        <v>DIF_11</v>
      </c>
      <c r="H119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"DIF_11" ],</v>
      </c>
      <c r="I119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"Decision Altitude - NM",
  "region": "PP Pack",
  "category": [ "PP Pack", "NM", "DIF_11" ],
  "requires": []
  },
</v>
      </c>
    </row>
    <row r="1192" spans="1:9" ht="105" x14ac:dyDescent="0.25">
      <c r="A1192" s="18">
        <f t="shared" si="18"/>
        <v>298</v>
      </c>
      <c r="B1192" s="18" t="str">
        <f>_xlfn.TEXTJOIN(" - ", FALSE, VLOOKUP(Table2[[#This Row],[Song Number]], Table1[[Order]:[SHD]], 4, FALSE), _xlfn.IFS(MID(B1191, LEN(B1191) - 2, 3) = " EZ", "NM", MID(B1191, LEN(B1191) - 2, 3) = " NM", "HD", MID(B1191, LEN(B1191) - 2, 3) = " HD", "SHD", TRUE, "EZ"))</f>
        <v>Decision Altitude - HD</v>
      </c>
      <c r="C1192" s="18" t="str">
        <f>_xlfn.TEXTJOIN(" ", FALSE, VLOOKUP(Table2[[#This Row],[Song Number]], Table1[[Order]:[SHD]], 2, FALSE), "Pack")</f>
        <v>PP Pack</v>
      </c>
      <c r="D1192" s="18" t="str" cm="1">
        <f t="array" ref="D1192">_xlfn.IFS(MID(B1191, LEN(B1191) - 2, 3) = " EZ", "NM", MID(B1191, LEN(B1191) - 2, 3) = " NM", "HD", MID(B1191, LEN(B1191) - 2, 3) = " HD", "SHD", TRUE, "EZ")</f>
        <v>HD</v>
      </c>
      <c r="E1192" s="18" t="str">
        <f>VLOOKUP(Table2[[#This Row],[Song Number]], Table1[[Order]:[SHD]], 5, FALSE)</f>
        <v>A1NVERSE</v>
      </c>
      <c r="F1192" s="18" t="str">
        <f>_xlfn.TEXTJOIN("", FALSE, "BPM_", VLOOKUP(Table2[[#This Row],[Song Number]], Table1[[Order]:[SHD]], 6, FALSE))</f>
        <v>BPM_175</v>
      </c>
      <c r="G1192" s="18" t="str" cm="1">
        <f t="array" ref="G1192">_xlfn.TEXTJOIN("", FALSE, "DIF_", VLOOKUP(Table2[[#This Row],[Song Number]], Table1[[Order]:[SHD]], _xlfn.IFS(MID(B1191, LEN(B1191) - 2, 3) = " EZ", 8, MID(B1191, LEN(B1191) - 2, 3) = " NM", 9, MID(B1191, LEN(B1191) - 2, 3) = " HD", 10, TRUE, 7), FALSE))</f>
        <v>DIF_14</v>
      </c>
      <c r="H119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"DIF_14" ],</v>
      </c>
      <c r="I119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"Decision Altitude - HD",
  "region": "PP Pack",
  "category": [ "PP Pack", "HD", "DIF_14" ],
  "requires": []
  },
</v>
      </c>
    </row>
    <row r="1193" spans="1:9" ht="105" x14ac:dyDescent="0.25">
      <c r="A1193" s="18">
        <f t="shared" si="18"/>
        <v>298</v>
      </c>
      <c r="B1193" s="18" t="str">
        <f>_xlfn.TEXTJOIN(" - ", FALSE, VLOOKUP(Table2[[#This Row],[Song Number]], Table1[[Order]:[SHD]], 4, FALSE), _xlfn.IFS(MID(B1192, LEN(B1192) - 2, 3) = " EZ", "NM", MID(B1192, LEN(B1192) - 2, 3) = " NM", "HD", MID(B1192, LEN(B1192) - 2, 3) = " HD", "SHD", TRUE, "EZ"))</f>
        <v>Decision Altitude - SHD</v>
      </c>
      <c r="C1193" s="18" t="str">
        <f>_xlfn.TEXTJOIN(" ", FALSE, VLOOKUP(Table2[[#This Row],[Song Number]], Table1[[Order]:[SHD]], 2, FALSE), "Pack")</f>
        <v>PP Pack</v>
      </c>
      <c r="D1193" s="18" t="str" cm="1">
        <f t="array" ref="D1193">_xlfn.IFS(MID(B1192, LEN(B1192) - 2, 3) = " EZ", "NM", MID(B1192, LEN(B1192) - 2, 3) = " NM", "HD", MID(B1192, LEN(B1192) - 2, 3) = " HD", "SHD", TRUE, "EZ")</f>
        <v>SHD</v>
      </c>
      <c r="E1193" s="18" t="str">
        <f>VLOOKUP(Table2[[#This Row],[Song Number]], Table1[[Order]:[SHD]], 5, FALSE)</f>
        <v>A1NVERSE</v>
      </c>
      <c r="F1193" s="18" t="str">
        <f>_xlfn.TEXTJOIN("", FALSE, "BPM_", VLOOKUP(Table2[[#This Row],[Song Number]], Table1[[Order]:[SHD]], 6, FALSE))</f>
        <v>BPM_175</v>
      </c>
      <c r="G1193" s="18" t="str" cm="1">
        <f t="array" ref="G1193">_xlfn.TEXTJOIN("", FALSE, "DIF_", VLOOKUP(Table2[[#This Row],[Song Number]], Table1[[Order]:[SHD]], _xlfn.IFS(MID(B1192, LEN(B1192) - 2, 3) = " EZ", 8, MID(B1192, LEN(B1192) - 2, 3) = " NM", 9, MID(B1192, LEN(B1192) - 2, 3) = " HD", 10, TRUE, 7), FALSE))</f>
        <v>DIF_18</v>
      </c>
      <c r="H119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"DIF_18" ],</v>
      </c>
      <c r="I119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"Decision Altitude - SHD",
  "region": "PP Pack",
  "category": [ "PP Pack", "SHD", "DIF_18" ],
  "requires": []
  },
</v>
      </c>
    </row>
    <row r="1194" spans="1:9" ht="105" x14ac:dyDescent="0.25">
      <c r="A1194" s="18">
        <f t="shared" si="18"/>
        <v>299</v>
      </c>
      <c r="B1194" s="18" t="str">
        <f>_xlfn.TEXTJOIN(" - ", FALSE, VLOOKUP(Table2[[#This Row],[Song Number]], Table1[[Order]:[SHD]], 4, FALSE), _xlfn.IFS(MID(B1193, LEN(B1193) - 2, 3) = " EZ", "NM", MID(B1193, LEN(B1193) - 2, 3) = " NM", "HD", MID(B1193, LEN(B1193) - 2, 3) = " HD", "SHD", TRUE, "EZ"))</f>
        <v>Diabolic Swing - EZ</v>
      </c>
      <c r="C1194" s="18" t="str">
        <f>_xlfn.TEXTJOIN(" ", FALSE, VLOOKUP(Table2[[#This Row],[Song Number]], Table1[[Order]:[SHD]], 2, FALSE), "Pack")</f>
        <v>PP Pack</v>
      </c>
      <c r="D1194" s="18" t="str" cm="1">
        <f t="array" ref="D1194">_xlfn.IFS(MID(B1193, LEN(B1193) - 2, 3) = " EZ", "NM", MID(B1193, LEN(B1193) - 2, 3) = " NM", "HD", MID(B1193, LEN(B1193) - 2, 3) = " HD", "SHD", TRUE, "EZ")</f>
        <v>EZ</v>
      </c>
      <c r="E1194" s="18" t="str">
        <f>VLOOKUP(Table2[[#This Row],[Song Number]], Table1[[Order]:[SHD]], 5, FALSE)</f>
        <v>t+pazolite</v>
      </c>
      <c r="F1194" s="18" t="str">
        <f>_xlfn.TEXTJOIN("", FALSE, "BPM_", VLOOKUP(Table2[[#This Row],[Song Number]], Table1[[Order]:[SHD]], 6, FALSE))</f>
        <v>BPM_256</v>
      </c>
      <c r="G1194" s="18" t="str" cm="1">
        <f t="array" ref="G1194">_xlfn.TEXTJOIN("", FALSE, "DIF_", VLOOKUP(Table2[[#This Row],[Song Number]], Table1[[Order]:[SHD]], _xlfn.IFS(MID(B1193, LEN(B1193) - 2, 3) = " EZ", 8, MID(B1193, LEN(B1193) - 2, 3) = " NM", 9, MID(B1193, LEN(B1193) - 2, 3) = " HD", 10, TRUE, 7), FALSE))</f>
        <v>DIF_5</v>
      </c>
      <c r="H119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"DIF_5" ],</v>
      </c>
      <c r="I119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"Diabolic Swing - EZ",
  "region": "PP Pack",
  "category": [ "PP Pack", "EZ", "DIF_5" ],
  "requires": []
  },
</v>
      </c>
    </row>
    <row r="1195" spans="1:9" ht="105" x14ac:dyDescent="0.25">
      <c r="A1195" s="18">
        <f t="shared" si="18"/>
        <v>299</v>
      </c>
      <c r="B1195" s="18" t="str">
        <f>_xlfn.TEXTJOIN(" - ", FALSE, VLOOKUP(Table2[[#This Row],[Song Number]], Table1[[Order]:[SHD]], 4, FALSE), _xlfn.IFS(MID(B1194, LEN(B1194) - 2, 3) = " EZ", "NM", MID(B1194, LEN(B1194) - 2, 3) = " NM", "HD", MID(B1194, LEN(B1194) - 2, 3) = " HD", "SHD", TRUE, "EZ"))</f>
        <v>Diabolic Swing - NM</v>
      </c>
      <c r="C1195" s="18" t="str">
        <f>_xlfn.TEXTJOIN(" ", FALSE, VLOOKUP(Table2[[#This Row],[Song Number]], Table1[[Order]:[SHD]], 2, FALSE), "Pack")</f>
        <v>PP Pack</v>
      </c>
      <c r="D1195" s="18" t="str" cm="1">
        <f t="array" ref="D1195">_xlfn.IFS(MID(B1194, LEN(B1194) - 2, 3) = " EZ", "NM", MID(B1194, LEN(B1194) - 2, 3) = " NM", "HD", MID(B1194, LEN(B1194) - 2, 3) = " HD", "SHD", TRUE, "EZ")</f>
        <v>NM</v>
      </c>
      <c r="E1195" s="18" t="str">
        <f>VLOOKUP(Table2[[#This Row],[Song Number]], Table1[[Order]:[SHD]], 5, FALSE)</f>
        <v>t+pazolite</v>
      </c>
      <c r="F1195" s="18" t="str">
        <f>_xlfn.TEXTJOIN("", FALSE, "BPM_", VLOOKUP(Table2[[#This Row],[Song Number]], Table1[[Order]:[SHD]], 6, FALSE))</f>
        <v>BPM_256</v>
      </c>
      <c r="G1195" s="18" t="str" cm="1">
        <f t="array" ref="G1195">_xlfn.TEXTJOIN("", FALSE, "DIF_", VLOOKUP(Table2[[#This Row],[Song Number]], Table1[[Order]:[SHD]], _xlfn.IFS(MID(B1194, LEN(B1194) - 2, 3) = " EZ", 8, MID(B1194, LEN(B1194) - 2, 3) = " NM", 9, MID(B1194, LEN(B1194) - 2, 3) = " HD", 10, TRUE, 7), FALSE))</f>
        <v>DIF_11</v>
      </c>
      <c r="H119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"DIF_11" ],</v>
      </c>
      <c r="I119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"Diabolic Swing - NM",
  "region": "PP Pack",
  "category": [ "PP Pack", "NM", "DIF_11" ],
  "requires": []
  },
</v>
      </c>
    </row>
    <row r="1196" spans="1:9" ht="105" x14ac:dyDescent="0.25">
      <c r="A1196" s="18">
        <f t="shared" si="18"/>
        <v>299</v>
      </c>
      <c r="B1196" s="18" t="str">
        <f>_xlfn.TEXTJOIN(" - ", FALSE, VLOOKUP(Table2[[#This Row],[Song Number]], Table1[[Order]:[SHD]], 4, FALSE), _xlfn.IFS(MID(B1195, LEN(B1195) - 2, 3) = " EZ", "NM", MID(B1195, LEN(B1195) - 2, 3) = " NM", "HD", MID(B1195, LEN(B1195) - 2, 3) = " HD", "SHD", TRUE, "EZ"))</f>
        <v>Diabolic Swing - HD</v>
      </c>
      <c r="C1196" s="18" t="str">
        <f>_xlfn.TEXTJOIN(" ", FALSE, VLOOKUP(Table2[[#This Row],[Song Number]], Table1[[Order]:[SHD]], 2, FALSE), "Pack")</f>
        <v>PP Pack</v>
      </c>
      <c r="D1196" s="18" t="str" cm="1">
        <f t="array" ref="D1196">_xlfn.IFS(MID(B1195, LEN(B1195) - 2, 3) = " EZ", "NM", MID(B1195, LEN(B1195) - 2, 3) = " NM", "HD", MID(B1195, LEN(B1195) - 2, 3) = " HD", "SHD", TRUE, "EZ")</f>
        <v>HD</v>
      </c>
      <c r="E1196" s="18" t="str">
        <f>VLOOKUP(Table2[[#This Row],[Song Number]], Table1[[Order]:[SHD]], 5, FALSE)</f>
        <v>t+pazolite</v>
      </c>
      <c r="F1196" s="18" t="str">
        <f>_xlfn.TEXTJOIN("", FALSE, "BPM_", VLOOKUP(Table2[[#This Row],[Song Number]], Table1[[Order]:[SHD]], 6, FALSE))</f>
        <v>BPM_256</v>
      </c>
      <c r="G1196" s="18" t="str" cm="1">
        <f t="array" ref="G1196">_xlfn.TEXTJOIN("", FALSE, "DIF_", VLOOKUP(Table2[[#This Row],[Song Number]], Table1[[Order]:[SHD]], _xlfn.IFS(MID(B1195, LEN(B1195) - 2, 3) = " EZ", 8, MID(B1195, LEN(B1195) - 2, 3) = " NM", 9, MID(B1195, LEN(B1195) - 2, 3) = " HD", 10, TRUE, 7), FALSE))</f>
        <v>DIF_16</v>
      </c>
      <c r="H119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"DIF_16" ],</v>
      </c>
      <c r="I119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"Diabolic Swing - HD",
  "region": "PP Pack",
  "category": [ "PP Pack", "HD", "DIF_16" ],
  "requires": []
  },
</v>
      </c>
    </row>
    <row r="1197" spans="1:9" ht="105" x14ac:dyDescent="0.25">
      <c r="A1197" s="18">
        <f t="shared" si="18"/>
        <v>299</v>
      </c>
      <c r="B1197" s="18" t="str">
        <f>_xlfn.TEXTJOIN(" - ", FALSE, VLOOKUP(Table2[[#This Row],[Song Number]], Table1[[Order]:[SHD]], 4, FALSE), _xlfn.IFS(MID(B1196, LEN(B1196) - 2, 3) = " EZ", "NM", MID(B1196, LEN(B1196) - 2, 3) = " NM", "HD", MID(B1196, LEN(B1196) - 2, 3) = " HD", "SHD", TRUE, "EZ"))</f>
        <v>Diabolic Swing - SHD</v>
      </c>
      <c r="C1197" s="18" t="str">
        <f>_xlfn.TEXTJOIN(" ", FALSE, VLOOKUP(Table2[[#This Row],[Song Number]], Table1[[Order]:[SHD]], 2, FALSE), "Pack")</f>
        <v>PP Pack</v>
      </c>
      <c r="D1197" s="18" t="str" cm="1">
        <f t="array" ref="D1197">_xlfn.IFS(MID(B1196, LEN(B1196) - 2, 3) = " EZ", "NM", MID(B1196, LEN(B1196) - 2, 3) = " NM", "HD", MID(B1196, LEN(B1196) - 2, 3) = " HD", "SHD", TRUE, "EZ")</f>
        <v>SHD</v>
      </c>
      <c r="E1197" s="18" t="str">
        <f>VLOOKUP(Table2[[#This Row],[Song Number]], Table1[[Order]:[SHD]], 5, FALSE)</f>
        <v>t+pazolite</v>
      </c>
      <c r="F1197" s="18" t="str">
        <f>_xlfn.TEXTJOIN("", FALSE, "BPM_", VLOOKUP(Table2[[#This Row],[Song Number]], Table1[[Order]:[SHD]], 6, FALSE))</f>
        <v>BPM_256</v>
      </c>
      <c r="G1197" s="18" t="str" cm="1">
        <f t="array" ref="G1197">_xlfn.TEXTJOIN("", FALSE, "DIF_", VLOOKUP(Table2[[#This Row],[Song Number]], Table1[[Order]:[SHD]], _xlfn.IFS(MID(B1196, LEN(B1196) - 2, 3) = " EZ", 8, MID(B1196, LEN(B1196) - 2, 3) = " NM", 9, MID(B1196, LEN(B1196) - 2, 3) = " HD", 10, TRUE, 7), FALSE))</f>
        <v>DIF_18</v>
      </c>
      <c r="H119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"DIF_18" ],</v>
      </c>
      <c r="I119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"Diabolic Swing - SHD",
  "region": "PP Pack",
  "category": [ "PP Pack", "SHD", "DIF_18" ],
  "requires": []
  },
</v>
      </c>
    </row>
    <row r="1198" spans="1:9" ht="105" x14ac:dyDescent="0.25">
      <c r="A1198" s="18">
        <f t="shared" si="18"/>
        <v>300</v>
      </c>
      <c r="B1198" s="18" t="str">
        <f>_xlfn.TEXTJOIN(" - ", FALSE, VLOOKUP(Table2[[#This Row],[Song Number]], Table1[[Order]:[SHD]], 4, FALSE), _xlfn.IFS(MID(B1197, LEN(B1197) - 2, 3) = " EZ", "NM", MID(B1197, LEN(B1197) - 2, 3) = " NM", "HD", MID(B1197, LEN(B1197) - 2, 3) = " HD", "SHD", TRUE, "EZ"))</f>
        <v>Faker - EZ</v>
      </c>
      <c r="C1198" s="18" t="str">
        <f>_xlfn.TEXTJOIN(" ", FALSE, VLOOKUP(Table2[[#This Row],[Song Number]], Table1[[Order]:[SHD]], 2, FALSE), "Pack")</f>
        <v>PP Pack</v>
      </c>
      <c r="D1198" s="18" t="str" cm="1">
        <f t="array" ref="D1198">_xlfn.IFS(MID(B1197, LEN(B1197) - 2, 3) = " EZ", "NM", MID(B1197, LEN(B1197) - 2, 3) = " NM", "HD", MID(B1197, LEN(B1197) - 2, 3) = " HD", "SHD", TRUE, "EZ")</f>
        <v>EZ</v>
      </c>
      <c r="E1198" s="18" t="str">
        <f>VLOOKUP(Table2[[#This Row],[Song Number]], Table1[[Order]:[SHD]], 5, FALSE)</f>
        <v>Sigma X3</v>
      </c>
      <c r="F1198" s="18" t="str">
        <f>_xlfn.TEXTJOIN("", FALSE, "BPM_", VLOOKUP(Table2[[#This Row],[Song Number]], Table1[[Order]:[SHD]], 6, FALSE))</f>
        <v>BPM_176</v>
      </c>
      <c r="G1198" s="18" t="str" cm="1">
        <f t="array" ref="G1198">_xlfn.TEXTJOIN("", FALSE, "DIF_", VLOOKUP(Table2[[#This Row],[Song Number]], Table1[[Order]:[SHD]], _xlfn.IFS(MID(B1197, LEN(B1197) - 2, 3) = " EZ", 8, MID(B1197, LEN(B1197) - 2, 3) = " NM", 9, MID(B1197, LEN(B1197) - 2, 3) = " HD", 10, TRUE, 7), FALSE))</f>
        <v>DIF_4</v>
      </c>
      <c r="H119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"DIF_4" ],</v>
      </c>
      <c r="I119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"Faker - EZ",
  "region": "PP Pack",
  "category": [ "PP Pack", "EZ", "DIF_4" ],
  "requires": []
  },
</v>
      </c>
    </row>
    <row r="1199" spans="1:9" ht="105" x14ac:dyDescent="0.25">
      <c r="A1199" s="18">
        <f t="shared" si="18"/>
        <v>300</v>
      </c>
      <c r="B1199" s="18" t="str">
        <f>_xlfn.TEXTJOIN(" - ", FALSE, VLOOKUP(Table2[[#This Row],[Song Number]], Table1[[Order]:[SHD]], 4, FALSE), _xlfn.IFS(MID(B1198, LEN(B1198) - 2, 3) = " EZ", "NM", MID(B1198, LEN(B1198) - 2, 3) = " NM", "HD", MID(B1198, LEN(B1198) - 2, 3) = " HD", "SHD", TRUE, "EZ"))</f>
        <v>Faker - NM</v>
      </c>
      <c r="C1199" s="18" t="str">
        <f>_xlfn.TEXTJOIN(" ", FALSE, VLOOKUP(Table2[[#This Row],[Song Number]], Table1[[Order]:[SHD]], 2, FALSE), "Pack")</f>
        <v>PP Pack</v>
      </c>
      <c r="D1199" s="18" t="str" cm="1">
        <f t="array" ref="D1199">_xlfn.IFS(MID(B1198, LEN(B1198) - 2, 3) = " EZ", "NM", MID(B1198, LEN(B1198) - 2, 3) = " NM", "HD", MID(B1198, LEN(B1198) - 2, 3) = " HD", "SHD", TRUE, "EZ")</f>
        <v>NM</v>
      </c>
      <c r="E1199" s="18" t="str">
        <f>VLOOKUP(Table2[[#This Row],[Song Number]], Table1[[Order]:[SHD]], 5, FALSE)</f>
        <v>Sigma X3</v>
      </c>
      <c r="F1199" s="18" t="str">
        <f>_xlfn.TEXTJOIN("", FALSE, "BPM_", VLOOKUP(Table2[[#This Row],[Song Number]], Table1[[Order]:[SHD]], 6, FALSE))</f>
        <v>BPM_176</v>
      </c>
      <c r="G1199" s="18" t="str" cm="1">
        <f t="array" ref="G1199">_xlfn.TEXTJOIN("", FALSE, "DIF_", VLOOKUP(Table2[[#This Row],[Song Number]], Table1[[Order]:[SHD]], _xlfn.IFS(MID(B1198, LEN(B1198) - 2, 3) = " EZ", 8, MID(B1198, LEN(B1198) - 2, 3) = " NM", 9, MID(B1198, LEN(B1198) - 2, 3) = " HD", 10, TRUE, 7), FALSE))</f>
        <v>DIF_9</v>
      </c>
      <c r="H119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"DIF_9" ],</v>
      </c>
      <c r="I119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"Faker - NM",
  "region": "PP Pack",
  "category": [ "PP Pack", "NM", "DIF_9" ],
  "requires": []
  },
</v>
      </c>
    </row>
    <row r="1200" spans="1:9" ht="105" x14ac:dyDescent="0.25">
      <c r="A1200" s="18">
        <f t="shared" si="18"/>
        <v>300</v>
      </c>
      <c r="B1200" s="18" t="str">
        <f>_xlfn.TEXTJOIN(" - ", FALSE, VLOOKUP(Table2[[#This Row],[Song Number]], Table1[[Order]:[SHD]], 4, FALSE), _xlfn.IFS(MID(B1199, LEN(B1199) - 2, 3) = " EZ", "NM", MID(B1199, LEN(B1199) - 2, 3) = " NM", "HD", MID(B1199, LEN(B1199) - 2, 3) = " HD", "SHD", TRUE, "EZ"))</f>
        <v>Faker - HD</v>
      </c>
      <c r="C1200" s="18" t="str">
        <f>_xlfn.TEXTJOIN(" ", FALSE, VLOOKUP(Table2[[#This Row],[Song Number]], Table1[[Order]:[SHD]], 2, FALSE), "Pack")</f>
        <v>PP Pack</v>
      </c>
      <c r="D1200" s="18" t="str" cm="1">
        <f t="array" ref="D1200">_xlfn.IFS(MID(B1199, LEN(B1199) - 2, 3) = " EZ", "NM", MID(B1199, LEN(B1199) - 2, 3) = " NM", "HD", MID(B1199, LEN(B1199) - 2, 3) = " HD", "SHD", TRUE, "EZ")</f>
        <v>HD</v>
      </c>
      <c r="E1200" s="18" t="str">
        <f>VLOOKUP(Table2[[#This Row],[Song Number]], Table1[[Order]:[SHD]], 5, FALSE)</f>
        <v>Sigma X3</v>
      </c>
      <c r="F1200" s="18" t="str">
        <f>_xlfn.TEXTJOIN("", FALSE, "BPM_", VLOOKUP(Table2[[#This Row],[Song Number]], Table1[[Order]:[SHD]], 6, FALSE))</f>
        <v>BPM_176</v>
      </c>
      <c r="G1200" s="18" t="str" cm="1">
        <f t="array" ref="G1200">_xlfn.TEXTJOIN("", FALSE, "DIF_", VLOOKUP(Table2[[#This Row],[Song Number]], Table1[[Order]:[SHD]], _xlfn.IFS(MID(B1199, LEN(B1199) - 2, 3) = " EZ", 8, MID(B1199, LEN(B1199) - 2, 3) = " NM", 9, MID(B1199, LEN(B1199) - 2, 3) = " HD", 10, TRUE, 7), FALSE))</f>
        <v>DIF_14</v>
      </c>
      <c r="H120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"DIF_14" ],</v>
      </c>
      <c r="I120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"Faker - HD",
  "region": "PP Pack",
  "category": [ "PP Pack", "HD", "DIF_14" ],
  "requires": []
  },
</v>
      </c>
    </row>
    <row r="1201" spans="1:9" ht="105" x14ac:dyDescent="0.25">
      <c r="A1201" s="18">
        <f t="shared" si="18"/>
        <v>300</v>
      </c>
      <c r="B1201" s="18" t="str">
        <f>_xlfn.TEXTJOIN(" - ", FALSE, VLOOKUP(Table2[[#This Row],[Song Number]], Table1[[Order]:[SHD]], 4, FALSE), _xlfn.IFS(MID(B1200, LEN(B1200) - 2, 3) = " EZ", "NM", MID(B1200, LEN(B1200) - 2, 3) = " NM", "HD", MID(B1200, LEN(B1200) - 2, 3) = " HD", "SHD", TRUE, "EZ"))</f>
        <v>Faker - SHD</v>
      </c>
      <c r="C1201" s="18" t="str">
        <f>_xlfn.TEXTJOIN(" ", FALSE, VLOOKUP(Table2[[#This Row],[Song Number]], Table1[[Order]:[SHD]], 2, FALSE), "Pack")</f>
        <v>PP Pack</v>
      </c>
      <c r="D1201" s="18" t="str" cm="1">
        <f t="array" ref="D1201">_xlfn.IFS(MID(B1200, LEN(B1200) - 2, 3) = " EZ", "NM", MID(B1200, LEN(B1200) - 2, 3) = " NM", "HD", MID(B1200, LEN(B1200) - 2, 3) = " HD", "SHD", TRUE, "EZ")</f>
        <v>SHD</v>
      </c>
      <c r="E1201" s="18" t="str">
        <f>VLOOKUP(Table2[[#This Row],[Song Number]], Table1[[Order]:[SHD]], 5, FALSE)</f>
        <v>Sigma X3</v>
      </c>
      <c r="F1201" s="18" t="str">
        <f>_xlfn.TEXTJOIN("", FALSE, "BPM_", VLOOKUP(Table2[[#This Row],[Song Number]], Table1[[Order]:[SHD]], 6, FALSE))</f>
        <v>BPM_176</v>
      </c>
      <c r="G1201" s="18" t="str" cm="1">
        <f t="array" ref="G1201">_xlfn.TEXTJOIN("", FALSE, "DIF_", VLOOKUP(Table2[[#This Row],[Song Number]], Table1[[Order]:[SHD]], _xlfn.IFS(MID(B1200, LEN(B1200) - 2, 3) = " EZ", 8, MID(B1200, LEN(B1200) - 2, 3) = " NM", 9, MID(B1200, LEN(B1200) - 2, 3) = " HD", 10, TRUE, 7), FALSE))</f>
        <v>DIF_17</v>
      </c>
      <c r="H120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"DIF_17" ],</v>
      </c>
      <c r="I120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"Faker - SHD",
  "region": "PP Pack",
  "category": [ "PP Pack", "SHD", "DIF_17" ],
  "requires": []
  },
</v>
      </c>
    </row>
    <row r="1202" spans="1:9" ht="105" x14ac:dyDescent="0.25">
      <c r="A1202" s="18">
        <f t="shared" si="18"/>
        <v>301</v>
      </c>
      <c r="B1202" s="18" t="str">
        <f>_xlfn.TEXTJOIN(" - ", FALSE, VLOOKUP(Table2[[#This Row],[Song Number]], Table1[[Order]:[SHD]], 4, FALSE), _xlfn.IFS(MID(B1201, LEN(B1201) - 2, 3) = " EZ", "NM", MID(B1201, LEN(B1201) - 2, 3) = " NM", "HD", MID(B1201, LEN(B1201) - 2, 3) = " HD", "SHD", TRUE, "EZ"))</f>
        <v>felys -final remix- - EZ</v>
      </c>
      <c r="C1202" s="18" t="str">
        <f>_xlfn.TEXTJOIN(" ", FALSE, VLOOKUP(Table2[[#This Row],[Song Number]], Table1[[Order]:[SHD]], 2, FALSE), "Pack")</f>
        <v>PP Pack</v>
      </c>
      <c r="D1202" s="18" t="str" cm="1">
        <f t="array" ref="D1202">_xlfn.IFS(MID(B1201, LEN(B1201) - 2, 3) = " EZ", "NM", MID(B1201, LEN(B1201) - 2, 3) = " NM", "HD", MID(B1201, LEN(B1201) - 2, 3) = " HD", "SHD", TRUE, "EZ")</f>
        <v>EZ</v>
      </c>
      <c r="E1202" s="18" t="str">
        <f>VLOOKUP(Table2[[#This Row],[Song Number]], Table1[[Order]:[SHD]], 5, FALSE)</f>
        <v>onoken</v>
      </c>
      <c r="F1202" s="18" t="str">
        <f>_xlfn.TEXTJOIN("", FALSE, "BPM_", VLOOKUP(Table2[[#This Row],[Song Number]], Table1[[Order]:[SHD]], 6, FALSE))</f>
        <v>BPM_180</v>
      </c>
      <c r="G1202" s="18" t="str" cm="1">
        <f t="array" ref="G1202">_xlfn.TEXTJOIN("", FALSE, "DIF_", VLOOKUP(Table2[[#This Row],[Song Number]], Table1[[Order]:[SHD]], _xlfn.IFS(MID(B1201, LEN(B1201) - 2, 3) = " EZ", 8, MID(B1201, LEN(B1201) - 2, 3) = " NM", 9, MID(B1201, LEN(B1201) - 2, 3) = " HD", 10, TRUE, 7), FALSE))</f>
        <v>DIF_5</v>
      </c>
      <c r="H120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"DIF_5" ],</v>
      </c>
      <c r="I120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"felys -final remix- - EZ",
  "region": "PP Pack",
  "category": [ "PP Pack", "EZ", "DIF_5" ],
  "requires": []
  },
</v>
      </c>
    </row>
    <row r="1203" spans="1:9" ht="105" x14ac:dyDescent="0.25">
      <c r="A1203" s="18">
        <f t="shared" si="18"/>
        <v>301</v>
      </c>
      <c r="B1203" s="18" t="str">
        <f>_xlfn.TEXTJOIN(" - ", FALSE, VLOOKUP(Table2[[#This Row],[Song Number]], Table1[[Order]:[SHD]], 4, FALSE), _xlfn.IFS(MID(B1202, LEN(B1202) - 2, 3) = " EZ", "NM", MID(B1202, LEN(B1202) - 2, 3) = " NM", "HD", MID(B1202, LEN(B1202) - 2, 3) = " HD", "SHD", TRUE, "EZ"))</f>
        <v>felys -final remix- - NM</v>
      </c>
      <c r="C1203" s="18" t="str">
        <f>_xlfn.TEXTJOIN(" ", FALSE, VLOOKUP(Table2[[#This Row],[Song Number]], Table1[[Order]:[SHD]], 2, FALSE), "Pack")</f>
        <v>PP Pack</v>
      </c>
      <c r="D1203" s="18" t="str" cm="1">
        <f t="array" ref="D1203">_xlfn.IFS(MID(B1202, LEN(B1202) - 2, 3) = " EZ", "NM", MID(B1202, LEN(B1202) - 2, 3) = " NM", "HD", MID(B1202, LEN(B1202) - 2, 3) = " HD", "SHD", TRUE, "EZ")</f>
        <v>NM</v>
      </c>
      <c r="E1203" s="18" t="str">
        <f>VLOOKUP(Table2[[#This Row],[Song Number]], Table1[[Order]:[SHD]], 5, FALSE)</f>
        <v>onoken</v>
      </c>
      <c r="F1203" s="18" t="str">
        <f>_xlfn.TEXTJOIN("", FALSE, "BPM_", VLOOKUP(Table2[[#This Row],[Song Number]], Table1[[Order]:[SHD]], 6, FALSE))</f>
        <v>BPM_180</v>
      </c>
      <c r="G1203" s="18" t="str" cm="1">
        <f t="array" ref="G1203">_xlfn.TEXTJOIN("", FALSE, "DIF_", VLOOKUP(Table2[[#This Row],[Song Number]], Table1[[Order]:[SHD]], _xlfn.IFS(MID(B1202, LEN(B1202) - 2, 3) = " EZ", 8, MID(B1202, LEN(B1202) - 2, 3) = " NM", 9, MID(B1202, LEN(B1202) - 2, 3) = " HD", 10, TRUE, 7), FALSE))</f>
        <v>DIF_9</v>
      </c>
      <c r="H120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"DIF_9" ],</v>
      </c>
      <c r="I120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"felys -final remix- - NM",
  "region": "PP Pack",
  "category": [ "PP Pack", "NM", "DIF_9" ],
  "requires": []
  },
</v>
      </c>
    </row>
    <row r="1204" spans="1:9" ht="105" x14ac:dyDescent="0.25">
      <c r="A1204" s="18">
        <f t="shared" si="18"/>
        <v>301</v>
      </c>
      <c r="B1204" s="18" t="str">
        <f>_xlfn.TEXTJOIN(" - ", FALSE, VLOOKUP(Table2[[#This Row],[Song Number]], Table1[[Order]:[SHD]], 4, FALSE), _xlfn.IFS(MID(B1203, LEN(B1203) - 2, 3) = " EZ", "NM", MID(B1203, LEN(B1203) - 2, 3) = " NM", "HD", MID(B1203, LEN(B1203) - 2, 3) = " HD", "SHD", TRUE, "EZ"))</f>
        <v>felys -final remix- - HD</v>
      </c>
      <c r="C1204" s="18" t="str">
        <f>_xlfn.TEXTJOIN(" ", FALSE, VLOOKUP(Table2[[#This Row],[Song Number]], Table1[[Order]:[SHD]], 2, FALSE), "Pack")</f>
        <v>PP Pack</v>
      </c>
      <c r="D1204" s="18" t="str" cm="1">
        <f t="array" ref="D1204">_xlfn.IFS(MID(B1203, LEN(B1203) - 2, 3) = " EZ", "NM", MID(B1203, LEN(B1203) - 2, 3) = " NM", "HD", MID(B1203, LEN(B1203) - 2, 3) = " HD", "SHD", TRUE, "EZ")</f>
        <v>HD</v>
      </c>
      <c r="E1204" s="18" t="str">
        <f>VLOOKUP(Table2[[#This Row],[Song Number]], Table1[[Order]:[SHD]], 5, FALSE)</f>
        <v>onoken</v>
      </c>
      <c r="F1204" s="18" t="str">
        <f>_xlfn.TEXTJOIN("", FALSE, "BPM_", VLOOKUP(Table2[[#This Row],[Song Number]], Table1[[Order]:[SHD]], 6, FALSE))</f>
        <v>BPM_180</v>
      </c>
      <c r="G1204" s="18" t="str" cm="1">
        <f t="array" ref="G1204">_xlfn.TEXTJOIN("", FALSE, "DIF_", VLOOKUP(Table2[[#This Row],[Song Number]], Table1[[Order]:[SHD]], _xlfn.IFS(MID(B1203, LEN(B1203) - 2, 3) = " EZ", 8, MID(B1203, LEN(B1203) - 2, 3) = " NM", 9, MID(B1203, LEN(B1203) - 2, 3) = " HD", 10, TRUE, 7), FALSE))</f>
        <v>DIF_14</v>
      </c>
      <c r="H120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"DIF_14" ],</v>
      </c>
      <c r="I120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"felys -final remix- - HD",
  "region": "PP Pack",
  "category": [ "PP Pack", "HD", "DIF_14" ],
  "requires": []
  },
</v>
      </c>
    </row>
    <row r="1205" spans="1:9" ht="105" x14ac:dyDescent="0.25">
      <c r="A1205" s="18">
        <f t="shared" si="18"/>
        <v>301</v>
      </c>
      <c r="B1205" s="18" t="str">
        <f>_xlfn.TEXTJOIN(" - ", FALSE, VLOOKUP(Table2[[#This Row],[Song Number]], Table1[[Order]:[SHD]], 4, FALSE), _xlfn.IFS(MID(B1204, LEN(B1204) - 2, 3) = " EZ", "NM", MID(B1204, LEN(B1204) - 2, 3) = " NM", "HD", MID(B1204, LEN(B1204) - 2, 3) = " HD", "SHD", TRUE, "EZ"))</f>
        <v>felys -final remix- - SHD</v>
      </c>
      <c r="C1205" s="18" t="str">
        <f>_xlfn.TEXTJOIN(" ", FALSE, VLOOKUP(Table2[[#This Row],[Song Number]], Table1[[Order]:[SHD]], 2, FALSE), "Pack")</f>
        <v>PP Pack</v>
      </c>
      <c r="D1205" s="18" t="str" cm="1">
        <f t="array" ref="D1205">_xlfn.IFS(MID(B1204, LEN(B1204) - 2, 3) = " EZ", "NM", MID(B1204, LEN(B1204) - 2, 3) = " NM", "HD", MID(B1204, LEN(B1204) - 2, 3) = " HD", "SHD", TRUE, "EZ")</f>
        <v>SHD</v>
      </c>
      <c r="E1205" s="18" t="str">
        <f>VLOOKUP(Table2[[#This Row],[Song Number]], Table1[[Order]:[SHD]], 5, FALSE)</f>
        <v>onoken</v>
      </c>
      <c r="F1205" s="18" t="str">
        <f>_xlfn.TEXTJOIN("", FALSE, "BPM_", VLOOKUP(Table2[[#This Row],[Song Number]], Table1[[Order]:[SHD]], 6, FALSE))</f>
        <v>BPM_180</v>
      </c>
      <c r="G1205" s="18" t="str" cm="1">
        <f t="array" ref="G1205">_xlfn.TEXTJOIN("", FALSE, "DIF_", VLOOKUP(Table2[[#This Row],[Song Number]], Table1[[Order]:[SHD]], _xlfn.IFS(MID(B1204, LEN(B1204) - 2, 3) = " EZ", 8, MID(B1204, LEN(B1204) - 2, 3) = " NM", 9, MID(B1204, LEN(B1204) - 2, 3) = " HD", 10, TRUE, 7), FALSE))</f>
        <v>DIF_17</v>
      </c>
      <c r="H120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"DIF_17" ],</v>
      </c>
      <c r="I120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"felys -final remix- - SHD",
  "region": "PP Pack",
  "category": [ "PP Pack", "SHD", "DIF_17" ],
  "requires": []
  },
</v>
      </c>
    </row>
    <row r="1206" spans="1:9" ht="105" x14ac:dyDescent="0.25">
      <c r="A1206" s="18">
        <f t="shared" si="18"/>
        <v>302</v>
      </c>
      <c r="B1206" s="18" t="str">
        <f>_xlfn.TEXTJOIN(" - ", FALSE, VLOOKUP(Table2[[#This Row],[Song Number]], Table1[[Order]:[SHD]], 4, FALSE), _xlfn.IFS(MID(B1205, LEN(B1205) - 2, 3) = " EZ", "NM", MID(B1205, LEN(B1205) - 2, 3) = " NM", "HD", MID(B1205, LEN(B1205) - 2, 3) = " HD", "SHD", TRUE, "EZ"))</f>
        <v>FiND A WAY - EZ</v>
      </c>
      <c r="C1206" s="18" t="str">
        <f>_xlfn.TEXTJOIN(" ", FALSE, VLOOKUP(Table2[[#This Row],[Song Number]], Table1[[Order]:[SHD]], 2, FALSE), "Pack")</f>
        <v>PP Pack</v>
      </c>
      <c r="D1206" s="18" t="str" cm="1">
        <f t="array" ref="D1206">_xlfn.IFS(MID(B1205, LEN(B1205) - 2, 3) = " EZ", "NM", MID(B1205, LEN(B1205) - 2, 3) = " NM", "HD", MID(B1205, LEN(B1205) - 2, 3) = " HD", "SHD", TRUE, "EZ")</f>
        <v>EZ</v>
      </c>
      <c r="E1206" s="18" t="str">
        <f>VLOOKUP(Table2[[#This Row],[Song Number]], Table1[[Order]:[SHD]], 5, FALSE)</f>
        <v>READALiCE</v>
      </c>
      <c r="F1206" s="18" t="str">
        <f>_xlfn.TEXTJOIN("", FALSE, "BPM_", VLOOKUP(Table2[[#This Row],[Song Number]], Table1[[Order]:[SHD]], 6, FALSE))</f>
        <v>BPM_185</v>
      </c>
      <c r="G1206" s="18" t="str" cm="1">
        <f t="array" ref="G1206">_xlfn.TEXTJOIN("", FALSE, "DIF_", VLOOKUP(Table2[[#This Row],[Song Number]], Table1[[Order]:[SHD]], _xlfn.IFS(MID(B1205, LEN(B1205) - 2, 3) = " EZ", 8, MID(B1205, LEN(B1205) - 2, 3) = " NM", 9, MID(B1205, LEN(B1205) - 2, 3) = " HD", 10, TRUE, 7), FALSE))</f>
        <v>DIF_5</v>
      </c>
      <c r="H120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"DIF_5" ],</v>
      </c>
      <c r="I120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"FiND A WAY - EZ",
  "region": "PP Pack",
  "category": [ "PP Pack", "EZ", "DIF_5" ],
  "requires": []
  },
</v>
      </c>
    </row>
    <row r="1207" spans="1:9" ht="105" x14ac:dyDescent="0.25">
      <c r="A1207" s="18">
        <f t="shared" si="18"/>
        <v>302</v>
      </c>
      <c r="B1207" s="18" t="str">
        <f>_xlfn.TEXTJOIN(" - ", FALSE, VLOOKUP(Table2[[#This Row],[Song Number]], Table1[[Order]:[SHD]], 4, FALSE), _xlfn.IFS(MID(B1206, LEN(B1206) - 2, 3) = " EZ", "NM", MID(B1206, LEN(B1206) - 2, 3) = " NM", "HD", MID(B1206, LEN(B1206) - 2, 3) = " HD", "SHD", TRUE, "EZ"))</f>
        <v>FiND A WAY - NM</v>
      </c>
      <c r="C1207" s="18" t="str">
        <f>_xlfn.TEXTJOIN(" ", FALSE, VLOOKUP(Table2[[#This Row],[Song Number]], Table1[[Order]:[SHD]], 2, FALSE), "Pack")</f>
        <v>PP Pack</v>
      </c>
      <c r="D1207" s="18" t="str" cm="1">
        <f t="array" ref="D1207">_xlfn.IFS(MID(B1206, LEN(B1206) - 2, 3) = " EZ", "NM", MID(B1206, LEN(B1206) - 2, 3) = " NM", "HD", MID(B1206, LEN(B1206) - 2, 3) = " HD", "SHD", TRUE, "EZ")</f>
        <v>NM</v>
      </c>
      <c r="E1207" s="18" t="str">
        <f>VLOOKUP(Table2[[#This Row],[Song Number]], Table1[[Order]:[SHD]], 5, FALSE)</f>
        <v>READALiCE</v>
      </c>
      <c r="F1207" s="18" t="str">
        <f>_xlfn.TEXTJOIN("", FALSE, "BPM_", VLOOKUP(Table2[[#This Row],[Song Number]], Table1[[Order]:[SHD]], 6, FALSE))</f>
        <v>BPM_185</v>
      </c>
      <c r="G1207" s="18" t="str" cm="1">
        <f t="array" ref="G1207">_xlfn.TEXTJOIN("", FALSE, "DIF_", VLOOKUP(Table2[[#This Row],[Song Number]], Table1[[Order]:[SHD]], _xlfn.IFS(MID(B1206, LEN(B1206) - 2, 3) = " EZ", 8, MID(B1206, LEN(B1206) - 2, 3) = " NM", 9, MID(B1206, LEN(B1206) - 2, 3) = " HD", 10, TRUE, 7), FALSE))</f>
        <v>DIF_10</v>
      </c>
      <c r="H120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"DIF_10" ],</v>
      </c>
      <c r="I120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"FiND A WAY - NM",
  "region": "PP Pack",
  "category": [ "PP Pack", "NM", "DIF_10" ],
  "requires": []
  },
</v>
      </c>
    </row>
    <row r="1208" spans="1:9" ht="105" x14ac:dyDescent="0.25">
      <c r="A1208" s="18">
        <f t="shared" si="18"/>
        <v>302</v>
      </c>
      <c r="B1208" s="18" t="str">
        <f>_xlfn.TEXTJOIN(" - ", FALSE, VLOOKUP(Table2[[#This Row],[Song Number]], Table1[[Order]:[SHD]], 4, FALSE), _xlfn.IFS(MID(B1207, LEN(B1207) - 2, 3) = " EZ", "NM", MID(B1207, LEN(B1207) - 2, 3) = " NM", "HD", MID(B1207, LEN(B1207) - 2, 3) = " HD", "SHD", TRUE, "EZ"))</f>
        <v>FiND A WAY - HD</v>
      </c>
      <c r="C1208" s="18" t="str">
        <f>_xlfn.TEXTJOIN(" ", FALSE, VLOOKUP(Table2[[#This Row],[Song Number]], Table1[[Order]:[SHD]], 2, FALSE), "Pack")</f>
        <v>PP Pack</v>
      </c>
      <c r="D1208" s="18" t="str" cm="1">
        <f t="array" ref="D1208">_xlfn.IFS(MID(B1207, LEN(B1207) - 2, 3) = " EZ", "NM", MID(B1207, LEN(B1207) - 2, 3) = " NM", "HD", MID(B1207, LEN(B1207) - 2, 3) = " HD", "SHD", TRUE, "EZ")</f>
        <v>HD</v>
      </c>
      <c r="E1208" s="18" t="str">
        <f>VLOOKUP(Table2[[#This Row],[Song Number]], Table1[[Order]:[SHD]], 5, FALSE)</f>
        <v>READALiCE</v>
      </c>
      <c r="F1208" s="18" t="str">
        <f>_xlfn.TEXTJOIN("", FALSE, "BPM_", VLOOKUP(Table2[[#This Row],[Song Number]], Table1[[Order]:[SHD]], 6, FALSE))</f>
        <v>BPM_185</v>
      </c>
      <c r="G1208" s="18" t="str" cm="1">
        <f t="array" ref="G1208">_xlfn.TEXTJOIN("", FALSE, "DIF_", VLOOKUP(Table2[[#This Row],[Song Number]], Table1[[Order]:[SHD]], _xlfn.IFS(MID(B1207, LEN(B1207) - 2, 3) = " EZ", 8, MID(B1207, LEN(B1207) - 2, 3) = " NM", 9, MID(B1207, LEN(B1207) - 2, 3) = " HD", 10, TRUE, 7), FALSE))</f>
        <v>DIF_15</v>
      </c>
      <c r="H120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"DIF_15" ],</v>
      </c>
      <c r="I120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"FiND A WAY - HD",
  "region": "PP Pack",
  "category": [ "PP Pack", "HD", "DIF_15" ],
  "requires": []
  },
</v>
      </c>
    </row>
    <row r="1209" spans="1:9" ht="105" x14ac:dyDescent="0.25">
      <c r="A1209" s="18">
        <f t="shared" si="18"/>
        <v>302</v>
      </c>
      <c r="B1209" s="18" t="str">
        <f>_xlfn.TEXTJOIN(" - ", FALSE, VLOOKUP(Table2[[#This Row],[Song Number]], Table1[[Order]:[SHD]], 4, FALSE), _xlfn.IFS(MID(B1208, LEN(B1208) - 2, 3) = " EZ", "NM", MID(B1208, LEN(B1208) - 2, 3) = " NM", "HD", MID(B1208, LEN(B1208) - 2, 3) = " HD", "SHD", TRUE, "EZ"))</f>
        <v>FiND A WAY - SHD</v>
      </c>
      <c r="C1209" s="18" t="str">
        <f>_xlfn.TEXTJOIN(" ", FALSE, VLOOKUP(Table2[[#This Row],[Song Number]], Table1[[Order]:[SHD]], 2, FALSE), "Pack")</f>
        <v>PP Pack</v>
      </c>
      <c r="D1209" s="18" t="str" cm="1">
        <f t="array" ref="D1209">_xlfn.IFS(MID(B1208, LEN(B1208) - 2, 3) = " EZ", "NM", MID(B1208, LEN(B1208) - 2, 3) = " NM", "HD", MID(B1208, LEN(B1208) - 2, 3) = " HD", "SHD", TRUE, "EZ")</f>
        <v>SHD</v>
      </c>
      <c r="E1209" s="18" t="str">
        <f>VLOOKUP(Table2[[#This Row],[Song Number]], Table1[[Order]:[SHD]], 5, FALSE)</f>
        <v>READALiCE</v>
      </c>
      <c r="F1209" s="18" t="str">
        <f>_xlfn.TEXTJOIN("", FALSE, "BPM_", VLOOKUP(Table2[[#This Row],[Song Number]], Table1[[Order]:[SHD]], 6, FALSE))</f>
        <v>BPM_185</v>
      </c>
      <c r="G1209" s="18" t="str" cm="1">
        <f t="array" ref="G1209">_xlfn.TEXTJOIN("", FALSE, "DIF_", VLOOKUP(Table2[[#This Row],[Song Number]], Table1[[Order]:[SHD]], _xlfn.IFS(MID(B1208, LEN(B1208) - 2, 3) = " EZ", 8, MID(B1208, LEN(B1208) - 2, 3) = " NM", 9, MID(B1208, LEN(B1208) - 2, 3) = " HD", 10, TRUE, 7), FALSE))</f>
        <v>DIF_18</v>
      </c>
      <c r="H120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"DIF_18" ],</v>
      </c>
      <c r="I120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"FiND A WAY - SHD",
  "region": "PP Pack",
  "category": [ "PP Pack", "SHD", "DIF_18" ],
  "requires": []
  },
</v>
      </c>
    </row>
    <row r="1210" spans="1:9" ht="105" x14ac:dyDescent="0.25">
      <c r="A1210" s="18">
        <f t="shared" si="18"/>
        <v>303</v>
      </c>
      <c r="B1210" s="18" t="str">
        <f>_xlfn.TEXTJOIN(" - ", FALSE, VLOOKUP(Table2[[#This Row],[Song Number]], Table1[[Order]:[SHD]], 4, FALSE), _xlfn.IFS(MID(B1209, LEN(B1209) - 2, 3) = " EZ", "NM", MID(B1209, LEN(B1209) - 2, 3) = " NM", "HD", MID(B1209, LEN(B1209) - 2, 3) = " HD", "SHD", TRUE, "EZ"))</f>
        <v>Glacial Alice - EZ</v>
      </c>
      <c r="C1210" s="18" t="str">
        <f>_xlfn.TEXTJOIN(" ", FALSE, VLOOKUP(Table2[[#This Row],[Song Number]], Table1[[Order]:[SHD]], 2, FALSE), "Pack")</f>
        <v>PP Pack</v>
      </c>
      <c r="D1210" s="18" t="str" cm="1">
        <f t="array" ref="D1210">_xlfn.IFS(MID(B1209, LEN(B1209) - 2, 3) = " EZ", "NM", MID(B1209, LEN(B1209) - 2, 3) = " NM", "HD", MID(B1209, LEN(B1209) - 2, 3) = " HD", "SHD", TRUE, "EZ")</f>
        <v>EZ</v>
      </c>
      <c r="E1210" s="18" t="str">
        <f>VLOOKUP(Table2[[#This Row],[Song Number]], Table1[[Order]:[SHD]], 5, FALSE)</f>
        <v>ATAS</v>
      </c>
      <c r="F1210" s="18" t="str">
        <f>_xlfn.TEXTJOIN("", FALSE, "BPM_", VLOOKUP(Table2[[#This Row],[Song Number]], Table1[[Order]:[SHD]], 6, FALSE))</f>
        <v>BPM_142</v>
      </c>
      <c r="G1210" s="18" t="str" cm="1">
        <f t="array" ref="G1210">_xlfn.TEXTJOIN("", FALSE, "DIF_", VLOOKUP(Table2[[#This Row],[Song Number]], Table1[[Order]:[SHD]], _xlfn.IFS(MID(B1209, LEN(B1209) - 2, 3) = " EZ", 8, MID(B1209, LEN(B1209) - 2, 3) = " NM", 9, MID(B1209, LEN(B1209) - 2, 3) = " HD", 10, TRUE, 7), FALSE))</f>
        <v>DIF_4</v>
      </c>
      <c r="H121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"DIF_4" ],</v>
      </c>
      <c r="I121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"Glacial Alice - EZ",
  "region": "PP Pack",
  "category": [ "PP Pack", "EZ", "DIF_4" ],
  "requires": []
  },
</v>
      </c>
    </row>
    <row r="1211" spans="1:9" ht="105" x14ac:dyDescent="0.25">
      <c r="A1211" s="18">
        <f t="shared" si="18"/>
        <v>303</v>
      </c>
      <c r="B1211" s="18" t="str">
        <f>_xlfn.TEXTJOIN(" - ", FALSE, VLOOKUP(Table2[[#This Row],[Song Number]], Table1[[Order]:[SHD]], 4, FALSE), _xlfn.IFS(MID(B1210, LEN(B1210) - 2, 3) = " EZ", "NM", MID(B1210, LEN(B1210) - 2, 3) = " NM", "HD", MID(B1210, LEN(B1210) - 2, 3) = " HD", "SHD", TRUE, "EZ"))</f>
        <v>Glacial Alice - NM</v>
      </c>
      <c r="C1211" s="18" t="str">
        <f>_xlfn.TEXTJOIN(" ", FALSE, VLOOKUP(Table2[[#This Row],[Song Number]], Table1[[Order]:[SHD]], 2, FALSE), "Pack")</f>
        <v>PP Pack</v>
      </c>
      <c r="D1211" s="18" t="str" cm="1">
        <f t="array" ref="D1211">_xlfn.IFS(MID(B1210, LEN(B1210) - 2, 3) = " EZ", "NM", MID(B1210, LEN(B1210) - 2, 3) = " NM", "HD", MID(B1210, LEN(B1210) - 2, 3) = " HD", "SHD", TRUE, "EZ")</f>
        <v>NM</v>
      </c>
      <c r="E1211" s="18" t="str">
        <f>VLOOKUP(Table2[[#This Row],[Song Number]], Table1[[Order]:[SHD]], 5, FALSE)</f>
        <v>ATAS</v>
      </c>
      <c r="F1211" s="18" t="str">
        <f>_xlfn.TEXTJOIN("", FALSE, "BPM_", VLOOKUP(Table2[[#This Row],[Song Number]], Table1[[Order]:[SHD]], 6, FALSE))</f>
        <v>BPM_142</v>
      </c>
      <c r="G1211" s="18" t="str" cm="1">
        <f t="array" ref="G1211">_xlfn.TEXTJOIN("", FALSE, "DIF_", VLOOKUP(Table2[[#This Row],[Song Number]], Table1[[Order]:[SHD]], _xlfn.IFS(MID(B1210, LEN(B1210) - 2, 3) = " EZ", 8, MID(B1210, LEN(B1210) - 2, 3) = " NM", 9, MID(B1210, LEN(B1210) - 2, 3) = " HD", 10, TRUE, 7), FALSE))</f>
        <v>DIF_9</v>
      </c>
      <c r="H121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"DIF_9" ],</v>
      </c>
      <c r="I121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"Glacial Alice - NM",
  "region": "PP Pack",
  "category": [ "PP Pack", "NM", "DIF_9" ],
  "requires": []
  },
</v>
      </c>
    </row>
    <row r="1212" spans="1:9" ht="105" x14ac:dyDescent="0.25">
      <c r="A1212" s="18">
        <f t="shared" si="18"/>
        <v>303</v>
      </c>
      <c r="B1212" s="18" t="str">
        <f>_xlfn.TEXTJOIN(" - ", FALSE, VLOOKUP(Table2[[#This Row],[Song Number]], Table1[[Order]:[SHD]], 4, FALSE), _xlfn.IFS(MID(B1211, LEN(B1211) - 2, 3) = " EZ", "NM", MID(B1211, LEN(B1211) - 2, 3) = " NM", "HD", MID(B1211, LEN(B1211) - 2, 3) = " HD", "SHD", TRUE, "EZ"))</f>
        <v>Glacial Alice - HD</v>
      </c>
      <c r="C1212" s="18" t="str">
        <f>_xlfn.TEXTJOIN(" ", FALSE, VLOOKUP(Table2[[#This Row],[Song Number]], Table1[[Order]:[SHD]], 2, FALSE), "Pack")</f>
        <v>PP Pack</v>
      </c>
      <c r="D1212" s="18" t="str" cm="1">
        <f t="array" ref="D1212">_xlfn.IFS(MID(B1211, LEN(B1211) - 2, 3) = " EZ", "NM", MID(B1211, LEN(B1211) - 2, 3) = " NM", "HD", MID(B1211, LEN(B1211) - 2, 3) = " HD", "SHD", TRUE, "EZ")</f>
        <v>HD</v>
      </c>
      <c r="E1212" s="18" t="str">
        <f>VLOOKUP(Table2[[#This Row],[Song Number]], Table1[[Order]:[SHD]], 5, FALSE)</f>
        <v>ATAS</v>
      </c>
      <c r="F1212" s="18" t="str">
        <f>_xlfn.TEXTJOIN("", FALSE, "BPM_", VLOOKUP(Table2[[#This Row],[Song Number]], Table1[[Order]:[SHD]], 6, FALSE))</f>
        <v>BPM_142</v>
      </c>
      <c r="G1212" s="18" t="str" cm="1">
        <f t="array" ref="G1212">_xlfn.TEXTJOIN("", FALSE, "DIF_", VLOOKUP(Table2[[#This Row],[Song Number]], Table1[[Order]:[SHD]], _xlfn.IFS(MID(B1211, LEN(B1211) - 2, 3) = " EZ", 8, MID(B1211, LEN(B1211) - 2, 3) = " NM", 9, MID(B1211, LEN(B1211) - 2, 3) = " HD", 10, TRUE, 7), FALSE))</f>
        <v>DIF_13</v>
      </c>
      <c r="H121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"DIF_13" ],</v>
      </c>
      <c r="I121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"Glacial Alice - HD",
  "region": "PP Pack",
  "category": [ "PP Pack", "HD", "DIF_13" ],
  "requires": []
  },
</v>
      </c>
    </row>
    <row r="1213" spans="1:9" ht="105" x14ac:dyDescent="0.25">
      <c r="A1213" s="18">
        <f t="shared" si="18"/>
        <v>303</v>
      </c>
      <c r="B1213" s="18" t="str">
        <f>_xlfn.TEXTJOIN(" - ", FALSE, VLOOKUP(Table2[[#This Row],[Song Number]], Table1[[Order]:[SHD]], 4, FALSE), _xlfn.IFS(MID(B1212, LEN(B1212) - 2, 3) = " EZ", "NM", MID(B1212, LEN(B1212) - 2, 3) = " NM", "HD", MID(B1212, LEN(B1212) - 2, 3) = " HD", "SHD", TRUE, "EZ"))</f>
        <v>Glacial Alice - SHD</v>
      </c>
      <c r="C1213" s="18" t="str">
        <f>_xlfn.TEXTJOIN(" ", FALSE, VLOOKUP(Table2[[#This Row],[Song Number]], Table1[[Order]:[SHD]], 2, FALSE), "Pack")</f>
        <v>PP Pack</v>
      </c>
      <c r="D1213" s="18" t="str" cm="1">
        <f t="array" ref="D1213">_xlfn.IFS(MID(B1212, LEN(B1212) - 2, 3) = " EZ", "NM", MID(B1212, LEN(B1212) - 2, 3) = " NM", "HD", MID(B1212, LEN(B1212) - 2, 3) = " HD", "SHD", TRUE, "EZ")</f>
        <v>SHD</v>
      </c>
      <c r="E1213" s="18" t="str">
        <f>VLOOKUP(Table2[[#This Row],[Song Number]], Table1[[Order]:[SHD]], 5, FALSE)</f>
        <v>ATAS</v>
      </c>
      <c r="F1213" s="18" t="str">
        <f>_xlfn.TEXTJOIN("", FALSE, "BPM_", VLOOKUP(Table2[[#This Row],[Song Number]], Table1[[Order]:[SHD]], 6, FALSE))</f>
        <v>BPM_142</v>
      </c>
      <c r="G1213" s="18" t="str" cm="1">
        <f t="array" ref="G1213">_xlfn.TEXTJOIN("", FALSE, "DIF_", VLOOKUP(Table2[[#This Row],[Song Number]], Table1[[Order]:[SHD]], _xlfn.IFS(MID(B1212, LEN(B1212) - 2, 3) = " EZ", 8, MID(B1212, LEN(B1212) - 2, 3) = " NM", 9, MID(B1212, LEN(B1212) - 2, 3) = " HD", 10, TRUE, 7), FALSE))</f>
        <v>DIF_16</v>
      </c>
      <c r="H121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"DIF_16" ],</v>
      </c>
      <c r="I121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"Glacial Alice - SHD",
  "region": "PP Pack",
  "category": [ "PP Pack", "SHD", "DIF_16" ],
  "requires": []
  },
</v>
      </c>
    </row>
    <row r="1214" spans="1:9" ht="105" x14ac:dyDescent="0.25">
      <c r="A1214" s="18">
        <f t="shared" si="18"/>
        <v>304</v>
      </c>
      <c r="B1214" s="18" t="str">
        <f>_xlfn.TEXTJOIN(" - ", FALSE, VLOOKUP(Table2[[#This Row],[Song Number]], Table1[[Order]:[SHD]], 4, FALSE), _xlfn.IFS(MID(B1213, LEN(B1213) - 2, 3) = " EZ", "NM", MID(B1213, LEN(B1213) - 2, 3) = " NM", "HD", MID(B1213, LEN(B1213) - 2, 3) = " HD", "SHD", TRUE, "EZ"))</f>
        <v>Glimmering - EZ</v>
      </c>
      <c r="C1214" s="18" t="str">
        <f>_xlfn.TEXTJOIN(" ", FALSE, VLOOKUP(Table2[[#This Row],[Song Number]], Table1[[Order]:[SHD]], 2, FALSE), "Pack")</f>
        <v>PP Pack</v>
      </c>
      <c r="D1214" s="18" t="str" cm="1">
        <f t="array" ref="D1214">_xlfn.IFS(MID(B1213, LEN(B1213) - 2, 3) = " EZ", "NM", MID(B1213, LEN(B1213) - 2, 3) = " NM", "HD", MID(B1213, LEN(B1213) - 2, 3) = " HD", "SHD", TRUE, "EZ")</f>
        <v>EZ</v>
      </c>
      <c r="E1214" s="18" t="str">
        <f>VLOOKUP(Table2[[#This Row],[Song Number]], Table1[[Order]:[SHD]], 5, FALSE)</f>
        <v>ARForest</v>
      </c>
      <c r="F1214" s="18" t="str">
        <f>_xlfn.TEXTJOIN("", FALSE, "BPM_", VLOOKUP(Table2[[#This Row],[Song Number]], Table1[[Order]:[SHD]], 6, FALSE))</f>
        <v>BPM_205</v>
      </c>
      <c r="G1214" s="18" t="str" cm="1">
        <f t="array" ref="G1214">_xlfn.TEXTJOIN("", FALSE, "DIF_", VLOOKUP(Table2[[#This Row],[Song Number]], Table1[[Order]:[SHD]], _xlfn.IFS(MID(B1213, LEN(B1213) - 2, 3) = " EZ", 8, MID(B1213, LEN(B1213) - 2, 3) = " NM", 9, MID(B1213, LEN(B1213) - 2, 3) = " HD", 10, TRUE, 7), FALSE))</f>
        <v>DIF_5</v>
      </c>
      <c r="H121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"DIF_5" ],</v>
      </c>
      <c r="I121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"Glimmering - EZ",
  "region": "PP Pack",
  "category": [ "PP Pack", "EZ", "DIF_5" ],
  "requires": []
  },
</v>
      </c>
    </row>
    <row r="1215" spans="1:9" ht="105" x14ac:dyDescent="0.25">
      <c r="A1215" s="18">
        <f t="shared" si="18"/>
        <v>304</v>
      </c>
      <c r="B1215" s="18" t="str">
        <f>_xlfn.TEXTJOIN(" - ", FALSE, VLOOKUP(Table2[[#This Row],[Song Number]], Table1[[Order]:[SHD]], 4, FALSE), _xlfn.IFS(MID(B1214, LEN(B1214) - 2, 3) = " EZ", "NM", MID(B1214, LEN(B1214) - 2, 3) = " NM", "HD", MID(B1214, LEN(B1214) - 2, 3) = " HD", "SHD", TRUE, "EZ"))</f>
        <v>Glimmering - NM</v>
      </c>
      <c r="C1215" s="18" t="str">
        <f>_xlfn.TEXTJOIN(" ", FALSE, VLOOKUP(Table2[[#This Row],[Song Number]], Table1[[Order]:[SHD]], 2, FALSE), "Pack")</f>
        <v>PP Pack</v>
      </c>
      <c r="D1215" s="18" t="str" cm="1">
        <f t="array" ref="D1215">_xlfn.IFS(MID(B1214, LEN(B1214) - 2, 3) = " EZ", "NM", MID(B1214, LEN(B1214) - 2, 3) = " NM", "HD", MID(B1214, LEN(B1214) - 2, 3) = " HD", "SHD", TRUE, "EZ")</f>
        <v>NM</v>
      </c>
      <c r="E1215" s="18" t="str">
        <f>VLOOKUP(Table2[[#This Row],[Song Number]], Table1[[Order]:[SHD]], 5, FALSE)</f>
        <v>ARForest</v>
      </c>
      <c r="F1215" s="18" t="str">
        <f>_xlfn.TEXTJOIN("", FALSE, "BPM_", VLOOKUP(Table2[[#This Row],[Song Number]], Table1[[Order]:[SHD]], 6, FALSE))</f>
        <v>BPM_205</v>
      </c>
      <c r="G1215" s="18" t="str" cm="1">
        <f t="array" ref="G1215">_xlfn.TEXTJOIN("", FALSE, "DIF_", VLOOKUP(Table2[[#This Row],[Song Number]], Table1[[Order]:[SHD]], _xlfn.IFS(MID(B1214, LEN(B1214) - 2, 3) = " EZ", 8, MID(B1214, LEN(B1214) - 2, 3) = " NM", 9, MID(B1214, LEN(B1214) - 2, 3) = " HD", 10, TRUE, 7), FALSE))</f>
        <v>DIF_12</v>
      </c>
      <c r="H121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"DIF_12" ],</v>
      </c>
      <c r="I121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"Glimmering - NM",
  "region": "PP Pack",
  "category": [ "PP Pack", "NM", "DIF_12" ],
  "requires": []
  },
</v>
      </c>
    </row>
    <row r="1216" spans="1:9" ht="105" x14ac:dyDescent="0.25">
      <c r="A1216" s="18">
        <f t="shared" si="18"/>
        <v>304</v>
      </c>
      <c r="B1216" s="18" t="str">
        <f>_xlfn.TEXTJOIN(" - ", FALSE, VLOOKUP(Table2[[#This Row],[Song Number]], Table1[[Order]:[SHD]], 4, FALSE), _xlfn.IFS(MID(B1215, LEN(B1215) - 2, 3) = " EZ", "NM", MID(B1215, LEN(B1215) - 2, 3) = " NM", "HD", MID(B1215, LEN(B1215) - 2, 3) = " HD", "SHD", TRUE, "EZ"))</f>
        <v>Glimmering - HD</v>
      </c>
      <c r="C1216" s="18" t="str">
        <f>_xlfn.TEXTJOIN(" ", FALSE, VLOOKUP(Table2[[#This Row],[Song Number]], Table1[[Order]:[SHD]], 2, FALSE), "Pack")</f>
        <v>PP Pack</v>
      </c>
      <c r="D1216" s="18" t="str" cm="1">
        <f t="array" ref="D1216">_xlfn.IFS(MID(B1215, LEN(B1215) - 2, 3) = " EZ", "NM", MID(B1215, LEN(B1215) - 2, 3) = " NM", "HD", MID(B1215, LEN(B1215) - 2, 3) = " HD", "SHD", TRUE, "EZ")</f>
        <v>HD</v>
      </c>
      <c r="E1216" s="18" t="str">
        <f>VLOOKUP(Table2[[#This Row],[Song Number]], Table1[[Order]:[SHD]], 5, FALSE)</f>
        <v>ARForest</v>
      </c>
      <c r="F1216" s="18" t="str">
        <f>_xlfn.TEXTJOIN("", FALSE, "BPM_", VLOOKUP(Table2[[#This Row],[Song Number]], Table1[[Order]:[SHD]], 6, FALSE))</f>
        <v>BPM_205</v>
      </c>
      <c r="G1216" s="18" t="str" cm="1">
        <f t="array" ref="G1216">_xlfn.TEXTJOIN("", FALSE, "DIF_", VLOOKUP(Table2[[#This Row],[Song Number]], Table1[[Order]:[SHD]], _xlfn.IFS(MID(B1215, LEN(B1215) - 2, 3) = " EZ", 8, MID(B1215, LEN(B1215) - 2, 3) = " NM", 9, MID(B1215, LEN(B1215) - 2, 3) = " HD", 10, TRUE, 7), FALSE))</f>
        <v>DIF_15</v>
      </c>
      <c r="H121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"DIF_15" ],</v>
      </c>
      <c r="I121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"Glimmering - HD",
  "region": "PP Pack",
  "category": [ "PP Pack", "HD", "DIF_15" ],
  "requires": []
  },
</v>
      </c>
    </row>
    <row r="1217" spans="1:9" ht="105" x14ac:dyDescent="0.25">
      <c r="A1217" s="18">
        <f t="shared" si="18"/>
        <v>304</v>
      </c>
      <c r="B1217" s="18" t="str">
        <f>_xlfn.TEXTJOIN(" - ", FALSE, VLOOKUP(Table2[[#This Row],[Song Number]], Table1[[Order]:[SHD]], 4, FALSE), _xlfn.IFS(MID(B1216, LEN(B1216) - 2, 3) = " EZ", "NM", MID(B1216, LEN(B1216) - 2, 3) = " NM", "HD", MID(B1216, LEN(B1216) - 2, 3) = " HD", "SHD", TRUE, "EZ"))</f>
        <v>Glimmering - SHD</v>
      </c>
      <c r="C1217" s="18" t="str">
        <f>_xlfn.TEXTJOIN(" ", FALSE, VLOOKUP(Table2[[#This Row],[Song Number]], Table1[[Order]:[SHD]], 2, FALSE), "Pack")</f>
        <v>PP Pack</v>
      </c>
      <c r="D1217" s="18" t="str" cm="1">
        <f t="array" ref="D1217">_xlfn.IFS(MID(B1216, LEN(B1216) - 2, 3) = " EZ", "NM", MID(B1216, LEN(B1216) - 2, 3) = " NM", "HD", MID(B1216, LEN(B1216) - 2, 3) = " HD", "SHD", TRUE, "EZ")</f>
        <v>SHD</v>
      </c>
      <c r="E1217" s="18" t="str">
        <f>VLOOKUP(Table2[[#This Row],[Song Number]], Table1[[Order]:[SHD]], 5, FALSE)</f>
        <v>ARForest</v>
      </c>
      <c r="F1217" s="18" t="str">
        <f>_xlfn.TEXTJOIN("", FALSE, "BPM_", VLOOKUP(Table2[[#This Row],[Song Number]], Table1[[Order]:[SHD]], 6, FALSE))</f>
        <v>BPM_205</v>
      </c>
      <c r="G1217" s="18" t="str" cm="1">
        <f t="array" ref="G1217">_xlfn.TEXTJOIN("", FALSE, "DIF_", VLOOKUP(Table2[[#This Row],[Song Number]], Table1[[Order]:[SHD]], _xlfn.IFS(MID(B1216, LEN(B1216) - 2, 3) = " EZ", 8, MID(B1216, LEN(B1216) - 2, 3) = " NM", 9, MID(B1216, LEN(B1216) - 2, 3) = " HD", 10, TRUE, 7), FALSE))</f>
        <v>DIF_18</v>
      </c>
      <c r="H121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"DIF_18" ],</v>
      </c>
      <c r="I121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"Glimmering - SHD",
  "region": "PP Pack",
  "category": [ "PP Pack", "SHD", "DIF_18" ],
  "requires": []
  },
</v>
      </c>
    </row>
    <row r="1218" spans="1:9" ht="105" x14ac:dyDescent="0.25">
      <c r="A1218" s="18">
        <f t="shared" ref="A1218:A1281" si="19">IF(MOD(ROW() - 2, 4) = 0, IF(ISNUMBER(A1217), A1217 + 1, 1), IF(ISNUMBER(A1217), A1217, 1))</f>
        <v>305</v>
      </c>
      <c r="B1218" s="18" t="str">
        <f>_xlfn.TEXTJOIN(" - ", FALSE, VLOOKUP(Table2[[#This Row],[Song Number]], Table1[[Order]:[SHD]], 4, FALSE), _xlfn.IFS(MID(B1217, LEN(B1217) - 2, 3) = " EZ", "NM", MID(B1217, LEN(B1217) - 2, 3) = " NM", "HD", MID(B1217, LEN(B1217) - 2, 3) = " HD", "SHD", TRUE, "EZ"))</f>
        <v>Go Back - EZ</v>
      </c>
      <c r="C1218" s="18" t="str">
        <f>_xlfn.TEXTJOIN(" ", FALSE, VLOOKUP(Table2[[#This Row],[Song Number]], Table1[[Order]:[SHD]], 2, FALSE), "Pack")</f>
        <v>PP Pack</v>
      </c>
      <c r="D1218" s="18" t="str" cm="1">
        <f t="array" ref="D1218">_xlfn.IFS(MID(B1217, LEN(B1217) - 2, 3) = " EZ", "NM", MID(B1217, LEN(B1217) - 2, 3) = " NM", "HD", MID(B1217, LEN(B1217) - 2, 3) = " HD", "SHD", TRUE, "EZ")</f>
        <v>EZ</v>
      </c>
      <c r="E1218" s="18" t="str">
        <f>VLOOKUP(Table2[[#This Row],[Song Number]], Table1[[Order]:[SHD]], 5, FALSE)</f>
        <v>Planetboom</v>
      </c>
      <c r="F1218" s="18" t="str">
        <f>_xlfn.TEXTJOIN("", FALSE, "BPM_", VLOOKUP(Table2[[#This Row],[Song Number]], Table1[[Order]:[SHD]], 6, FALSE))</f>
        <v>BPM_145</v>
      </c>
      <c r="G1218" s="18" t="str" cm="1">
        <f t="array" ref="G1218">_xlfn.TEXTJOIN("", FALSE, "DIF_", VLOOKUP(Table2[[#This Row],[Song Number]], Table1[[Order]:[SHD]], _xlfn.IFS(MID(B1217, LEN(B1217) - 2, 3) = " EZ", 8, MID(B1217, LEN(B1217) - 2, 3) = " NM", 9, MID(B1217, LEN(B1217) - 2, 3) = " HD", 10, TRUE, 7), FALSE))</f>
        <v>DIF_3</v>
      </c>
      <c r="H121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"DIF_3" ],</v>
      </c>
      <c r="I121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 Back - EZ",
  "region": "PP Pack",
  "category": [ "PP Pack", "EZ", "DIF_3" ],
  "requires": []
  },
</v>
      </c>
    </row>
    <row r="1219" spans="1:9" ht="105" x14ac:dyDescent="0.25">
      <c r="A1219" s="18">
        <f t="shared" si="19"/>
        <v>305</v>
      </c>
      <c r="B1219" s="18" t="str">
        <f>_xlfn.TEXTJOIN(" - ", FALSE, VLOOKUP(Table2[[#This Row],[Song Number]], Table1[[Order]:[SHD]], 4, FALSE), _xlfn.IFS(MID(B1218, LEN(B1218) - 2, 3) = " EZ", "NM", MID(B1218, LEN(B1218) - 2, 3) = " NM", "HD", MID(B1218, LEN(B1218) - 2, 3) = " HD", "SHD", TRUE, "EZ"))</f>
        <v>Go Back - NM</v>
      </c>
      <c r="C1219" s="18" t="str">
        <f>_xlfn.TEXTJOIN(" ", FALSE, VLOOKUP(Table2[[#This Row],[Song Number]], Table1[[Order]:[SHD]], 2, FALSE), "Pack")</f>
        <v>PP Pack</v>
      </c>
      <c r="D1219" s="18" t="str" cm="1">
        <f t="array" ref="D1219">_xlfn.IFS(MID(B1218, LEN(B1218) - 2, 3) = " EZ", "NM", MID(B1218, LEN(B1218) - 2, 3) = " NM", "HD", MID(B1218, LEN(B1218) - 2, 3) = " HD", "SHD", TRUE, "EZ")</f>
        <v>NM</v>
      </c>
      <c r="E1219" s="18" t="str">
        <f>VLOOKUP(Table2[[#This Row],[Song Number]], Table1[[Order]:[SHD]], 5, FALSE)</f>
        <v>Planetboom</v>
      </c>
      <c r="F1219" s="18" t="str">
        <f>_xlfn.TEXTJOIN("", FALSE, "BPM_", VLOOKUP(Table2[[#This Row],[Song Number]], Table1[[Order]:[SHD]], 6, FALSE))</f>
        <v>BPM_145</v>
      </c>
      <c r="G1219" s="18" t="str" cm="1">
        <f t="array" ref="G1219">_xlfn.TEXTJOIN("", FALSE, "DIF_", VLOOKUP(Table2[[#This Row],[Song Number]], Table1[[Order]:[SHD]], _xlfn.IFS(MID(B1218, LEN(B1218) - 2, 3) = " EZ", 8, MID(B1218, LEN(B1218) - 2, 3) = " NM", 9, MID(B1218, LEN(B1218) - 2, 3) = " HD", 10, TRUE, 7), FALSE))</f>
        <v>DIF_8</v>
      </c>
      <c r="H121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"DIF_8" ],</v>
      </c>
      <c r="I121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 Back - NM",
  "region": "PP Pack",
  "category": [ "PP Pack", "NM", "DIF_8" ],
  "requires": []
  },
</v>
      </c>
    </row>
    <row r="1220" spans="1:9" ht="105" x14ac:dyDescent="0.25">
      <c r="A1220" s="18">
        <f t="shared" si="19"/>
        <v>305</v>
      </c>
      <c r="B1220" s="18" t="str">
        <f>_xlfn.TEXTJOIN(" - ", FALSE, VLOOKUP(Table2[[#This Row],[Song Number]], Table1[[Order]:[SHD]], 4, FALSE), _xlfn.IFS(MID(B1219, LEN(B1219) - 2, 3) = " EZ", "NM", MID(B1219, LEN(B1219) - 2, 3) = " NM", "HD", MID(B1219, LEN(B1219) - 2, 3) = " HD", "SHD", TRUE, "EZ"))</f>
        <v>Go Back - HD</v>
      </c>
      <c r="C1220" s="18" t="str">
        <f>_xlfn.TEXTJOIN(" ", FALSE, VLOOKUP(Table2[[#This Row],[Song Number]], Table1[[Order]:[SHD]], 2, FALSE), "Pack")</f>
        <v>PP Pack</v>
      </c>
      <c r="D1220" s="18" t="str" cm="1">
        <f t="array" ref="D1220">_xlfn.IFS(MID(B1219, LEN(B1219) - 2, 3) = " EZ", "NM", MID(B1219, LEN(B1219) - 2, 3) = " NM", "HD", MID(B1219, LEN(B1219) - 2, 3) = " HD", "SHD", TRUE, "EZ")</f>
        <v>HD</v>
      </c>
      <c r="E1220" s="18" t="str">
        <f>VLOOKUP(Table2[[#This Row],[Song Number]], Table1[[Order]:[SHD]], 5, FALSE)</f>
        <v>Planetboom</v>
      </c>
      <c r="F1220" s="18" t="str">
        <f>_xlfn.TEXTJOIN("", FALSE, "BPM_", VLOOKUP(Table2[[#This Row],[Song Number]], Table1[[Order]:[SHD]], 6, FALSE))</f>
        <v>BPM_145</v>
      </c>
      <c r="G1220" s="18" t="str" cm="1">
        <f t="array" ref="G1220">_xlfn.TEXTJOIN("", FALSE, "DIF_", VLOOKUP(Table2[[#This Row],[Song Number]], Table1[[Order]:[SHD]], _xlfn.IFS(MID(B1219, LEN(B1219) - 2, 3) = " EZ", 8, MID(B1219, LEN(B1219) - 2, 3) = " NM", 9, MID(B1219, LEN(B1219) - 2, 3) = " HD", 10, TRUE, 7), FALSE))</f>
        <v>DIF_11</v>
      </c>
      <c r="H122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"DIF_11" ],</v>
      </c>
      <c r="I122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 Back - HD",
  "region": "PP Pack",
  "category": [ "PP Pack", "HD", "DIF_11" ],
  "requires": []
  },
</v>
      </c>
    </row>
    <row r="1221" spans="1:9" ht="105" x14ac:dyDescent="0.25">
      <c r="A1221" s="18">
        <f t="shared" si="19"/>
        <v>305</v>
      </c>
      <c r="B1221" s="18" t="str">
        <f>_xlfn.TEXTJOIN(" - ", FALSE, VLOOKUP(Table2[[#This Row],[Song Number]], Table1[[Order]:[SHD]], 4, FALSE), _xlfn.IFS(MID(B1220, LEN(B1220) - 2, 3) = " EZ", "NM", MID(B1220, LEN(B1220) - 2, 3) = " NM", "HD", MID(B1220, LEN(B1220) - 2, 3) = " HD", "SHD", TRUE, "EZ"))</f>
        <v>Go Back - SHD</v>
      </c>
      <c r="C1221" s="18" t="str">
        <f>_xlfn.TEXTJOIN(" ", FALSE, VLOOKUP(Table2[[#This Row],[Song Number]], Table1[[Order]:[SHD]], 2, FALSE), "Pack")</f>
        <v>PP Pack</v>
      </c>
      <c r="D1221" s="18" t="str" cm="1">
        <f t="array" ref="D1221">_xlfn.IFS(MID(B1220, LEN(B1220) - 2, 3) = " EZ", "NM", MID(B1220, LEN(B1220) - 2, 3) = " NM", "HD", MID(B1220, LEN(B1220) - 2, 3) = " HD", "SHD", TRUE, "EZ")</f>
        <v>SHD</v>
      </c>
      <c r="E1221" s="18" t="str">
        <f>VLOOKUP(Table2[[#This Row],[Song Number]], Table1[[Order]:[SHD]], 5, FALSE)</f>
        <v>Planetboom</v>
      </c>
      <c r="F1221" s="18" t="str">
        <f>_xlfn.TEXTJOIN("", FALSE, "BPM_", VLOOKUP(Table2[[#This Row],[Song Number]], Table1[[Order]:[SHD]], 6, FALSE))</f>
        <v>BPM_145</v>
      </c>
      <c r="G1221" s="18" t="str" cm="1">
        <f t="array" ref="G1221">_xlfn.TEXTJOIN("", FALSE, "DIF_", VLOOKUP(Table2[[#This Row],[Song Number]], Table1[[Order]:[SHD]], _xlfn.IFS(MID(B1220, LEN(B1220) - 2, 3) = " EZ", 8, MID(B1220, LEN(B1220) - 2, 3) = " NM", 9, MID(B1220, LEN(B1220) - 2, 3) = " HD", 10, TRUE, 7), FALSE))</f>
        <v>DIF_14</v>
      </c>
      <c r="H122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"DIF_14" ],</v>
      </c>
      <c r="I122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 Back - SHD",
  "region": "PP Pack",
  "category": [ "PP Pack", "SHD", "DIF_14" ],
  "requires": []
  },
</v>
      </c>
    </row>
    <row r="1222" spans="1:9" ht="105" x14ac:dyDescent="0.25">
      <c r="A1222" s="18">
        <f t="shared" si="19"/>
        <v>306</v>
      </c>
      <c r="B1222" s="18" t="str">
        <f>_xlfn.TEXTJOIN(" - ", FALSE, VLOOKUP(Table2[[#This Row],[Song Number]], Table1[[Order]:[SHD]], 4, FALSE), _xlfn.IFS(MID(B1221, LEN(B1221) - 2, 3) = " EZ", "NM", MID(B1221, LEN(B1221) - 2, 3) = " NM", "HD", MID(B1221, LEN(B1221) - 2, 3) = " HD", "SHD", TRUE, "EZ"))</f>
        <v>Higher - EZ</v>
      </c>
      <c r="C1222" s="18" t="str">
        <f>_xlfn.TEXTJOIN(" ", FALSE, VLOOKUP(Table2[[#This Row],[Song Number]], Table1[[Order]:[SHD]], 2, FALSE), "Pack")</f>
        <v>PP Pack</v>
      </c>
      <c r="D1222" s="18" t="str" cm="1">
        <f t="array" ref="D1222">_xlfn.IFS(MID(B1221, LEN(B1221) - 2, 3) = " EZ", "NM", MID(B1221, LEN(B1221) - 2, 3) = " NM", "HD", MID(B1221, LEN(B1221) - 2, 3) = " HD", "SHD", TRUE, "EZ")</f>
        <v>EZ</v>
      </c>
      <c r="E1222" s="18" t="str">
        <f>VLOOKUP(Table2[[#This Row],[Song Number]], Table1[[Order]:[SHD]], 5, FALSE)</f>
        <v>ND Lee</v>
      </c>
      <c r="F1222" s="18" t="str">
        <f>_xlfn.TEXTJOIN("", FALSE, "BPM_", VLOOKUP(Table2[[#This Row],[Song Number]], Table1[[Order]:[SHD]], 6, FALSE))</f>
        <v>BPM_140</v>
      </c>
      <c r="G1222" s="18" t="str" cm="1">
        <f t="array" ref="G1222">_xlfn.TEXTJOIN("", FALSE, "DIF_", VLOOKUP(Table2[[#This Row],[Song Number]], Table1[[Order]:[SHD]], _xlfn.IFS(MID(B1221, LEN(B1221) - 2, 3) = " EZ", 8, MID(B1221, LEN(B1221) - 2, 3) = " NM", 9, MID(B1221, LEN(B1221) - 2, 3) = " HD", 10, TRUE, 7), FALSE))</f>
        <v>DIF_3</v>
      </c>
      <c r="H122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"DIF_3" ],</v>
      </c>
      <c r="I122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"Higher - EZ",
  "region": "PP Pack",
  "category": [ "PP Pack", "EZ", "DIF_3" ],
  "requires": []
  },
</v>
      </c>
    </row>
    <row r="1223" spans="1:9" ht="105" x14ac:dyDescent="0.25">
      <c r="A1223" s="18">
        <f t="shared" si="19"/>
        <v>306</v>
      </c>
      <c r="B1223" s="18" t="str">
        <f>_xlfn.TEXTJOIN(" - ", FALSE, VLOOKUP(Table2[[#This Row],[Song Number]], Table1[[Order]:[SHD]], 4, FALSE), _xlfn.IFS(MID(B1222, LEN(B1222) - 2, 3) = " EZ", "NM", MID(B1222, LEN(B1222) - 2, 3) = " NM", "HD", MID(B1222, LEN(B1222) - 2, 3) = " HD", "SHD", TRUE, "EZ"))</f>
        <v>Higher - NM</v>
      </c>
      <c r="C1223" s="18" t="str">
        <f>_xlfn.TEXTJOIN(" ", FALSE, VLOOKUP(Table2[[#This Row],[Song Number]], Table1[[Order]:[SHD]], 2, FALSE), "Pack")</f>
        <v>PP Pack</v>
      </c>
      <c r="D1223" s="18" t="str" cm="1">
        <f t="array" ref="D1223">_xlfn.IFS(MID(B1222, LEN(B1222) - 2, 3) = " EZ", "NM", MID(B1222, LEN(B1222) - 2, 3) = " NM", "HD", MID(B1222, LEN(B1222) - 2, 3) = " HD", "SHD", TRUE, "EZ")</f>
        <v>NM</v>
      </c>
      <c r="E1223" s="18" t="str">
        <f>VLOOKUP(Table2[[#This Row],[Song Number]], Table1[[Order]:[SHD]], 5, FALSE)</f>
        <v>ND Lee</v>
      </c>
      <c r="F1223" s="18" t="str">
        <f>_xlfn.TEXTJOIN("", FALSE, "BPM_", VLOOKUP(Table2[[#This Row],[Song Number]], Table1[[Order]:[SHD]], 6, FALSE))</f>
        <v>BPM_140</v>
      </c>
      <c r="G1223" s="18" t="str" cm="1">
        <f t="array" ref="G1223">_xlfn.TEXTJOIN("", FALSE, "DIF_", VLOOKUP(Table2[[#This Row],[Song Number]], Table1[[Order]:[SHD]], _xlfn.IFS(MID(B1222, LEN(B1222) - 2, 3) = " EZ", 8, MID(B1222, LEN(B1222) - 2, 3) = " NM", 9, MID(B1222, LEN(B1222) - 2, 3) = " HD", 10, TRUE, 7), FALSE))</f>
        <v>DIF_8</v>
      </c>
      <c r="H122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"DIF_8" ],</v>
      </c>
      <c r="I122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"Higher - NM",
  "region": "PP Pack",
  "category": [ "PP Pack", "NM", "DIF_8" ],
  "requires": []
  },
</v>
      </c>
    </row>
    <row r="1224" spans="1:9" ht="105" x14ac:dyDescent="0.25">
      <c r="A1224" s="18">
        <f t="shared" si="19"/>
        <v>306</v>
      </c>
      <c r="B1224" s="18" t="str">
        <f>_xlfn.TEXTJOIN(" - ", FALSE, VLOOKUP(Table2[[#This Row],[Song Number]], Table1[[Order]:[SHD]], 4, FALSE), _xlfn.IFS(MID(B1223, LEN(B1223) - 2, 3) = " EZ", "NM", MID(B1223, LEN(B1223) - 2, 3) = " NM", "HD", MID(B1223, LEN(B1223) - 2, 3) = " HD", "SHD", TRUE, "EZ"))</f>
        <v>Higher - HD</v>
      </c>
      <c r="C1224" s="18" t="str">
        <f>_xlfn.TEXTJOIN(" ", FALSE, VLOOKUP(Table2[[#This Row],[Song Number]], Table1[[Order]:[SHD]], 2, FALSE), "Pack")</f>
        <v>PP Pack</v>
      </c>
      <c r="D1224" s="18" t="str" cm="1">
        <f t="array" ref="D1224">_xlfn.IFS(MID(B1223, LEN(B1223) - 2, 3) = " EZ", "NM", MID(B1223, LEN(B1223) - 2, 3) = " NM", "HD", MID(B1223, LEN(B1223) - 2, 3) = " HD", "SHD", TRUE, "EZ")</f>
        <v>HD</v>
      </c>
      <c r="E1224" s="18" t="str">
        <f>VLOOKUP(Table2[[#This Row],[Song Number]], Table1[[Order]:[SHD]], 5, FALSE)</f>
        <v>ND Lee</v>
      </c>
      <c r="F1224" s="18" t="str">
        <f>_xlfn.TEXTJOIN("", FALSE, "BPM_", VLOOKUP(Table2[[#This Row],[Song Number]], Table1[[Order]:[SHD]], 6, FALSE))</f>
        <v>BPM_140</v>
      </c>
      <c r="G1224" s="18" t="str" cm="1">
        <f t="array" ref="G1224">_xlfn.TEXTJOIN("", FALSE, "DIF_", VLOOKUP(Table2[[#This Row],[Song Number]], Table1[[Order]:[SHD]], _xlfn.IFS(MID(B1223, LEN(B1223) - 2, 3) = " EZ", 8, MID(B1223, LEN(B1223) - 2, 3) = " NM", 9, MID(B1223, LEN(B1223) - 2, 3) = " HD", 10, TRUE, 7), FALSE))</f>
        <v>DIF_13</v>
      </c>
      <c r="H122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"DIF_13" ],</v>
      </c>
      <c r="I122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"Higher - HD",
  "region": "PP Pack",
  "category": [ "PP Pack", "HD", "DIF_13" ],
  "requires": []
  },
</v>
      </c>
    </row>
    <row r="1225" spans="1:9" ht="105" x14ac:dyDescent="0.25">
      <c r="A1225" s="18">
        <f t="shared" si="19"/>
        <v>306</v>
      </c>
      <c r="B1225" s="18" t="str">
        <f>_xlfn.TEXTJOIN(" - ", FALSE, VLOOKUP(Table2[[#This Row],[Song Number]], Table1[[Order]:[SHD]], 4, FALSE), _xlfn.IFS(MID(B1224, LEN(B1224) - 2, 3) = " EZ", "NM", MID(B1224, LEN(B1224) - 2, 3) = " NM", "HD", MID(B1224, LEN(B1224) - 2, 3) = " HD", "SHD", TRUE, "EZ"))</f>
        <v>Higher - SHD</v>
      </c>
      <c r="C1225" s="18" t="str">
        <f>_xlfn.TEXTJOIN(" ", FALSE, VLOOKUP(Table2[[#This Row],[Song Number]], Table1[[Order]:[SHD]], 2, FALSE), "Pack")</f>
        <v>PP Pack</v>
      </c>
      <c r="D1225" s="18" t="str" cm="1">
        <f t="array" ref="D1225">_xlfn.IFS(MID(B1224, LEN(B1224) - 2, 3) = " EZ", "NM", MID(B1224, LEN(B1224) - 2, 3) = " NM", "HD", MID(B1224, LEN(B1224) - 2, 3) = " HD", "SHD", TRUE, "EZ")</f>
        <v>SHD</v>
      </c>
      <c r="E1225" s="18" t="str">
        <f>VLOOKUP(Table2[[#This Row],[Song Number]], Table1[[Order]:[SHD]], 5, FALSE)</f>
        <v>ND Lee</v>
      </c>
      <c r="F1225" s="18" t="str">
        <f>_xlfn.TEXTJOIN("", FALSE, "BPM_", VLOOKUP(Table2[[#This Row],[Song Number]], Table1[[Order]:[SHD]], 6, FALSE))</f>
        <v>BPM_140</v>
      </c>
      <c r="G1225" s="18" t="str" cm="1">
        <f t="array" ref="G1225">_xlfn.TEXTJOIN("", FALSE, "DIF_", VLOOKUP(Table2[[#This Row],[Song Number]], Table1[[Order]:[SHD]], _xlfn.IFS(MID(B1224, LEN(B1224) - 2, 3) = " EZ", 8, MID(B1224, LEN(B1224) - 2, 3) = " NM", 9, MID(B1224, LEN(B1224) - 2, 3) = " HD", 10, TRUE, 7), FALSE))</f>
        <v>DIF_16</v>
      </c>
      <c r="H122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"DIF_16" ],</v>
      </c>
      <c r="I122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"Higher - SHD",
  "region": "PP Pack",
  "category": [ "PP Pack", "SHD", "DIF_16" ],
  "requires": []
  },
</v>
      </c>
    </row>
    <row r="1226" spans="1:9" ht="105" x14ac:dyDescent="0.25">
      <c r="A1226" s="18">
        <f t="shared" si="19"/>
        <v>307</v>
      </c>
      <c r="B1226" s="18" t="str">
        <f>_xlfn.TEXTJOIN(" - ", FALSE, VLOOKUP(Table2[[#This Row],[Song Number]], Table1[[Order]:[SHD]], 4, FALSE), _xlfn.IFS(MID(B1225, LEN(B1225) - 2, 3) = " EZ", "NM", MID(B1225, LEN(B1225) - 2, 3) = " NM", "HD", MID(B1225, LEN(B1225) - 2, 3) = " HD", "SHD", TRUE, "EZ"))</f>
        <v>Iron Cloud - EZ</v>
      </c>
      <c r="C1226" s="18" t="str">
        <f>_xlfn.TEXTJOIN(" ", FALSE, VLOOKUP(Table2[[#This Row],[Song Number]], Table1[[Order]:[SHD]], 2, FALSE), "Pack")</f>
        <v>PP Pack</v>
      </c>
      <c r="D1226" s="18" t="str" cm="1">
        <f t="array" ref="D1226">_xlfn.IFS(MID(B1225, LEN(B1225) - 2, 3) = " EZ", "NM", MID(B1225, LEN(B1225) - 2, 3) = " NM", "HD", MID(B1225, LEN(B1225) - 2, 3) = " HD", "SHD", TRUE, "EZ")</f>
        <v>EZ</v>
      </c>
      <c r="E1226" s="18" t="str">
        <f>VLOOKUP(Table2[[#This Row],[Song Number]], Table1[[Order]:[SHD]], 5, FALSE)</f>
        <v>r300k</v>
      </c>
      <c r="F1226" s="18" t="str">
        <f>_xlfn.TEXTJOIN("", FALSE, "BPM_", VLOOKUP(Table2[[#This Row],[Song Number]], Table1[[Order]:[SHD]], 6, FALSE))</f>
        <v>BPM_160</v>
      </c>
      <c r="G1226" s="18" t="str" cm="1">
        <f t="array" ref="G1226">_xlfn.TEXTJOIN("", FALSE, "DIF_", VLOOKUP(Table2[[#This Row],[Song Number]], Table1[[Order]:[SHD]], _xlfn.IFS(MID(B1225, LEN(B1225) - 2, 3) = " EZ", 8, MID(B1225, LEN(B1225) - 2, 3) = " NM", 9, MID(B1225, LEN(B1225) - 2, 3) = " HD", 10, TRUE, 7), FALSE))</f>
        <v>DIF_4</v>
      </c>
      <c r="H122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"DIF_4" ],</v>
      </c>
      <c r="I122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"Iron Cloud - EZ",
  "region": "PP Pack",
  "category": [ "PP Pack", "EZ", "DIF_4" ],
  "requires": []
  },
</v>
      </c>
    </row>
    <row r="1227" spans="1:9" ht="105" x14ac:dyDescent="0.25">
      <c r="A1227" s="18">
        <f t="shared" si="19"/>
        <v>307</v>
      </c>
      <c r="B1227" s="18" t="str">
        <f>_xlfn.TEXTJOIN(" - ", FALSE, VLOOKUP(Table2[[#This Row],[Song Number]], Table1[[Order]:[SHD]], 4, FALSE), _xlfn.IFS(MID(B1226, LEN(B1226) - 2, 3) = " EZ", "NM", MID(B1226, LEN(B1226) - 2, 3) = " NM", "HD", MID(B1226, LEN(B1226) - 2, 3) = " HD", "SHD", TRUE, "EZ"))</f>
        <v>Iron Cloud - NM</v>
      </c>
      <c r="C1227" s="18" t="str">
        <f>_xlfn.TEXTJOIN(" ", FALSE, VLOOKUP(Table2[[#This Row],[Song Number]], Table1[[Order]:[SHD]], 2, FALSE), "Pack")</f>
        <v>PP Pack</v>
      </c>
      <c r="D1227" s="18" t="str" cm="1">
        <f t="array" ref="D1227">_xlfn.IFS(MID(B1226, LEN(B1226) - 2, 3) = " EZ", "NM", MID(B1226, LEN(B1226) - 2, 3) = " NM", "HD", MID(B1226, LEN(B1226) - 2, 3) = " HD", "SHD", TRUE, "EZ")</f>
        <v>NM</v>
      </c>
      <c r="E1227" s="18" t="str">
        <f>VLOOKUP(Table2[[#This Row],[Song Number]], Table1[[Order]:[SHD]], 5, FALSE)</f>
        <v>r300k</v>
      </c>
      <c r="F1227" s="18" t="str">
        <f>_xlfn.TEXTJOIN("", FALSE, "BPM_", VLOOKUP(Table2[[#This Row],[Song Number]], Table1[[Order]:[SHD]], 6, FALSE))</f>
        <v>BPM_160</v>
      </c>
      <c r="G1227" s="18" t="str" cm="1">
        <f t="array" ref="G1227">_xlfn.TEXTJOIN("", FALSE, "DIF_", VLOOKUP(Table2[[#This Row],[Song Number]], Table1[[Order]:[SHD]], _xlfn.IFS(MID(B1226, LEN(B1226) - 2, 3) = " EZ", 8, MID(B1226, LEN(B1226) - 2, 3) = " NM", 9, MID(B1226, LEN(B1226) - 2, 3) = " HD", 10, TRUE, 7), FALSE))</f>
        <v>DIF_10</v>
      </c>
      <c r="H122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"DIF_10" ],</v>
      </c>
      <c r="I122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"Iron Cloud - NM",
  "region": "PP Pack",
  "category": [ "PP Pack", "NM", "DIF_10" ],
  "requires": []
  },
</v>
      </c>
    </row>
    <row r="1228" spans="1:9" ht="105" x14ac:dyDescent="0.25">
      <c r="A1228" s="18">
        <f t="shared" si="19"/>
        <v>307</v>
      </c>
      <c r="B1228" s="18" t="str">
        <f>_xlfn.TEXTJOIN(" - ", FALSE, VLOOKUP(Table2[[#This Row],[Song Number]], Table1[[Order]:[SHD]], 4, FALSE), _xlfn.IFS(MID(B1227, LEN(B1227) - 2, 3) = " EZ", "NM", MID(B1227, LEN(B1227) - 2, 3) = " NM", "HD", MID(B1227, LEN(B1227) - 2, 3) = " HD", "SHD", TRUE, "EZ"))</f>
        <v>Iron Cloud - HD</v>
      </c>
      <c r="C1228" s="18" t="str">
        <f>_xlfn.TEXTJOIN(" ", FALSE, VLOOKUP(Table2[[#This Row],[Song Number]], Table1[[Order]:[SHD]], 2, FALSE), "Pack")</f>
        <v>PP Pack</v>
      </c>
      <c r="D1228" s="18" t="str" cm="1">
        <f t="array" ref="D1228">_xlfn.IFS(MID(B1227, LEN(B1227) - 2, 3) = " EZ", "NM", MID(B1227, LEN(B1227) - 2, 3) = " NM", "HD", MID(B1227, LEN(B1227) - 2, 3) = " HD", "SHD", TRUE, "EZ")</f>
        <v>HD</v>
      </c>
      <c r="E1228" s="18" t="str">
        <f>VLOOKUP(Table2[[#This Row],[Song Number]], Table1[[Order]:[SHD]], 5, FALSE)</f>
        <v>r300k</v>
      </c>
      <c r="F1228" s="18" t="str">
        <f>_xlfn.TEXTJOIN("", FALSE, "BPM_", VLOOKUP(Table2[[#This Row],[Song Number]], Table1[[Order]:[SHD]], 6, FALSE))</f>
        <v>BPM_160</v>
      </c>
      <c r="G1228" s="18" t="str" cm="1">
        <f t="array" ref="G1228">_xlfn.TEXTJOIN("", FALSE, "DIF_", VLOOKUP(Table2[[#This Row],[Song Number]], Table1[[Order]:[SHD]], _xlfn.IFS(MID(B1227, LEN(B1227) - 2, 3) = " EZ", 8, MID(B1227, LEN(B1227) - 2, 3) = " NM", 9, MID(B1227, LEN(B1227) - 2, 3) = " HD", 10, TRUE, 7), FALSE))</f>
        <v>DIF_14</v>
      </c>
      <c r="H122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"DIF_14" ],</v>
      </c>
      <c r="I122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"Iron Cloud - HD",
  "region": "PP Pack",
  "category": [ "PP Pack", "HD", "DIF_14" ],
  "requires": []
  },
</v>
      </c>
    </row>
    <row r="1229" spans="1:9" ht="105" x14ac:dyDescent="0.25">
      <c r="A1229" s="18">
        <f t="shared" si="19"/>
        <v>307</v>
      </c>
      <c r="B1229" s="18" t="str">
        <f>_xlfn.TEXTJOIN(" - ", FALSE, VLOOKUP(Table2[[#This Row],[Song Number]], Table1[[Order]:[SHD]], 4, FALSE), _xlfn.IFS(MID(B1228, LEN(B1228) - 2, 3) = " EZ", "NM", MID(B1228, LEN(B1228) - 2, 3) = " NM", "HD", MID(B1228, LEN(B1228) - 2, 3) = " HD", "SHD", TRUE, "EZ"))</f>
        <v>Iron Cloud - SHD</v>
      </c>
      <c r="C1229" s="18" t="str">
        <f>_xlfn.TEXTJOIN(" ", FALSE, VLOOKUP(Table2[[#This Row],[Song Number]], Table1[[Order]:[SHD]], 2, FALSE), "Pack")</f>
        <v>PP Pack</v>
      </c>
      <c r="D1229" s="18" t="str" cm="1">
        <f t="array" ref="D1229">_xlfn.IFS(MID(B1228, LEN(B1228) - 2, 3) = " EZ", "NM", MID(B1228, LEN(B1228) - 2, 3) = " NM", "HD", MID(B1228, LEN(B1228) - 2, 3) = " HD", "SHD", TRUE, "EZ")</f>
        <v>SHD</v>
      </c>
      <c r="E1229" s="18" t="str">
        <f>VLOOKUP(Table2[[#This Row],[Song Number]], Table1[[Order]:[SHD]], 5, FALSE)</f>
        <v>r300k</v>
      </c>
      <c r="F1229" s="18" t="str">
        <f>_xlfn.TEXTJOIN("", FALSE, "BPM_", VLOOKUP(Table2[[#This Row],[Song Number]], Table1[[Order]:[SHD]], 6, FALSE))</f>
        <v>BPM_160</v>
      </c>
      <c r="G1229" s="18" t="str" cm="1">
        <f t="array" ref="G1229">_xlfn.TEXTJOIN("", FALSE, "DIF_", VLOOKUP(Table2[[#This Row],[Song Number]], Table1[[Order]:[SHD]], _xlfn.IFS(MID(B1228, LEN(B1228) - 2, 3) = " EZ", 8, MID(B1228, LEN(B1228) - 2, 3) = " NM", 9, MID(B1228, LEN(B1228) - 2, 3) = " HD", 10, TRUE, 7), FALSE))</f>
        <v>DIF_17</v>
      </c>
      <c r="H122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"DIF_17" ],</v>
      </c>
      <c r="I122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"Iron Cloud - SHD",
  "region": "PP Pack",
  "category": [ "PP Pack", "SHD", "DIF_17" ],
  "requires": []
  },
</v>
      </c>
    </row>
    <row r="1230" spans="1:9" ht="105" x14ac:dyDescent="0.25">
      <c r="A1230" s="18">
        <f t="shared" si="19"/>
        <v>308</v>
      </c>
      <c r="B1230" s="18" t="str">
        <f>_xlfn.TEXTJOIN(" - ", FALSE, VLOOKUP(Table2[[#This Row],[Song Number]], Table1[[Order]:[SHD]], 4, FALSE), _xlfn.IFS(MID(B1229, LEN(B1229) - 2, 3) = " EZ", "NM", MID(B1229, LEN(B1229) - 2, 3) = " NM", "HD", MID(B1229, LEN(B1229) - 2, 3) = " HD", "SHD", TRUE, "EZ"))</f>
        <v>JUSTINA - EZ</v>
      </c>
      <c r="C1230" s="18" t="str">
        <f>_xlfn.TEXTJOIN(" ", FALSE, VLOOKUP(Table2[[#This Row],[Song Number]], Table1[[Order]:[SHD]], 2, FALSE), "Pack")</f>
        <v>PP Pack</v>
      </c>
      <c r="D1230" s="18" t="str" cm="1">
        <f t="array" ref="D1230">_xlfn.IFS(MID(B1229, LEN(B1229) - 2, 3) = " EZ", "NM", MID(B1229, LEN(B1229) - 2, 3) = " NM", "HD", MID(B1229, LEN(B1229) - 2, 3) = " HD", "SHD", TRUE, "EZ")</f>
        <v>EZ</v>
      </c>
      <c r="E1230" s="18" t="str">
        <f>VLOOKUP(Table2[[#This Row],[Song Number]], Table1[[Order]:[SHD]], 5, FALSE)</f>
        <v>Cosmograph vs. Lunatic Sounds (feat Nien)</v>
      </c>
      <c r="F1230" s="18" t="str">
        <f>_xlfn.TEXTJOIN("", FALSE, "BPM_", VLOOKUP(Table2[[#This Row],[Song Number]], Table1[[Order]:[SHD]], 6, FALSE))</f>
        <v>BPM_290</v>
      </c>
      <c r="G1230" s="18" t="str" cm="1">
        <f t="array" ref="G1230">_xlfn.TEXTJOIN("", FALSE, "DIF_", VLOOKUP(Table2[[#This Row],[Song Number]], Table1[[Order]:[SHD]], _xlfn.IFS(MID(B1229, LEN(B1229) - 2, 3) = " EZ", 8, MID(B1229, LEN(B1229) - 2, 3) = " NM", 9, MID(B1229, LEN(B1229) - 2, 3) = " HD", 10, TRUE, 7), FALSE))</f>
        <v>DIF_8</v>
      </c>
      <c r="H123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"DIF_8" ],</v>
      </c>
      <c r="I123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"JUSTINA - EZ",
  "region": "PP Pack",
  "category": [ "PP Pack", "EZ", "DIF_8" ],
  "requires": []
  },
</v>
      </c>
    </row>
    <row r="1231" spans="1:9" ht="105" x14ac:dyDescent="0.25">
      <c r="A1231" s="18">
        <f t="shared" si="19"/>
        <v>308</v>
      </c>
      <c r="B1231" s="18" t="str">
        <f>_xlfn.TEXTJOIN(" - ", FALSE, VLOOKUP(Table2[[#This Row],[Song Number]], Table1[[Order]:[SHD]], 4, FALSE), _xlfn.IFS(MID(B1230, LEN(B1230) - 2, 3) = " EZ", "NM", MID(B1230, LEN(B1230) - 2, 3) = " NM", "HD", MID(B1230, LEN(B1230) - 2, 3) = " HD", "SHD", TRUE, "EZ"))</f>
        <v>JUSTINA - NM</v>
      </c>
      <c r="C1231" s="18" t="str">
        <f>_xlfn.TEXTJOIN(" ", FALSE, VLOOKUP(Table2[[#This Row],[Song Number]], Table1[[Order]:[SHD]], 2, FALSE), "Pack")</f>
        <v>PP Pack</v>
      </c>
      <c r="D1231" s="18" t="str" cm="1">
        <f t="array" ref="D1231">_xlfn.IFS(MID(B1230, LEN(B1230) - 2, 3) = " EZ", "NM", MID(B1230, LEN(B1230) - 2, 3) = " NM", "HD", MID(B1230, LEN(B1230) - 2, 3) = " HD", "SHD", TRUE, "EZ")</f>
        <v>NM</v>
      </c>
      <c r="E1231" s="18" t="str">
        <f>VLOOKUP(Table2[[#This Row],[Song Number]], Table1[[Order]:[SHD]], 5, FALSE)</f>
        <v>Cosmograph vs. Lunatic Sounds (feat Nien)</v>
      </c>
      <c r="F1231" s="18" t="str">
        <f>_xlfn.TEXTJOIN("", FALSE, "BPM_", VLOOKUP(Table2[[#This Row],[Song Number]], Table1[[Order]:[SHD]], 6, FALSE))</f>
        <v>BPM_290</v>
      </c>
      <c r="G1231" s="18" t="str" cm="1">
        <f t="array" ref="G1231">_xlfn.TEXTJOIN("", FALSE, "DIF_", VLOOKUP(Table2[[#This Row],[Song Number]], Table1[[Order]:[SHD]], _xlfn.IFS(MID(B1230, LEN(B1230) - 2, 3) = " EZ", 8, MID(B1230, LEN(B1230) - 2, 3) = " NM", 9, MID(B1230, LEN(B1230) - 2, 3) = " HD", 10, TRUE, 7), FALSE))</f>
        <v>DIF_15</v>
      </c>
      <c r="H123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"DIF_15" ],</v>
      </c>
      <c r="I123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"JUSTINA - NM",
  "region": "PP Pack",
  "category": [ "PP Pack", "NM", "DIF_15" ],
  "requires": []
  },
</v>
      </c>
    </row>
    <row r="1232" spans="1:9" ht="105" x14ac:dyDescent="0.25">
      <c r="A1232" s="18">
        <f t="shared" si="19"/>
        <v>308</v>
      </c>
      <c r="B1232" s="18" t="str">
        <f>_xlfn.TEXTJOIN(" - ", FALSE, VLOOKUP(Table2[[#This Row],[Song Number]], Table1[[Order]:[SHD]], 4, FALSE), _xlfn.IFS(MID(B1231, LEN(B1231) - 2, 3) = " EZ", "NM", MID(B1231, LEN(B1231) - 2, 3) = " NM", "HD", MID(B1231, LEN(B1231) - 2, 3) = " HD", "SHD", TRUE, "EZ"))</f>
        <v>JUSTINA - HD</v>
      </c>
      <c r="C1232" s="18" t="str">
        <f>_xlfn.TEXTJOIN(" ", FALSE, VLOOKUP(Table2[[#This Row],[Song Number]], Table1[[Order]:[SHD]], 2, FALSE), "Pack")</f>
        <v>PP Pack</v>
      </c>
      <c r="D1232" s="18" t="str" cm="1">
        <f t="array" ref="D1232">_xlfn.IFS(MID(B1231, LEN(B1231) - 2, 3) = " EZ", "NM", MID(B1231, LEN(B1231) - 2, 3) = " NM", "HD", MID(B1231, LEN(B1231) - 2, 3) = " HD", "SHD", TRUE, "EZ")</f>
        <v>HD</v>
      </c>
      <c r="E1232" s="18" t="str">
        <f>VLOOKUP(Table2[[#This Row],[Song Number]], Table1[[Order]:[SHD]], 5, FALSE)</f>
        <v>Cosmograph vs. Lunatic Sounds (feat Nien)</v>
      </c>
      <c r="F1232" s="18" t="str">
        <f>_xlfn.TEXTJOIN("", FALSE, "BPM_", VLOOKUP(Table2[[#This Row],[Song Number]], Table1[[Order]:[SHD]], 6, FALSE))</f>
        <v>BPM_290</v>
      </c>
      <c r="G1232" s="18" t="str" cm="1">
        <f t="array" ref="G1232">_xlfn.TEXTJOIN("", FALSE, "DIF_", VLOOKUP(Table2[[#This Row],[Song Number]], Table1[[Order]:[SHD]], _xlfn.IFS(MID(B1231, LEN(B1231) - 2, 3) = " EZ", 8, MID(B1231, LEN(B1231) - 2, 3) = " NM", 9, MID(B1231, LEN(B1231) - 2, 3) = " HD", 10, TRUE, 7), FALSE))</f>
        <v>DIF_18</v>
      </c>
      <c r="H123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"DIF_18" ],</v>
      </c>
      <c r="I123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"JUSTINA - HD",
  "region": "PP Pack",
  "category": [ "PP Pack", "HD", "DIF_18" ],
  "requires": []
  },
</v>
      </c>
    </row>
    <row r="1233" spans="1:9" ht="105" x14ac:dyDescent="0.25">
      <c r="A1233" s="18">
        <f t="shared" si="19"/>
        <v>308</v>
      </c>
      <c r="B1233" s="18" t="str">
        <f>_xlfn.TEXTJOIN(" - ", FALSE, VLOOKUP(Table2[[#This Row],[Song Number]], Table1[[Order]:[SHD]], 4, FALSE), _xlfn.IFS(MID(B1232, LEN(B1232) - 2, 3) = " EZ", "NM", MID(B1232, LEN(B1232) - 2, 3) = " NM", "HD", MID(B1232, LEN(B1232) - 2, 3) = " HD", "SHD", TRUE, "EZ"))</f>
        <v>JUSTINA - SHD</v>
      </c>
      <c r="C1233" s="18" t="str">
        <f>_xlfn.TEXTJOIN(" ", FALSE, VLOOKUP(Table2[[#This Row],[Song Number]], Table1[[Order]:[SHD]], 2, FALSE), "Pack")</f>
        <v>PP Pack</v>
      </c>
      <c r="D1233" s="18" t="str" cm="1">
        <f t="array" ref="D1233">_xlfn.IFS(MID(B1232, LEN(B1232) - 2, 3) = " EZ", "NM", MID(B1232, LEN(B1232) - 2, 3) = " NM", "HD", MID(B1232, LEN(B1232) - 2, 3) = " HD", "SHD", TRUE, "EZ")</f>
        <v>SHD</v>
      </c>
      <c r="E1233" s="18" t="str">
        <f>VLOOKUP(Table2[[#This Row],[Song Number]], Table1[[Order]:[SHD]], 5, FALSE)</f>
        <v>Cosmograph vs. Lunatic Sounds (feat Nien)</v>
      </c>
      <c r="F1233" s="18" t="str">
        <f>_xlfn.TEXTJOIN("", FALSE, "BPM_", VLOOKUP(Table2[[#This Row],[Song Number]], Table1[[Order]:[SHD]], 6, FALSE))</f>
        <v>BPM_290</v>
      </c>
      <c r="G1233" s="18" t="str" cm="1">
        <f t="array" ref="G1233">_xlfn.TEXTJOIN("", FALSE, "DIF_", VLOOKUP(Table2[[#This Row],[Song Number]], Table1[[Order]:[SHD]], _xlfn.IFS(MID(B1232, LEN(B1232) - 2, 3) = " EZ", 8, MID(B1232, LEN(B1232) - 2, 3) = " NM", 9, MID(B1232, LEN(B1232) - 2, 3) = " HD", 10, TRUE, 7), FALSE))</f>
        <v>DIF_20</v>
      </c>
      <c r="H123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"DIF_20" ],</v>
      </c>
      <c r="I123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"JUSTINA - SHD",
  "region": "PP Pack",
  "category": [ "PP Pack", "SHD", "DIF_20" ],
  "requires": []
  },
</v>
      </c>
    </row>
    <row r="1234" spans="1:9" ht="105" x14ac:dyDescent="0.25">
      <c r="A1234" s="18">
        <f t="shared" si="19"/>
        <v>309</v>
      </c>
      <c r="B1234" s="18" t="str">
        <f>_xlfn.TEXTJOIN(" - ", FALSE, VLOOKUP(Table2[[#This Row],[Song Number]], Table1[[Order]:[SHD]], 4, FALSE), _xlfn.IFS(MID(B1233, LEN(B1233) - 2, 3) = " EZ", "NM", MID(B1233, LEN(B1233) - 2, 3) = " NM", "HD", MID(B1233, LEN(B1233) - 2, 3) = " HD", "SHD", TRUE, "EZ"))</f>
        <v>Kings - EZ</v>
      </c>
      <c r="C1234" s="18" t="str">
        <f>_xlfn.TEXTJOIN(" ", FALSE, VLOOKUP(Table2[[#This Row],[Song Number]], Table1[[Order]:[SHD]], 2, FALSE), "Pack")</f>
        <v>PP Pack</v>
      </c>
      <c r="D1234" s="18" t="str" cm="1">
        <f t="array" ref="D1234">_xlfn.IFS(MID(B1233, LEN(B1233) - 2, 3) = " EZ", "NM", MID(B1233, LEN(B1233) - 2, 3) = " NM", "HD", MID(B1233, LEN(B1233) - 2, 3) = " HD", "SHD", TRUE, "EZ")</f>
        <v>EZ</v>
      </c>
      <c r="E1234" s="18" t="str">
        <f>VLOOKUP(Table2[[#This Row],[Song Number]], Table1[[Order]:[SHD]], 5, FALSE)</f>
        <v>AmamoriP</v>
      </c>
      <c r="F1234" s="18" t="str">
        <f>_xlfn.TEXTJOIN("", FALSE, "BPM_", VLOOKUP(Table2[[#This Row],[Song Number]], Table1[[Order]:[SHD]], 6, FALSE))</f>
        <v>BPM_142</v>
      </c>
      <c r="G1234" s="18" t="str" cm="1">
        <f t="array" ref="G1234">_xlfn.TEXTJOIN("", FALSE, "DIF_", VLOOKUP(Table2[[#This Row],[Song Number]], Table1[[Order]:[SHD]], _xlfn.IFS(MID(B1233, LEN(B1233) - 2, 3) = " EZ", 8, MID(B1233, LEN(B1233) - 2, 3) = " NM", 9, MID(B1233, LEN(B1233) - 2, 3) = " HD", 10, TRUE, 7), FALSE))</f>
        <v>DIF_4</v>
      </c>
      <c r="H123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"DIF_4" ],</v>
      </c>
      <c r="I123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"Kings - EZ",
  "region": "PP Pack",
  "category": [ "PP Pack", "EZ", "DIF_4" ],
  "requires": []
  },
</v>
      </c>
    </row>
    <row r="1235" spans="1:9" ht="105" x14ac:dyDescent="0.25">
      <c r="A1235" s="18">
        <f t="shared" si="19"/>
        <v>309</v>
      </c>
      <c r="B1235" s="18" t="str">
        <f>_xlfn.TEXTJOIN(" - ", FALSE, VLOOKUP(Table2[[#This Row],[Song Number]], Table1[[Order]:[SHD]], 4, FALSE), _xlfn.IFS(MID(B1234, LEN(B1234) - 2, 3) = " EZ", "NM", MID(B1234, LEN(B1234) - 2, 3) = " NM", "HD", MID(B1234, LEN(B1234) - 2, 3) = " HD", "SHD", TRUE, "EZ"))</f>
        <v>Kings - NM</v>
      </c>
      <c r="C1235" s="18" t="str">
        <f>_xlfn.TEXTJOIN(" ", FALSE, VLOOKUP(Table2[[#This Row],[Song Number]], Table1[[Order]:[SHD]], 2, FALSE), "Pack")</f>
        <v>PP Pack</v>
      </c>
      <c r="D1235" s="18" t="str" cm="1">
        <f t="array" ref="D1235">_xlfn.IFS(MID(B1234, LEN(B1234) - 2, 3) = " EZ", "NM", MID(B1234, LEN(B1234) - 2, 3) = " NM", "HD", MID(B1234, LEN(B1234) - 2, 3) = " HD", "SHD", TRUE, "EZ")</f>
        <v>NM</v>
      </c>
      <c r="E1235" s="18" t="str">
        <f>VLOOKUP(Table2[[#This Row],[Song Number]], Table1[[Order]:[SHD]], 5, FALSE)</f>
        <v>AmamoriP</v>
      </c>
      <c r="F1235" s="18" t="str">
        <f>_xlfn.TEXTJOIN("", FALSE, "BPM_", VLOOKUP(Table2[[#This Row],[Song Number]], Table1[[Order]:[SHD]], 6, FALSE))</f>
        <v>BPM_142</v>
      </c>
      <c r="G1235" s="18" t="str" cm="1">
        <f t="array" ref="G1235">_xlfn.TEXTJOIN("", FALSE, "DIF_", VLOOKUP(Table2[[#This Row],[Song Number]], Table1[[Order]:[SHD]], _xlfn.IFS(MID(B1234, LEN(B1234) - 2, 3) = " EZ", 8, MID(B1234, LEN(B1234) - 2, 3) = " NM", 9, MID(B1234, LEN(B1234) - 2, 3) = " HD", 10, TRUE, 7), FALSE))</f>
        <v>DIF_9</v>
      </c>
      <c r="H123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"DIF_9" ],</v>
      </c>
      <c r="I123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"Kings - NM",
  "region": "PP Pack",
  "category": [ "PP Pack", "NM", "DIF_9" ],
  "requires": []
  },
</v>
      </c>
    </row>
    <row r="1236" spans="1:9" ht="105" x14ac:dyDescent="0.25">
      <c r="A1236" s="18">
        <f t="shared" si="19"/>
        <v>309</v>
      </c>
      <c r="B1236" s="18" t="str">
        <f>_xlfn.TEXTJOIN(" - ", FALSE, VLOOKUP(Table2[[#This Row],[Song Number]], Table1[[Order]:[SHD]], 4, FALSE), _xlfn.IFS(MID(B1235, LEN(B1235) - 2, 3) = " EZ", "NM", MID(B1235, LEN(B1235) - 2, 3) = " NM", "HD", MID(B1235, LEN(B1235) - 2, 3) = " HD", "SHD", TRUE, "EZ"))</f>
        <v>Kings - HD</v>
      </c>
      <c r="C1236" s="18" t="str">
        <f>_xlfn.TEXTJOIN(" ", FALSE, VLOOKUP(Table2[[#This Row],[Song Number]], Table1[[Order]:[SHD]], 2, FALSE), "Pack")</f>
        <v>PP Pack</v>
      </c>
      <c r="D1236" s="18" t="str" cm="1">
        <f t="array" ref="D1236">_xlfn.IFS(MID(B1235, LEN(B1235) - 2, 3) = " EZ", "NM", MID(B1235, LEN(B1235) - 2, 3) = " NM", "HD", MID(B1235, LEN(B1235) - 2, 3) = " HD", "SHD", TRUE, "EZ")</f>
        <v>HD</v>
      </c>
      <c r="E1236" s="18" t="str">
        <f>VLOOKUP(Table2[[#This Row],[Song Number]], Table1[[Order]:[SHD]], 5, FALSE)</f>
        <v>AmamoriP</v>
      </c>
      <c r="F1236" s="18" t="str">
        <f>_xlfn.TEXTJOIN("", FALSE, "BPM_", VLOOKUP(Table2[[#This Row],[Song Number]], Table1[[Order]:[SHD]], 6, FALSE))</f>
        <v>BPM_142</v>
      </c>
      <c r="G1236" s="18" t="str" cm="1">
        <f t="array" ref="G1236">_xlfn.TEXTJOIN("", FALSE, "DIF_", VLOOKUP(Table2[[#This Row],[Song Number]], Table1[[Order]:[SHD]], _xlfn.IFS(MID(B1235, LEN(B1235) - 2, 3) = " EZ", 8, MID(B1235, LEN(B1235) - 2, 3) = " NM", 9, MID(B1235, LEN(B1235) - 2, 3) = " HD", 10, TRUE, 7), FALSE))</f>
        <v>DIF_12</v>
      </c>
      <c r="H123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"DIF_12" ],</v>
      </c>
      <c r="I123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"Kings - HD",
  "region": "PP Pack",
  "category": [ "PP Pack", "HD", "DIF_12" ],
  "requires": []
  },
</v>
      </c>
    </row>
    <row r="1237" spans="1:9" ht="105" x14ac:dyDescent="0.25">
      <c r="A1237" s="18">
        <f t="shared" si="19"/>
        <v>309</v>
      </c>
      <c r="B1237" s="18" t="str">
        <f>_xlfn.TEXTJOIN(" - ", FALSE, VLOOKUP(Table2[[#This Row],[Song Number]], Table1[[Order]:[SHD]], 4, FALSE), _xlfn.IFS(MID(B1236, LEN(B1236) - 2, 3) = " EZ", "NM", MID(B1236, LEN(B1236) - 2, 3) = " NM", "HD", MID(B1236, LEN(B1236) - 2, 3) = " HD", "SHD", TRUE, "EZ"))</f>
        <v>Kings - SHD</v>
      </c>
      <c r="C1237" s="18" t="str">
        <f>_xlfn.TEXTJOIN(" ", FALSE, VLOOKUP(Table2[[#This Row],[Song Number]], Table1[[Order]:[SHD]], 2, FALSE), "Pack")</f>
        <v>PP Pack</v>
      </c>
      <c r="D1237" s="18" t="str" cm="1">
        <f t="array" ref="D1237">_xlfn.IFS(MID(B1236, LEN(B1236) - 2, 3) = " EZ", "NM", MID(B1236, LEN(B1236) - 2, 3) = " NM", "HD", MID(B1236, LEN(B1236) - 2, 3) = " HD", "SHD", TRUE, "EZ")</f>
        <v>SHD</v>
      </c>
      <c r="E1237" s="18" t="str">
        <f>VLOOKUP(Table2[[#This Row],[Song Number]], Table1[[Order]:[SHD]], 5, FALSE)</f>
        <v>AmamoriP</v>
      </c>
      <c r="F1237" s="18" t="str">
        <f>_xlfn.TEXTJOIN("", FALSE, "BPM_", VLOOKUP(Table2[[#This Row],[Song Number]], Table1[[Order]:[SHD]], 6, FALSE))</f>
        <v>BPM_142</v>
      </c>
      <c r="G1237" s="18" t="str" cm="1">
        <f t="array" ref="G1237">_xlfn.TEXTJOIN("", FALSE, "DIF_", VLOOKUP(Table2[[#This Row],[Song Number]], Table1[[Order]:[SHD]], _xlfn.IFS(MID(B1236, LEN(B1236) - 2, 3) = " EZ", 8, MID(B1236, LEN(B1236) - 2, 3) = " NM", 9, MID(B1236, LEN(B1236) - 2, 3) = " HD", 10, TRUE, 7), FALSE))</f>
        <v>DIF_16</v>
      </c>
      <c r="H123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"DIF_16" ],</v>
      </c>
      <c r="I123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"Kings - SHD",
  "region": "PP Pack",
  "category": [ "PP Pack", "SHD", "DIF_16" ],
  "requires": []
  },
</v>
      </c>
    </row>
    <row r="1238" spans="1:9" ht="105" x14ac:dyDescent="0.25">
      <c r="A1238" s="18">
        <f t="shared" si="19"/>
        <v>310</v>
      </c>
      <c r="B1238" s="18" t="str">
        <f>_xlfn.TEXTJOIN(" - ", FALSE, VLOOKUP(Table2[[#This Row],[Song Number]], Table1[[Order]:[SHD]], 4, FALSE), _xlfn.IFS(MID(B1237, LEN(B1237) - 2, 3) = " EZ", "NM", MID(B1237, LEN(B1237) - 2, 3) = " NM", "HD", MID(B1237, LEN(B1237) - 2, 3) = " HD", "SHD", TRUE, "EZ"))</f>
        <v>kthnox - EZ</v>
      </c>
      <c r="C1238" s="18" t="str">
        <f>_xlfn.TEXTJOIN(" ", FALSE, VLOOKUP(Table2[[#This Row],[Song Number]], Table1[[Order]:[SHD]], 2, FALSE), "Pack")</f>
        <v>PP Pack</v>
      </c>
      <c r="D1238" s="18" t="str" cm="1">
        <f t="array" ref="D1238">_xlfn.IFS(MID(B1237, LEN(B1237) - 2, 3) = " EZ", "NM", MID(B1237, LEN(B1237) - 2, 3) = " NM", "HD", MID(B1237, LEN(B1237) - 2, 3) = " HD", "SHD", TRUE, "EZ")</f>
        <v>EZ</v>
      </c>
      <c r="E1238" s="18" t="str">
        <f>VLOOKUP(Table2[[#This Row],[Song Number]], Table1[[Order]:[SHD]], 5, FALSE)</f>
        <v>Sobrem</v>
      </c>
      <c r="F1238" s="18" t="str">
        <f>_xlfn.TEXTJOIN("", FALSE, "BPM_", VLOOKUP(Table2[[#This Row],[Song Number]], Table1[[Order]:[SHD]], 6, FALSE))</f>
        <v>BPM_162</v>
      </c>
      <c r="G1238" s="18" t="str" cm="1">
        <f t="array" ref="G1238">_xlfn.TEXTJOIN("", FALSE, "DIF_", VLOOKUP(Table2[[#This Row],[Song Number]], Table1[[Order]:[SHD]], _xlfn.IFS(MID(B1237, LEN(B1237) - 2, 3) = " EZ", 8, MID(B1237, LEN(B1237) - 2, 3) = " NM", 9, MID(B1237, LEN(B1237) - 2, 3) = " HD", 10, TRUE, 7), FALSE))</f>
        <v>DIF_4</v>
      </c>
      <c r="H123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"DIF_4" ],</v>
      </c>
      <c r="I123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"kthnox - EZ",
  "region": "PP Pack",
  "category": [ "PP Pack", "EZ", "DIF_4" ],
  "requires": []
  },
</v>
      </c>
    </row>
    <row r="1239" spans="1:9" ht="105" x14ac:dyDescent="0.25">
      <c r="A1239" s="18">
        <f t="shared" si="19"/>
        <v>310</v>
      </c>
      <c r="B1239" s="18" t="str">
        <f>_xlfn.TEXTJOIN(" - ", FALSE, VLOOKUP(Table2[[#This Row],[Song Number]], Table1[[Order]:[SHD]], 4, FALSE), _xlfn.IFS(MID(B1238, LEN(B1238) - 2, 3) = " EZ", "NM", MID(B1238, LEN(B1238) - 2, 3) = " NM", "HD", MID(B1238, LEN(B1238) - 2, 3) = " HD", "SHD", TRUE, "EZ"))</f>
        <v>kthnox - NM</v>
      </c>
      <c r="C1239" s="18" t="str">
        <f>_xlfn.TEXTJOIN(" ", FALSE, VLOOKUP(Table2[[#This Row],[Song Number]], Table1[[Order]:[SHD]], 2, FALSE), "Pack")</f>
        <v>PP Pack</v>
      </c>
      <c r="D1239" s="18" t="str" cm="1">
        <f t="array" ref="D1239">_xlfn.IFS(MID(B1238, LEN(B1238) - 2, 3) = " EZ", "NM", MID(B1238, LEN(B1238) - 2, 3) = " NM", "HD", MID(B1238, LEN(B1238) - 2, 3) = " HD", "SHD", TRUE, "EZ")</f>
        <v>NM</v>
      </c>
      <c r="E1239" s="18" t="str">
        <f>VLOOKUP(Table2[[#This Row],[Song Number]], Table1[[Order]:[SHD]], 5, FALSE)</f>
        <v>Sobrem</v>
      </c>
      <c r="F1239" s="18" t="str">
        <f>_xlfn.TEXTJOIN("", FALSE, "BPM_", VLOOKUP(Table2[[#This Row],[Song Number]], Table1[[Order]:[SHD]], 6, FALSE))</f>
        <v>BPM_162</v>
      </c>
      <c r="G1239" s="18" t="str" cm="1">
        <f t="array" ref="G1239">_xlfn.TEXTJOIN("", FALSE, "DIF_", VLOOKUP(Table2[[#This Row],[Song Number]], Table1[[Order]:[SHD]], _xlfn.IFS(MID(B1238, LEN(B1238) - 2, 3) = " EZ", 8, MID(B1238, LEN(B1238) - 2, 3) = " NM", 9, MID(B1238, LEN(B1238) - 2, 3) = " HD", 10, TRUE, 7), FALSE))</f>
        <v>DIF_12</v>
      </c>
      <c r="H123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"DIF_12" ],</v>
      </c>
      <c r="I123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"kthnox - NM",
  "region": "PP Pack",
  "category": [ "PP Pack", "NM", "DIF_12" ],
  "requires": []
  },
</v>
      </c>
    </row>
    <row r="1240" spans="1:9" ht="105" x14ac:dyDescent="0.25">
      <c r="A1240" s="18">
        <f t="shared" si="19"/>
        <v>310</v>
      </c>
      <c r="B1240" s="18" t="str">
        <f>_xlfn.TEXTJOIN(" - ", FALSE, VLOOKUP(Table2[[#This Row],[Song Number]], Table1[[Order]:[SHD]], 4, FALSE), _xlfn.IFS(MID(B1239, LEN(B1239) - 2, 3) = " EZ", "NM", MID(B1239, LEN(B1239) - 2, 3) = " NM", "HD", MID(B1239, LEN(B1239) - 2, 3) = " HD", "SHD", TRUE, "EZ"))</f>
        <v>kthnox - HD</v>
      </c>
      <c r="C1240" s="18" t="str">
        <f>_xlfn.TEXTJOIN(" ", FALSE, VLOOKUP(Table2[[#This Row],[Song Number]], Table1[[Order]:[SHD]], 2, FALSE), "Pack")</f>
        <v>PP Pack</v>
      </c>
      <c r="D1240" s="18" t="str" cm="1">
        <f t="array" ref="D1240">_xlfn.IFS(MID(B1239, LEN(B1239) - 2, 3) = " EZ", "NM", MID(B1239, LEN(B1239) - 2, 3) = " NM", "HD", MID(B1239, LEN(B1239) - 2, 3) = " HD", "SHD", TRUE, "EZ")</f>
        <v>HD</v>
      </c>
      <c r="E1240" s="18" t="str">
        <f>VLOOKUP(Table2[[#This Row],[Song Number]], Table1[[Order]:[SHD]], 5, FALSE)</f>
        <v>Sobrem</v>
      </c>
      <c r="F1240" s="18" t="str">
        <f>_xlfn.TEXTJOIN("", FALSE, "BPM_", VLOOKUP(Table2[[#This Row],[Song Number]], Table1[[Order]:[SHD]], 6, FALSE))</f>
        <v>BPM_162</v>
      </c>
      <c r="G1240" s="18" t="str" cm="1">
        <f t="array" ref="G1240">_xlfn.TEXTJOIN("", FALSE, "DIF_", VLOOKUP(Table2[[#This Row],[Song Number]], Table1[[Order]:[SHD]], _xlfn.IFS(MID(B1239, LEN(B1239) - 2, 3) = " EZ", 8, MID(B1239, LEN(B1239) - 2, 3) = " NM", 9, MID(B1239, LEN(B1239) - 2, 3) = " HD", 10, TRUE, 7), FALSE))</f>
        <v>DIF_15</v>
      </c>
      <c r="H124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"DIF_15" ],</v>
      </c>
      <c r="I124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"kthnox - HD",
  "region": "PP Pack",
  "category": [ "PP Pack", "HD", "DIF_15" ],
  "requires": []
  },
</v>
      </c>
    </row>
    <row r="1241" spans="1:9" ht="105" x14ac:dyDescent="0.25">
      <c r="A1241" s="18">
        <f t="shared" si="19"/>
        <v>310</v>
      </c>
      <c r="B1241" s="18" t="str">
        <f>_xlfn.TEXTJOIN(" - ", FALSE, VLOOKUP(Table2[[#This Row],[Song Number]], Table1[[Order]:[SHD]], 4, FALSE), _xlfn.IFS(MID(B1240, LEN(B1240) - 2, 3) = " EZ", "NM", MID(B1240, LEN(B1240) - 2, 3) = " NM", "HD", MID(B1240, LEN(B1240) - 2, 3) = " HD", "SHD", TRUE, "EZ"))</f>
        <v>kthnox - SHD</v>
      </c>
      <c r="C1241" s="18" t="str">
        <f>_xlfn.TEXTJOIN(" ", FALSE, VLOOKUP(Table2[[#This Row],[Song Number]], Table1[[Order]:[SHD]], 2, FALSE), "Pack")</f>
        <v>PP Pack</v>
      </c>
      <c r="D1241" s="18" t="str" cm="1">
        <f t="array" ref="D1241">_xlfn.IFS(MID(B1240, LEN(B1240) - 2, 3) = " EZ", "NM", MID(B1240, LEN(B1240) - 2, 3) = " NM", "HD", MID(B1240, LEN(B1240) - 2, 3) = " HD", "SHD", TRUE, "EZ")</f>
        <v>SHD</v>
      </c>
      <c r="E1241" s="18" t="str">
        <f>VLOOKUP(Table2[[#This Row],[Song Number]], Table1[[Order]:[SHD]], 5, FALSE)</f>
        <v>Sobrem</v>
      </c>
      <c r="F1241" s="18" t="str">
        <f>_xlfn.TEXTJOIN("", FALSE, "BPM_", VLOOKUP(Table2[[#This Row],[Song Number]], Table1[[Order]:[SHD]], 6, FALSE))</f>
        <v>BPM_162</v>
      </c>
      <c r="G1241" s="18" t="str" cm="1">
        <f t="array" ref="G1241">_xlfn.TEXTJOIN("", FALSE, "DIF_", VLOOKUP(Table2[[#This Row],[Song Number]], Table1[[Order]:[SHD]], _xlfn.IFS(MID(B1240, LEN(B1240) - 2, 3) = " EZ", 8, MID(B1240, LEN(B1240) - 2, 3) = " NM", 9, MID(B1240, LEN(B1240) - 2, 3) = " HD", 10, TRUE, 7), FALSE))</f>
        <v>DIF_17</v>
      </c>
      <c r="H124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"DIF_17" ],</v>
      </c>
      <c r="I124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"kthnox - SHD",
  "region": "PP Pack",
  "category": [ "PP Pack", "SHD", "DIF_17" ],
  "requires": []
  },
</v>
      </c>
    </row>
    <row r="1242" spans="1:9" ht="105" x14ac:dyDescent="0.25">
      <c r="A1242" s="18">
        <f t="shared" si="19"/>
        <v>311</v>
      </c>
      <c r="B1242" s="18" t="str">
        <f>_xlfn.TEXTJOIN(" - ", FALSE, VLOOKUP(Table2[[#This Row],[Song Number]], Table1[[Order]:[SHD]], 4, FALSE), _xlfn.IFS(MID(B1241, LEN(B1241) - 2, 3) = " EZ", "NM", MID(B1241, LEN(B1241) - 2, 3) = " NM", "HD", MID(B1241, LEN(B1241) - 2, 3) = " HD", "SHD", TRUE, "EZ"))</f>
        <v>LIGHTYEAR - EZ</v>
      </c>
      <c r="C1242" s="18" t="str">
        <f>_xlfn.TEXTJOIN(" ", FALSE, VLOOKUP(Table2[[#This Row],[Song Number]], Table1[[Order]:[SHD]], 2, FALSE), "Pack")</f>
        <v>PP Pack</v>
      </c>
      <c r="D1242" s="18" t="str" cm="1">
        <f t="array" ref="D1242">_xlfn.IFS(MID(B1241, LEN(B1241) - 2, 3) = " EZ", "NM", MID(B1241, LEN(B1241) - 2, 3) = " NM", "HD", MID(B1241, LEN(B1241) - 2, 3) = " HD", "SHD", TRUE, "EZ")</f>
        <v>EZ</v>
      </c>
      <c r="E1242" s="18" t="str">
        <f>VLOOKUP(Table2[[#This Row],[Song Number]], Table1[[Order]:[SHD]], 5, FALSE)</f>
        <v>Zekk</v>
      </c>
      <c r="F1242" s="18" t="str">
        <f>_xlfn.TEXTJOIN("", FALSE, "BPM_", VLOOKUP(Table2[[#This Row],[Song Number]], Table1[[Order]:[SHD]], 6, FALSE))</f>
        <v>BPM_185</v>
      </c>
      <c r="G1242" s="18" t="str" cm="1">
        <f t="array" ref="G1242">_xlfn.TEXTJOIN("", FALSE, "DIF_", VLOOKUP(Table2[[#This Row],[Song Number]], Table1[[Order]:[SHD]], _xlfn.IFS(MID(B1241, LEN(B1241) - 2, 3) = " EZ", 8, MID(B1241, LEN(B1241) - 2, 3) = " NM", 9, MID(B1241, LEN(B1241) - 2, 3) = " HD", 10, TRUE, 7), FALSE))</f>
        <v>DIF_4</v>
      </c>
      <c r="H124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"DIF_4" ],</v>
      </c>
      <c r="I124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"LIGHTYEAR - EZ",
  "region": "PP Pack",
  "category": [ "PP Pack", "EZ", "DIF_4" ],
  "requires": []
  },
</v>
      </c>
    </row>
    <row r="1243" spans="1:9" ht="105" x14ac:dyDescent="0.25">
      <c r="A1243" s="18">
        <f t="shared" si="19"/>
        <v>311</v>
      </c>
      <c r="B1243" s="18" t="str">
        <f>_xlfn.TEXTJOIN(" - ", FALSE, VLOOKUP(Table2[[#This Row],[Song Number]], Table1[[Order]:[SHD]], 4, FALSE), _xlfn.IFS(MID(B1242, LEN(B1242) - 2, 3) = " EZ", "NM", MID(B1242, LEN(B1242) - 2, 3) = " NM", "HD", MID(B1242, LEN(B1242) - 2, 3) = " HD", "SHD", TRUE, "EZ"))</f>
        <v>LIGHTYEAR - NM</v>
      </c>
      <c r="C1243" s="18" t="str">
        <f>_xlfn.TEXTJOIN(" ", FALSE, VLOOKUP(Table2[[#This Row],[Song Number]], Table1[[Order]:[SHD]], 2, FALSE), "Pack")</f>
        <v>PP Pack</v>
      </c>
      <c r="D1243" s="18" t="str" cm="1">
        <f t="array" ref="D1243">_xlfn.IFS(MID(B1242, LEN(B1242) - 2, 3) = " EZ", "NM", MID(B1242, LEN(B1242) - 2, 3) = " NM", "HD", MID(B1242, LEN(B1242) - 2, 3) = " HD", "SHD", TRUE, "EZ")</f>
        <v>NM</v>
      </c>
      <c r="E1243" s="18" t="str">
        <f>VLOOKUP(Table2[[#This Row],[Song Number]], Table1[[Order]:[SHD]], 5, FALSE)</f>
        <v>Zekk</v>
      </c>
      <c r="F1243" s="18" t="str">
        <f>_xlfn.TEXTJOIN("", FALSE, "BPM_", VLOOKUP(Table2[[#This Row],[Song Number]], Table1[[Order]:[SHD]], 6, FALSE))</f>
        <v>BPM_185</v>
      </c>
      <c r="G1243" s="18" t="str" cm="1">
        <f t="array" ref="G1243">_xlfn.TEXTJOIN("", FALSE, "DIF_", VLOOKUP(Table2[[#This Row],[Song Number]], Table1[[Order]:[SHD]], _xlfn.IFS(MID(B1242, LEN(B1242) - 2, 3) = " EZ", 8, MID(B1242, LEN(B1242) - 2, 3) = " NM", 9, MID(B1242, LEN(B1242) - 2, 3) = " HD", 10, TRUE, 7), FALSE))</f>
        <v>DIF_10</v>
      </c>
      <c r="H124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"DIF_10" ],</v>
      </c>
      <c r="I124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"LIGHTYEAR - NM",
  "region": "PP Pack",
  "category": [ "PP Pack", "NM", "DIF_10" ],
  "requires": []
  },
</v>
      </c>
    </row>
    <row r="1244" spans="1:9" ht="105" x14ac:dyDescent="0.25">
      <c r="A1244" s="18">
        <f t="shared" si="19"/>
        <v>311</v>
      </c>
      <c r="B1244" s="18" t="str">
        <f>_xlfn.TEXTJOIN(" - ", FALSE, VLOOKUP(Table2[[#This Row],[Song Number]], Table1[[Order]:[SHD]], 4, FALSE), _xlfn.IFS(MID(B1243, LEN(B1243) - 2, 3) = " EZ", "NM", MID(B1243, LEN(B1243) - 2, 3) = " NM", "HD", MID(B1243, LEN(B1243) - 2, 3) = " HD", "SHD", TRUE, "EZ"))</f>
        <v>LIGHTYEAR - HD</v>
      </c>
      <c r="C1244" s="18" t="str">
        <f>_xlfn.TEXTJOIN(" ", FALSE, VLOOKUP(Table2[[#This Row],[Song Number]], Table1[[Order]:[SHD]], 2, FALSE), "Pack")</f>
        <v>PP Pack</v>
      </c>
      <c r="D1244" s="18" t="str" cm="1">
        <f t="array" ref="D1244">_xlfn.IFS(MID(B1243, LEN(B1243) - 2, 3) = " EZ", "NM", MID(B1243, LEN(B1243) - 2, 3) = " NM", "HD", MID(B1243, LEN(B1243) - 2, 3) = " HD", "SHD", TRUE, "EZ")</f>
        <v>HD</v>
      </c>
      <c r="E1244" s="18" t="str">
        <f>VLOOKUP(Table2[[#This Row],[Song Number]], Table1[[Order]:[SHD]], 5, FALSE)</f>
        <v>Zekk</v>
      </c>
      <c r="F1244" s="18" t="str">
        <f>_xlfn.TEXTJOIN("", FALSE, "BPM_", VLOOKUP(Table2[[#This Row],[Song Number]], Table1[[Order]:[SHD]], 6, FALSE))</f>
        <v>BPM_185</v>
      </c>
      <c r="G1244" s="18" t="str" cm="1">
        <f t="array" ref="G1244">_xlfn.TEXTJOIN("", FALSE, "DIF_", VLOOKUP(Table2[[#This Row],[Song Number]], Table1[[Order]:[SHD]], _xlfn.IFS(MID(B1243, LEN(B1243) - 2, 3) = " EZ", 8, MID(B1243, LEN(B1243) - 2, 3) = " NM", 9, MID(B1243, LEN(B1243) - 2, 3) = " HD", 10, TRUE, 7), FALSE))</f>
        <v>DIF_15</v>
      </c>
      <c r="H124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"DIF_15" ],</v>
      </c>
      <c r="I124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"LIGHTYEAR - HD",
  "region": "PP Pack",
  "category": [ "PP Pack", "HD", "DIF_15" ],
  "requires": []
  },
</v>
      </c>
    </row>
    <row r="1245" spans="1:9" ht="105" x14ac:dyDescent="0.25">
      <c r="A1245" s="18">
        <f t="shared" si="19"/>
        <v>311</v>
      </c>
      <c r="B1245" s="18" t="str">
        <f>_xlfn.TEXTJOIN(" - ", FALSE, VLOOKUP(Table2[[#This Row],[Song Number]], Table1[[Order]:[SHD]], 4, FALSE), _xlfn.IFS(MID(B1244, LEN(B1244) - 2, 3) = " EZ", "NM", MID(B1244, LEN(B1244) - 2, 3) = " NM", "HD", MID(B1244, LEN(B1244) - 2, 3) = " HD", "SHD", TRUE, "EZ"))</f>
        <v>LIGHTYEAR - SHD</v>
      </c>
      <c r="C1245" s="18" t="str">
        <f>_xlfn.TEXTJOIN(" ", FALSE, VLOOKUP(Table2[[#This Row],[Song Number]], Table1[[Order]:[SHD]], 2, FALSE), "Pack")</f>
        <v>PP Pack</v>
      </c>
      <c r="D1245" s="18" t="str" cm="1">
        <f t="array" ref="D1245">_xlfn.IFS(MID(B1244, LEN(B1244) - 2, 3) = " EZ", "NM", MID(B1244, LEN(B1244) - 2, 3) = " NM", "HD", MID(B1244, LEN(B1244) - 2, 3) = " HD", "SHD", TRUE, "EZ")</f>
        <v>SHD</v>
      </c>
      <c r="E1245" s="18" t="str">
        <f>VLOOKUP(Table2[[#This Row],[Song Number]], Table1[[Order]:[SHD]], 5, FALSE)</f>
        <v>Zekk</v>
      </c>
      <c r="F1245" s="18" t="str">
        <f>_xlfn.TEXTJOIN("", FALSE, "BPM_", VLOOKUP(Table2[[#This Row],[Song Number]], Table1[[Order]:[SHD]], 6, FALSE))</f>
        <v>BPM_185</v>
      </c>
      <c r="G1245" s="18" t="str" cm="1">
        <f t="array" ref="G1245">_xlfn.TEXTJOIN("", FALSE, "DIF_", VLOOKUP(Table2[[#This Row],[Song Number]], Table1[[Order]:[SHD]], _xlfn.IFS(MID(B1244, LEN(B1244) - 2, 3) = " EZ", 8, MID(B1244, LEN(B1244) - 2, 3) = " NM", 9, MID(B1244, LEN(B1244) - 2, 3) = " HD", 10, TRUE, 7), FALSE))</f>
        <v>DIF_17</v>
      </c>
      <c r="H124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"DIF_17" ],</v>
      </c>
      <c r="I124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"LIGHTYEAR - SHD",
  "region": "PP Pack",
  "category": [ "PP Pack", "SHD", "DIF_17" ],
  "requires": []
  },
</v>
      </c>
    </row>
    <row r="1246" spans="1:9" ht="105" x14ac:dyDescent="0.25">
      <c r="A1246" s="18">
        <f t="shared" si="19"/>
        <v>312</v>
      </c>
      <c r="B1246" s="18" t="str">
        <f>_xlfn.TEXTJOIN(" - ", FALSE, VLOOKUP(Table2[[#This Row],[Song Number]], Table1[[Order]:[SHD]], 4, FALSE), _xlfn.IFS(MID(B1245, LEN(B1245) - 2, 3) = " EZ", "NM", MID(B1245, LEN(B1245) - 2, 3) = " NM", "HD", MID(B1245, LEN(B1245) - 2, 3) = " HD", "SHD", TRUE, "EZ"))</f>
        <v>LIMBO - EZ</v>
      </c>
      <c r="C1246" s="18" t="str">
        <f>_xlfn.TEXTJOIN(" ", FALSE, VLOOKUP(Table2[[#This Row],[Song Number]], Table1[[Order]:[SHD]], 2, FALSE), "Pack")</f>
        <v>PP Pack</v>
      </c>
      <c r="D1246" s="18" t="str" cm="1">
        <f t="array" ref="D1246">_xlfn.IFS(MID(B1245, LEN(B1245) - 2, 3) = " EZ", "NM", MID(B1245, LEN(B1245) - 2, 3) = " NM", "HD", MID(B1245, LEN(B1245) - 2, 3) = " HD", "SHD", TRUE, "EZ")</f>
        <v>EZ</v>
      </c>
      <c r="E1246" s="18" t="str">
        <f>VLOOKUP(Table2[[#This Row],[Song Number]], Table1[[Order]:[SHD]], 5, FALSE)</f>
        <v>Mori †</v>
      </c>
      <c r="F1246" s="18" t="str">
        <f>_xlfn.TEXTJOIN("", FALSE, "BPM_", VLOOKUP(Table2[[#This Row],[Song Number]], Table1[[Order]:[SHD]], 6, FALSE))</f>
        <v>BPM_192</v>
      </c>
      <c r="G1246" s="18" t="str" cm="1">
        <f t="array" ref="G1246">_xlfn.TEXTJOIN("", FALSE, "DIF_", VLOOKUP(Table2[[#This Row],[Song Number]], Table1[[Order]:[SHD]], _xlfn.IFS(MID(B1245, LEN(B1245) - 2, 3) = " EZ", 8, MID(B1245, LEN(B1245) - 2, 3) = " NM", 9, MID(B1245, LEN(B1245) - 2, 3) = " HD", 10, TRUE, 7), FALSE))</f>
        <v>DIF_8</v>
      </c>
      <c r="H124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"DIF_8" ],</v>
      </c>
      <c r="I124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"LIMBO - EZ",
  "region": "PP Pack",
  "category": [ "PP Pack", "EZ", "DIF_8" ],
  "requires": []
  },
</v>
      </c>
    </row>
    <row r="1247" spans="1:9" ht="105" x14ac:dyDescent="0.25">
      <c r="A1247" s="18">
        <f t="shared" si="19"/>
        <v>312</v>
      </c>
      <c r="B1247" s="18" t="str">
        <f>_xlfn.TEXTJOIN(" - ", FALSE, VLOOKUP(Table2[[#This Row],[Song Number]], Table1[[Order]:[SHD]], 4, FALSE), _xlfn.IFS(MID(B1246, LEN(B1246) - 2, 3) = " EZ", "NM", MID(B1246, LEN(B1246) - 2, 3) = " NM", "HD", MID(B1246, LEN(B1246) - 2, 3) = " HD", "SHD", TRUE, "EZ"))</f>
        <v>LIMBO - NM</v>
      </c>
      <c r="C1247" s="18" t="str">
        <f>_xlfn.TEXTJOIN(" ", FALSE, VLOOKUP(Table2[[#This Row],[Song Number]], Table1[[Order]:[SHD]], 2, FALSE), "Pack")</f>
        <v>PP Pack</v>
      </c>
      <c r="D1247" s="18" t="str" cm="1">
        <f t="array" ref="D1247">_xlfn.IFS(MID(B1246, LEN(B1246) - 2, 3) = " EZ", "NM", MID(B1246, LEN(B1246) - 2, 3) = " NM", "HD", MID(B1246, LEN(B1246) - 2, 3) = " HD", "SHD", TRUE, "EZ")</f>
        <v>NM</v>
      </c>
      <c r="E1247" s="18" t="str">
        <f>VLOOKUP(Table2[[#This Row],[Song Number]], Table1[[Order]:[SHD]], 5, FALSE)</f>
        <v>Mori †</v>
      </c>
      <c r="F1247" s="18" t="str">
        <f>_xlfn.TEXTJOIN("", FALSE, "BPM_", VLOOKUP(Table2[[#This Row],[Song Number]], Table1[[Order]:[SHD]], 6, FALSE))</f>
        <v>BPM_192</v>
      </c>
      <c r="G1247" s="18" t="str" cm="1">
        <f t="array" ref="G1247">_xlfn.TEXTJOIN("", FALSE, "DIF_", VLOOKUP(Table2[[#This Row],[Song Number]], Table1[[Order]:[SHD]], _xlfn.IFS(MID(B1246, LEN(B1246) - 2, 3) = " EZ", 8, MID(B1246, LEN(B1246) - 2, 3) = " NM", 9, MID(B1246, LEN(B1246) - 2, 3) = " HD", 10, TRUE, 7), FALSE))</f>
        <v>DIF_14</v>
      </c>
      <c r="H124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"DIF_14" ],</v>
      </c>
      <c r="I124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"LIMBO - NM",
  "region": "PP Pack",
  "category": [ "PP Pack", "NM", "DIF_14" ],
  "requires": []
  },
</v>
      </c>
    </row>
    <row r="1248" spans="1:9" ht="105" x14ac:dyDescent="0.25">
      <c r="A1248" s="18">
        <f t="shared" si="19"/>
        <v>312</v>
      </c>
      <c r="B1248" s="18" t="str">
        <f>_xlfn.TEXTJOIN(" - ", FALSE, VLOOKUP(Table2[[#This Row],[Song Number]], Table1[[Order]:[SHD]], 4, FALSE), _xlfn.IFS(MID(B1247, LEN(B1247) - 2, 3) = " EZ", "NM", MID(B1247, LEN(B1247) - 2, 3) = " NM", "HD", MID(B1247, LEN(B1247) - 2, 3) = " HD", "SHD", TRUE, "EZ"))</f>
        <v>LIMBO - HD</v>
      </c>
      <c r="C1248" s="18" t="str">
        <f>_xlfn.TEXTJOIN(" ", FALSE, VLOOKUP(Table2[[#This Row],[Song Number]], Table1[[Order]:[SHD]], 2, FALSE), "Pack")</f>
        <v>PP Pack</v>
      </c>
      <c r="D1248" s="18" t="str" cm="1">
        <f t="array" ref="D1248">_xlfn.IFS(MID(B1247, LEN(B1247) - 2, 3) = " EZ", "NM", MID(B1247, LEN(B1247) - 2, 3) = " NM", "HD", MID(B1247, LEN(B1247) - 2, 3) = " HD", "SHD", TRUE, "EZ")</f>
        <v>HD</v>
      </c>
      <c r="E1248" s="18" t="str">
        <f>VLOOKUP(Table2[[#This Row],[Song Number]], Table1[[Order]:[SHD]], 5, FALSE)</f>
        <v>Mori †</v>
      </c>
      <c r="F1248" s="18" t="str">
        <f>_xlfn.TEXTJOIN("", FALSE, "BPM_", VLOOKUP(Table2[[#This Row],[Song Number]], Table1[[Order]:[SHD]], 6, FALSE))</f>
        <v>BPM_192</v>
      </c>
      <c r="G1248" s="18" t="str" cm="1">
        <f t="array" ref="G1248">_xlfn.TEXTJOIN("", FALSE, "DIF_", VLOOKUP(Table2[[#This Row],[Song Number]], Table1[[Order]:[SHD]], _xlfn.IFS(MID(B1247, LEN(B1247) - 2, 3) = " EZ", 8, MID(B1247, LEN(B1247) - 2, 3) = " NM", 9, MID(B1247, LEN(B1247) - 2, 3) = " HD", 10, TRUE, 7), FALSE))</f>
        <v>DIF_18</v>
      </c>
      <c r="H124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"DIF_18" ],</v>
      </c>
      <c r="I124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"LIMBO - HD",
  "region": "PP Pack",
  "category": [ "PP Pack", "HD", "DIF_18" ],
  "requires": []
  },
</v>
      </c>
    </row>
    <row r="1249" spans="1:9" ht="105" x14ac:dyDescent="0.25">
      <c r="A1249" s="18">
        <f t="shared" si="19"/>
        <v>312</v>
      </c>
      <c r="B1249" s="18" t="str">
        <f>_xlfn.TEXTJOIN(" - ", FALSE, VLOOKUP(Table2[[#This Row],[Song Number]], Table1[[Order]:[SHD]], 4, FALSE), _xlfn.IFS(MID(B1248, LEN(B1248) - 2, 3) = " EZ", "NM", MID(B1248, LEN(B1248) - 2, 3) = " NM", "HD", MID(B1248, LEN(B1248) - 2, 3) = " HD", "SHD", TRUE, "EZ"))</f>
        <v>LIMBO - SHD</v>
      </c>
      <c r="C1249" s="18" t="str">
        <f>_xlfn.TEXTJOIN(" ", FALSE, VLOOKUP(Table2[[#This Row],[Song Number]], Table1[[Order]:[SHD]], 2, FALSE), "Pack")</f>
        <v>PP Pack</v>
      </c>
      <c r="D1249" s="18" t="str" cm="1">
        <f t="array" ref="D1249">_xlfn.IFS(MID(B1248, LEN(B1248) - 2, 3) = " EZ", "NM", MID(B1248, LEN(B1248) - 2, 3) = " NM", "HD", MID(B1248, LEN(B1248) - 2, 3) = " HD", "SHD", TRUE, "EZ")</f>
        <v>SHD</v>
      </c>
      <c r="E1249" s="18" t="str">
        <f>VLOOKUP(Table2[[#This Row],[Song Number]], Table1[[Order]:[SHD]], 5, FALSE)</f>
        <v>Mori †</v>
      </c>
      <c r="F1249" s="18" t="str">
        <f>_xlfn.TEXTJOIN("", FALSE, "BPM_", VLOOKUP(Table2[[#This Row],[Song Number]], Table1[[Order]:[SHD]], 6, FALSE))</f>
        <v>BPM_192</v>
      </c>
      <c r="G1249" s="18" t="str" cm="1">
        <f t="array" ref="G1249">_xlfn.TEXTJOIN("", FALSE, "DIF_", VLOOKUP(Table2[[#This Row],[Song Number]], Table1[[Order]:[SHD]], _xlfn.IFS(MID(B1248, LEN(B1248) - 2, 3) = " EZ", 8, MID(B1248, LEN(B1248) - 2, 3) = " NM", 9, MID(B1248, LEN(B1248) - 2, 3) = " HD", 10, TRUE, 7), FALSE))</f>
        <v>DIF_20</v>
      </c>
      <c r="H124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"DIF_20" ],</v>
      </c>
      <c r="I124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"LIMBO - SHD",
  "region": "PP Pack",
  "category": [ "PP Pack", "SHD", "DIF_20" ],
  "requires": []
  },
</v>
      </c>
    </row>
    <row r="1250" spans="1:9" ht="105" x14ac:dyDescent="0.25">
      <c r="A1250" s="18">
        <f t="shared" si="19"/>
        <v>313</v>
      </c>
      <c r="B1250" s="18" t="str">
        <f>_xlfn.TEXTJOIN(" - ", FALSE, VLOOKUP(Table2[[#This Row],[Song Number]], Table1[[Order]:[SHD]], 4, FALSE), _xlfn.IFS(MID(B1249, LEN(B1249) - 2, 3) = " EZ", "NM", MID(B1249, LEN(B1249) - 2, 3) = " NM", "HD", MID(B1249, LEN(B1249) - 2, 3) = " HD", "SHD", TRUE, "EZ"))</f>
        <v>MAX301 - EZ</v>
      </c>
      <c r="C1250" s="18" t="str">
        <f>_xlfn.TEXTJOIN(" ", FALSE, VLOOKUP(Table2[[#This Row],[Song Number]], Table1[[Order]:[SHD]], 2, FALSE), "Pack")</f>
        <v>PP Pack</v>
      </c>
      <c r="D1250" s="18" t="str" cm="1">
        <f t="array" ref="D1250">_xlfn.IFS(MID(B1249, LEN(B1249) - 2, 3) = " EZ", "NM", MID(B1249, LEN(B1249) - 2, 3) = " NM", "HD", MID(B1249, LEN(B1249) - 2, 3) = " HD", "SHD", TRUE, "EZ")</f>
        <v>EZ</v>
      </c>
      <c r="E1250" s="18" t="str">
        <f>VLOOKUP(Table2[[#This Row],[Song Number]], Table1[[Order]:[SHD]], 5, FALSE)</f>
        <v>NAOKI underground -Ω-</v>
      </c>
      <c r="F1250" s="18" t="str">
        <f>_xlfn.TEXTJOIN("", FALSE, "BPM_", VLOOKUP(Table2[[#This Row],[Song Number]], Table1[[Order]:[SHD]], 6, FALSE))</f>
        <v>BPM_301</v>
      </c>
      <c r="G1250" s="18" t="str" cm="1">
        <f t="array" ref="G1250">_xlfn.TEXTJOIN("", FALSE, "DIF_", VLOOKUP(Table2[[#This Row],[Song Number]], Table1[[Order]:[SHD]], _xlfn.IFS(MID(B1249, LEN(B1249) - 2, 3) = " EZ", 8, MID(B1249, LEN(B1249) - 2, 3) = " NM", 9, MID(B1249, LEN(B1249) - 2, 3) = " HD", 10, TRUE, 7), FALSE))</f>
        <v>DIF_6</v>
      </c>
      <c r="H125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"DIF_6" ],</v>
      </c>
      <c r="I125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"MAX301 - EZ",
  "region": "PP Pack",
  "category": [ "PP Pack", "EZ", "DIF_6" ],
  "requires": []
  },
</v>
      </c>
    </row>
    <row r="1251" spans="1:9" ht="105" x14ac:dyDescent="0.25">
      <c r="A1251" s="18">
        <f t="shared" si="19"/>
        <v>313</v>
      </c>
      <c r="B1251" s="18" t="str">
        <f>_xlfn.TEXTJOIN(" - ", FALSE, VLOOKUP(Table2[[#This Row],[Song Number]], Table1[[Order]:[SHD]], 4, FALSE), _xlfn.IFS(MID(B1250, LEN(B1250) - 2, 3) = " EZ", "NM", MID(B1250, LEN(B1250) - 2, 3) = " NM", "HD", MID(B1250, LEN(B1250) - 2, 3) = " HD", "SHD", TRUE, "EZ"))</f>
        <v>MAX301 - NM</v>
      </c>
      <c r="C1251" s="18" t="str">
        <f>_xlfn.TEXTJOIN(" ", FALSE, VLOOKUP(Table2[[#This Row],[Song Number]], Table1[[Order]:[SHD]], 2, FALSE), "Pack")</f>
        <v>PP Pack</v>
      </c>
      <c r="D1251" s="18" t="str" cm="1">
        <f t="array" ref="D1251">_xlfn.IFS(MID(B1250, LEN(B1250) - 2, 3) = " EZ", "NM", MID(B1250, LEN(B1250) - 2, 3) = " NM", "HD", MID(B1250, LEN(B1250) - 2, 3) = " HD", "SHD", TRUE, "EZ")</f>
        <v>NM</v>
      </c>
      <c r="E1251" s="18" t="str">
        <f>VLOOKUP(Table2[[#This Row],[Song Number]], Table1[[Order]:[SHD]], 5, FALSE)</f>
        <v>NAOKI underground -Ω-</v>
      </c>
      <c r="F1251" s="18" t="str">
        <f>_xlfn.TEXTJOIN("", FALSE, "BPM_", VLOOKUP(Table2[[#This Row],[Song Number]], Table1[[Order]:[SHD]], 6, FALSE))</f>
        <v>BPM_301</v>
      </c>
      <c r="G1251" s="18" t="str" cm="1">
        <f t="array" ref="G1251">_xlfn.TEXTJOIN("", FALSE, "DIF_", VLOOKUP(Table2[[#This Row],[Song Number]], Table1[[Order]:[SHD]], _xlfn.IFS(MID(B1250, LEN(B1250) - 2, 3) = " EZ", 8, MID(B1250, LEN(B1250) - 2, 3) = " NM", 9, MID(B1250, LEN(B1250) - 2, 3) = " HD", 10, TRUE, 7), FALSE))</f>
        <v>DIF_13</v>
      </c>
      <c r="H125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"DIF_13" ],</v>
      </c>
      <c r="I125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"MAX301 - NM",
  "region": "PP Pack",
  "category": [ "PP Pack", "NM", "DIF_13" ],
  "requires": []
  },
</v>
      </c>
    </row>
    <row r="1252" spans="1:9" ht="105" x14ac:dyDescent="0.25">
      <c r="A1252" s="18">
        <f t="shared" si="19"/>
        <v>313</v>
      </c>
      <c r="B1252" s="18" t="str">
        <f>_xlfn.TEXTJOIN(" - ", FALSE, VLOOKUP(Table2[[#This Row],[Song Number]], Table1[[Order]:[SHD]], 4, FALSE), _xlfn.IFS(MID(B1251, LEN(B1251) - 2, 3) = " EZ", "NM", MID(B1251, LEN(B1251) - 2, 3) = " NM", "HD", MID(B1251, LEN(B1251) - 2, 3) = " HD", "SHD", TRUE, "EZ"))</f>
        <v>MAX301 - HD</v>
      </c>
      <c r="C1252" s="18" t="str">
        <f>_xlfn.TEXTJOIN(" ", FALSE, VLOOKUP(Table2[[#This Row],[Song Number]], Table1[[Order]:[SHD]], 2, FALSE), "Pack")</f>
        <v>PP Pack</v>
      </c>
      <c r="D1252" s="18" t="str" cm="1">
        <f t="array" ref="D1252">_xlfn.IFS(MID(B1251, LEN(B1251) - 2, 3) = " EZ", "NM", MID(B1251, LEN(B1251) - 2, 3) = " NM", "HD", MID(B1251, LEN(B1251) - 2, 3) = " HD", "SHD", TRUE, "EZ")</f>
        <v>HD</v>
      </c>
      <c r="E1252" s="18" t="str">
        <f>VLOOKUP(Table2[[#This Row],[Song Number]], Table1[[Order]:[SHD]], 5, FALSE)</f>
        <v>NAOKI underground -Ω-</v>
      </c>
      <c r="F1252" s="18" t="str">
        <f>_xlfn.TEXTJOIN("", FALSE, "BPM_", VLOOKUP(Table2[[#This Row],[Song Number]], Table1[[Order]:[SHD]], 6, FALSE))</f>
        <v>BPM_301</v>
      </c>
      <c r="G1252" s="18" t="str" cm="1">
        <f t="array" ref="G1252">_xlfn.TEXTJOIN("", FALSE, "DIF_", VLOOKUP(Table2[[#This Row],[Song Number]], Table1[[Order]:[SHD]], _xlfn.IFS(MID(B1251, LEN(B1251) - 2, 3) = " EZ", 8, MID(B1251, LEN(B1251) - 2, 3) = " NM", 9, MID(B1251, LEN(B1251) - 2, 3) = " HD", 10, TRUE, 7), FALSE))</f>
        <v>DIF_16</v>
      </c>
      <c r="H125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"DIF_16" ],</v>
      </c>
      <c r="I125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"MAX301 - HD",
  "region": "PP Pack",
  "category": [ "PP Pack", "HD", "DIF_16" ],
  "requires": []
  },
</v>
      </c>
    </row>
    <row r="1253" spans="1:9" ht="105" x14ac:dyDescent="0.25">
      <c r="A1253" s="18">
        <f t="shared" si="19"/>
        <v>313</v>
      </c>
      <c r="B1253" s="18" t="str">
        <f>_xlfn.TEXTJOIN(" - ", FALSE, VLOOKUP(Table2[[#This Row],[Song Number]], Table1[[Order]:[SHD]], 4, FALSE), _xlfn.IFS(MID(B1252, LEN(B1252) - 2, 3) = " EZ", "NM", MID(B1252, LEN(B1252) - 2, 3) = " NM", "HD", MID(B1252, LEN(B1252) - 2, 3) = " HD", "SHD", TRUE, "EZ"))</f>
        <v>MAX301 - SHD</v>
      </c>
      <c r="C1253" s="18" t="str">
        <f>_xlfn.TEXTJOIN(" ", FALSE, VLOOKUP(Table2[[#This Row],[Song Number]], Table1[[Order]:[SHD]], 2, FALSE), "Pack")</f>
        <v>PP Pack</v>
      </c>
      <c r="D1253" s="18" t="str" cm="1">
        <f t="array" ref="D1253">_xlfn.IFS(MID(B1252, LEN(B1252) - 2, 3) = " EZ", "NM", MID(B1252, LEN(B1252) - 2, 3) = " NM", "HD", MID(B1252, LEN(B1252) - 2, 3) = " HD", "SHD", TRUE, "EZ")</f>
        <v>SHD</v>
      </c>
      <c r="E1253" s="18" t="str">
        <f>VLOOKUP(Table2[[#This Row],[Song Number]], Table1[[Order]:[SHD]], 5, FALSE)</f>
        <v>NAOKI underground -Ω-</v>
      </c>
      <c r="F1253" s="18" t="str">
        <f>_xlfn.TEXTJOIN("", FALSE, "BPM_", VLOOKUP(Table2[[#This Row],[Song Number]], Table1[[Order]:[SHD]], 6, FALSE))</f>
        <v>BPM_301</v>
      </c>
      <c r="G1253" s="18" t="str" cm="1">
        <f t="array" ref="G1253">_xlfn.TEXTJOIN("", FALSE, "DIF_", VLOOKUP(Table2[[#This Row],[Song Number]], Table1[[Order]:[SHD]], _xlfn.IFS(MID(B1252, LEN(B1252) - 2, 3) = " EZ", 8, MID(B1252, LEN(B1252) - 2, 3) = " NM", 9, MID(B1252, LEN(B1252) - 2, 3) = " HD", 10, TRUE, 7), FALSE))</f>
        <v>DIF_19</v>
      </c>
      <c r="H125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"DIF_19" ],</v>
      </c>
      <c r="I125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"MAX301 - SHD",
  "region": "PP Pack",
  "category": [ "PP Pack", "SHD", "DIF_19" ],
  "requires": []
  },
</v>
      </c>
    </row>
    <row r="1254" spans="1:9" ht="105" x14ac:dyDescent="0.25">
      <c r="A1254" s="18">
        <f t="shared" si="19"/>
        <v>314</v>
      </c>
      <c r="B1254" s="18" t="str">
        <f>_xlfn.TEXTJOIN(" - ", FALSE, VLOOKUP(Table2[[#This Row],[Song Number]], Table1[[Order]:[SHD]], 4, FALSE), _xlfn.IFS(MID(B1253, LEN(B1253) - 2, 3) = " EZ", "NM", MID(B1253, LEN(B1253) - 2, 3) = " NM", "HD", MID(B1253, LEN(B1253) - 2, 3) = " HD", "SHD", TRUE, "EZ"))</f>
        <v>Next Endeavour - EZ</v>
      </c>
      <c r="C1254" s="18" t="str">
        <f>_xlfn.TEXTJOIN(" ", FALSE, VLOOKUP(Table2[[#This Row],[Song Number]], Table1[[Order]:[SHD]], 2, FALSE), "Pack")</f>
        <v>PP Pack</v>
      </c>
      <c r="D1254" s="18" t="str" cm="1">
        <f t="array" ref="D1254">_xlfn.IFS(MID(B1253, LEN(B1253) - 2, 3) = " EZ", "NM", MID(B1253, LEN(B1253) - 2, 3) = " NM", "HD", MID(B1253, LEN(B1253) - 2, 3) = " HD", "SHD", TRUE, "EZ")</f>
        <v>EZ</v>
      </c>
      <c r="E1254" s="18" t="str">
        <f>VLOOKUP(Table2[[#This Row],[Song Number]], Table1[[Order]:[SHD]], 5, FALSE)</f>
        <v>Orvalism</v>
      </c>
      <c r="F1254" s="18" t="str">
        <f>_xlfn.TEXTJOIN("", FALSE, "BPM_", VLOOKUP(Table2[[#This Row],[Song Number]], Table1[[Order]:[SHD]], 6, FALSE))</f>
        <v>BPM_140</v>
      </c>
      <c r="G1254" s="18" t="str" cm="1">
        <f t="array" ref="G1254">_xlfn.TEXTJOIN("", FALSE, "DIF_", VLOOKUP(Table2[[#This Row],[Song Number]], Table1[[Order]:[SHD]], _xlfn.IFS(MID(B1253, LEN(B1253) - 2, 3) = " EZ", 8, MID(B1253, LEN(B1253) - 2, 3) = " NM", 9, MID(B1253, LEN(B1253) - 2, 3) = " HD", 10, TRUE, 7), FALSE))</f>
        <v>DIF_3</v>
      </c>
      <c r="H125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"DIF_3" ],</v>
      </c>
      <c r="I125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"Next Endeavour - EZ",
  "region": "PP Pack",
  "category": [ "PP Pack", "EZ", "DIF_3" ],
  "requires": []
  },
</v>
      </c>
    </row>
    <row r="1255" spans="1:9" ht="105" x14ac:dyDescent="0.25">
      <c r="A1255" s="18">
        <f t="shared" si="19"/>
        <v>314</v>
      </c>
      <c r="B1255" s="18" t="str">
        <f>_xlfn.TEXTJOIN(" - ", FALSE, VLOOKUP(Table2[[#This Row],[Song Number]], Table1[[Order]:[SHD]], 4, FALSE), _xlfn.IFS(MID(B1254, LEN(B1254) - 2, 3) = " EZ", "NM", MID(B1254, LEN(B1254) - 2, 3) = " NM", "HD", MID(B1254, LEN(B1254) - 2, 3) = " HD", "SHD", TRUE, "EZ"))</f>
        <v>Next Endeavour - NM</v>
      </c>
      <c r="C1255" s="18" t="str">
        <f>_xlfn.TEXTJOIN(" ", FALSE, VLOOKUP(Table2[[#This Row],[Song Number]], Table1[[Order]:[SHD]], 2, FALSE), "Pack")</f>
        <v>PP Pack</v>
      </c>
      <c r="D1255" s="18" t="str" cm="1">
        <f t="array" ref="D1255">_xlfn.IFS(MID(B1254, LEN(B1254) - 2, 3) = " EZ", "NM", MID(B1254, LEN(B1254) - 2, 3) = " NM", "HD", MID(B1254, LEN(B1254) - 2, 3) = " HD", "SHD", TRUE, "EZ")</f>
        <v>NM</v>
      </c>
      <c r="E1255" s="18" t="str">
        <f>VLOOKUP(Table2[[#This Row],[Song Number]], Table1[[Order]:[SHD]], 5, FALSE)</f>
        <v>Orvalism</v>
      </c>
      <c r="F1255" s="18" t="str">
        <f>_xlfn.TEXTJOIN("", FALSE, "BPM_", VLOOKUP(Table2[[#This Row],[Song Number]], Table1[[Order]:[SHD]], 6, FALSE))</f>
        <v>BPM_140</v>
      </c>
      <c r="G1255" s="18" t="str" cm="1">
        <f t="array" ref="G1255">_xlfn.TEXTJOIN("", FALSE, "DIF_", VLOOKUP(Table2[[#This Row],[Song Number]], Table1[[Order]:[SHD]], _xlfn.IFS(MID(B1254, LEN(B1254) - 2, 3) = " EZ", 8, MID(B1254, LEN(B1254) - 2, 3) = " NM", 9, MID(B1254, LEN(B1254) - 2, 3) = " HD", 10, TRUE, 7), FALSE))</f>
        <v>DIF_6</v>
      </c>
      <c r="H125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"DIF_6" ],</v>
      </c>
      <c r="I125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"Next Endeavour - NM",
  "region": "PP Pack",
  "category": [ "PP Pack", "NM", "DIF_6" ],
  "requires": []
  },
</v>
      </c>
    </row>
    <row r="1256" spans="1:9" ht="105" x14ac:dyDescent="0.25">
      <c r="A1256" s="18">
        <f t="shared" si="19"/>
        <v>314</v>
      </c>
      <c r="B1256" s="18" t="str">
        <f>_xlfn.TEXTJOIN(" - ", FALSE, VLOOKUP(Table2[[#This Row],[Song Number]], Table1[[Order]:[SHD]], 4, FALSE), _xlfn.IFS(MID(B1255, LEN(B1255) - 2, 3) = " EZ", "NM", MID(B1255, LEN(B1255) - 2, 3) = " NM", "HD", MID(B1255, LEN(B1255) - 2, 3) = " HD", "SHD", TRUE, "EZ"))</f>
        <v>Next Endeavour - HD</v>
      </c>
      <c r="C1256" s="18" t="str">
        <f>_xlfn.TEXTJOIN(" ", FALSE, VLOOKUP(Table2[[#This Row],[Song Number]], Table1[[Order]:[SHD]], 2, FALSE), "Pack")</f>
        <v>PP Pack</v>
      </c>
      <c r="D1256" s="18" t="str" cm="1">
        <f t="array" ref="D1256">_xlfn.IFS(MID(B1255, LEN(B1255) - 2, 3) = " EZ", "NM", MID(B1255, LEN(B1255) - 2, 3) = " NM", "HD", MID(B1255, LEN(B1255) - 2, 3) = " HD", "SHD", TRUE, "EZ")</f>
        <v>HD</v>
      </c>
      <c r="E1256" s="18" t="str">
        <f>VLOOKUP(Table2[[#This Row],[Song Number]], Table1[[Order]:[SHD]], 5, FALSE)</f>
        <v>Orvalism</v>
      </c>
      <c r="F1256" s="18" t="str">
        <f>_xlfn.TEXTJOIN("", FALSE, "BPM_", VLOOKUP(Table2[[#This Row],[Song Number]], Table1[[Order]:[SHD]], 6, FALSE))</f>
        <v>BPM_140</v>
      </c>
      <c r="G1256" s="18" t="str" cm="1">
        <f t="array" ref="G1256">_xlfn.TEXTJOIN("", FALSE, "DIF_", VLOOKUP(Table2[[#This Row],[Song Number]], Table1[[Order]:[SHD]], _xlfn.IFS(MID(B1255, LEN(B1255) - 2, 3) = " EZ", 8, MID(B1255, LEN(B1255) - 2, 3) = " NM", 9, MID(B1255, LEN(B1255) - 2, 3) = " HD", 10, TRUE, 7), FALSE))</f>
        <v>DIF_12</v>
      </c>
      <c r="H125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"DIF_12" ],</v>
      </c>
      <c r="I125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"Next Endeavour - HD",
  "region": "PP Pack",
  "category": [ "PP Pack", "HD", "DIF_12" ],
  "requires": []
  },
</v>
      </c>
    </row>
    <row r="1257" spans="1:9" ht="105" x14ac:dyDescent="0.25">
      <c r="A1257" s="18">
        <f t="shared" si="19"/>
        <v>314</v>
      </c>
      <c r="B1257" s="18" t="str">
        <f>_xlfn.TEXTJOIN(" - ", FALSE, VLOOKUP(Table2[[#This Row],[Song Number]], Table1[[Order]:[SHD]], 4, FALSE), _xlfn.IFS(MID(B1256, LEN(B1256) - 2, 3) = " EZ", "NM", MID(B1256, LEN(B1256) - 2, 3) = " NM", "HD", MID(B1256, LEN(B1256) - 2, 3) = " HD", "SHD", TRUE, "EZ"))</f>
        <v>Next Endeavour - SHD</v>
      </c>
      <c r="C1257" s="18" t="str">
        <f>_xlfn.TEXTJOIN(" ", FALSE, VLOOKUP(Table2[[#This Row],[Song Number]], Table1[[Order]:[SHD]], 2, FALSE), "Pack")</f>
        <v>PP Pack</v>
      </c>
      <c r="D1257" s="18" t="str" cm="1">
        <f t="array" ref="D1257">_xlfn.IFS(MID(B1256, LEN(B1256) - 2, 3) = " EZ", "NM", MID(B1256, LEN(B1256) - 2, 3) = " NM", "HD", MID(B1256, LEN(B1256) - 2, 3) = " HD", "SHD", TRUE, "EZ")</f>
        <v>SHD</v>
      </c>
      <c r="E1257" s="18" t="str">
        <f>VLOOKUP(Table2[[#This Row],[Song Number]], Table1[[Order]:[SHD]], 5, FALSE)</f>
        <v>Orvalism</v>
      </c>
      <c r="F1257" s="18" t="str">
        <f>_xlfn.TEXTJOIN("", FALSE, "BPM_", VLOOKUP(Table2[[#This Row],[Song Number]], Table1[[Order]:[SHD]], 6, FALSE))</f>
        <v>BPM_140</v>
      </c>
      <c r="G1257" s="18" t="str" cm="1">
        <f t="array" ref="G1257">_xlfn.TEXTJOIN("", FALSE, "DIF_", VLOOKUP(Table2[[#This Row],[Song Number]], Table1[[Order]:[SHD]], _xlfn.IFS(MID(B1256, LEN(B1256) - 2, 3) = " EZ", 8, MID(B1256, LEN(B1256) - 2, 3) = " NM", 9, MID(B1256, LEN(B1256) - 2, 3) = " HD", 10, TRUE, 7), FALSE))</f>
        <v>DIF_16</v>
      </c>
      <c r="H125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"DIF_16" ],</v>
      </c>
      <c r="I125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"Next Endeavour - SHD",
  "region": "PP Pack",
  "category": [ "PP Pack", "SHD", "DIF_16" ],
  "requires": []
  },
</v>
      </c>
    </row>
    <row r="1258" spans="1:9" ht="105" x14ac:dyDescent="0.25">
      <c r="A1258" s="18">
        <f t="shared" si="19"/>
        <v>315</v>
      </c>
      <c r="B1258" s="18" t="str">
        <f>_xlfn.TEXTJOIN(" - ", FALSE, VLOOKUP(Table2[[#This Row],[Song Number]], Table1[[Order]:[SHD]], 4, FALSE), _xlfn.IFS(MID(B1257, LEN(B1257) - 2, 3) = " EZ", "NM", MID(B1257, LEN(B1257) - 2, 3) = " NM", "HD", MID(B1257, LEN(B1257) - 2, 3) = " HD", "SHD", TRUE, "EZ"))</f>
        <v>Nobody Face Love - EZ</v>
      </c>
      <c r="C1258" s="18" t="str">
        <f>_xlfn.TEXTJOIN(" ", FALSE, VLOOKUP(Table2[[#This Row],[Song Number]], Table1[[Order]:[SHD]], 2, FALSE), "Pack")</f>
        <v>PP Pack</v>
      </c>
      <c r="D1258" s="18" t="str" cm="1">
        <f t="array" ref="D1258">_xlfn.IFS(MID(B1257, LEN(B1257) - 2, 3) = " EZ", "NM", MID(B1257, LEN(B1257) - 2, 3) = " NM", "HD", MID(B1257, LEN(B1257) - 2, 3) = " HD", "SHD", TRUE, "EZ")</f>
        <v>EZ</v>
      </c>
      <c r="E1258" s="18" t="str">
        <f>VLOOKUP(Table2[[#This Row],[Song Number]], Table1[[Order]:[SHD]], 5, FALSE)</f>
        <v>RiraN</v>
      </c>
      <c r="F1258" s="18" t="str">
        <f>_xlfn.TEXTJOIN("", FALSE, "BPM_", VLOOKUP(Table2[[#This Row],[Song Number]], Table1[[Order]:[SHD]], 6, FALSE))</f>
        <v>BPM_155</v>
      </c>
      <c r="G1258" s="18" t="str" cm="1">
        <f t="array" ref="G1258">_xlfn.TEXTJOIN("", FALSE, "DIF_", VLOOKUP(Table2[[#This Row],[Song Number]], Table1[[Order]:[SHD]], _xlfn.IFS(MID(B1257, LEN(B1257) - 2, 3) = " EZ", 8, MID(B1257, LEN(B1257) - 2, 3) = " NM", 9, MID(B1257, LEN(B1257) - 2, 3) = " HD", 10, TRUE, 7), FALSE))</f>
        <v>DIF_5</v>
      </c>
      <c r="H125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"DIF_5" ],</v>
      </c>
      <c r="I125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"Nobody Face Love - EZ",
  "region": "PP Pack",
  "category": [ "PP Pack", "EZ", "DIF_5" ],
  "requires": []
  },
</v>
      </c>
    </row>
    <row r="1259" spans="1:9" ht="105" x14ac:dyDescent="0.25">
      <c r="A1259" s="18">
        <f t="shared" si="19"/>
        <v>315</v>
      </c>
      <c r="B1259" s="18" t="str">
        <f>_xlfn.TEXTJOIN(" - ", FALSE, VLOOKUP(Table2[[#This Row],[Song Number]], Table1[[Order]:[SHD]], 4, FALSE), _xlfn.IFS(MID(B1258, LEN(B1258) - 2, 3) = " EZ", "NM", MID(B1258, LEN(B1258) - 2, 3) = " NM", "HD", MID(B1258, LEN(B1258) - 2, 3) = " HD", "SHD", TRUE, "EZ"))</f>
        <v>Nobody Face Love - NM</v>
      </c>
      <c r="C1259" s="18" t="str">
        <f>_xlfn.TEXTJOIN(" ", FALSE, VLOOKUP(Table2[[#This Row],[Song Number]], Table1[[Order]:[SHD]], 2, FALSE), "Pack")</f>
        <v>PP Pack</v>
      </c>
      <c r="D1259" s="18" t="str" cm="1">
        <f t="array" ref="D1259">_xlfn.IFS(MID(B1258, LEN(B1258) - 2, 3) = " EZ", "NM", MID(B1258, LEN(B1258) - 2, 3) = " NM", "HD", MID(B1258, LEN(B1258) - 2, 3) = " HD", "SHD", TRUE, "EZ")</f>
        <v>NM</v>
      </c>
      <c r="E1259" s="18" t="str">
        <f>VLOOKUP(Table2[[#This Row],[Song Number]], Table1[[Order]:[SHD]], 5, FALSE)</f>
        <v>RiraN</v>
      </c>
      <c r="F1259" s="18" t="str">
        <f>_xlfn.TEXTJOIN("", FALSE, "BPM_", VLOOKUP(Table2[[#This Row],[Song Number]], Table1[[Order]:[SHD]], 6, FALSE))</f>
        <v>BPM_155</v>
      </c>
      <c r="G1259" s="18" t="str" cm="1">
        <f t="array" ref="G1259">_xlfn.TEXTJOIN("", FALSE, "DIF_", VLOOKUP(Table2[[#This Row],[Song Number]], Table1[[Order]:[SHD]], _xlfn.IFS(MID(B1258, LEN(B1258) - 2, 3) = " EZ", 8, MID(B1258, LEN(B1258) - 2, 3) = " NM", 9, MID(B1258, LEN(B1258) - 2, 3) = " HD", 10, TRUE, 7), FALSE))</f>
        <v>DIF_10</v>
      </c>
      <c r="H125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"DIF_10" ],</v>
      </c>
      <c r="I125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"Nobody Face Love - NM",
  "region": "PP Pack",
  "category": [ "PP Pack", "NM", "DIF_10" ],
  "requires": []
  },
</v>
      </c>
    </row>
    <row r="1260" spans="1:9" ht="105" x14ac:dyDescent="0.25">
      <c r="A1260" s="18">
        <f t="shared" si="19"/>
        <v>315</v>
      </c>
      <c r="B1260" s="18" t="str">
        <f>_xlfn.TEXTJOIN(" - ", FALSE, VLOOKUP(Table2[[#This Row],[Song Number]], Table1[[Order]:[SHD]], 4, FALSE), _xlfn.IFS(MID(B1259, LEN(B1259) - 2, 3) = " EZ", "NM", MID(B1259, LEN(B1259) - 2, 3) = " NM", "HD", MID(B1259, LEN(B1259) - 2, 3) = " HD", "SHD", TRUE, "EZ"))</f>
        <v>Nobody Face Love - HD</v>
      </c>
      <c r="C1260" s="18" t="str">
        <f>_xlfn.TEXTJOIN(" ", FALSE, VLOOKUP(Table2[[#This Row],[Song Number]], Table1[[Order]:[SHD]], 2, FALSE), "Pack")</f>
        <v>PP Pack</v>
      </c>
      <c r="D1260" s="18" t="str" cm="1">
        <f t="array" ref="D1260">_xlfn.IFS(MID(B1259, LEN(B1259) - 2, 3) = " EZ", "NM", MID(B1259, LEN(B1259) - 2, 3) = " NM", "HD", MID(B1259, LEN(B1259) - 2, 3) = " HD", "SHD", TRUE, "EZ")</f>
        <v>HD</v>
      </c>
      <c r="E1260" s="18" t="str">
        <f>VLOOKUP(Table2[[#This Row],[Song Number]], Table1[[Order]:[SHD]], 5, FALSE)</f>
        <v>RiraN</v>
      </c>
      <c r="F1260" s="18" t="str">
        <f>_xlfn.TEXTJOIN("", FALSE, "BPM_", VLOOKUP(Table2[[#This Row],[Song Number]], Table1[[Order]:[SHD]], 6, FALSE))</f>
        <v>BPM_155</v>
      </c>
      <c r="G1260" s="18" t="str" cm="1">
        <f t="array" ref="G1260">_xlfn.TEXTJOIN("", FALSE, "DIF_", VLOOKUP(Table2[[#This Row],[Song Number]], Table1[[Order]:[SHD]], _xlfn.IFS(MID(B1259, LEN(B1259) - 2, 3) = " EZ", 8, MID(B1259, LEN(B1259) - 2, 3) = " NM", 9, MID(B1259, LEN(B1259) - 2, 3) = " HD", 10, TRUE, 7), FALSE))</f>
        <v>DIF_14</v>
      </c>
      <c r="H126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"DIF_14" ],</v>
      </c>
      <c r="I126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"Nobody Face Love - HD",
  "region": "PP Pack",
  "category": [ "PP Pack", "HD", "DIF_14" ],
  "requires": []
  },
</v>
      </c>
    </row>
    <row r="1261" spans="1:9" ht="105" x14ac:dyDescent="0.25">
      <c r="A1261" s="18">
        <f t="shared" si="19"/>
        <v>315</v>
      </c>
      <c r="B1261" s="18" t="str">
        <f>_xlfn.TEXTJOIN(" - ", FALSE, VLOOKUP(Table2[[#This Row],[Song Number]], Table1[[Order]:[SHD]], 4, FALSE), _xlfn.IFS(MID(B1260, LEN(B1260) - 2, 3) = " EZ", "NM", MID(B1260, LEN(B1260) - 2, 3) = " NM", "HD", MID(B1260, LEN(B1260) - 2, 3) = " HD", "SHD", TRUE, "EZ"))</f>
        <v>Nobody Face Love - SHD</v>
      </c>
      <c r="C1261" s="18" t="str">
        <f>_xlfn.TEXTJOIN(" ", FALSE, VLOOKUP(Table2[[#This Row],[Song Number]], Table1[[Order]:[SHD]], 2, FALSE), "Pack")</f>
        <v>PP Pack</v>
      </c>
      <c r="D1261" s="18" t="str" cm="1">
        <f t="array" ref="D1261">_xlfn.IFS(MID(B1260, LEN(B1260) - 2, 3) = " EZ", "NM", MID(B1260, LEN(B1260) - 2, 3) = " NM", "HD", MID(B1260, LEN(B1260) - 2, 3) = " HD", "SHD", TRUE, "EZ")</f>
        <v>SHD</v>
      </c>
      <c r="E1261" s="18" t="str">
        <f>VLOOKUP(Table2[[#This Row],[Song Number]], Table1[[Order]:[SHD]], 5, FALSE)</f>
        <v>RiraN</v>
      </c>
      <c r="F1261" s="18" t="str">
        <f>_xlfn.TEXTJOIN("", FALSE, "BPM_", VLOOKUP(Table2[[#This Row],[Song Number]], Table1[[Order]:[SHD]], 6, FALSE))</f>
        <v>BPM_155</v>
      </c>
      <c r="G1261" s="18" t="str" cm="1">
        <f t="array" ref="G1261">_xlfn.TEXTJOIN("", FALSE, "DIF_", VLOOKUP(Table2[[#This Row],[Song Number]], Table1[[Order]:[SHD]], _xlfn.IFS(MID(B1260, LEN(B1260) - 2, 3) = " EZ", 8, MID(B1260, LEN(B1260) - 2, 3) = " NM", 9, MID(B1260, LEN(B1260) - 2, 3) = " HD", 10, TRUE, 7), FALSE))</f>
        <v>DIF_17</v>
      </c>
      <c r="H126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"DIF_17" ],</v>
      </c>
      <c r="I126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"Nobody Face Love - SHD",
  "region": "PP Pack",
  "category": [ "PP Pack", "SHD", "DIF_17" ],
  "requires": []
  },
</v>
      </c>
    </row>
    <row r="1262" spans="1:9" ht="105" x14ac:dyDescent="0.25">
      <c r="A1262" s="18">
        <f t="shared" si="19"/>
        <v>316</v>
      </c>
      <c r="B1262" s="18" t="str">
        <f>_xlfn.TEXTJOIN(" - ", FALSE, VLOOKUP(Table2[[#This Row],[Song Number]], Table1[[Order]:[SHD]], 4, FALSE), _xlfn.IFS(MID(B1261, LEN(B1261) - 2, 3) = " EZ", "NM", MID(B1261, LEN(B1261) - 2, 3) = " NM", "HD", MID(B1261, LEN(B1261) - 2, 3) = " HD", "SHD", TRUE, "EZ"))</f>
        <v>Over Drying - EZ</v>
      </c>
      <c r="C1262" s="18" t="str">
        <f>_xlfn.TEXTJOIN(" ", FALSE, VLOOKUP(Table2[[#This Row],[Song Number]], Table1[[Order]:[SHD]], 2, FALSE), "Pack")</f>
        <v>PP Pack</v>
      </c>
      <c r="D1262" s="18" t="str" cm="1">
        <f t="array" ref="D1262">_xlfn.IFS(MID(B1261, LEN(B1261) - 2, 3) = " EZ", "NM", MID(B1261, LEN(B1261) - 2, 3) = " NM", "HD", MID(B1261, LEN(B1261) - 2, 3) = " HD", "SHD", TRUE, "EZ")</f>
        <v>EZ</v>
      </c>
      <c r="E1262" s="18" t="str">
        <f>VLOOKUP(Table2[[#This Row],[Song Number]], Table1[[Order]:[SHD]], 5, FALSE)</f>
        <v>M2U</v>
      </c>
      <c r="F1262" s="18" t="str">
        <f>_xlfn.TEXTJOIN("", FALSE, "BPM_", VLOOKUP(Table2[[#This Row],[Song Number]], Table1[[Order]:[SHD]], 6, FALSE))</f>
        <v>BPM_128</v>
      </c>
      <c r="G1262" s="18" t="str" cm="1">
        <f t="array" ref="G1262">_xlfn.TEXTJOIN("", FALSE, "DIF_", VLOOKUP(Table2[[#This Row],[Song Number]], Table1[[Order]:[SHD]], _xlfn.IFS(MID(B1261, LEN(B1261) - 2, 3) = " EZ", 8, MID(B1261, LEN(B1261) - 2, 3) = " NM", 9, MID(B1261, LEN(B1261) - 2, 3) = " HD", 10, TRUE, 7), FALSE))</f>
        <v>DIF_3</v>
      </c>
      <c r="H126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"DIF_3" ],</v>
      </c>
      <c r="I126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"Over Drying - EZ",
  "region": "PP Pack",
  "category": [ "PP Pack", "EZ", "DIF_3" ],
  "requires": []
  },
</v>
      </c>
    </row>
    <row r="1263" spans="1:9" ht="105" x14ac:dyDescent="0.25">
      <c r="A1263" s="18">
        <f t="shared" si="19"/>
        <v>316</v>
      </c>
      <c r="B1263" s="18" t="str">
        <f>_xlfn.TEXTJOIN(" - ", FALSE, VLOOKUP(Table2[[#This Row],[Song Number]], Table1[[Order]:[SHD]], 4, FALSE), _xlfn.IFS(MID(B1262, LEN(B1262) - 2, 3) = " EZ", "NM", MID(B1262, LEN(B1262) - 2, 3) = " NM", "HD", MID(B1262, LEN(B1262) - 2, 3) = " HD", "SHD", TRUE, "EZ"))</f>
        <v>Over Drying - NM</v>
      </c>
      <c r="C1263" s="18" t="str">
        <f>_xlfn.TEXTJOIN(" ", FALSE, VLOOKUP(Table2[[#This Row],[Song Number]], Table1[[Order]:[SHD]], 2, FALSE), "Pack")</f>
        <v>PP Pack</v>
      </c>
      <c r="D1263" s="18" t="str" cm="1">
        <f t="array" ref="D1263">_xlfn.IFS(MID(B1262, LEN(B1262) - 2, 3) = " EZ", "NM", MID(B1262, LEN(B1262) - 2, 3) = " NM", "HD", MID(B1262, LEN(B1262) - 2, 3) = " HD", "SHD", TRUE, "EZ")</f>
        <v>NM</v>
      </c>
      <c r="E1263" s="18" t="str">
        <f>VLOOKUP(Table2[[#This Row],[Song Number]], Table1[[Order]:[SHD]], 5, FALSE)</f>
        <v>M2U</v>
      </c>
      <c r="F1263" s="18" t="str">
        <f>_xlfn.TEXTJOIN("", FALSE, "BPM_", VLOOKUP(Table2[[#This Row],[Song Number]], Table1[[Order]:[SHD]], 6, FALSE))</f>
        <v>BPM_128</v>
      </c>
      <c r="G1263" s="18" t="str" cm="1">
        <f t="array" ref="G1263">_xlfn.TEXTJOIN("", FALSE, "DIF_", VLOOKUP(Table2[[#This Row],[Song Number]], Table1[[Order]:[SHD]], _xlfn.IFS(MID(B1262, LEN(B1262) - 2, 3) = " EZ", 8, MID(B1262, LEN(B1262) - 2, 3) = " NM", 9, MID(B1262, LEN(B1262) - 2, 3) = " HD", 10, TRUE, 7), FALSE))</f>
        <v>DIF_9</v>
      </c>
      <c r="H126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"DIF_9" ],</v>
      </c>
      <c r="I126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"Over Drying - NM",
  "region": "PP Pack",
  "category": [ "PP Pack", "NM", "DIF_9" ],
  "requires": []
  },
</v>
      </c>
    </row>
    <row r="1264" spans="1:9" ht="105" x14ac:dyDescent="0.25">
      <c r="A1264" s="18">
        <f t="shared" si="19"/>
        <v>316</v>
      </c>
      <c r="B1264" s="18" t="str">
        <f>_xlfn.TEXTJOIN(" - ", FALSE, VLOOKUP(Table2[[#This Row],[Song Number]], Table1[[Order]:[SHD]], 4, FALSE), _xlfn.IFS(MID(B1263, LEN(B1263) - 2, 3) = " EZ", "NM", MID(B1263, LEN(B1263) - 2, 3) = " NM", "HD", MID(B1263, LEN(B1263) - 2, 3) = " HD", "SHD", TRUE, "EZ"))</f>
        <v>Over Drying - HD</v>
      </c>
      <c r="C1264" s="18" t="str">
        <f>_xlfn.TEXTJOIN(" ", FALSE, VLOOKUP(Table2[[#This Row],[Song Number]], Table1[[Order]:[SHD]], 2, FALSE), "Pack")</f>
        <v>PP Pack</v>
      </c>
      <c r="D1264" s="18" t="str" cm="1">
        <f t="array" ref="D1264">_xlfn.IFS(MID(B1263, LEN(B1263) - 2, 3) = " EZ", "NM", MID(B1263, LEN(B1263) - 2, 3) = " NM", "HD", MID(B1263, LEN(B1263) - 2, 3) = " HD", "SHD", TRUE, "EZ")</f>
        <v>HD</v>
      </c>
      <c r="E1264" s="18" t="str">
        <f>VLOOKUP(Table2[[#This Row],[Song Number]], Table1[[Order]:[SHD]], 5, FALSE)</f>
        <v>M2U</v>
      </c>
      <c r="F1264" s="18" t="str">
        <f>_xlfn.TEXTJOIN("", FALSE, "BPM_", VLOOKUP(Table2[[#This Row],[Song Number]], Table1[[Order]:[SHD]], 6, FALSE))</f>
        <v>BPM_128</v>
      </c>
      <c r="G1264" s="18" t="str" cm="1">
        <f t="array" ref="G1264">_xlfn.TEXTJOIN("", FALSE, "DIF_", VLOOKUP(Table2[[#This Row],[Song Number]], Table1[[Order]:[SHD]], _xlfn.IFS(MID(B1263, LEN(B1263) - 2, 3) = " EZ", 8, MID(B1263, LEN(B1263) - 2, 3) = " NM", 9, MID(B1263, LEN(B1263) - 2, 3) = " HD", 10, TRUE, 7), FALSE))</f>
        <v>DIF_12</v>
      </c>
      <c r="H126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"DIF_12" ],</v>
      </c>
      <c r="I126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"Over Drying - HD",
  "region": "PP Pack",
  "category": [ "PP Pack", "HD", "DIF_12" ],
  "requires": []
  },
</v>
      </c>
    </row>
    <row r="1265" spans="1:9" ht="105" x14ac:dyDescent="0.25">
      <c r="A1265" s="18">
        <f t="shared" si="19"/>
        <v>316</v>
      </c>
      <c r="B1265" s="18" t="str">
        <f>_xlfn.TEXTJOIN(" - ", FALSE, VLOOKUP(Table2[[#This Row],[Song Number]], Table1[[Order]:[SHD]], 4, FALSE), _xlfn.IFS(MID(B1264, LEN(B1264) - 2, 3) = " EZ", "NM", MID(B1264, LEN(B1264) - 2, 3) = " NM", "HD", MID(B1264, LEN(B1264) - 2, 3) = " HD", "SHD", TRUE, "EZ"))</f>
        <v>Over Drying - SHD</v>
      </c>
      <c r="C1265" s="18" t="str">
        <f>_xlfn.TEXTJOIN(" ", FALSE, VLOOKUP(Table2[[#This Row],[Song Number]], Table1[[Order]:[SHD]], 2, FALSE), "Pack")</f>
        <v>PP Pack</v>
      </c>
      <c r="D1265" s="18" t="str" cm="1">
        <f t="array" ref="D1265">_xlfn.IFS(MID(B1264, LEN(B1264) - 2, 3) = " EZ", "NM", MID(B1264, LEN(B1264) - 2, 3) = " NM", "HD", MID(B1264, LEN(B1264) - 2, 3) = " HD", "SHD", TRUE, "EZ")</f>
        <v>SHD</v>
      </c>
      <c r="E1265" s="18" t="str">
        <f>VLOOKUP(Table2[[#This Row],[Song Number]], Table1[[Order]:[SHD]], 5, FALSE)</f>
        <v>M2U</v>
      </c>
      <c r="F1265" s="18" t="str">
        <f>_xlfn.TEXTJOIN("", FALSE, "BPM_", VLOOKUP(Table2[[#This Row],[Song Number]], Table1[[Order]:[SHD]], 6, FALSE))</f>
        <v>BPM_128</v>
      </c>
      <c r="G1265" s="18" t="str" cm="1">
        <f t="array" ref="G1265">_xlfn.TEXTJOIN("", FALSE, "DIF_", VLOOKUP(Table2[[#This Row],[Song Number]], Table1[[Order]:[SHD]], _xlfn.IFS(MID(B1264, LEN(B1264) - 2, 3) = " EZ", 8, MID(B1264, LEN(B1264) - 2, 3) = " NM", 9, MID(B1264, LEN(B1264) - 2, 3) = " HD", 10, TRUE, 7), FALSE))</f>
        <v>DIF_15</v>
      </c>
      <c r="H126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"DIF_15" ],</v>
      </c>
      <c r="I126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"Over Drying - SHD",
  "region": "PP Pack",
  "category": [ "PP Pack", "SHD", "DIF_15" ],
  "requires": []
  },
</v>
      </c>
    </row>
    <row r="1266" spans="1:9" ht="105" x14ac:dyDescent="0.25">
      <c r="A1266" s="18">
        <f t="shared" si="19"/>
        <v>317</v>
      </c>
      <c r="B1266" s="18" t="str">
        <f>_xlfn.TEXTJOIN(" - ", FALSE, VLOOKUP(Table2[[#This Row],[Song Number]], Table1[[Order]:[SHD]], 4, FALSE), _xlfn.IFS(MID(B1265, LEN(B1265) - 2, 3) = " EZ", "NM", MID(B1265, LEN(B1265) - 2, 3) = " NM", "HD", MID(B1265, LEN(B1265) - 2, 3) = " HD", "SHD", TRUE, "EZ"))</f>
        <v>ozma - EZ</v>
      </c>
      <c r="C1266" s="18" t="str">
        <f>_xlfn.TEXTJOIN(" ", FALSE, VLOOKUP(Table2[[#This Row],[Song Number]], Table1[[Order]:[SHD]], 2, FALSE), "Pack")</f>
        <v>PP Pack</v>
      </c>
      <c r="D1266" s="18" t="str" cm="1">
        <f t="array" ref="D1266">_xlfn.IFS(MID(B1265, LEN(B1265) - 2, 3) = " EZ", "NM", MID(B1265, LEN(B1265) - 2, 3) = " NM", "HD", MID(B1265, LEN(B1265) - 2, 3) = " HD", "SHD", TRUE, "EZ")</f>
        <v>EZ</v>
      </c>
      <c r="E1266" s="18" t="str">
        <f>VLOOKUP(Table2[[#This Row],[Song Number]], Table1[[Order]:[SHD]], 5, FALSE)</f>
        <v>TJ.hangneil</v>
      </c>
      <c r="F1266" s="18" t="str">
        <f>_xlfn.TEXTJOIN("", FALSE, "BPM_", VLOOKUP(Table2[[#This Row],[Song Number]], Table1[[Order]:[SHD]], 6, FALSE))</f>
        <v>BPM_220</v>
      </c>
      <c r="G1266" s="18" t="str" cm="1">
        <f t="array" ref="G1266">_xlfn.TEXTJOIN("", FALSE, "DIF_", VLOOKUP(Table2[[#This Row],[Song Number]], Table1[[Order]:[SHD]], _xlfn.IFS(MID(B1265, LEN(B1265) - 2, 3) = " EZ", 8, MID(B1265, LEN(B1265) - 2, 3) = " NM", 9, MID(B1265, LEN(B1265) - 2, 3) = " HD", 10, TRUE, 7), FALSE))</f>
        <v>DIF_7</v>
      </c>
      <c r="H126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"DIF_7" ],</v>
      </c>
      <c r="I126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"ozma - EZ",
  "region": "PP Pack",
  "category": [ "PP Pack", "EZ", "DIF_7" ],
  "requires": []
  },
</v>
      </c>
    </row>
    <row r="1267" spans="1:9" ht="105" x14ac:dyDescent="0.25">
      <c r="A1267" s="18">
        <f t="shared" si="19"/>
        <v>317</v>
      </c>
      <c r="B1267" s="18" t="str">
        <f>_xlfn.TEXTJOIN(" - ", FALSE, VLOOKUP(Table2[[#This Row],[Song Number]], Table1[[Order]:[SHD]], 4, FALSE), _xlfn.IFS(MID(B1266, LEN(B1266) - 2, 3) = " EZ", "NM", MID(B1266, LEN(B1266) - 2, 3) = " NM", "HD", MID(B1266, LEN(B1266) - 2, 3) = " HD", "SHD", TRUE, "EZ"))</f>
        <v>ozma - NM</v>
      </c>
      <c r="C1267" s="18" t="str">
        <f>_xlfn.TEXTJOIN(" ", FALSE, VLOOKUP(Table2[[#This Row],[Song Number]], Table1[[Order]:[SHD]], 2, FALSE), "Pack")</f>
        <v>PP Pack</v>
      </c>
      <c r="D1267" s="18" t="str" cm="1">
        <f t="array" ref="D1267">_xlfn.IFS(MID(B1266, LEN(B1266) - 2, 3) = " EZ", "NM", MID(B1266, LEN(B1266) - 2, 3) = " NM", "HD", MID(B1266, LEN(B1266) - 2, 3) = " HD", "SHD", TRUE, "EZ")</f>
        <v>NM</v>
      </c>
      <c r="E1267" s="18" t="str">
        <f>VLOOKUP(Table2[[#This Row],[Song Number]], Table1[[Order]:[SHD]], 5, FALSE)</f>
        <v>TJ.hangneil</v>
      </c>
      <c r="F1267" s="18" t="str">
        <f>_xlfn.TEXTJOIN("", FALSE, "BPM_", VLOOKUP(Table2[[#This Row],[Song Number]], Table1[[Order]:[SHD]], 6, FALSE))</f>
        <v>BPM_220</v>
      </c>
      <c r="G1267" s="18" t="str" cm="1">
        <f t="array" ref="G1267">_xlfn.TEXTJOIN("", FALSE, "DIF_", VLOOKUP(Table2[[#This Row],[Song Number]], Table1[[Order]:[SHD]], _xlfn.IFS(MID(B1266, LEN(B1266) - 2, 3) = " EZ", 8, MID(B1266, LEN(B1266) - 2, 3) = " NM", 9, MID(B1266, LEN(B1266) - 2, 3) = " HD", 10, TRUE, 7), FALSE))</f>
        <v>DIF_13</v>
      </c>
      <c r="H126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"DIF_13" ],</v>
      </c>
      <c r="I126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"ozma - NM",
  "region": "PP Pack",
  "category": [ "PP Pack", "NM", "DIF_13" ],
  "requires": []
  },
</v>
      </c>
    </row>
    <row r="1268" spans="1:9" ht="105" x14ac:dyDescent="0.25">
      <c r="A1268" s="18">
        <f t="shared" si="19"/>
        <v>317</v>
      </c>
      <c r="B1268" s="18" t="str">
        <f>_xlfn.TEXTJOIN(" - ", FALSE, VLOOKUP(Table2[[#This Row],[Song Number]], Table1[[Order]:[SHD]], 4, FALSE), _xlfn.IFS(MID(B1267, LEN(B1267) - 2, 3) = " EZ", "NM", MID(B1267, LEN(B1267) - 2, 3) = " NM", "HD", MID(B1267, LEN(B1267) - 2, 3) = " HD", "SHD", TRUE, "EZ"))</f>
        <v>ozma - HD</v>
      </c>
      <c r="C1268" s="18" t="str">
        <f>_xlfn.TEXTJOIN(" ", FALSE, VLOOKUP(Table2[[#This Row],[Song Number]], Table1[[Order]:[SHD]], 2, FALSE), "Pack")</f>
        <v>PP Pack</v>
      </c>
      <c r="D1268" s="18" t="str" cm="1">
        <f t="array" ref="D1268">_xlfn.IFS(MID(B1267, LEN(B1267) - 2, 3) = " EZ", "NM", MID(B1267, LEN(B1267) - 2, 3) = " NM", "HD", MID(B1267, LEN(B1267) - 2, 3) = " HD", "SHD", TRUE, "EZ")</f>
        <v>HD</v>
      </c>
      <c r="E1268" s="18" t="str">
        <f>VLOOKUP(Table2[[#This Row],[Song Number]], Table1[[Order]:[SHD]], 5, FALSE)</f>
        <v>TJ.hangneil</v>
      </c>
      <c r="F1268" s="18" t="str">
        <f>_xlfn.TEXTJOIN("", FALSE, "BPM_", VLOOKUP(Table2[[#This Row],[Song Number]], Table1[[Order]:[SHD]], 6, FALSE))</f>
        <v>BPM_220</v>
      </c>
      <c r="G1268" s="18" t="str" cm="1">
        <f t="array" ref="G1268">_xlfn.TEXTJOIN("", FALSE, "DIF_", VLOOKUP(Table2[[#This Row],[Song Number]], Table1[[Order]:[SHD]], _xlfn.IFS(MID(B1267, LEN(B1267) - 2, 3) = " EZ", 8, MID(B1267, LEN(B1267) - 2, 3) = " NM", 9, MID(B1267, LEN(B1267) - 2, 3) = " HD", 10, TRUE, 7), FALSE))</f>
        <v>DIF_16</v>
      </c>
      <c r="H126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"DIF_16" ],</v>
      </c>
      <c r="I126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"ozma - HD",
  "region": "PP Pack",
  "category": [ "PP Pack", "HD", "DIF_16" ],
  "requires": []
  },
</v>
      </c>
    </row>
    <row r="1269" spans="1:9" ht="105" x14ac:dyDescent="0.25">
      <c r="A1269" s="18">
        <f t="shared" si="19"/>
        <v>317</v>
      </c>
      <c r="B1269" s="18" t="str">
        <f>_xlfn.TEXTJOIN(" - ", FALSE, VLOOKUP(Table2[[#This Row],[Song Number]], Table1[[Order]:[SHD]], 4, FALSE), _xlfn.IFS(MID(B1268, LEN(B1268) - 2, 3) = " EZ", "NM", MID(B1268, LEN(B1268) - 2, 3) = " NM", "HD", MID(B1268, LEN(B1268) - 2, 3) = " HD", "SHD", TRUE, "EZ"))</f>
        <v>ozma - SHD</v>
      </c>
      <c r="C1269" s="18" t="str">
        <f>_xlfn.TEXTJOIN(" ", FALSE, VLOOKUP(Table2[[#This Row],[Song Number]], Table1[[Order]:[SHD]], 2, FALSE), "Pack")</f>
        <v>PP Pack</v>
      </c>
      <c r="D1269" s="18" t="str" cm="1">
        <f t="array" ref="D1269">_xlfn.IFS(MID(B1268, LEN(B1268) - 2, 3) = " EZ", "NM", MID(B1268, LEN(B1268) - 2, 3) = " NM", "HD", MID(B1268, LEN(B1268) - 2, 3) = " HD", "SHD", TRUE, "EZ")</f>
        <v>SHD</v>
      </c>
      <c r="E1269" s="18" t="str">
        <f>VLOOKUP(Table2[[#This Row],[Song Number]], Table1[[Order]:[SHD]], 5, FALSE)</f>
        <v>TJ.hangneil</v>
      </c>
      <c r="F1269" s="18" t="str">
        <f>_xlfn.TEXTJOIN("", FALSE, "BPM_", VLOOKUP(Table2[[#This Row],[Song Number]], Table1[[Order]:[SHD]], 6, FALSE))</f>
        <v>BPM_220</v>
      </c>
      <c r="G1269" s="18" t="str" cm="1">
        <f t="array" ref="G1269">_xlfn.TEXTJOIN("", FALSE, "DIF_", VLOOKUP(Table2[[#This Row],[Song Number]], Table1[[Order]:[SHD]], _xlfn.IFS(MID(B1268, LEN(B1268) - 2, 3) = " EZ", 8, MID(B1268, LEN(B1268) - 2, 3) = " NM", 9, MID(B1268, LEN(B1268) - 2, 3) = " HD", 10, TRUE, 7), FALSE))</f>
        <v>DIF_19</v>
      </c>
      <c r="H126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"DIF_19" ],</v>
      </c>
      <c r="I126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"ozma - SHD",
  "region": "PP Pack",
  "category": [ "PP Pack", "SHD", "DIF_19" ],
  "requires": []
  },
</v>
      </c>
    </row>
    <row r="1270" spans="1:9" ht="105" x14ac:dyDescent="0.25">
      <c r="A1270" s="18">
        <f t="shared" si="19"/>
        <v>318</v>
      </c>
      <c r="B1270" s="18" t="str">
        <f>_xlfn.TEXTJOIN(" - ", FALSE, VLOOKUP(Table2[[#This Row],[Song Number]], Table1[[Order]:[SHD]], 4, FALSE), _xlfn.IFS(MID(B1269, LEN(B1269) - 2, 3) = " EZ", "NM", MID(B1269, LEN(B1269) - 2, 3) = " NM", "HD", MID(B1269, LEN(B1269) - 2, 3) = " HD", "SHD", TRUE, "EZ"))</f>
        <v>R.F.C. II - EZ</v>
      </c>
      <c r="C1270" s="18" t="str">
        <f>_xlfn.TEXTJOIN(" ", FALSE, VLOOKUP(Table2[[#This Row],[Song Number]], Table1[[Order]:[SHD]], 2, FALSE), "Pack")</f>
        <v>PP Pack</v>
      </c>
      <c r="D1270" s="18" t="str" cm="1">
        <f t="array" ref="D1270">_xlfn.IFS(MID(B1269, LEN(B1269) - 2, 3) = " EZ", "NM", MID(B1269, LEN(B1269) - 2, 3) = " NM", "HD", MID(B1269, LEN(B1269) - 2, 3) = " HD", "SHD", TRUE, "EZ")</f>
        <v>EZ</v>
      </c>
      <c r="E1270" s="18" t="str">
        <f>VLOOKUP(Table2[[#This Row],[Song Number]], Table1[[Order]:[SHD]], 5, FALSE)</f>
        <v>ND Lee</v>
      </c>
      <c r="F1270" s="18" t="str">
        <f>_xlfn.TEXTJOIN("", FALSE, "BPM_", VLOOKUP(Table2[[#This Row],[Song Number]], Table1[[Order]:[SHD]], 6, FALSE))</f>
        <v>BPM_280</v>
      </c>
      <c r="G1270" s="18" t="str" cm="1">
        <f t="array" ref="G1270">_xlfn.TEXTJOIN("", FALSE, "DIF_", VLOOKUP(Table2[[#This Row],[Song Number]], Table1[[Order]:[SHD]], _xlfn.IFS(MID(B1269, LEN(B1269) - 2, 3) = " EZ", 8, MID(B1269, LEN(B1269) - 2, 3) = " NM", 9, MID(B1269, LEN(B1269) - 2, 3) = " HD", 10, TRUE, 7), FALSE))</f>
        <v>DIF_5</v>
      </c>
      <c r="H127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"DIF_5" ],</v>
      </c>
      <c r="I127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"R.F.C. II - EZ",
  "region": "PP Pack",
  "category": [ "PP Pack", "EZ", "DIF_5" ],
  "requires": []
  },
</v>
      </c>
    </row>
    <row r="1271" spans="1:9" ht="105" x14ac:dyDescent="0.25">
      <c r="A1271" s="18">
        <f t="shared" si="19"/>
        <v>318</v>
      </c>
      <c r="B1271" s="18" t="str">
        <f>_xlfn.TEXTJOIN(" - ", FALSE, VLOOKUP(Table2[[#This Row],[Song Number]], Table1[[Order]:[SHD]], 4, FALSE), _xlfn.IFS(MID(B1270, LEN(B1270) - 2, 3) = " EZ", "NM", MID(B1270, LEN(B1270) - 2, 3) = " NM", "HD", MID(B1270, LEN(B1270) - 2, 3) = " HD", "SHD", TRUE, "EZ"))</f>
        <v>R.F.C. II - NM</v>
      </c>
      <c r="C1271" s="18" t="str">
        <f>_xlfn.TEXTJOIN(" ", FALSE, VLOOKUP(Table2[[#This Row],[Song Number]], Table1[[Order]:[SHD]], 2, FALSE), "Pack")</f>
        <v>PP Pack</v>
      </c>
      <c r="D1271" s="18" t="str" cm="1">
        <f t="array" ref="D1271">_xlfn.IFS(MID(B1270, LEN(B1270) - 2, 3) = " EZ", "NM", MID(B1270, LEN(B1270) - 2, 3) = " NM", "HD", MID(B1270, LEN(B1270) - 2, 3) = " HD", "SHD", TRUE, "EZ")</f>
        <v>NM</v>
      </c>
      <c r="E1271" s="18" t="str">
        <f>VLOOKUP(Table2[[#This Row],[Song Number]], Table1[[Order]:[SHD]], 5, FALSE)</f>
        <v>ND Lee</v>
      </c>
      <c r="F1271" s="18" t="str">
        <f>_xlfn.TEXTJOIN("", FALSE, "BPM_", VLOOKUP(Table2[[#This Row],[Song Number]], Table1[[Order]:[SHD]], 6, FALSE))</f>
        <v>BPM_280</v>
      </c>
      <c r="G1271" s="18" t="str" cm="1">
        <f t="array" ref="G1271">_xlfn.TEXTJOIN("", FALSE, "DIF_", VLOOKUP(Table2[[#This Row],[Song Number]], Table1[[Order]:[SHD]], _xlfn.IFS(MID(B1270, LEN(B1270) - 2, 3) = " EZ", 8, MID(B1270, LEN(B1270) - 2, 3) = " NM", 9, MID(B1270, LEN(B1270) - 2, 3) = " HD", 10, TRUE, 7), FALSE))</f>
        <v>DIF_13</v>
      </c>
      <c r="H127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"DIF_13" ],</v>
      </c>
      <c r="I127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"R.F.C. II - NM",
  "region": "PP Pack",
  "category": [ "PP Pack", "NM", "DIF_13" ],
  "requires": []
  },
</v>
      </c>
    </row>
    <row r="1272" spans="1:9" ht="105" x14ac:dyDescent="0.25">
      <c r="A1272" s="18">
        <f t="shared" si="19"/>
        <v>318</v>
      </c>
      <c r="B1272" s="18" t="str">
        <f>_xlfn.TEXTJOIN(" - ", FALSE, VLOOKUP(Table2[[#This Row],[Song Number]], Table1[[Order]:[SHD]], 4, FALSE), _xlfn.IFS(MID(B1271, LEN(B1271) - 2, 3) = " EZ", "NM", MID(B1271, LEN(B1271) - 2, 3) = " NM", "HD", MID(B1271, LEN(B1271) - 2, 3) = " HD", "SHD", TRUE, "EZ"))</f>
        <v>R.F.C. II - HD</v>
      </c>
      <c r="C1272" s="18" t="str">
        <f>_xlfn.TEXTJOIN(" ", FALSE, VLOOKUP(Table2[[#This Row],[Song Number]], Table1[[Order]:[SHD]], 2, FALSE), "Pack")</f>
        <v>PP Pack</v>
      </c>
      <c r="D1272" s="18" t="str" cm="1">
        <f t="array" ref="D1272">_xlfn.IFS(MID(B1271, LEN(B1271) - 2, 3) = " EZ", "NM", MID(B1271, LEN(B1271) - 2, 3) = " NM", "HD", MID(B1271, LEN(B1271) - 2, 3) = " HD", "SHD", TRUE, "EZ")</f>
        <v>HD</v>
      </c>
      <c r="E1272" s="18" t="str">
        <f>VLOOKUP(Table2[[#This Row],[Song Number]], Table1[[Order]:[SHD]], 5, FALSE)</f>
        <v>ND Lee</v>
      </c>
      <c r="F1272" s="18" t="str">
        <f>_xlfn.TEXTJOIN("", FALSE, "BPM_", VLOOKUP(Table2[[#This Row],[Song Number]], Table1[[Order]:[SHD]], 6, FALSE))</f>
        <v>BPM_280</v>
      </c>
      <c r="G1272" s="18" t="str" cm="1">
        <f t="array" ref="G1272">_xlfn.TEXTJOIN("", FALSE, "DIF_", VLOOKUP(Table2[[#This Row],[Song Number]], Table1[[Order]:[SHD]], _xlfn.IFS(MID(B1271, LEN(B1271) - 2, 3) = " EZ", 8, MID(B1271, LEN(B1271) - 2, 3) = " NM", 9, MID(B1271, LEN(B1271) - 2, 3) = " HD", 10, TRUE, 7), FALSE))</f>
        <v>DIF_16</v>
      </c>
      <c r="H127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"DIF_16" ],</v>
      </c>
      <c r="I127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"R.F.C. II - HD",
  "region": "PP Pack",
  "category": [ "PP Pack", "HD", "DIF_16" ],
  "requires": []
  },
</v>
      </c>
    </row>
    <row r="1273" spans="1:9" ht="105" x14ac:dyDescent="0.25">
      <c r="A1273" s="18">
        <f t="shared" si="19"/>
        <v>318</v>
      </c>
      <c r="B1273" s="18" t="str">
        <f>_xlfn.TEXTJOIN(" - ", FALSE, VLOOKUP(Table2[[#This Row],[Song Number]], Table1[[Order]:[SHD]], 4, FALSE), _xlfn.IFS(MID(B1272, LEN(B1272) - 2, 3) = " EZ", "NM", MID(B1272, LEN(B1272) - 2, 3) = " NM", "HD", MID(B1272, LEN(B1272) - 2, 3) = " HD", "SHD", TRUE, "EZ"))</f>
        <v>R.F.C. II - SHD</v>
      </c>
      <c r="C1273" s="18" t="str">
        <f>_xlfn.TEXTJOIN(" ", FALSE, VLOOKUP(Table2[[#This Row],[Song Number]], Table1[[Order]:[SHD]], 2, FALSE), "Pack")</f>
        <v>PP Pack</v>
      </c>
      <c r="D1273" s="18" t="str" cm="1">
        <f t="array" ref="D1273">_xlfn.IFS(MID(B1272, LEN(B1272) - 2, 3) = " EZ", "NM", MID(B1272, LEN(B1272) - 2, 3) = " NM", "HD", MID(B1272, LEN(B1272) - 2, 3) = " HD", "SHD", TRUE, "EZ")</f>
        <v>SHD</v>
      </c>
      <c r="E1273" s="18" t="str">
        <f>VLOOKUP(Table2[[#This Row],[Song Number]], Table1[[Order]:[SHD]], 5, FALSE)</f>
        <v>ND Lee</v>
      </c>
      <c r="F1273" s="18" t="str">
        <f>_xlfn.TEXTJOIN("", FALSE, "BPM_", VLOOKUP(Table2[[#This Row],[Song Number]], Table1[[Order]:[SHD]], 6, FALSE))</f>
        <v>BPM_280</v>
      </c>
      <c r="G1273" s="18" t="str" cm="1">
        <f t="array" ref="G1273">_xlfn.TEXTJOIN("", FALSE, "DIF_", VLOOKUP(Table2[[#This Row],[Song Number]], Table1[[Order]:[SHD]], _xlfn.IFS(MID(B1272, LEN(B1272) - 2, 3) = " EZ", 8, MID(B1272, LEN(B1272) - 2, 3) = " NM", 9, MID(B1272, LEN(B1272) - 2, 3) = " HD", 10, TRUE, 7), FALSE))</f>
        <v>DIF_19</v>
      </c>
      <c r="H127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"DIF_19" ],</v>
      </c>
      <c r="I127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"R.F.C. II - SHD",
  "region": "PP Pack",
  "category": [ "PP Pack", "SHD", "DIF_19" ],
  "requires": []
  },
</v>
      </c>
    </row>
    <row r="1274" spans="1:9" ht="105" x14ac:dyDescent="0.25">
      <c r="A1274" s="18">
        <f t="shared" si="19"/>
        <v>319</v>
      </c>
      <c r="B1274" s="18" t="str">
        <f>_xlfn.TEXTJOIN(" - ", FALSE, VLOOKUP(Table2[[#This Row],[Song Number]], Table1[[Order]:[SHD]], 4, FALSE), _xlfn.IFS(MID(B1273, LEN(B1273) - 2, 3) = " EZ", "NM", MID(B1273, LEN(B1273) - 2, 3) = " NM", "HD", MID(B1273, LEN(B1273) - 2, 3) = " HD", "SHD", TRUE, "EZ"))</f>
        <v>ROD7 -Regions Of Desolation- - EZ</v>
      </c>
      <c r="C1274" s="18" t="str">
        <f>_xlfn.TEXTJOIN(" ", FALSE, VLOOKUP(Table2[[#This Row],[Song Number]], Table1[[Order]:[SHD]], 2, FALSE), "Pack")</f>
        <v>PP Pack</v>
      </c>
      <c r="D1274" s="18" t="str" cm="1">
        <f t="array" ref="D1274">_xlfn.IFS(MID(B1273, LEN(B1273) - 2, 3) = " EZ", "NM", MID(B1273, LEN(B1273) - 2, 3) = " NM", "HD", MID(B1273, LEN(B1273) - 2, 3) = " HD", "SHD", TRUE, "EZ")</f>
        <v>EZ</v>
      </c>
      <c r="E1274" s="18" t="str">
        <f>VLOOKUP(Table2[[#This Row],[Song Number]], Table1[[Order]:[SHD]], 5, FALSE)</f>
        <v>NieN</v>
      </c>
      <c r="F1274" s="18" t="str">
        <f>_xlfn.TEXTJOIN("", FALSE, "BPM_", VLOOKUP(Table2[[#This Row],[Song Number]], Table1[[Order]:[SHD]], 6, FALSE))</f>
        <v>BPM_220</v>
      </c>
      <c r="G1274" s="18" t="str" cm="1">
        <f t="array" ref="G1274">_xlfn.TEXTJOIN("", FALSE, "DIF_", VLOOKUP(Table2[[#This Row],[Song Number]], Table1[[Order]:[SHD]], _xlfn.IFS(MID(B1273, LEN(B1273) - 2, 3) = " EZ", 8, MID(B1273, LEN(B1273) - 2, 3) = " NM", 9, MID(B1273, LEN(B1273) - 2, 3) = " HD", 10, TRUE, 7), FALSE))</f>
        <v>DIF_6</v>
      </c>
      <c r="H127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"DIF_6" ],</v>
      </c>
      <c r="I127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"ROD7 -Regions Of Desolation- - EZ",
  "region": "PP Pack",
  "category": [ "PP Pack", "EZ", "DIF_6" ],
  "requires": []
  },
</v>
      </c>
    </row>
    <row r="1275" spans="1:9" ht="105" x14ac:dyDescent="0.25">
      <c r="A1275" s="18">
        <f t="shared" si="19"/>
        <v>319</v>
      </c>
      <c r="B1275" s="18" t="str">
        <f>_xlfn.TEXTJOIN(" - ", FALSE, VLOOKUP(Table2[[#This Row],[Song Number]], Table1[[Order]:[SHD]], 4, FALSE), _xlfn.IFS(MID(B1274, LEN(B1274) - 2, 3) = " EZ", "NM", MID(B1274, LEN(B1274) - 2, 3) = " NM", "HD", MID(B1274, LEN(B1274) - 2, 3) = " HD", "SHD", TRUE, "EZ"))</f>
        <v>ROD7 -Regions Of Desolation- - NM</v>
      </c>
      <c r="C1275" s="18" t="str">
        <f>_xlfn.TEXTJOIN(" ", FALSE, VLOOKUP(Table2[[#This Row],[Song Number]], Table1[[Order]:[SHD]], 2, FALSE), "Pack")</f>
        <v>PP Pack</v>
      </c>
      <c r="D1275" s="18" t="str" cm="1">
        <f t="array" ref="D1275">_xlfn.IFS(MID(B1274, LEN(B1274) - 2, 3) = " EZ", "NM", MID(B1274, LEN(B1274) - 2, 3) = " NM", "HD", MID(B1274, LEN(B1274) - 2, 3) = " HD", "SHD", TRUE, "EZ")</f>
        <v>NM</v>
      </c>
      <c r="E1275" s="18" t="str">
        <f>VLOOKUP(Table2[[#This Row],[Song Number]], Table1[[Order]:[SHD]], 5, FALSE)</f>
        <v>NieN</v>
      </c>
      <c r="F1275" s="18" t="str">
        <f>_xlfn.TEXTJOIN("", FALSE, "BPM_", VLOOKUP(Table2[[#This Row],[Song Number]], Table1[[Order]:[SHD]], 6, FALSE))</f>
        <v>BPM_220</v>
      </c>
      <c r="G1275" s="18" t="str" cm="1">
        <f t="array" ref="G1275">_xlfn.TEXTJOIN("", FALSE, "DIF_", VLOOKUP(Table2[[#This Row],[Song Number]], Table1[[Order]:[SHD]], _xlfn.IFS(MID(B1274, LEN(B1274) - 2, 3) = " EZ", 8, MID(B1274, LEN(B1274) - 2, 3) = " NM", 9, MID(B1274, LEN(B1274) - 2, 3) = " HD", 10, TRUE, 7), FALSE))</f>
        <v>DIF_12</v>
      </c>
      <c r="H127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"DIF_12" ],</v>
      </c>
      <c r="I127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"ROD7 -Regions Of Desolation- - NM",
  "region": "PP Pack",
  "category": [ "PP Pack", "NM", "DIF_12" ],
  "requires": []
  },
</v>
      </c>
    </row>
    <row r="1276" spans="1:9" ht="105" x14ac:dyDescent="0.25">
      <c r="A1276" s="18">
        <f t="shared" si="19"/>
        <v>319</v>
      </c>
      <c r="B1276" s="18" t="str">
        <f>_xlfn.TEXTJOIN(" - ", FALSE, VLOOKUP(Table2[[#This Row],[Song Number]], Table1[[Order]:[SHD]], 4, FALSE), _xlfn.IFS(MID(B1275, LEN(B1275) - 2, 3) = " EZ", "NM", MID(B1275, LEN(B1275) - 2, 3) = " NM", "HD", MID(B1275, LEN(B1275) - 2, 3) = " HD", "SHD", TRUE, "EZ"))</f>
        <v>ROD7 -Regions Of Desolation- - HD</v>
      </c>
      <c r="C1276" s="18" t="str">
        <f>_xlfn.TEXTJOIN(" ", FALSE, VLOOKUP(Table2[[#This Row],[Song Number]], Table1[[Order]:[SHD]], 2, FALSE), "Pack")</f>
        <v>PP Pack</v>
      </c>
      <c r="D1276" s="18" t="str" cm="1">
        <f t="array" ref="D1276">_xlfn.IFS(MID(B1275, LEN(B1275) - 2, 3) = " EZ", "NM", MID(B1275, LEN(B1275) - 2, 3) = " NM", "HD", MID(B1275, LEN(B1275) - 2, 3) = " HD", "SHD", TRUE, "EZ")</f>
        <v>HD</v>
      </c>
      <c r="E1276" s="18" t="str">
        <f>VLOOKUP(Table2[[#This Row],[Song Number]], Table1[[Order]:[SHD]], 5, FALSE)</f>
        <v>NieN</v>
      </c>
      <c r="F1276" s="18" t="str">
        <f>_xlfn.TEXTJOIN("", FALSE, "BPM_", VLOOKUP(Table2[[#This Row],[Song Number]], Table1[[Order]:[SHD]], 6, FALSE))</f>
        <v>BPM_220</v>
      </c>
      <c r="G1276" s="18" t="str" cm="1">
        <f t="array" ref="G1276">_xlfn.TEXTJOIN("", FALSE, "DIF_", VLOOKUP(Table2[[#This Row],[Song Number]], Table1[[Order]:[SHD]], _xlfn.IFS(MID(B1275, LEN(B1275) - 2, 3) = " EZ", 8, MID(B1275, LEN(B1275) - 2, 3) = " NM", 9, MID(B1275, LEN(B1275) - 2, 3) = " HD", 10, TRUE, 7), FALSE))</f>
        <v>DIF_16</v>
      </c>
      <c r="H127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"DIF_16" ],</v>
      </c>
      <c r="I127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"ROD7 -Regions Of Desolation- - HD",
  "region": "PP Pack",
  "category": [ "PP Pack", "HD", "DIF_16" ],
  "requires": []
  },
</v>
      </c>
    </row>
    <row r="1277" spans="1:9" ht="105" x14ac:dyDescent="0.25">
      <c r="A1277" s="18">
        <f t="shared" si="19"/>
        <v>319</v>
      </c>
      <c r="B1277" s="18" t="str">
        <f>_xlfn.TEXTJOIN(" - ", FALSE, VLOOKUP(Table2[[#This Row],[Song Number]], Table1[[Order]:[SHD]], 4, FALSE), _xlfn.IFS(MID(B1276, LEN(B1276) - 2, 3) = " EZ", "NM", MID(B1276, LEN(B1276) - 2, 3) = " NM", "HD", MID(B1276, LEN(B1276) - 2, 3) = " HD", "SHD", TRUE, "EZ"))</f>
        <v>ROD7 -Regions Of Desolation- - SHD</v>
      </c>
      <c r="C1277" s="18" t="str">
        <f>_xlfn.TEXTJOIN(" ", FALSE, VLOOKUP(Table2[[#This Row],[Song Number]], Table1[[Order]:[SHD]], 2, FALSE), "Pack")</f>
        <v>PP Pack</v>
      </c>
      <c r="D1277" s="18" t="str" cm="1">
        <f t="array" ref="D1277">_xlfn.IFS(MID(B1276, LEN(B1276) - 2, 3) = " EZ", "NM", MID(B1276, LEN(B1276) - 2, 3) = " NM", "HD", MID(B1276, LEN(B1276) - 2, 3) = " HD", "SHD", TRUE, "EZ")</f>
        <v>SHD</v>
      </c>
      <c r="E1277" s="18" t="str">
        <f>VLOOKUP(Table2[[#This Row],[Song Number]], Table1[[Order]:[SHD]], 5, FALSE)</f>
        <v>NieN</v>
      </c>
      <c r="F1277" s="18" t="str">
        <f>_xlfn.TEXTJOIN("", FALSE, "BPM_", VLOOKUP(Table2[[#This Row],[Song Number]], Table1[[Order]:[SHD]], 6, FALSE))</f>
        <v>BPM_220</v>
      </c>
      <c r="G1277" s="18" t="str" cm="1">
        <f t="array" ref="G1277">_xlfn.TEXTJOIN("", FALSE, "DIF_", VLOOKUP(Table2[[#This Row],[Song Number]], Table1[[Order]:[SHD]], _xlfn.IFS(MID(B1276, LEN(B1276) - 2, 3) = " EZ", 8, MID(B1276, LEN(B1276) - 2, 3) = " NM", 9, MID(B1276, LEN(B1276) - 2, 3) = " HD", 10, TRUE, 7), FALSE))</f>
        <v>DIF_19</v>
      </c>
      <c r="H127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"DIF_19" ],</v>
      </c>
      <c r="I127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"ROD7 -Regions Of Desolation- - SHD",
  "region": "PP Pack",
  "category": [ "PP Pack", "SHD", "DIF_19" ],
  "requires": []
  },
</v>
      </c>
    </row>
    <row r="1278" spans="1:9" ht="105" x14ac:dyDescent="0.25">
      <c r="A1278" s="18">
        <f t="shared" si="19"/>
        <v>320</v>
      </c>
      <c r="B1278" s="18" t="str">
        <f>_xlfn.TEXTJOIN(" - ", FALSE, VLOOKUP(Table2[[#This Row],[Song Number]], Table1[[Order]:[SHD]], 4, FALSE), _xlfn.IFS(MID(B1277, LEN(B1277) - 2, 3) = " EZ", "NM", MID(B1277, LEN(B1277) - 2, 3) = " NM", "HD", MID(B1277, LEN(B1277) - 2, 3) = " HD", "SHD", TRUE, "EZ"))</f>
        <v>Sakura Garden - EZ</v>
      </c>
      <c r="C1278" s="18" t="str">
        <f>_xlfn.TEXTJOIN(" ", FALSE, VLOOKUP(Table2[[#This Row],[Song Number]], Table1[[Order]:[SHD]], 2, FALSE), "Pack")</f>
        <v>PP Pack</v>
      </c>
      <c r="D1278" s="18" t="str" cm="1">
        <f t="array" ref="D1278">_xlfn.IFS(MID(B1277, LEN(B1277) - 2, 3) = " EZ", "NM", MID(B1277, LEN(B1277) - 2, 3) = " NM", "HD", MID(B1277, LEN(B1277) - 2, 3) = " HD", "SHD", TRUE, "EZ")</f>
        <v>EZ</v>
      </c>
      <c r="E1278" s="18" t="str">
        <f>VLOOKUP(Table2[[#This Row],[Song Number]], Table1[[Order]:[SHD]], 5, FALSE)</f>
        <v>M2u x Pica</v>
      </c>
      <c r="F1278" s="18" t="str">
        <f>_xlfn.TEXTJOIN("", FALSE, "BPM_", VLOOKUP(Table2[[#This Row],[Song Number]], Table1[[Order]:[SHD]], 6, FALSE))</f>
        <v>BPM_140</v>
      </c>
      <c r="G1278" s="18" t="str" cm="1">
        <f t="array" ref="G1278">_xlfn.TEXTJOIN("", FALSE, "DIF_", VLOOKUP(Table2[[#This Row],[Song Number]], Table1[[Order]:[SHD]], _xlfn.IFS(MID(B1277, LEN(B1277) - 2, 3) = " EZ", 8, MID(B1277, LEN(B1277) - 2, 3) = " NM", 9, MID(B1277, LEN(B1277) - 2, 3) = " HD", 10, TRUE, 7), FALSE))</f>
        <v>DIF_4</v>
      </c>
      <c r="H127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"DIF_4" ],</v>
      </c>
      <c r="I127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"Sakura Garden - EZ",
  "region": "PP Pack",
  "category": [ "PP Pack", "EZ", "DIF_4" ],
  "requires": []
  },
</v>
      </c>
    </row>
    <row r="1279" spans="1:9" ht="105" x14ac:dyDescent="0.25">
      <c r="A1279" s="18">
        <f t="shared" si="19"/>
        <v>320</v>
      </c>
      <c r="B1279" s="18" t="str">
        <f>_xlfn.TEXTJOIN(" - ", FALSE, VLOOKUP(Table2[[#This Row],[Song Number]], Table1[[Order]:[SHD]], 4, FALSE), _xlfn.IFS(MID(B1278, LEN(B1278) - 2, 3) = " EZ", "NM", MID(B1278, LEN(B1278) - 2, 3) = " NM", "HD", MID(B1278, LEN(B1278) - 2, 3) = " HD", "SHD", TRUE, "EZ"))</f>
        <v>Sakura Garden - NM</v>
      </c>
      <c r="C1279" s="18" t="str">
        <f>_xlfn.TEXTJOIN(" ", FALSE, VLOOKUP(Table2[[#This Row],[Song Number]], Table1[[Order]:[SHD]], 2, FALSE), "Pack")</f>
        <v>PP Pack</v>
      </c>
      <c r="D1279" s="18" t="str" cm="1">
        <f t="array" ref="D1279">_xlfn.IFS(MID(B1278, LEN(B1278) - 2, 3) = " EZ", "NM", MID(B1278, LEN(B1278) - 2, 3) = " NM", "HD", MID(B1278, LEN(B1278) - 2, 3) = " HD", "SHD", TRUE, "EZ")</f>
        <v>NM</v>
      </c>
      <c r="E1279" s="18" t="str">
        <f>VLOOKUP(Table2[[#This Row],[Song Number]], Table1[[Order]:[SHD]], 5, FALSE)</f>
        <v>M2u x Pica</v>
      </c>
      <c r="F1279" s="18" t="str">
        <f>_xlfn.TEXTJOIN("", FALSE, "BPM_", VLOOKUP(Table2[[#This Row],[Song Number]], Table1[[Order]:[SHD]], 6, FALSE))</f>
        <v>BPM_140</v>
      </c>
      <c r="G1279" s="18" t="str" cm="1">
        <f t="array" ref="G1279">_xlfn.TEXTJOIN("", FALSE, "DIF_", VLOOKUP(Table2[[#This Row],[Song Number]], Table1[[Order]:[SHD]], _xlfn.IFS(MID(B1278, LEN(B1278) - 2, 3) = " EZ", 8, MID(B1278, LEN(B1278) - 2, 3) = " NM", 9, MID(B1278, LEN(B1278) - 2, 3) = " HD", 10, TRUE, 7), FALSE))</f>
        <v>DIF_8</v>
      </c>
      <c r="H127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"DIF_8" ],</v>
      </c>
      <c r="I127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"Sakura Garden - NM",
  "region": "PP Pack",
  "category": [ "PP Pack", "NM", "DIF_8" ],
  "requires": []
  },
</v>
      </c>
    </row>
    <row r="1280" spans="1:9" ht="105" x14ac:dyDescent="0.25">
      <c r="A1280" s="18">
        <f t="shared" si="19"/>
        <v>320</v>
      </c>
      <c r="B1280" s="18" t="str">
        <f>_xlfn.TEXTJOIN(" - ", FALSE, VLOOKUP(Table2[[#This Row],[Song Number]], Table1[[Order]:[SHD]], 4, FALSE), _xlfn.IFS(MID(B1279, LEN(B1279) - 2, 3) = " EZ", "NM", MID(B1279, LEN(B1279) - 2, 3) = " NM", "HD", MID(B1279, LEN(B1279) - 2, 3) = " HD", "SHD", TRUE, "EZ"))</f>
        <v>Sakura Garden - HD</v>
      </c>
      <c r="C1280" s="18" t="str">
        <f>_xlfn.TEXTJOIN(" ", FALSE, VLOOKUP(Table2[[#This Row],[Song Number]], Table1[[Order]:[SHD]], 2, FALSE), "Pack")</f>
        <v>PP Pack</v>
      </c>
      <c r="D1280" s="18" t="str" cm="1">
        <f t="array" ref="D1280">_xlfn.IFS(MID(B1279, LEN(B1279) - 2, 3) = " EZ", "NM", MID(B1279, LEN(B1279) - 2, 3) = " NM", "HD", MID(B1279, LEN(B1279) - 2, 3) = " HD", "SHD", TRUE, "EZ")</f>
        <v>HD</v>
      </c>
      <c r="E1280" s="18" t="str">
        <f>VLOOKUP(Table2[[#This Row],[Song Number]], Table1[[Order]:[SHD]], 5, FALSE)</f>
        <v>M2u x Pica</v>
      </c>
      <c r="F1280" s="18" t="str">
        <f>_xlfn.TEXTJOIN("", FALSE, "BPM_", VLOOKUP(Table2[[#This Row],[Song Number]], Table1[[Order]:[SHD]], 6, FALSE))</f>
        <v>BPM_140</v>
      </c>
      <c r="G1280" s="18" t="str" cm="1">
        <f t="array" ref="G1280">_xlfn.TEXTJOIN("", FALSE, "DIF_", VLOOKUP(Table2[[#This Row],[Song Number]], Table1[[Order]:[SHD]], _xlfn.IFS(MID(B1279, LEN(B1279) - 2, 3) = " EZ", 8, MID(B1279, LEN(B1279) - 2, 3) = " NM", 9, MID(B1279, LEN(B1279) - 2, 3) = " HD", 10, TRUE, 7), FALSE))</f>
        <v>DIF_13</v>
      </c>
      <c r="H128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"DIF_13" ],</v>
      </c>
      <c r="I128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"Sakura Garden - HD",
  "region": "PP Pack",
  "category": [ "PP Pack", "HD", "DIF_13" ],
  "requires": []
  },
</v>
      </c>
    </row>
    <row r="1281" spans="1:9" ht="105" x14ac:dyDescent="0.25">
      <c r="A1281" s="18">
        <f t="shared" si="19"/>
        <v>320</v>
      </c>
      <c r="B1281" s="18" t="str">
        <f>_xlfn.TEXTJOIN(" - ", FALSE, VLOOKUP(Table2[[#This Row],[Song Number]], Table1[[Order]:[SHD]], 4, FALSE), _xlfn.IFS(MID(B1280, LEN(B1280) - 2, 3) = " EZ", "NM", MID(B1280, LEN(B1280) - 2, 3) = " NM", "HD", MID(B1280, LEN(B1280) - 2, 3) = " HD", "SHD", TRUE, "EZ"))</f>
        <v>Sakura Garden - SHD</v>
      </c>
      <c r="C1281" s="18" t="str">
        <f>_xlfn.TEXTJOIN(" ", FALSE, VLOOKUP(Table2[[#This Row],[Song Number]], Table1[[Order]:[SHD]], 2, FALSE), "Pack")</f>
        <v>PP Pack</v>
      </c>
      <c r="D1281" s="18" t="str" cm="1">
        <f t="array" ref="D1281">_xlfn.IFS(MID(B1280, LEN(B1280) - 2, 3) = " EZ", "NM", MID(B1280, LEN(B1280) - 2, 3) = " NM", "HD", MID(B1280, LEN(B1280) - 2, 3) = " HD", "SHD", TRUE, "EZ")</f>
        <v>SHD</v>
      </c>
      <c r="E1281" s="18" t="str">
        <f>VLOOKUP(Table2[[#This Row],[Song Number]], Table1[[Order]:[SHD]], 5, FALSE)</f>
        <v>M2u x Pica</v>
      </c>
      <c r="F1281" s="18" t="str">
        <f>_xlfn.TEXTJOIN("", FALSE, "BPM_", VLOOKUP(Table2[[#This Row],[Song Number]], Table1[[Order]:[SHD]], 6, FALSE))</f>
        <v>BPM_140</v>
      </c>
      <c r="G1281" s="18" t="str" cm="1">
        <f t="array" ref="G1281">_xlfn.TEXTJOIN("", FALSE, "DIF_", VLOOKUP(Table2[[#This Row],[Song Number]], Table1[[Order]:[SHD]], _xlfn.IFS(MID(B1280, LEN(B1280) - 2, 3) = " EZ", 8, MID(B1280, LEN(B1280) - 2, 3) = " NM", 9, MID(B1280, LEN(B1280) - 2, 3) = " HD", 10, TRUE, 7), FALSE))</f>
        <v>DIF_15</v>
      </c>
      <c r="H128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"DIF_15" ],</v>
      </c>
      <c r="I128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"Sakura Garden - SHD",
  "region": "PP Pack",
  "category": [ "PP Pack", "SHD", "DIF_15" ],
  "requires": []
  },
</v>
      </c>
    </row>
    <row r="1282" spans="1:9" ht="105" x14ac:dyDescent="0.25">
      <c r="A1282" s="18">
        <f t="shared" ref="A1282:A1345" si="20">IF(MOD(ROW() - 2, 4) = 0, IF(ISNUMBER(A1281), A1281 + 1, 1), IF(ISNUMBER(A1281), A1281, 1))</f>
        <v>321</v>
      </c>
      <c r="B1282" s="18" t="str">
        <f>_xlfn.TEXTJOIN(" - ", FALSE, VLOOKUP(Table2[[#This Row],[Song Number]], Table1[[Order]:[SHD]], 4, FALSE), _xlfn.IFS(MID(B1281, LEN(B1281) - 2, 3) = " EZ", "NM", MID(B1281, LEN(B1281) - 2, 3) = " NM", "HD", MID(B1281, LEN(B1281) - 2, 3) = " HD", "SHD", TRUE, "EZ"))</f>
        <v>Start Me Up - EZ</v>
      </c>
      <c r="C1282" s="18" t="str">
        <f>_xlfn.TEXTJOIN(" ", FALSE, VLOOKUP(Table2[[#This Row],[Song Number]], Table1[[Order]:[SHD]], 2, FALSE), "Pack")</f>
        <v>PP Pack</v>
      </c>
      <c r="D1282" s="18" t="str" cm="1">
        <f t="array" ref="D1282">_xlfn.IFS(MID(B1281, LEN(B1281) - 2, 3) = " EZ", "NM", MID(B1281, LEN(B1281) - 2, 3) = " NM", "HD", MID(B1281, LEN(B1281) - 2, 3) = " HD", "SHD", TRUE, "EZ")</f>
        <v>EZ</v>
      </c>
      <c r="E1282" s="18" t="str">
        <f>VLOOKUP(Table2[[#This Row],[Song Number]], Table1[[Order]:[SHD]], 5, FALSE)</f>
        <v>Tatsh</v>
      </c>
      <c r="F1282" s="18" t="str">
        <f>_xlfn.TEXTJOIN("", FALSE, "BPM_", VLOOKUP(Table2[[#This Row],[Song Number]], Table1[[Order]:[SHD]], 6, FALSE))</f>
        <v>BPM_185</v>
      </c>
      <c r="G1282" s="18" t="str" cm="1">
        <f t="array" ref="G1282">_xlfn.TEXTJOIN("", FALSE, "DIF_", VLOOKUP(Table2[[#This Row],[Song Number]], Table1[[Order]:[SHD]], _xlfn.IFS(MID(B1281, LEN(B1281) - 2, 3) = " EZ", 8, MID(B1281, LEN(B1281) - 2, 3) = " NM", 9, MID(B1281, LEN(B1281) - 2, 3) = " HD", 10, TRUE, 7), FALSE))</f>
        <v>DIF_5</v>
      </c>
      <c r="H128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"DIF_5" ],</v>
      </c>
      <c r="I128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"Start Me Up - EZ",
  "region": "PP Pack",
  "category": [ "PP Pack", "EZ", "DIF_5" ],
  "requires": []
  },
</v>
      </c>
    </row>
    <row r="1283" spans="1:9" ht="105" x14ac:dyDescent="0.25">
      <c r="A1283" s="18">
        <f t="shared" si="20"/>
        <v>321</v>
      </c>
      <c r="B1283" s="18" t="str">
        <f>_xlfn.TEXTJOIN(" - ", FALSE, VLOOKUP(Table2[[#This Row],[Song Number]], Table1[[Order]:[SHD]], 4, FALSE), _xlfn.IFS(MID(B1282, LEN(B1282) - 2, 3) = " EZ", "NM", MID(B1282, LEN(B1282) - 2, 3) = " NM", "HD", MID(B1282, LEN(B1282) - 2, 3) = " HD", "SHD", TRUE, "EZ"))</f>
        <v>Start Me Up - NM</v>
      </c>
      <c r="C1283" s="18" t="str">
        <f>_xlfn.TEXTJOIN(" ", FALSE, VLOOKUP(Table2[[#This Row],[Song Number]], Table1[[Order]:[SHD]], 2, FALSE), "Pack")</f>
        <v>PP Pack</v>
      </c>
      <c r="D1283" s="18" t="str" cm="1">
        <f t="array" ref="D1283">_xlfn.IFS(MID(B1282, LEN(B1282) - 2, 3) = " EZ", "NM", MID(B1282, LEN(B1282) - 2, 3) = " NM", "HD", MID(B1282, LEN(B1282) - 2, 3) = " HD", "SHD", TRUE, "EZ")</f>
        <v>NM</v>
      </c>
      <c r="E1283" s="18" t="str">
        <f>VLOOKUP(Table2[[#This Row],[Song Number]], Table1[[Order]:[SHD]], 5, FALSE)</f>
        <v>Tatsh</v>
      </c>
      <c r="F1283" s="18" t="str">
        <f>_xlfn.TEXTJOIN("", FALSE, "BPM_", VLOOKUP(Table2[[#This Row],[Song Number]], Table1[[Order]:[SHD]], 6, FALSE))</f>
        <v>BPM_185</v>
      </c>
      <c r="G1283" s="18" t="str" cm="1">
        <f t="array" ref="G1283">_xlfn.TEXTJOIN("", FALSE, "DIF_", VLOOKUP(Table2[[#This Row],[Song Number]], Table1[[Order]:[SHD]], _xlfn.IFS(MID(B1282, LEN(B1282) - 2, 3) = " EZ", 8, MID(B1282, LEN(B1282) - 2, 3) = " NM", 9, MID(B1282, LEN(B1282) - 2, 3) = " HD", 10, TRUE, 7), FALSE))</f>
        <v>DIF_11</v>
      </c>
      <c r="H128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"DIF_11" ],</v>
      </c>
      <c r="I128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"Start Me Up - NM",
  "region": "PP Pack",
  "category": [ "PP Pack", "NM", "DIF_11" ],
  "requires": []
  },
</v>
      </c>
    </row>
    <row r="1284" spans="1:9" ht="105" x14ac:dyDescent="0.25">
      <c r="A1284" s="18">
        <f t="shared" si="20"/>
        <v>321</v>
      </c>
      <c r="B1284" s="18" t="str">
        <f>_xlfn.TEXTJOIN(" - ", FALSE, VLOOKUP(Table2[[#This Row],[Song Number]], Table1[[Order]:[SHD]], 4, FALSE), _xlfn.IFS(MID(B1283, LEN(B1283) - 2, 3) = " EZ", "NM", MID(B1283, LEN(B1283) - 2, 3) = " NM", "HD", MID(B1283, LEN(B1283) - 2, 3) = " HD", "SHD", TRUE, "EZ"))</f>
        <v>Start Me Up - HD</v>
      </c>
      <c r="C1284" s="18" t="str">
        <f>_xlfn.TEXTJOIN(" ", FALSE, VLOOKUP(Table2[[#This Row],[Song Number]], Table1[[Order]:[SHD]], 2, FALSE), "Pack")</f>
        <v>PP Pack</v>
      </c>
      <c r="D1284" s="18" t="str" cm="1">
        <f t="array" ref="D1284">_xlfn.IFS(MID(B1283, LEN(B1283) - 2, 3) = " EZ", "NM", MID(B1283, LEN(B1283) - 2, 3) = " NM", "HD", MID(B1283, LEN(B1283) - 2, 3) = " HD", "SHD", TRUE, "EZ")</f>
        <v>HD</v>
      </c>
      <c r="E1284" s="18" t="str">
        <f>VLOOKUP(Table2[[#This Row],[Song Number]], Table1[[Order]:[SHD]], 5, FALSE)</f>
        <v>Tatsh</v>
      </c>
      <c r="F1284" s="18" t="str">
        <f>_xlfn.TEXTJOIN("", FALSE, "BPM_", VLOOKUP(Table2[[#This Row],[Song Number]], Table1[[Order]:[SHD]], 6, FALSE))</f>
        <v>BPM_185</v>
      </c>
      <c r="G1284" s="18" t="str" cm="1">
        <f t="array" ref="G1284">_xlfn.TEXTJOIN("", FALSE, "DIF_", VLOOKUP(Table2[[#This Row],[Song Number]], Table1[[Order]:[SHD]], _xlfn.IFS(MID(B1283, LEN(B1283) - 2, 3) = " EZ", 8, MID(B1283, LEN(B1283) - 2, 3) = " NM", 9, MID(B1283, LEN(B1283) - 2, 3) = " HD", 10, TRUE, 7), FALSE))</f>
        <v>DIF_15</v>
      </c>
      <c r="H128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"DIF_15" ],</v>
      </c>
      <c r="I128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"Start Me Up - HD",
  "region": "PP Pack",
  "category": [ "PP Pack", "HD", "DIF_15" ],
  "requires": []
  },
</v>
      </c>
    </row>
    <row r="1285" spans="1:9" ht="105" x14ac:dyDescent="0.25">
      <c r="A1285" s="18">
        <f t="shared" si="20"/>
        <v>321</v>
      </c>
      <c r="B1285" s="18" t="str">
        <f>_xlfn.TEXTJOIN(" - ", FALSE, VLOOKUP(Table2[[#This Row],[Song Number]], Table1[[Order]:[SHD]], 4, FALSE), _xlfn.IFS(MID(B1284, LEN(B1284) - 2, 3) = " EZ", "NM", MID(B1284, LEN(B1284) - 2, 3) = " NM", "HD", MID(B1284, LEN(B1284) - 2, 3) = " HD", "SHD", TRUE, "EZ"))</f>
        <v>Start Me Up - SHD</v>
      </c>
      <c r="C1285" s="18" t="str">
        <f>_xlfn.TEXTJOIN(" ", FALSE, VLOOKUP(Table2[[#This Row],[Song Number]], Table1[[Order]:[SHD]], 2, FALSE), "Pack")</f>
        <v>PP Pack</v>
      </c>
      <c r="D1285" s="18" t="str" cm="1">
        <f t="array" ref="D1285">_xlfn.IFS(MID(B1284, LEN(B1284) - 2, 3) = " EZ", "NM", MID(B1284, LEN(B1284) - 2, 3) = " NM", "HD", MID(B1284, LEN(B1284) - 2, 3) = " HD", "SHD", TRUE, "EZ")</f>
        <v>SHD</v>
      </c>
      <c r="E1285" s="18" t="str">
        <f>VLOOKUP(Table2[[#This Row],[Song Number]], Table1[[Order]:[SHD]], 5, FALSE)</f>
        <v>Tatsh</v>
      </c>
      <c r="F1285" s="18" t="str">
        <f>_xlfn.TEXTJOIN("", FALSE, "BPM_", VLOOKUP(Table2[[#This Row],[Song Number]], Table1[[Order]:[SHD]], 6, FALSE))</f>
        <v>BPM_185</v>
      </c>
      <c r="G1285" s="18" t="str" cm="1">
        <f t="array" ref="G1285">_xlfn.TEXTJOIN("", FALSE, "DIF_", VLOOKUP(Table2[[#This Row],[Song Number]], Table1[[Order]:[SHD]], _xlfn.IFS(MID(B1284, LEN(B1284) - 2, 3) = " EZ", 8, MID(B1284, LEN(B1284) - 2, 3) = " NM", 9, MID(B1284, LEN(B1284) - 2, 3) = " HD", 10, TRUE, 7), FALSE))</f>
        <v>DIF_17</v>
      </c>
      <c r="H128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"DIF_17" ],</v>
      </c>
      <c r="I128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"Start Me Up - SHD",
  "region": "PP Pack",
  "category": [ "PP Pack", "SHD", "DIF_17" ],
  "requires": []
  },
</v>
      </c>
    </row>
    <row r="1286" spans="1:9" ht="105" x14ac:dyDescent="0.25">
      <c r="A1286" s="18">
        <f t="shared" si="20"/>
        <v>322</v>
      </c>
      <c r="B1286" s="18" t="str">
        <f>_xlfn.TEXTJOIN(" - ", FALSE, VLOOKUP(Table2[[#This Row],[Song Number]], Table1[[Order]:[SHD]], 4, FALSE), _xlfn.IFS(MID(B1285, LEN(B1285) - 2, 3) = " EZ", "NM", MID(B1285, LEN(B1285) - 2, 3) = " NM", "HD", MID(B1285, LEN(B1285) - 2, 3) = " HD", "SHD", TRUE, "EZ"))</f>
        <v>Stay 2022 - EZ</v>
      </c>
      <c r="C1286" s="18" t="str">
        <f>_xlfn.TEXTJOIN(" ", FALSE, VLOOKUP(Table2[[#This Row],[Song Number]], Table1[[Order]:[SHD]], 2, FALSE), "Pack")</f>
        <v>PP Pack</v>
      </c>
      <c r="D1286" s="18" t="str" cm="1">
        <f t="array" ref="D1286">_xlfn.IFS(MID(B1285, LEN(B1285) - 2, 3) = " EZ", "NM", MID(B1285, LEN(B1285) - 2, 3) = " NM", "HD", MID(B1285, LEN(B1285) - 2, 3) = " HD", "SHD", TRUE, "EZ")</f>
        <v>EZ</v>
      </c>
      <c r="E1286" s="18" t="str">
        <f>VLOOKUP(Table2[[#This Row],[Song Number]], Table1[[Order]:[SHD]], 5, FALSE)</f>
        <v>Jeon Jun Kyu &amp; Scott Mac</v>
      </c>
      <c r="F1286" s="18" t="str">
        <f>_xlfn.TEXTJOIN("", FALSE, "BPM_", VLOOKUP(Table2[[#This Row],[Song Number]], Table1[[Order]:[SHD]], 6, FALSE))</f>
        <v>BPM_126</v>
      </c>
      <c r="G1286" s="18" t="str" cm="1">
        <f t="array" ref="G1286">_xlfn.TEXTJOIN("", FALSE, "DIF_", VLOOKUP(Table2[[#This Row],[Song Number]], Table1[[Order]:[SHD]], _xlfn.IFS(MID(B1285, LEN(B1285) - 2, 3) = " EZ", 8, MID(B1285, LEN(B1285) - 2, 3) = " NM", 9, MID(B1285, LEN(B1285) - 2, 3) = " HD", 10, TRUE, 7), FALSE))</f>
        <v>DIF_4</v>
      </c>
      <c r="H128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"DIF_4" ],</v>
      </c>
      <c r="I128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"Stay 2022 - EZ",
  "region": "PP Pack",
  "category": [ "PP Pack", "EZ", "DIF_4" ],
  "requires": []
  },
</v>
      </c>
    </row>
    <row r="1287" spans="1:9" ht="105" x14ac:dyDescent="0.25">
      <c r="A1287" s="18">
        <f t="shared" si="20"/>
        <v>322</v>
      </c>
      <c r="B1287" s="18" t="str">
        <f>_xlfn.TEXTJOIN(" - ", FALSE, VLOOKUP(Table2[[#This Row],[Song Number]], Table1[[Order]:[SHD]], 4, FALSE), _xlfn.IFS(MID(B1286, LEN(B1286) - 2, 3) = " EZ", "NM", MID(B1286, LEN(B1286) - 2, 3) = " NM", "HD", MID(B1286, LEN(B1286) - 2, 3) = " HD", "SHD", TRUE, "EZ"))</f>
        <v>Stay 2022 - NM</v>
      </c>
      <c r="C1287" s="18" t="str">
        <f>_xlfn.TEXTJOIN(" ", FALSE, VLOOKUP(Table2[[#This Row],[Song Number]], Table1[[Order]:[SHD]], 2, FALSE), "Pack")</f>
        <v>PP Pack</v>
      </c>
      <c r="D1287" s="18" t="str" cm="1">
        <f t="array" ref="D1287">_xlfn.IFS(MID(B1286, LEN(B1286) - 2, 3) = " EZ", "NM", MID(B1286, LEN(B1286) - 2, 3) = " NM", "HD", MID(B1286, LEN(B1286) - 2, 3) = " HD", "SHD", TRUE, "EZ")</f>
        <v>NM</v>
      </c>
      <c r="E1287" s="18" t="str">
        <f>VLOOKUP(Table2[[#This Row],[Song Number]], Table1[[Order]:[SHD]], 5, FALSE)</f>
        <v>Jeon Jun Kyu &amp; Scott Mac</v>
      </c>
      <c r="F1287" s="18" t="str">
        <f>_xlfn.TEXTJOIN("", FALSE, "BPM_", VLOOKUP(Table2[[#This Row],[Song Number]], Table1[[Order]:[SHD]], 6, FALSE))</f>
        <v>BPM_126</v>
      </c>
      <c r="G1287" s="18" t="str" cm="1">
        <f t="array" ref="G1287">_xlfn.TEXTJOIN("", FALSE, "DIF_", VLOOKUP(Table2[[#This Row],[Song Number]], Table1[[Order]:[SHD]], _xlfn.IFS(MID(B1286, LEN(B1286) - 2, 3) = " EZ", 8, MID(B1286, LEN(B1286) - 2, 3) = " NM", 9, MID(B1286, LEN(B1286) - 2, 3) = " HD", 10, TRUE, 7), FALSE))</f>
        <v>DIF_9</v>
      </c>
      <c r="H128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"DIF_9" ],</v>
      </c>
      <c r="I128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"Stay 2022 - NM",
  "region": "PP Pack",
  "category": [ "PP Pack", "NM", "DIF_9" ],
  "requires": []
  },
</v>
      </c>
    </row>
    <row r="1288" spans="1:9" ht="105" x14ac:dyDescent="0.25">
      <c r="A1288" s="18">
        <f t="shared" si="20"/>
        <v>322</v>
      </c>
      <c r="B1288" s="18" t="str">
        <f>_xlfn.TEXTJOIN(" - ", FALSE, VLOOKUP(Table2[[#This Row],[Song Number]], Table1[[Order]:[SHD]], 4, FALSE), _xlfn.IFS(MID(B1287, LEN(B1287) - 2, 3) = " EZ", "NM", MID(B1287, LEN(B1287) - 2, 3) = " NM", "HD", MID(B1287, LEN(B1287) - 2, 3) = " HD", "SHD", TRUE, "EZ"))</f>
        <v>Stay 2022 - HD</v>
      </c>
      <c r="C1288" s="18" t="str">
        <f>_xlfn.TEXTJOIN(" ", FALSE, VLOOKUP(Table2[[#This Row],[Song Number]], Table1[[Order]:[SHD]], 2, FALSE), "Pack")</f>
        <v>PP Pack</v>
      </c>
      <c r="D1288" s="18" t="str" cm="1">
        <f t="array" ref="D1288">_xlfn.IFS(MID(B1287, LEN(B1287) - 2, 3) = " EZ", "NM", MID(B1287, LEN(B1287) - 2, 3) = " NM", "HD", MID(B1287, LEN(B1287) - 2, 3) = " HD", "SHD", TRUE, "EZ")</f>
        <v>HD</v>
      </c>
      <c r="E1288" s="18" t="str">
        <f>VLOOKUP(Table2[[#This Row],[Song Number]], Table1[[Order]:[SHD]], 5, FALSE)</f>
        <v>Jeon Jun Kyu &amp; Scott Mac</v>
      </c>
      <c r="F1288" s="18" t="str">
        <f>_xlfn.TEXTJOIN("", FALSE, "BPM_", VLOOKUP(Table2[[#This Row],[Song Number]], Table1[[Order]:[SHD]], 6, FALSE))</f>
        <v>BPM_126</v>
      </c>
      <c r="G1288" s="18" t="str" cm="1">
        <f t="array" ref="G1288">_xlfn.TEXTJOIN("", FALSE, "DIF_", VLOOKUP(Table2[[#This Row],[Song Number]], Table1[[Order]:[SHD]], _xlfn.IFS(MID(B1287, LEN(B1287) - 2, 3) = " EZ", 8, MID(B1287, LEN(B1287) - 2, 3) = " NM", 9, MID(B1287, LEN(B1287) - 2, 3) = " HD", 10, TRUE, 7), FALSE))</f>
        <v>DIF_12</v>
      </c>
      <c r="H128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"DIF_12" ],</v>
      </c>
      <c r="I128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"Stay 2022 - HD",
  "region": "PP Pack",
  "category": [ "PP Pack", "HD", "DIF_12" ],
  "requires": []
  },
</v>
      </c>
    </row>
    <row r="1289" spans="1:9" ht="105" x14ac:dyDescent="0.25">
      <c r="A1289" s="18">
        <f t="shared" si="20"/>
        <v>322</v>
      </c>
      <c r="B1289" s="18" t="str">
        <f>_xlfn.TEXTJOIN(" - ", FALSE, VLOOKUP(Table2[[#This Row],[Song Number]], Table1[[Order]:[SHD]], 4, FALSE), _xlfn.IFS(MID(B1288, LEN(B1288) - 2, 3) = " EZ", "NM", MID(B1288, LEN(B1288) - 2, 3) = " NM", "HD", MID(B1288, LEN(B1288) - 2, 3) = " HD", "SHD", TRUE, "EZ"))</f>
        <v>Stay 2022 - SHD</v>
      </c>
      <c r="C1289" s="18" t="str">
        <f>_xlfn.TEXTJOIN(" ", FALSE, VLOOKUP(Table2[[#This Row],[Song Number]], Table1[[Order]:[SHD]], 2, FALSE), "Pack")</f>
        <v>PP Pack</v>
      </c>
      <c r="D1289" s="18" t="str" cm="1">
        <f t="array" ref="D1289">_xlfn.IFS(MID(B1288, LEN(B1288) - 2, 3) = " EZ", "NM", MID(B1288, LEN(B1288) - 2, 3) = " NM", "HD", MID(B1288, LEN(B1288) - 2, 3) = " HD", "SHD", TRUE, "EZ")</f>
        <v>SHD</v>
      </c>
      <c r="E1289" s="18" t="str">
        <f>VLOOKUP(Table2[[#This Row],[Song Number]], Table1[[Order]:[SHD]], 5, FALSE)</f>
        <v>Jeon Jun Kyu &amp; Scott Mac</v>
      </c>
      <c r="F1289" s="18" t="str">
        <f>_xlfn.TEXTJOIN("", FALSE, "BPM_", VLOOKUP(Table2[[#This Row],[Song Number]], Table1[[Order]:[SHD]], 6, FALSE))</f>
        <v>BPM_126</v>
      </c>
      <c r="G1289" s="18" t="str" cm="1">
        <f t="array" ref="G1289">_xlfn.TEXTJOIN("", FALSE, "DIF_", VLOOKUP(Table2[[#This Row],[Song Number]], Table1[[Order]:[SHD]], _xlfn.IFS(MID(B1288, LEN(B1288) - 2, 3) = " EZ", 8, MID(B1288, LEN(B1288) - 2, 3) = " NM", 9, MID(B1288, LEN(B1288) - 2, 3) = " HD", 10, TRUE, 7), FALSE))</f>
        <v>DIF_15</v>
      </c>
      <c r="H128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"DIF_15" ],</v>
      </c>
      <c r="I128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"Stay 2022 - SHD",
  "region": "PP Pack",
  "category": [ "PP Pack", "SHD", "DIF_15" ],
  "requires": []
  },
</v>
      </c>
    </row>
    <row r="1290" spans="1:9" ht="105" x14ac:dyDescent="0.25">
      <c r="A1290" s="18">
        <f t="shared" si="20"/>
        <v>323</v>
      </c>
      <c r="B1290" s="18" t="str">
        <f>_xlfn.TEXTJOIN(" - ", FALSE, VLOOKUP(Table2[[#This Row],[Song Number]], Table1[[Order]:[SHD]], 4, FALSE), _xlfn.IFS(MID(B1289, LEN(B1289) - 2, 3) = " EZ", "NM", MID(B1289, LEN(B1289) - 2, 3) = " NM", "HD", MID(B1289, LEN(B1289) - 2, 3) = " HD", "SHD", TRUE, "EZ"))</f>
        <v>Stella - EZ</v>
      </c>
      <c r="C1290" s="18" t="str">
        <f>_xlfn.TEXTJOIN(" ", FALSE, VLOOKUP(Table2[[#This Row],[Song Number]], Table1[[Order]:[SHD]], 2, FALSE), "Pack")</f>
        <v>PP Pack</v>
      </c>
      <c r="D1290" s="18" t="str" cm="1">
        <f t="array" ref="D1290">_xlfn.IFS(MID(B1289, LEN(B1289) - 2, 3) = " EZ", "NM", MID(B1289, LEN(B1289) - 2, 3) = " NM", "HD", MID(B1289, LEN(B1289) - 2, 3) = " HD", "SHD", TRUE, "EZ")</f>
        <v>EZ</v>
      </c>
      <c r="E1290" s="18" t="str">
        <f>VLOOKUP(Table2[[#This Row],[Song Number]], Table1[[Order]:[SHD]], 5, FALSE)</f>
        <v>Nien</v>
      </c>
      <c r="F1290" s="18" t="str">
        <f>_xlfn.TEXTJOIN("", FALSE, "BPM_", VLOOKUP(Table2[[#This Row],[Song Number]], Table1[[Order]:[SHD]], 6, FALSE))</f>
        <v>BPM_138</v>
      </c>
      <c r="G1290" s="18" t="str" cm="1">
        <f t="array" ref="G1290">_xlfn.TEXTJOIN("", FALSE, "DIF_", VLOOKUP(Table2[[#This Row],[Song Number]], Table1[[Order]:[SHD]], _xlfn.IFS(MID(B1289, LEN(B1289) - 2, 3) = " EZ", 8, MID(B1289, LEN(B1289) - 2, 3) = " NM", 9, MID(B1289, LEN(B1289) - 2, 3) = " HD", 10, TRUE, 7), FALSE))</f>
        <v>DIF_2</v>
      </c>
      <c r="H129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"DIF_2" ],</v>
      </c>
      <c r="I129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"Stella - EZ",
  "region": "PP Pack",
  "category": [ "PP Pack", "EZ", "DIF_2" ],
  "requires": []
  },
</v>
      </c>
    </row>
    <row r="1291" spans="1:9" ht="105" x14ac:dyDescent="0.25">
      <c r="A1291" s="18">
        <f t="shared" si="20"/>
        <v>323</v>
      </c>
      <c r="B1291" s="18" t="str">
        <f>_xlfn.TEXTJOIN(" - ", FALSE, VLOOKUP(Table2[[#This Row],[Song Number]], Table1[[Order]:[SHD]], 4, FALSE), _xlfn.IFS(MID(B1290, LEN(B1290) - 2, 3) = " EZ", "NM", MID(B1290, LEN(B1290) - 2, 3) = " NM", "HD", MID(B1290, LEN(B1290) - 2, 3) = " HD", "SHD", TRUE, "EZ"))</f>
        <v>Stella - NM</v>
      </c>
      <c r="C1291" s="18" t="str">
        <f>_xlfn.TEXTJOIN(" ", FALSE, VLOOKUP(Table2[[#This Row],[Song Number]], Table1[[Order]:[SHD]], 2, FALSE), "Pack")</f>
        <v>PP Pack</v>
      </c>
      <c r="D1291" s="18" t="str" cm="1">
        <f t="array" ref="D1291">_xlfn.IFS(MID(B1290, LEN(B1290) - 2, 3) = " EZ", "NM", MID(B1290, LEN(B1290) - 2, 3) = " NM", "HD", MID(B1290, LEN(B1290) - 2, 3) = " HD", "SHD", TRUE, "EZ")</f>
        <v>NM</v>
      </c>
      <c r="E1291" s="18" t="str">
        <f>VLOOKUP(Table2[[#This Row],[Song Number]], Table1[[Order]:[SHD]], 5, FALSE)</f>
        <v>Nien</v>
      </c>
      <c r="F1291" s="18" t="str">
        <f>_xlfn.TEXTJOIN("", FALSE, "BPM_", VLOOKUP(Table2[[#This Row],[Song Number]], Table1[[Order]:[SHD]], 6, FALSE))</f>
        <v>BPM_138</v>
      </c>
      <c r="G1291" s="18" t="str" cm="1">
        <f t="array" ref="G1291">_xlfn.TEXTJOIN("", FALSE, "DIF_", VLOOKUP(Table2[[#This Row],[Song Number]], Table1[[Order]:[SHD]], _xlfn.IFS(MID(B1290, LEN(B1290) - 2, 3) = " EZ", 8, MID(B1290, LEN(B1290) - 2, 3) = " NM", 9, MID(B1290, LEN(B1290) - 2, 3) = " HD", 10, TRUE, 7), FALSE))</f>
        <v>DIF_6</v>
      </c>
      <c r="H129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"DIF_6" ],</v>
      </c>
      <c r="I129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"Stella - NM",
  "region": "PP Pack",
  "category": [ "PP Pack", "NM", "DIF_6" ],
  "requires": []
  },
</v>
      </c>
    </row>
    <row r="1292" spans="1:9" ht="105" x14ac:dyDescent="0.25">
      <c r="A1292" s="18">
        <f t="shared" si="20"/>
        <v>323</v>
      </c>
      <c r="B1292" s="18" t="str">
        <f>_xlfn.TEXTJOIN(" - ", FALSE, VLOOKUP(Table2[[#This Row],[Song Number]], Table1[[Order]:[SHD]], 4, FALSE), _xlfn.IFS(MID(B1291, LEN(B1291) - 2, 3) = " EZ", "NM", MID(B1291, LEN(B1291) - 2, 3) = " NM", "HD", MID(B1291, LEN(B1291) - 2, 3) = " HD", "SHD", TRUE, "EZ"))</f>
        <v>Stella - HD</v>
      </c>
      <c r="C1292" s="18" t="str">
        <f>_xlfn.TEXTJOIN(" ", FALSE, VLOOKUP(Table2[[#This Row],[Song Number]], Table1[[Order]:[SHD]], 2, FALSE), "Pack")</f>
        <v>PP Pack</v>
      </c>
      <c r="D1292" s="18" t="str" cm="1">
        <f t="array" ref="D1292">_xlfn.IFS(MID(B1291, LEN(B1291) - 2, 3) = " EZ", "NM", MID(B1291, LEN(B1291) - 2, 3) = " NM", "HD", MID(B1291, LEN(B1291) - 2, 3) = " HD", "SHD", TRUE, "EZ")</f>
        <v>HD</v>
      </c>
      <c r="E1292" s="18" t="str">
        <f>VLOOKUP(Table2[[#This Row],[Song Number]], Table1[[Order]:[SHD]], 5, FALSE)</f>
        <v>Nien</v>
      </c>
      <c r="F1292" s="18" t="str">
        <f>_xlfn.TEXTJOIN("", FALSE, "BPM_", VLOOKUP(Table2[[#This Row],[Song Number]], Table1[[Order]:[SHD]], 6, FALSE))</f>
        <v>BPM_138</v>
      </c>
      <c r="G1292" s="18" t="str" cm="1">
        <f t="array" ref="G1292">_xlfn.TEXTJOIN("", FALSE, "DIF_", VLOOKUP(Table2[[#This Row],[Song Number]], Table1[[Order]:[SHD]], _xlfn.IFS(MID(B1291, LEN(B1291) - 2, 3) = " EZ", 8, MID(B1291, LEN(B1291) - 2, 3) = " NM", 9, MID(B1291, LEN(B1291) - 2, 3) = " HD", 10, TRUE, 7), FALSE))</f>
        <v>DIF_11</v>
      </c>
      <c r="H129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"DIF_11" ],</v>
      </c>
      <c r="I129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"Stella - HD",
  "region": "PP Pack",
  "category": [ "PP Pack", "HD", "DIF_11" ],
  "requires": []
  },
</v>
      </c>
    </row>
    <row r="1293" spans="1:9" ht="105" x14ac:dyDescent="0.25">
      <c r="A1293" s="18">
        <f t="shared" si="20"/>
        <v>323</v>
      </c>
      <c r="B1293" s="18" t="str">
        <f>_xlfn.TEXTJOIN(" - ", FALSE, VLOOKUP(Table2[[#This Row],[Song Number]], Table1[[Order]:[SHD]], 4, FALSE), _xlfn.IFS(MID(B1292, LEN(B1292) - 2, 3) = " EZ", "NM", MID(B1292, LEN(B1292) - 2, 3) = " NM", "HD", MID(B1292, LEN(B1292) - 2, 3) = " HD", "SHD", TRUE, "EZ"))</f>
        <v>Stella - SHD</v>
      </c>
      <c r="C1293" s="18" t="str">
        <f>_xlfn.TEXTJOIN(" ", FALSE, VLOOKUP(Table2[[#This Row],[Song Number]], Table1[[Order]:[SHD]], 2, FALSE), "Pack")</f>
        <v>PP Pack</v>
      </c>
      <c r="D1293" s="18" t="str" cm="1">
        <f t="array" ref="D1293">_xlfn.IFS(MID(B1292, LEN(B1292) - 2, 3) = " EZ", "NM", MID(B1292, LEN(B1292) - 2, 3) = " NM", "HD", MID(B1292, LEN(B1292) - 2, 3) = " HD", "SHD", TRUE, "EZ")</f>
        <v>SHD</v>
      </c>
      <c r="E1293" s="18" t="str">
        <f>VLOOKUP(Table2[[#This Row],[Song Number]], Table1[[Order]:[SHD]], 5, FALSE)</f>
        <v>Nien</v>
      </c>
      <c r="F1293" s="18" t="str">
        <f>_xlfn.TEXTJOIN("", FALSE, "BPM_", VLOOKUP(Table2[[#This Row],[Song Number]], Table1[[Order]:[SHD]], 6, FALSE))</f>
        <v>BPM_138</v>
      </c>
      <c r="G1293" s="18" t="str" cm="1">
        <f t="array" ref="G1293">_xlfn.TEXTJOIN("", FALSE, "DIF_", VLOOKUP(Table2[[#This Row],[Song Number]], Table1[[Order]:[SHD]], _xlfn.IFS(MID(B1292, LEN(B1292) - 2, 3) = " EZ", 8, MID(B1292, LEN(B1292) - 2, 3) = " NM", 9, MID(B1292, LEN(B1292) - 2, 3) = " HD", 10, TRUE, 7), FALSE))</f>
        <v>DIF_15</v>
      </c>
      <c r="H129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"DIF_15" ],</v>
      </c>
      <c r="I129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"Stella - SHD",
  "region": "PP Pack",
  "category": [ "PP Pack", "SHD", "DIF_15" ],
  "requires": []
  },
</v>
      </c>
    </row>
    <row r="1294" spans="1:9" ht="105" x14ac:dyDescent="0.25">
      <c r="A1294" s="18">
        <f t="shared" si="20"/>
        <v>324</v>
      </c>
      <c r="B1294" s="18" t="str">
        <f>_xlfn.TEXTJOIN(" - ", FALSE, VLOOKUP(Table2[[#This Row],[Song Number]], Table1[[Order]:[SHD]], 4, FALSE), _xlfn.IFS(MID(B1293, LEN(B1293) - 2, 3) = " EZ", "NM", MID(B1293, LEN(B1293) - 2, 3) = " NM", "HD", MID(B1293, LEN(B1293) - 2, 3) = " HD", "SHD", TRUE, "EZ"))</f>
        <v>TakeOFF - EZ</v>
      </c>
      <c r="C1294" s="18" t="str">
        <f>_xlfn.TEXTJOIN(" ", FALSE, VLOOKUP(Table2[[#This Row],[Song Number]], Table1[[Order]:[SHD]], 2, FALSE), "Pack")</f>
        <v>PP Pack</v>
      </c>
      <c r="D1294" s="18" t="str" cm="1">
        <f t="array" ref="D1294">_xlfn.IFS(MID(B1293, LEN(B1293) - 2, 3) = " EZ", "NM", MID(B1293, LEN(B1293) - 2, 3) = " NM", "HD", MID(B1293, LEN(B1293) - 2, 3) = " HD", "SHD", TRUE, "EZ")</f>
        <v>EZ</v>
      </c>
      <c r="E1294" s="18" t="str">
        <f>VLOOKUP(Table2[[#This Row],[Song Number]], Table1[[Order]:[SHD]], 5, FALSE)</f>
        <v>A1NVERSE</v>
      </c>
      <c r="F1294" s="18" t="str">
        <f>_xlfn.TEXTJOIN("", FALSE, "BPM_", VLOOKUP(Table2[[#This Row],[Song Number]], Table1[[Order]:[SHD]], 6, FALSE))</f>
        <v>BPM_170</v>
      </c>
      <c r="G1294" s="18" t="str" cm="1">
        <f t="array" ref="G1294">_xlfn.TEXTJOIN("", FALSE, "DIF_", VLOOKUP(Table2[[#This Row],[Song Number]], Table1[[Order]:[SHD]], _xlfn.IFS(MID(B1293, LEN(B1293) - 2, 3) = " EZ", 8, MID(B1293, LEN(B1293) - 2, 3) = " NM", 9, MID(B1293, LEN(B1293) - 2, 3) = " HD", 10, TRUE, 7), FALSE))</f>
        <v>DIF_4</v>
      </c>
      <c r="H129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"DIF_4" ],</v>
      </c>
      <c r="I129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"TakeOFF - EZ",
  "region": "PP Pack",
  "category": [ "PP Pack", "EZ", "DIF_4" ],
  "requires": []
  },
</v>
      </c>
    </row>
    <row r="1295" spans="1:9" ht="105" x14ac:dyDescent="0.25">
      <c r="A1295" s="18">
        <f t="shared" si="20"/>
        <v>324</v>
      </c>
      <c r="B1295" s="18" t="str">
        <f>_xlfn.TEXTJOIN(" - ", FALSE, VLOOKUP(Table2[[#This Row],[Song Number]], Table1[[Order]:[SHD]], 4, FALSE), _xlfn.IFS(MID(B1294, LEN(B1294) - 2, 3) = " EZ", "NM", MID(B1294, LEN(B1294) - 2, 3) = " NM", "HD", MID(B1294, LEN(B1294) - 2, 3) = " HD", "SHD", TRUE, "EZ"))</f>
        <v>TakeOFF - NM</v>
      </c>
      <c r="C1295" s="18" t="str">
        <f>_xlfn.TEXTJOIN(" ", FALSE, VLOOKUP(Table2[[#This Row],[Song Number]], Table1[[Order]:[SHD]], 2, FALSE), "Pack")</f>
        <v>PP Pack</v>
      </c>
      <c r="D1295" s="18" t="str" cm="1">
        <f t="array" ref="D1295">_xlfn.IFS(MID(B1294, LEN(B1294) - 2, 3) = " EZ", "NM", MID(B1294, LEN(B1294) - 2, 3) = " NM", "HD", MID(B1294, LEN(B1294) - 2, 3) = " HD", "SHD", TRUE, "EZ")</f>
        <v>NM</v>
      </c>
      <c r="E1295" s="18" t="str">
        <f>VLOOKUP(Table2[[#This Row],[Song Number]], Table1[[Order]:[SHD]], 5, FALSE)</f>
        <v>A1NVERSE</v>
      </c>
      <c r="F1295" s="18" t="str">
        <f>_xlfn.TEXTJOIN("", FALSE, "BPM_", VLOOKUP(Table2[[#This Row],[Song Number]], Table1[[Order]:[SHD]], 6, FALSE))</f>
        <v>BPM_170</v>
      </c>
      <c r="G1295" s="18" t="str" cm="1">
        <f t="array" ref="G1295">_xlfn.TEXTJOIN("", FALSE, "DIF_", VLOOKUP(Table2[[#This Row],[Song Number]], Table1[[Order]:[SHD]], _xlfn.IFS(MID(B1294, LEN(B1294) - 2, 3) = " EZ", 8, MID(B1294, LEN(B1294) - 2, 3) = " NM", 9, MID(B1294, LEN(B1294) - 2, 3) = " HD", 10, TRUE, 7), FALSE))</f>
        <v>DIF_10</v>
      </c>
      <c r="H129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"DIF_10" ],</v>
      </c>
      <c r="I129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"TakeOFF - NM",
  "region": "PP Pack",
  "category": [ "PP Pack", "NM", "DIF_10" ],
  "requires": []
  },
</v>
      </c>
    </row>
    <row r="1296" spans="1:9" ht="105" x14ac:dyDescent="0.25">
      <c r="A1296" s="18">
        <f t="shared" si="20"/>
        <v>324</v>
      </c>
      <c r="B1296" s="18" t="str">
        <f>_xlfn.TEXTJOIN(" - ", FALSE, VLOOKUP(Table2[[#This Row],[Song Number]], Table1[[Order]:[SHD]], 4, FALSE), _xlfn.IFS(MID(B1295, LEN(B1295) - 2, 3) = " EZ", "NM", MID(B1295, LEN(B1295) - 2, 3) = " NM", "HD", MID(B1295, LEN(B1295) - 2, 3) = " HD", "SHD", TRUE, "EZ"))</f>
        <v>TakeOFF - HD</v>
      </c>
      <c r="C1296" s="18" t="str">
        <f>_xlfn.TEXTJOIN(" ", FALSE, VLOOKUP(Table2[[#This Row],[Song Number]], Table1[[Order]:[SHD]], 2, FALSE), "Pack")</f>
        <v>PP Pack</v>
      </c>
      <c r="D1296" s="18" t="str" cm="1">
        <f t="array" ref="D1296">_xlfn.IFS(MID(B1295, LEN(B1295) - 2, 3) = " EZ", "NM", MID(B1295, LEN(B1295) - 2, 3) = " NM", "HD", MID(B1295, LEN(B1295) - 2, 3) = " HD", "SHD", TRUE, "EZ")</f>
        <v>HD</v>
      </c>
      <c r="E1296" s="18" t="str">
        <f>VLOOKUP(Table2[[#This Row],[Song Number]], Table1[[Order]:[SHD]], 5, FALSE)</f>
        <v>A1NVERSE</v>
      </c>
      <c r="F1296" s="18" t="str">
        <f>_xlfn.TEXTJOIN("", FALSE, "BPM_", VLOOKUP(Table2[[#This Row],[Song Number]], Table1[[Order]:[SHD]], 6, FALSE))</f>
        <v>BPM_170</v>
      </c>
      <c r="G1296" s="18" t="str" cm="1">
        <f t="array" ref="G1296">_xlfn.TEXTJOIN("", FALSE, "DIF_", VLOOKUP(Table2[[#This Row],[Song Number]], Table1[[Order]:[SHD]], _xlfn.IFS(MID(B1295, LEN(B1295) - 2, 3) = " EZ", 8, MID(B1295, LEN(B1295) - 2, 3) = " NM", 9, MID(B1295, LEN(B1295) - 2, 3) = " HD", 10, TRUE, 7), FALSE))</f>
        <v>DIF_14</v>
      </c>
      <c r="H129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"DIF_14" ],</v>
      </c>
      <c r="I129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"TakeOFF - HD",
  "region": "PP Pack",
  "category": [ "PP Pack", "HD", "DIF_14" ],
  "requires": []
  },
</v>
      </c>
    </row>
    <row r="1297" spans="1:9" ht="105" x14ac:dyDescent="0.25">
      <c r="A1297" s="18">
        <f t="shared" si="20"/>
        <v>324</v>
      </c>
      <c r="B1297" s="18" t="str">
        <f>_xlfn.TEXTJOIN(" - ", FALSE, VLOOKUP(Table2[[#This Row],[Song Number]], Table1[[Order]:[SHD]], 4, FALSE), _xlfn.IFS(MID(B1296, LEN(B1296) - 2, 3) = " EZ", "NM", MID(B1296, LEN(B1296) - 2, 3) = " NM", "HD", MID(B1296, LEN(B1296) - 2, 3) = " HD", "SHD", TRUE, "EZ"))</f>
        <v>TakeOFF - SHD</v>
      </c>
      <c r="C1297" s="18" t="str">
        <f>_xlfn.TEXTJOIN(" ", FALSE, VLOOKUP(Table2[[#This Row],[Song Number]], Table1[[Order]:[SHD]], 2, FALSE), "Pack")</f>
        <v>PP Pack</v>
      </c>
      <c r="D1297" s="18" t="str" cm="1">
        <f t="array" ref="D1297">_xlfn.IFS(MID(B1296, LEN(B1296) - 2, 3) = " EZ", "NM", MID(B1296, LEN(B1296) - 2, 3) = " NM", "HD", MID(B1296, LEN(B1296) - 2, 3) = " HD", "SHD", TRUE, "EZ")</f>
        <v>SHD</v>
      </c>
      <c r="E1297" s="18" t="str">
        <f>VLOOKUP(Table2[[#This Row],[Song Number]], Table1[[Order]:[SHD]], 5, FALSE)</f>
        <v>A1NVERSE</v>
      </c>
      <c r="F1297" s="18" t="str">
        <f>_xlfn.TEXTJOIN("", FALSE, "BPM_", VLOOKUP(Table2[[#This Row],[Song Number]], Table1[[Order]:[SHD]], 6, FALSE))</f>
        <v>BPM_170</v>
      </c>
      <c r="G1297" s="18" t="str" cm="1">
        <f t="array" ref="G1297">_xlfn.TEXTJOIN("", FALSE, "DIF_", VLOOKUP(Table2[[#This Row],[Song Number]], Table1[[Order]:[SHD]], _xlfn.IFS(MID(B1296, LEN(B1296) - 2, 3) = " EZ", 8, MID(B1296, LEN(B1296) - 2, 3) = " NM", 9, MID(B1296, LEN(B1296) - 2, 3) = " HD", 10, TRUE, 7), FALSE))</f>
        <v>DIF_17</v>
      </c>
      <c r="H129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"DIF_17" ],</v>
      </c>
      <c r="I129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"TakeOFF - SHD",
  "region": "PP Pack",
  "category": [ "PP Pack", "SHD", "DIF_17" ],
  "requires": []
  },
</v>
      </c>
    </row>
    <row r="1298" spans="1:9" ht="105" x14ac:dyDescent="0.25">
      <c r="A1298" s="18">
        <f t="shared" si="20"/>
        <v>325</v>
      </c>
      <c r="B1298" s="18" t="str">
        <f>_xlfn.TEXTJOIN(" - ", FALSE, VLOOKUP(Table2[[#This Row],[Song Number]], Table1[[Order]:[SHD]], 4, FALSE), _xlfn.IFS(MID(B1297, LEN(B1297) - 2, 3) = " EZ", "NM", MID(B1297, LEN(B1297) - 2, 3) = " NM", "HD", MID(B1297, LEN(B1297) - 2, 3) = " HD", "SHD", TRUE, "EZ"))</f>
        <v>TROMA - EZ</v>
      </c>
      <c r="C1298" s="18" t="str">
        <f>_xlfn.TEXTJOIN(" ", FALSE, VLOOKUP(Table2[[#This Row],[Song Number]], Table1[[Order]:[SHD]], 2, FALSE), "Pack")</f>
        <v>PP Pack</v>
      </c>
      <c r="D1298" s="18" t="str" cm="1">
        <f t="array" ref="D1298">_xlfn.IFS(MID(B1297, LEN(B1297) - 2, 3) = " EZ", "NM", MID(B1297, LEN(B1297) - 2, 3) = " NM", "HD", MID(B1297, LEN(B1297) - 2, 3) = " HD", "SHD", TRUE, "EZ")</f>
        <v>EZ</v>
      </c>
      <c r="E1298" s="18" t="str">
        <f>VLOOKUP(Table2[[#This Row],[Song Number]], Table1[[Order]:[SHD]], 5, FALSE)</f>
        <v>Planetboom</v>
      </c>
      <c r="F1298" s="18" t="str">
        <f>_xlfn.TEXTJOIN("", FALSE, "BPM_", VLOOKUP(Table2[[#This Row],[Song Number]], Table1[[Order]:[SHD]], 6, FALSE))</f>
        <v>BPM_106</v>
      </c>
      <c r="G1298" s="18" t="str" cm="1">
        <f t="array" ref="G1298">_xlfn.TEXTJOIN("", FALSE, "DIF_", VLOOKUP(Table2[[#This Row],[Song Number]], Table1[[Order]:[SHD]], _xlfn.IFS(MID(B1297, LEN(B1297) - 2, 3) = " EZ", 8, MID(B1297, LEN(B1297) - 2, 3) = " NM", 9, MID(B1297, LEN(B1297) - 2, 3) = " HD", 10, TRUE, 7), FALSE))</f>
        <v>DIF_4</v>
      </c>
      <c r="H129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"DIF_4" ],</v>
      </c>
      <c r="I129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"TROMA - EZ",
  "region": "PP Pack",
  "category": [ "PP Pack", "EZ", "DIF_4" ],
  "requires": []
  },
</v>
      </c>
    </row>
    <row r="1299" spans="1:9" ht="105" x14ac:dyDescent="0.25">
      <c r="A1299" s="18">
        <f t="shared" si="20"/>
        <v>325</v>
      </c>
      <c r="B1299" s="18" t="str">
        <f>_xlfn.TEXTJOIN(" - ", FALSE, VLOOKUP(Table2[[#This Row],[Song Number]], Table1[[Order]:[SHD]], 4, FALSE), _xlfn.IFS(MID(B1298, LEN(B1298) - 2, 3) = " EZ", "NM", MID(B1298, LEN(B1298) - 2, 3) = " NM", "HD", MID(B1298, LEN(B1298) - 2, 3) = " HD", "SHD", TRUE, "EZ"))</f>
        <v>TROMA - NM</v>
      </c>
      <c r="C1299" s="18" t="str">
        <f>_xlfn.TEXTJOIN(" ", FALSE, VLOOKUP(Table2[[#This Row],[Song Number]], Table1[[Order]:[SHD]], 2, FALSE), "Pack")</f>
        <v>PP Pack</v>
      </c>
      <c r="D1299" s="18" t="str" cm="1">
        <f t="array" ref="D1299">_xlfn.IFS(MID(B1298, LEN(B1298) - 2, 3) = " EZ", "NM", MID(B1298, LEN(B1298) - 2, 3) = " NM", "HD", MID(B1298, LEN(B1298) - 2, 3) = " HD", "SHD", TRUE, "EZ")</f>
        <v>NM</v>
      </c>
      <c r="E1299" s="18" t="str">
        <f>VLOOKUP(Table2[[#This Row],[Song Number]], Table1[[Order]:[SHD]], 5, FALSE)</f>
        <v>Planetboom</v>
      </c>
      <c r="F1299" s="18" t="str">
        <f>_xlfn.TEXTJOIN("", FALSE, "BPM_", VLOOKUP(Table2[[#This Row],[Song Number]], Table1[[Order]:[SHD]], 6, FALSE))</f>
        <v>BPM_106</v>
      </c>
      <c r="G1299" s="18" t="str" cm="1">
        <f t="array" ref="G1299">_xlfn.TEXTJOIN("", FALSE, "DIF_", VLOOKUP(Table2[[#This Row],[Song Number]], Table1[[Order]:[SHD]], _xlfn.IFS(MID(B1298, LEN(B1298) - 2, 3) = " EZ", 8, MID(B1298, LEN(B1298) - 2, 3) = " NM", 9, MID(B1298, LEN(B1298) - 2, 3) = " HD", 10, TRUE, 7), FALSE))</f>
        <v>DIF_8</v>
      </c>
      <c r="H129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"DIF_8" ],</v>
      </c>
      <c r="I129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"TROMA - NM",
  "region": "PP Pack",
  "category": [ "PP Pack", "NM", "DIF_8" ],
  "requires": []
  },
</v>
      </c>
    </row>
    <row r="1300" spans="1:9" ht="105" x14ac:dyDescent="0.25">
      <c r="A1300" s="18">
        <f t="shared" si="20"/>
        <v>325</v>
      </c>
      <c r="B1300" s="18" t="str">
        <f>_xlfn.TEXTJOIN(" - ", FALSE, VLOOKUP(Table2[[#This Row],[Song Number]], Table1[[Order]:[SHD]], 4, FALSE), _xlfn.IFS(MID(B1299, LEN(B1299) - 2, 3) = " EZ", "NM", MID(B1299, LEN(B1299) - 2, 3) = " NM", "HD", MID(B1299, LEN(B1299) - 2, 3) = " HD", "SHD", TRUE, "EZ"))</f>
        <v>TROMA - HD</v>
      </c>
      <c r="C1300" s="18" t="str">
        <f>_xlfn.TEXTJOIN(" ", FALSE, VLOOKUP(Table2[[#This Row],[Song Number]], Table1[[Order]:[SHD]], 2, FALSE), "Pack")</f>
        <v>PP Pack</v>
      </c>
      <c r="D1300" s="18" t="str" cm="1">
        <f t="array" ref="D1300">_xlfn.IFS(MID(B1299, LEN(B1299) - 2, 3) = " EZ", "NM", MID(B1299, LEN(B1299) - 2, 3) = " NM", "HD", MID(B1299, LEN(B1299) - 2, 3) = " HD", "SHD", TRUE, "EZ")</f>
        <v>HD</v>
      </c>
      <c r="E1300" s="18" t="str">
        <f>VLOOKUP(Table2[[#This Row],[Song Number]], Table1[[Order]:[SHD]], 5, FALSE)</f>
        <v>Planetboom</v>
      </c>
      <c r="F1300" s="18" t="str">
        <f>_xlfn.TEXTJOIN("", FALSE, "BPM_", VLOOKUP(Table2[[#This Row],[Song Number]], Table1[[Order]:[SHD]], 6, FALSE))</f>
        <v>BPM_106</v>
      </c>
      <c r="G1300" s="18" t="str" cm="1">
        <f t="array" ref="G1300">_xlfn.TEXTJOIN("", FALSE, "DIF_", VLOOKUP(Table2[[#This Row],[Song Number]], Table1[[Order]:[SHD]], _xlfn.IFS(MID(B1299, LEN(B1299) - 2, 3) = " EZ", 8, MID(B1299, LEN(B1299) - 2, 3) = " NM", 9, MID(B1299, LEN(B1299) - 2, 3) = " HD", 10, TRUE, 7), FALSE))</f>
        <v>DIF_12</v>
      </c>
      <c r="H130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"DIF_12" ],</v>
      </c>
      <c r="I130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"TROMA - HD",
  "region": "PP Pack",
  "category": [ "PP Pack", "HD", "DIF_12" ],
  "requires": []
  },
</v>
      </c>
    </row>
    <row r="1301" spans="1:9" ht="105" x14ac:dyDescent="0.25">
      <c r="A1301" s="18">
        <f t="shared" si="20"/>
        <v>325</v>
      </c>
      <c r="B1301" s="18" t="str">
        <f>_xlfn.TEXTJOIN(" - ", FALSE, VLOOKUP(Table2[[#This Row],[Song Number]], Table1[[Order]:[SHD]], 4, FALSE), _xlfn.IFS(MID(B1300, LEN(B1300) - 2, 3) = " EZ", "NM", MID(B1300, LEN(B1300) - 2, 3) = " NM", "HD", MID(B1300, LEN(B1300) - 2, 3) = " HD", "SHD", TRUE, "EZ"))</f>
        <v>TROMA - SHD</v>
      </c>
      <c r="C1301" s="18" t="str">
        <f>_xlfn.TEXTJOIN(" ", FALSE, VLOOKUP(Table2[[#This Row],[Song Number]], Table1[[Order]:[SHD]], 2, FALSE), "Pack")</f>
        <v>PP Pack</v>
      </c>
      <c r="D1301" s="18" t="str" cm="1">
        <f t="array" ref="D1301">_xlfn.IFS(MID(B1300, LEN(B1300) - 2, 3) = " EZ", "NM", MID(B1300, LEN(B1300) - 2, 3) = " NM", "HD", MID(B1300, LEN(B1300) - 2, 3) = " HD", "SHD", TRUE, "EZ")</f>
        <v>SHD</v>
      </c>
      <c r="E1301" s="18" t="str">
        <f>VLOOKUP(Table2[[#This Row],[Song Number]], Table1[[Order]:[SHD]], 5, FALSE)</f>
        <v>Planetboom</v>
      </c>
      <c r="F1301" s="18" t="str">
        <f>_xlfn.TEXTJOIN("", FALSE, "BPM_", VLOOKUP(Table2[[#This Row],[Song Number]], Table1[[Order]:[SHD]], 6, FALSE))</f>
        <v>BPM_106</v>
      </c>
      <c r="G1301" s="18" t="str" cm="1">
        <f t="array" ref="G1301">_xlfn.TEXTJOIN("", FALSE, "DIF_", VLOOKUP(Table2[[#This Row],[Song Number]], Table1[[Order]:[SHD]], _xlfn.IFS(MID(B1300, LEN(B1300) - 2, 3) = " EZ", 8, MID(B1300, LEN(B1300) - 2, 3) = " NM", 9, MID(B1300, LEN(B1300) - 2, 3) = " HD", 10, TRUE, 7), FALSE))</f>
        <v>DIF_16</v>
      </c>
      <c r="H130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"DIF_16" ],</v>
      </c>
      <c r="I130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"TROMA - SHD",
  "region": "PP Pack",
  "category": [ "PP Pack", "SHD", "DIF_16" ],
  "requires": []
  },
</v>
      </c>
    </row>
    <row r="1302" spans="1:9" ht="105" x14ac:dyDescent="0.25">
      <c r="A1302" s="18">
        <f t="shared" si="20"/>
        <v>326</v>
      </c>
      <c r="B1302" s="18" t="str">
        <f>_xlfn.TEXTJOIN(" - ", FALSE, VLOOKUP(Table2[[#This Row],[Song Number]], Table1[[Order]:[SHD]], 4, FALSE), _xlfn.IFS(MID(B1301, LEN(B1301) - 2, 3) = " EZ", "NM", MID(B1301, LEN(B1301) - 2, 3) = " NM", "HD", MID(B1301, LEN(B1301) - 2, 3) = " HD", "SHD", TRUE, "EZ"))</f>
        <v>TRPNO - EZ</v>
      </c>
      <c r="C1302" s="18" t="str">
        <f>_xlfn.TEXTJOIN(" ", FALSE, VLOOKUP(Table2[[#This Row],[Song Number]], Table1[[Order]:[SHD]], 2, FALSE), "Pack")</f>
        <v>PP Pack</v>
      </c>
      <c r="D1302" s="18" t="str" cm="1">
        <f t="array" ref="D1302">_xlfn.IFS(MID(B1301, LEN(B1301) - 2, 3) = " EZ", "NM", MID(B1301, LEN(B1301) - 2, 3) = " NM", "HD", MID(B1301, LEN(B1301) - 2, 3) = " HD", "SHD", TRUE, "EZ")</f>
        <v>EZ</v>
      </c>
      <c r="E1302" s="18" t="str">
        <f>VLOOKUP(Table2[[#This Row],[Song Number]], Table1[[Order]:[SHD]], 5, FALSE)</f>
        <v>Nauts</v>
      </c>
      <c r="F1302" s="18" t="str">
        <f>_xlfn.TEXTJOIN("", FALSE, "BPM_", VLOOKUP(Table2[[#This Row],[Song Number]], Table1[[Order]:[SHD]], 6, FALSE))</f>
        <v>BPM_150</v>
      </c>
      <c r="G1302" s="18" t="str" cm="1">
        <f t="array" ref="G1302">_xlfn.TEXTJOIN("", FALSE, "DIF_", VLOOKUP(Table2[[#This Row],[Song Number]], Table1[[Order]:[SHD]], _xlfn.IFS(MID(B1301, LEN(B1301) - 2, 3) = " EZ", 8, MID(B1301, LEN(B1301) - 2, 3) = " NM", 9, MID(B1301, LEN(B1301) - 2, 3) = " HD", 10, TRUE, 7), FALSE))</f>
        <v>DIF_4</v>
      </c>
      <c r="H130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"DIF_4" ],</v>
      </c>
      <c r="I130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"TRPNO - EZ",
  "region": "PP Pack",
  "category": [ "PP Pack", "EZ", "DIF_4" ],
  "requires": []
  },
</v>
      </c>
    </row>
    <row r="1303" spans="1:9" ht="105" x14ac:dyDescent="0.25">
      <c r="A1303" s="18">
        <f t="shared" si="20"/>
        <v>326</v>
      </c>
      <c r="B1303" s="18" t="str">
        <f>_xlfn.TEXTJOIN(" - ", FALSE, VLOOKUP(Table2[[#This Row],[Song Number]], Table1[[Order]:[SHD]], 4, FALSE), _xlfn.IFS(MID(B1302, LEN(B1302) - 2, 3) = " EZ", "NM", MID(B1302, LEN(B1302) - 2, 3) = " NM", "HD", MID(B1302, LEN(B1302) - 2, 3) = " HD", "SHD", TRUE, "EZ"))</f>
        <v>TRPNO - NM</v>
      </c>
      <c r="C1303" s="18" t="str">
        <f>_xlfn.TEXTJOIN(" ", FALSE, VLOOKUP(Table2[[#This Row],[Song Number]], Table1[[Order]:[SHD]], 2, FALSE), "Pack")</f>
        <v>PP Pack</v>
      </c>
      <c r="D1303" s="18" t="str" cm="1">
        <f t="array" ref="D1303">_xlfn.IFS(MID(B1302, LEN(B1302) - 2, 3) = " EZ", "NM", MID(B1302, LEN(B1302) - 2, 3) = " NM", "HD", MID(B1302, LEN(B1302) - 2, 3) = " HD", "SHD", TRUE, "EZ")</f>
        <v>NM</v>
      </c>
      <c r="E1303" s="18" t="str">
        <f>VLOOKUP(Table2[[#This Row],[Song Number]], Table1[[Order]:[SHD]], 5, FALSE)</f>
        <v>Nauts</v>
      </c>
      <c r="F1303" s="18" t="str">
        <f>_xlfn.TEXTJOIN("", FALSE, "BPM_", VLOOKUP(Table2[[#This Row],[Song Number]], Table1[[Order]:[SHD]], 6, FALSE))</f>
        <v>BPM_150</v>
      </c>
      <c r="G1303" s="18" t="str" cm="1">
        <f t="array" ref="G1303">_xlfn.TEXTJOIN("", FALSE, "DIF_", VLOOKUP(Table2[[#This Row],[Song Number]], Table1[[Order]:[SHD]], _xlfn.IFS(MID(B1302, LEN(B1302) - 2, 3) = " EZ", 8, MID(B1302, LEN(B1302) - 2, 3) = " NM", 9, MID(B1302, LEN(B1302) - 2, 3) = " HD", 10, TRUE, 7), FALSE))</f>
        <v>DIF_10</v>
      </c>
      <c r="H130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"DIF_10" ],</v>
      </c>
      <c r="I130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"TRPNO - NM",
  "region": "PP Pack",
  "category": [ "PP Pack", "NM", "DIF_10" ],
  "requires": []
  },
</v>
      </c>
    </row>
    <row r="1304" spans="1:9" ht="105" x14ac:dyDescent="0.25">
      <c r="A1304" s="18">
        <f t="shared" si="20"/>
        <v>326</v>
      </c>
      <c r="B1304" s="18" t="str">
        <f>_xlfn.TEXTJOIN(" - ", FALSE, VLOOKUP(Table2[[#This Row],[Song Number]], Table1[[Order]:[SHD]], 4, FALSE), _xlfn.IFS(MID(B1303, LEN(B1303) - 2, 3) = " EZ", "NM", MID(B1303, LEN(B1303) - 2, 3) = " NM", "HD", MID(B1303, LEN(B1303) - 2, 3) = " HD", "SHD", TRUE, "EZ"))</f>
        <v>TRPNO - HD</v>
      </c>
      <c r="C1304" s="18" t="str">
        <f>_xlfn.TEXTJOIN(" ", FALSE, VLOOKUP(Table2[[#This Row],[Song Number]], Table1[[Order]:[SHD]], 2, FALSE), "Pack")</f>
        <v>PP Pack</v>
      </c>
      <c r="D1304" s="18" t="str" cm="1">
        <f t="array" ref="D1304">_xlfn.IFS(MID(B1303, LEN(B1303) - 2, 3) = " EZ", "NM", MID(B1303, LEN(B1303) - 2, 3) = " NM", "HD", MID(B1303, LEN(B1303) - 2, 3) = " HD", "SHD", TRUE, "EZ")</f>
        <v>HD</v>
      </c>
      <c r="E1304" s="18" t="str">
        <f>VLOOKUP(Table2[[#This Row],[Song Number]], Table1[[Order]:[SHD]], 5, FALSE)</f>
        <v>Nauts</v>
      </c>
      <c r="F1304" s="18" t="str">
        <f>_xlfn.TEXTJOIN("", FALSE, "BPM_", VLOOKUP(Table2[[#This Row],[Song Number]], Table1[[Order]:[SHD]], 6, FALSE))</f>
        <v>BPM_150</v>
      </c>
      <c r="G1304" s="18" t="str" cm="1">
        <f t="array" ref="G1304">_xlfn.TEXTJOIN("", FALSE, "DIF_", VLOOKUP(Table2[[#This Row],[Song Number]], Table1[[Order]:[SHD]], _xlfn.IFS(MID(B1303, LEN(B1303) - 2, 3) = " EZ", 8, MID(B1303, LEN(B1303) - 2, 3) = " NM", 9, MID(B1303, LEN(B1303) - 2, 3) = " HD", 10, TRUE, 7), FALSE))</f>
        <v>DIF_13</v>
      </c>
      <c r="H130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"DIF_13" ],</v>
      </c>
      <c r="I130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"TRPNO - HD",
  "region": "PP Pack",
  "category": [ "PP Pack", "HD", "DIF_13" ],
  "requires": []
  },
</v>
      </c>
    </row>
    <row r="1305" spans="1:9" ht="105" x14ac:dyDescent="0.25">
      <c r="A1305" s="18">
        <f t="shared" si="20"/>
        <v>326</v>
      </c>
      <c r="B1305" s="18" t="str">
        <f>_xlfn.TEXTJOIN(" - ", FALSE, VLOOKUP(Table2[[#This Row],[Song Number]], Table1[[Order]:[SHD]], 4, FALSE), _xlfn.IFS(MID(B1304, LEN(B1304) - 2, 3) = " EZ", "NM", MID(B1304, LEN(B1304) - 2, 3) = " NM", "HD", MID(B1304, LEN(B1304) - 2, 3) = " HD", "SHD", TRUE, "EZ"))</f>
        <v>TRPNO - SHD</v>
      </c>
      <c r="C1305" s="18" t="str">
        <f>_xlfn.TEXTJOIN(" ", FALSE, VLOOKUP(Table2[[#This Row],[Song Number]], Table1[[Order]:[SHD]], 2, FALSE), "Pack")</f>
        <v>PP Pack</v>
      </c>
      <c r="D1305" s="18" t="str" cm="1">
        <f t="array" ref="D1305">_xlfn.IFS(MID(B1304, LEN(B1304) - 2, 3) = " EZ", "NM", MID(B1304, LEN(B1304) - 2, 3) = " NM", "HD", MID(B1304, LEN(B1304) - 2, 3) = " HD", "SHD", TRUE, "EZ")</f>
        <v>SHD</v>
      </c>
      <c r="E1305" s="18" t="str">
        <f>VLOOKUP(Table2[[#This Row],[Song Number]], Table1[[Order]:[SHD]], 5, FALSE)</f>
        <v>Nauts</v>
      </c>
      <c r="F1305" s="18" t="str">
        <f>_xlfn.TEXTJOIN("", FALSE, "BPM_", VLOOKUP(Table2[[#This Row],[Song Number]], Table1[[Order]:[SHD]], 6, FALSE))</f>
        <v>BPM_150</v>
      </c>
      <c r="G1305" s="18" t="str" cm="1">
        <f t="array" ref="G1305">_xlfn.TEXTJOIN("", FALSE, "DIF_", VLOOKUP(Table2[[#This Row],[Song Number]], Table1[[Order]:[SHD]], _xlfn.IFS(MID(B1304, LEN(B1304) - 2, 3) = " EZ", 8, MID(B1304, LEN(B1304) - 2, 3) = " NM", 9, MID(B1304, LEN(B1304) - 2, 3) = " HD", 10, TRUE, 7), FALSE))</f>
        <v>DIF_16</v>
      </c>
      <c r="H130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"DIF_16" ],</v>
      </c>
      <c r="I130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"TRPNO - SHD",
  "region": "PP Pack",
  "category": [ "PP Pack", "SHD", "DIF_16" ],
  "requires": []
  },
</v>
      </c>
    </row>
    <row r="1306" spans="1:9" ht="105" x14ac:dyDescent="0.25">
      <c r="A1306" s="18">
        <f t="shared" si="20"/>
        <v>327</v>
      </c>
      <c r="B1306" s="18" t="str">
        <f>_xlfn.TEXTJOIN(" - ", FALSE, VLOOKUP(Table2[[#This Row],[Song Number]], Table1[[Order]:[SHD]], 4, FALSE), _xlfn.IFS(MID(B1305, LEN(B1305) - 2, 3) = " EZ", "NM", MID(B1305, LEN(B1305) - 2, 3) = " NM", "HD", MID(B1305, LEN(B1305) - 2, 3) = " HD", "SHD", TRUE, "EZ"))</f>
        <v>Unleashed Emotions - EZ</v>
      </c>
      <c r="C1306" s="18" t="str">
        <f>_xlfn.TEXTJOIN(" ", FALSE, VLOOKUP(Table2[[#This Row],[Song Number]], Table1[[Order]:[SHD]], 2, FALSE), "Pack")</f>
        <v>PP Pack</v>
      </c>
      <c r="D1306" s="18" t="str" cm="1">
        <f t="array" ref="D1306">_xlfn.IFS(MID(B1305, LEN(B1305) - 2, 3) = " EZ", "NM", MID(B1305, LEN(B1305) - 2, 3) = " NM", "HD", MID(B1305, LEN(B1305) - 2, 3) = " HD", "SHD", TRUE, "EZ")</f>
        <v>EZ</v>
      </c>
      <c r="E1306" s="18" t="str">
        <f>VLOOKUP(Table2[[#This Row],[Song Number]], Table1[[Order]:[SHD]], 5, FALSE)</f>
        <v>TAG</v>
      </c>
      <c r="F1306" s="18" t="str">
        <f>_xlfn.TEXTJOIN("", FALSE, "BPM_", VLOOKUP(Table2[[#This Row],[Song Number]], Table1[[Order]:[SHD]], 6, FALSE))</f>
        <v>BPM_155</v>
      </c>
      <c r="G1306" s="18" t="str" cm="1">
        <f t="array" ref="G1306">_xlfn.TEXTJOIN("", FALSE, "DIF_", VLOOKUP(Table2[[#This Row],[Song Number]], Table1[[Order]:[SHD]], _xlfn.IFS(MID(B1305, LEN(B1305) - 2, 3) = " EZ", 8, MID(B1305, LEN(B1305) - 2, 3) = " NM", 9, MID(B1305, LEN(B1305) - 2, 3) = " HD", 10, TRUE, 7), FALSE))</f>
        <v>DIF_5</v>
      </c>
      <c r="H130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"DIF_5" ],</v>
      </c>
      <c r="I130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"Unleashed Emotions - EZ",
  "region": "PP Pack",
  "category": [ "PP Pack", "EZ", "DIF_5" ],
  "requires": []
  },
</v>
      </c>
    </row>
    <row r="1307" spans="1:9" ht="105" x14ac:dyDescent="0.25">
      <c r="A1307" s="18">
        <f t="shared" si="20"/>
        <v>327</v>
      </c>
      <c r="B1307" s="18" t="str">
        <f>_xlfn.TEXTJOIN(" - ", FALSE, VLOOKUP(Table2[[#This Row],[Song Number]], Table1[[Order]:[SHD]], 4, FALSE), _xlfn.IFS(MID(B1306, LEN(B1306) - 2, 3) = " EZ", "NM", MID(B1306, LEN(B1306) - 2, 3) = " NM", "HD", MID(B1306, LEN(B1306) - 2, 3) = " HD", "SHD", TRUE, "EZ"))</f>
        <v>Unleashed Emotions - NM</v>
      </c>
      <c r="C1307" s="18" t="str">
        <f>_xlfn.TEXTJOIN(" ", FALSE, VLOOKUP(Table2[[#This Row],[Song Number]], Table1[[Order]:[SHD]], 2, FALSE), "Pack")</f>
        <v>PP Pack</v>
      </c>
      <c r="D1307" s="18" t="str" cm="1">
        <f t="array" ref="D1307">_xlfn.IFS(MID(B1306, LEN(B1306) - 2, 3) = " EZ", "NM", MID(B1306, LEN(B1306) - 2, 3) = " NM", "HD", MID(B1306, LEN(B1306) - 2, 3) = " HD", "SHD", TRUE, "EZ")</f>
        <v>NM</v>
      </c>
      <c r="E1307" s="18" t="str">
        <f>VLOOKUP(Table2[[#This Row],[Song Number]], Table1[[Order]:[SHD]], 5, FALSE)</f>
        <v>TAG</v>
      </c>
      <c r="F1307" s="18" t="str">
        <f>_xlfn.TEXTJOIN("", FALSE, "BPM_", VLOOKUP(Table2[[#This Row],[Song Number]], Table1[[Order]:[SHD]], 6, FALSE))</f>
        <v>BPM_155</v>
      </c>
      <c r="G1307" s="18" t="str" cm="1">
        <f t="array" ref="G1307">_xlfn.TEXTJOIN("", FALSE, "DIF_", VLOOKUP(Table2[[#This Row],[Song Number]], Table1[[Order]:[SHD]], _xlfn.IFS(MID(B1306, LEN(B1306) - 2, 3) = " EZ", 8, MID(B1306, LEN(B1306) - 2, 3) = " NM", 9, MID(B1306, LEN(B1306) - 2, 3) = " HD", 10, TRUE, 7), FALSE))</f>
        <v>DIF_11</v>
      </c>
      <c r="H130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"DIF_11" ],</v>
      </c>
      <c r="I130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"Unleashed Emotions - NM",
  "region": "PP Pack",
  "category": [ "PP Pack", "NM", "DIF_11" ],
  "requires": []
  },
</v>
      </c>
    </row>
    <row r="1308" spans="1:9" ht="105" x14ac:dyDescent="0.25">
      <c r="A1308" s="18">
        <f t="shared" si="20"/>
        <v>327</v>
      </c>
      <c r="B1308" s="18" t="str">
        <f>_xlfn.TEXTJOIN(" - ", FALSE, VLOOKUP(Table2[[#This Row],[Song Number]], Table1[[Order]:[SHD]], 4, FALSE), _xlfn.IFS(MID(B1307, LEN(B1307) - 2, 3) = " EZ", "NM", MID(B1307, LEN(B1307) - 2, 3) = " NM", "HD", MID(B1307, LEN(B1307) - 2, 3) = " HD", "SHD", TRUE, "EZ"))</f>
        <v>Unleashed Emotions - HD</v>
      </c>
      <c r="C1308" s="18" t="str">
        <f>_xlfn.TEXTJOIN(" ", FALSE, VLOOKUP(Table2[[#This Row],[Song Number]], Table1[[Order]:[SHD]], 2, FALSE), "Pack")</f>
        <v>PP Pack</v>
      </c>
      <c r="D1308" s="18" t="str" cm="1">
        <f t="array" ref="D1308">_xlfn.IFS(MID(B1307, LEN(B1307) - 2, 3) = " EZ", "NM", MID(B1307, LEN(B1307) - 2, 3) = " NM", "HD", MID(B1307, LEN(B1307) - 2, 3) = " HD", "SHD", TRUE, "EZ")</f>
        <v>HD</v>
      </c>
      <c r="E1308" s="18" t="str">
        <f>VLOOKUP(Table2[[#This Row],[Song Number]], Table1[[Order]:[SHD]], 5, FALSE)</f>
        <v>TAG</v>
      </c>
      <c r="F1308" s="18" t="str">
        <f>_xlfn.TEXTJOIN("", FALSE, "BPM_", VLOOKUP(Table2[[#This Row],[Song Number]], Table1[[Order]:[SHD]], 6, FALSE))</f>
        <v>BPM_155</v>
      </c>
      <c r="G1308" s="18" t="str" cm="1">
        <f t="array" ref="G1308">_xlfn.TEXTJOIN("", FALSE, "DIF_", VLOOKUP(Table2[[#This Row],[Song Number]], Table1[[Order]:[SHD]], _xlfn.IFS(MID(B1307, LEN(B1307) - 2, 3) = " EZ", 8, MID(B1307, LEN(B1307) - 2, 3) = " NM", 9, MID(B1307, LEN(B1307) - 2, 3) = " HD", 10, TRUE, 7), FALSE))</f>
        <v>DIF_15</v>
      </c>
      <c r="H130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"DIF_15" ],</v>
      </c>
      <c r="I130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"Unleashed Emotions - HD",
  "region": "PP Pack",
  "category": [ "PP Pack", "HD", "DIF_15" ],
  "requires": []
  },
</v>
      </c>
    </row>
    <row r="1309" spans="1:9" ht="105" x14ac:dyDescent="0.25">
      <c r="A1309" s="18">
        <f t="shared" si="20"/>
        <v>327</v>
      </c>
      <c r="B1309" s="18" t="str">
        <f>_xlfn.TEXTJOIN(" - ", FALSE, VLOOKUP(Table2[[#This Row],[Song Number]], Table1[[Order]:[SHD]], 4, FALSE), _xlfn.IFS(MID(B1308, LEN(B1308) - 2, 3) = " EZ", "NM", MID(B1308, LEN(B1308) - 2, 3) = " NM", "HD", MID(B1308, LEN(B1308) - 2, 3) = " HD", "SHD", TRUE, "EZ"))</f>
        <v>Unleashed Emotions - SHD</v>
      </c>
      <c r="C1309" s="18" t="str">
        <f>_xlfn.TEXTJOIN(" ", FALSE, VLOOKUP(Table2[[#This Row],[Song Number]], Table1[[Order]:[SHD]], 2, FALSE), "Pack")</f>
        <v>PP Pack</v>
      </c>
      <c r="D1309" s="18" t="str" cm="1">
        <f t="array" ref="D1309">_xlfn.IFS(MID(B1308, LEN(B1308) - 2, 3) = " EZ", "NM", MID(B1308, LEN(B1308) - 2, 3) = " NM", "HD", MID(B1308, LEN(B1308) - 2, 3) = " HD", "SHD", TRUE, "EZ")</f>
        <v>SHD</v>
      </c>
      <c r="E1309" s="18" t="str">
        <f>VLOOKUP(Table2[[#This Row],[Song Number]], Table1[[Order]:[SHD]], 5, FALSE)</f>
        <v>TAG</v>
      </c>
      <c r="F1309" s="18" t="str">
        <f>_xlfn.TEXTJOIN("", FALSE, "BPM_", VLOOKUP(Table2[[#This Row],[Song Number]], Table1[[Order]:[SHD]], 6, FALSE))</f>
        <v>BPM_155</v>
      </c>
      <c r="G1309" s="18" t="str" cm="1">
        <f t="array" ref="G1309">_xlfn.TEXTJOIN("", FALSE, "DIF_", VLOOKUP(Table2[[#This Row],[Song Number]], Table1[[Order]:[SHD]], _xlfn.IFS(MID(B1308, LEN(B1308) - 2, 3) = " EZ", 8, MID(B1308, LEN(B1308) - 2, 3) = " NM", 9, MID(B1308, LEN(B1308) - 2, 3) = " HD", 10, TRUE, 7), FALSE))</f>
        <v>DIF_17</v>
      </c>
      <c r="H130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"DIF_17" ],</v>
      </c>
      <c r="I130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"Unleashed Emotions - SHD",
  "region": "PP Pack",
  "category": [ "PP Pack", "SHD", "DIF_17" ],
  "requires": []
  },
</v>
      </c>
    </row>
    <row r="1310" spans="1:9" ht="105" x14ac:dyDescent="0.25">
      <c r="A1310" s="18">
        <f t="shared" si="20"/>
        <v>328</v>
      </c>
      <c r="B1310" s="18" t="str">
        <f>_xlfn.TEXTJOIN(" - ", FALSE, VLOOKUP(Table2[[#This Row],[Song Number]], Table1[[Order]:[SHD]], 4, FALSE), _xlfn.IFS(MID(B1309, LEN(B1309) - 2, 3) = " EZ", "NM", MID(B1309, LEN(B1309) - 2, 3) = " NM", "HD", MID(B1309, LEN(B1309) - 2, 3) = " HD", "SHD", TRUE, "EZ"))</f>
        <v>Various Ways - EZ</v>
      </c>
      <c r="C1310" s="18" t="str">
        <f>_xlfn.TEXTJOIN(" ", FALSE, VLOOKUP(Table2[[#This Row],[Song Number]], Table1[[Order]:[SHD]], 2, FALSE), "Pack")</f>
        <v>PP Pack</v>
      </c>
      <c r="D1310" s="18" t="str" cm="1">
        <f t="array" ref="D1310">_xlfn.IFS(MID(B1309, LEN(B1309) - 2, 3) = " EZ", "NM", MID(B1309, LEN(B1309) - 2, 3) = " NM", "HD", MID(B1309, LEN(B1309) - 2, 3) = " HD", "SHD", TRUE, "EZ")</f>
        <v>EZ</v>
      </c>
      <c r="E1310" s="18" t="str">
        <f>VLOOKUP(Table2[[#This Row],[Song Number]], Table1[[Order]:[SHD]], 5, FALSE)</f>
        <v>Yamajet</v>
      </c>
      <c r="F1310" s="18" t="str">
        <f>_xlfn.TEXTJOIN("", FALSE, "BPM_", VLOOKUP(Table2[[#This Row],[Song Number]], Table1[[Order]:[SHD]], 6, FALSE))</f>
        <v>BPM_192</v>
      </c>
      <c r="G1310" s="18" t="str" cm="1">
        <f t="array" ref="G1310">_xlfn.TEXTJOIN("", FALSE, "DIF_", VLOOKUP(Table2[[#This Row],[Song Number]], Table1[[Order]:[SHD]], _xlfn.IFS(MID(B1309, LEN(B1309) - 2, 3) = " EZ", 8, MID(B1309, LEN(B1309) - 2, 3) = " NM", 9, MID(B1309, LEN(B1309) - 2, 3) = " HD", 10, TRUE, 7), FALSE))</f>
        <v>DIF_4</v>
      </c>
      <c r="H131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"DIF_4" ],</v>
      </c>
      <c r="I131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"Various Ways - EZ",
  "region": "PP Pack",
  "category": [ "PP Pack", "EZ", "DIF_4" ],
  "requires": []
  },
</v>
      </c>
    </row>
    <row r="1311" spans="1:9" ht="105" x14ac:dyDescent="0.25">
      <c r="A1311" s="18">
        <f t="shared" si="20"/>
        <v>328</v>
      </c>
      <c r="B1311" s="18" t="str">
        <f>_xlfn.TEXTJOIN(" - ", FALSE, VLOOKUP(Table2[[#This Row],[Song Number]], Table1[[Order]:[SHD]], 4, FALSE), _xlfn.IFS(MID(B1310, LEN(B1310) - 2, 3) = " EZ", "NM", MID(B1310, LEN(B1310) - 2, 3) = " NM", "HD", MID(B1310, LEN(B1310) - 2, 3) = " HD", "SHD", TRUE, "EZ"))</f>
        <v>Various Ways - NM</v>
      </c>
      <c r="C1311" s="18" t="str">
        <f>_xlfn.TEXTJOIN(" ", FALSE, VLOOKUP(Table2[[#This Row],[Song Number]], Table1[[Order]:[SHD]], 2, FALSE), "Pack")</f>
        <v>PP Pack</v>
      </c>
      <c r="D1311" s="18" t="str" cm="1">
        <f t="array" ref="D1311">_xlfn.IFS(MID(B1310, LEN(B1310) - 2, 3) = " EZ", "NM", MID(B1310, LEN(B1310) - 2, 3) = " NM", "HD", MID(B1310, LEN(B1310) - 2, 3) = " HD", "SHD", TRUE, "EZ")</f>
        <v>NM</v>
      </c>
      <c r="E1311" s="18" t="str">
        <f>VLOOKUP(Table2[[#This Row],[Song Number]], Table1[[Order]:[SHD]], 5, FALSE)</f>
        <v>Yamajet</v>
      </c>
      <c r="F1311" s="18" t="str">
        <f>_xlfn.TEXTJOIN("", FALSE, "BPM_", VLOOKUP(Table2[[#This Row],[Song Number]], Table1[[Order]:[SHD]], 6, FALSE))</f>
        <v>BPM_192</v>
      </c>
      <c r="G1311" s="18" t="str" cm="1">
        <f t="array" ref="G1311">_xlfn.TEXTJOIN("", FALSE, "DIF_", VLOOKUP(Table2[[#This Row],[Song Number]], Table1[[Order]:[SHD]], _xlfn.IFS(MID(B1310, LEN(B1310) - 2, 3) = " EZ", 8, MID(B1310, LEN(B1310) - 2, 3) = " NM", 9, MID(B1310, LEN(B1310) - 2, 3) = " HD", 10, TRUE, 7), FALSE))</f>
        <v>DIF_9</v>
      </c>
      <c r="H131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"DIF_9" ],</v>
      </c>
      <c r="I131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"Various Ways - NM",
  "region": "PP Pack",
  "category": [ "PP Pack", "NM", "DIF_9" ],
  "requires": []
  },
</v>
      </c>
    </row>
    <row r="1312" spans="1:9" ht="105" x14ac:dyDescent="0.25">
      <c r="A1312" s="18">
        <f t="shared" si="20"/>
        <v>328</v>
      </c>
      <c r="B1312" s="18" t="str">
        <f>_xlfn.TEXTJOIN(" - ", FALSE, VLOOKUP(Table2[[#This Row],[Song Number]], Table1[[Order]:[SHD]], 4, FALSE), _xlfn.IFS(MID(B1311, LEN(B1311) - 2, 3) = " EZ", "NM", MID(B1311, LEN(B1311) - 2, 3) = " NM", "HD", MID(B1311, LEN(B1311) - 2, 3) = " HD", "SHD", TRUE, "EZ"))</f>
        <v>Various Ways - HD</v>
      </c>
      <c r="C1312" s="18" t="str">
        <f>_xlfn.TEXTJOIN(" ", FALSE, VLOOKUP(Table2[[#This Row],[Song Number]], Table1[[Order]:[SHD]], 2, FALSE), "Pack")</f>
        <v>PP Pack</v>
      </c>
      <c r="D1312" s="18" t="str" cm="1">
        <f t="array" ref="D1312">_xlfn.IFS(MID(B1311, LEN(B1311) - 2, 3) = " EZ", "NM", MID(B1311, LEN(B1311) - 2, 3) = " NM", "HD", MID(B1311, LEN(B1311) - 2, 3) = " HD", "SHD", TRUE, "EZ")</f>
        <v>HD</v>
      </c>
      <c r="E1312" s="18" t="str">
        <f>VLOOKUP(Table2[[#This Row],[Song Number]], Table1[[Order]:[SHD]], 5, FALSE)</f>
        <v>Yamajet</v>
      </c>
      <c r="F1312" s="18" t="str">
        <f>_xlfn.TEXTJOIN("", FALSE, "BPM_", VLOOKUP(Table2[[#This Row],[Song Number]], Table1[[Order]:[SHD]], 6, FALSE))</f>
        <v>BPM_192</v>
      </c>
      <c r="G1312" s="18" t="str" cm="1">
        <f t="array" ref="G1312">_xlfn.TEXTJOIN("", FALSE, "DIF_", VLOOKUP(Table2[[#This Row],[Song Number]], Table1[[Order]:[SHD]], _xlfn.IFS(MID(B1311, LEN(B1311) - 2, 3) = " EZ", 8, MID(B1311, LEN(B1311) - 2, 3) = " NM", 9, MID(B1311, LEN(B1311) - 2, 3) = " HD", 10, TRUE, 7), FALSE))</f>
        <v>DIF_14</v>
      </c>
      <c r="H131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"DIF_14" ],</v>
      </c>
      <c r="I131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"Various Ways - HD",
  "region": "PP Pack",
  "category": [ "PP Pack", "HD", "DIF_14" ],
  "requires": []
  },
</v>
      </c>
    </row>
    <row r="1313" spans="1:9" ht="105" x14ac:dyDescent="0.25">
      <c r="A1313" s="18">
        <f t="shared" si="20"/>
        <v>328</v>
      </c>
      <c r="B1313" s="18" t="str">
        <f>_xlfn.TEXTJOIN(" - ", FALSE, VLOOKUP(Table2[[#This Row],[Song Number]], Table1[[Order]:[SHD]], 4, FALSE), _xlfn.IFS(MID(B1312, LEN(B1312) - 2, 3) = " EZ", "NM", MID(B1312, LEN(B1312) - 2, 3) = " NM", "HD", MID(B1312, LEN(B1312) - 2, 3) = " HD", "SHD", TRUE, "EZ"))</f>
        <v>Various Ways - SHD</v>
      </c>
      <c r="C1313" s="18" t="str">
        <f>_xlfn.TEXTJOIN(" ", FALSE, VLOOKUP(Table2[[#This Row],[Song Number]], Table1[[Order]:[SHD]], 2, FALSE), "Pack")</f>
        <v>PP Pack</v>
      </c>
      <c r="D1313" s="18" t="str" cm="1">
        <f t="array" ref="D1313">_xlfn.IFS(MID(B1312, LEN(B1312) - 2, 3) = " EZ", "NM", MID(B1312, LEN(B1312) - 2, 3) = " NM", "HD", MID(B1312, LEN(B1312) - 2, 3) = " HD", "SHD", TRUE, "EZ")</f>
        <v>SHD</v>
      </c>
      <c r="E1313" s="18" t="str">
        <f>VLOOKUP(Table2[[#This Row],[Song Number]], Table1[[Order]:[SHD]], 5, FALSE)</f>
        <v>Yamajet</v>
      </c>
      <c r="F1313" s="18" t="str">
        <f>_xlfn.TEXTJOIN("", FALSE, "BPM_", VLOOKUP(Table2[[#This Row],[Song Number]], Table1[[Order]:[SHD]], 6, FALSE))</f>
        <v>BPM_192</v>
      </c>
      <c r="G1313" s="18" t="str" cm="1">
        <f t="array" ref="G1313">_xlfn.TEXTJOIN("", FALSE, "DIF_", VLOOKUP(Table2[[#This Row],[Song Number]], Table1[[Order]:[SHD]], _xlfn.IFS(MID(B1312, LEN(B1312) - 2, 3) = " EZ", 8, MID(B1312, LEN(B1312) - 2, 3) = " NM", 9, MID(B1312, LEN(B1312) - 2, 3) = " HD", 10, TRUE, 7), FALSE))</f>
        <v>DIF_17</v>
      </c>
      <c r="H131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"DIF_17" ],</v>
      </c>
      <c r="I131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"Various Ways - SHD",
  "region": "PP Pack",
  "category": [ "PP Pack", "SHD", "DIF_17" ],
  "requires": []
  },
</v>
      </c>
    </row>
    <row r="1314" spans="1:9" ht="105" x14ac:dyDescent="0.25">
      <c r="A1314" s="18">
        <f t="shared" si="20"/>
        <v>329</v>
      </c>
      <c r="B1314" s="18" t="str">
        <f>_xlfn.TEXTJOIN(" - ", FALSE, VLOOKUP(Table2[[#This Row],[Song Number]], Table1[[Order]:[SHD]], 4, FALSE), _xlfn.IFS(MID(B1313, LEN(B1313) - 2, 3) = " EZ", "NM", MID(B1313, LEN(B1313) - 2, 3) = " NM", "HD", MID(B1313, LEN(B1313) - 2, 3) = " HD", "SHD", TRUE, "EZ"))</f>
        <v>個人的なメモ (KENPO SAITO) - EZ</v>
      </c>
      <c r="C1314" s="18" t="str">
        <f>_xlfn.TEXTJOIN(" ", FALSE, VLOOKUP(Table2[[#This Row],[Song Number]], Table1[[Order]:[SHD]], 2, FALSE), "Pack")</f>
        <v>PP Pack</v>
      </c>
      <c r="D1314" s="18" t="str" cm="1">
        <f t="array" ref="D1314">_xlfn.IFS(MID(B1313, LEN(B1313) - 2, 3) = " EZ", "NM", MID(B1313, LEN(B1313) - 2, 3) = " NM", "HD", MID(B1313, LEN(B1313) - 2, 3) = " HD", "SHD", TRUE, "EZ")</f>
        <v>EZ</v>
      </c>
      <c r="E1314" s="18" t="str">
        <f>VLOOKUP(Table2[[#This Row],[Song Number]], Table1[[Order]:[SHD]], 5, FALSE)</f>
        <v>ASLETIC x Zpinkpong</v>
      </c>
      <c r="F1314" s="18" t="str">
        <f>_xlfn.TEXTJOIN("", FALSE, "BPM_", VLOOKUP(Table2[[#This Row],[Song Number]], Table1[[Order]:[SHD]], 6, FALSE))</f>
        <v>BPM_77</v>
      </c>
      <c r="G1314" s="18" t="str" cm="1">
        <f t="array" ref="G1314">_xlfn.TEXTJOIN("", FALSE, "DIF_", VLOOKUP(Table2[[#This Row],[Song Number]], Table1[[Order]:[SHD]], _xlfn.IFS(MID(B1313, LEN(B1313) - 2, 3) = " EZ", 8, MID(B1313, LEN(B1313) - 2, 3) = " NM", 9, MID(B1313, LEN(B1313) - 2, 3) = " HD", 10, TRUE, 7), FALSE))</f>
        <v>DIF_3</v>
      </c>
      <c r="H131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"DIF_3" ],</v>
      </c>
      <c r="I131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"個人的なメモ (KENPO SAITO) - EZ",
  "region": "PP Pack",
  "category": [ "PP Pack", "EZ", "DIF_3" ],
  "requires": []
  },
</v>
      </c>
    </row>
    <row r="1315" spans="1:9" ht="105" x14ac:dyDescent="0.25">
      <c r="A1315" s="18">
        <f t="shared" si="20"/>
        <v>329</v>
      </c>
      <c r="B1315" s="18" t="str">
        <f>_xlfn.TEXTJOIN(" - ", FALSE, VLOOKUP(Table2[[#This Row],[Song Number]], Table1[[Order]:[SHD]], 4, FALSE), _xlfn.IFS(MID(B1314, LEN(B1314) - 2, 3) = " EZ", "NM", MID(B1314, LEN(B1314) - 2, 3) = " NM", "HD", MID(B1314, LEN(B1314) - 2, 3) = " HD", "SHD", TRUE, "EZ"))</f>
        <v>個人的なメモ (KENPO SAITO) - NM</v>
      </c>
      <c r="C1315" s="18" t="str">
        <f>_xlfn.TEXTJOIN(" ", FALSE, VLOOKUP(Table2[[#This Row],[Song Number]], Table1[[Order]:[SHD]], 2, FALSE), "Pack")</f>
        <v>PP Pack</v>
      </c>
      <c r="D1315" s="18" t="str" cm="1">
        <f t="array" ref="D1315">_xlfn.IFS(MID(B1314, LEN(B1314) - 2, 3) = " EZ", "NM", MID(B1314, LEN(B1314) - 2, 3) = " NM", "HD", MID(B1314, LEN(B1314) - 2, 3) = " HD", "SHD", TRUE, "EZ")</f>
        <v>NM</v>
      </c>
      <c r="E1315" s="18" t="str">
        <f>VLOOKUP(Table2[[#This Row],[Song Number]], Table1[[Order]:[SHD]], 5, FALSE)</f>
        <v>ASLETIC x Zpinkpong</v>
      </c>
      <c r="F1315" s="18" t="str">
        <f>_xlfn.TEXTJOIN("", FALSE, "BPM_", VLOOKUP(Table2[[#This Row],[Song Number]], Table1[[Order]:[SHD]], 6, FALSE))</f>
        <v>BPM_77</v>
      </c>
      <c r="G1315" s="18" t="str" cm="1">
        <f t="array" ref="G1315">_xlfn.TEXTJOIN("", FALSE, "DIF_", VLOOKUP(Table2[[#This Row],[Song Number]], Table1[[Order]:[SHD]], _xlfn.IFS(MID(B1314, LEN(B1314) - 2, 3) = " EZ", 8, MID(B1314, LEN(B1314) - 2, 3) = " NM", 9, MID(B1314, LEN(B1314) - 2, 3) = " HD", 10, TRUE, 7), FALSE))</f>
        <v>DIF_6</v>
      </c>
      <c r="H131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"DIF_6" ],</v>
      </c>
      <c r="I131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"個人的なメモ (KENPO SAITO) - NM",
  "region": "PP Pack",
  "category": [ "PP Pack", "NM", "DIF_6" ],
  "requires": []
  },
</v>
      </c>
    </row>
    <row r="1316" spans="1:9" ht="105" x14ac:dyDescent="0.25">
      <c r="A1316" s="18">
        <f t="shared" si="20"/>
        <v>329</v>
      </c>
      <c r="B1316" s="18" t="str">
        <f>_xlfn.TEXTJOIN(" - ", FALSE, VLOOKUP(Table2[[#This Row],[Song Number]], Table1[[Order]:[SHD]], 4, FALSE), _xlfn.IFS(MID(B1315, LEN(B1315) - 2, 3) = " EZ", "NM", MID(B1315, LEN(B1315) - 2, 3) = " NM", "HD", MID(B1315, LEN(B1315) - 2, 3) = " HD", "SHD", TRUE, "EZ"))</f>
        <v>個人的なメモ (KENPO SAITO) - HD</v>
      </c>
      <c r="C1316" s="18" t="str">
        <f>_xlfn.TEXTJOIN(" ", FALSE, VLOOKUP(Table2[[#This Row],[Song Number]], Table1[[Order]:[SHD]], 2, FALSE), "Pack")</f>
        <v>PP Pack</v>
      </c>
      <c r="D1316" s="18" t="str" cm="1">
        <f t="array" ref="D1316">_xlfn.IFS(MID(B1315, LEN(B1315) - 2, 3) = " EZ", "NM", MID(B1315, LEN(B1315) - 2, 3) = " NM", "HD", MID(B1315, LEN(B1315) - 2, 3) = " HD", "SHD", TRUE, "EZ")</f>
        <v>HD</v>
      </c>
      <c r="E1316" s="18" t="str">
        <f>VLOOKUP(Table2[[#This Row],[Song Number]], Table1[[Order]:[SHD]], 5, FALSE)</f>
        <v>ASLETIC x Zpinkpong</v>
      </c>
      <c r="F1316" s="18" t="str">
        <f>_xlfn.TEXTJOIN("", FALSE, "BPM_", VLOOKUP(Table2[[#This Row],[Song Number]], Table1[[Order]:[SHD]], 6, FALSE))</f>
        <v>BPM_77</v>
      </c>
      <c r="G1316" s="18" t="str" cm="1">
        <f t="array" ref="G1316">_xlfn.TEXTJOIN("", FALSE, "DIF_", VLOOKUP(Table2[[#This Row],[Song Number]], Table1[[Order]:[SHD]], _xlfn.IFS(MID(B1315, LEN(B1315) - 2, 3) = " EZ", 8, MID(B1315, LEN(B1315) - 2, 3) = " NM", 9, MID(B1315, LEN(B1315) - 2, 3) = " HD", 10, TRUE, 7), FALSE))</f>
        <v>DIF_11</v>
      </c>
      <c r="H131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"DIF_11" ],</v>
      </c>
      <c r="I131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"個人的なメモ (KENPO SAITO) - HD",
  "region": "PP Pack",
  "category": [ "PP Pack", "HD", "DIF_11" ],
  "requires": []
  },
</v>
      </c>
    </row>
    <row r="1317" spans="1:9" ht="105" x14ac:dyDescent="0.25">
      <c r="A1317" s="18">
        <f t="shared" si="20"/>
        <v>329</v>
      </c>
      <c r="B1317" s="18" t="str">
        <f>_xlfn.TEXTJOIN(" - ", FALSE, VLOOKUP(Table2[[#This Row],[Song Number]], Table1[[Order]:[SHD]], 4, FALSE), _xlfn.IFS(MID(B1316, LEN(B1316) - 2, 3) = " EZ", "NM", MID(B1316, LEN(B1316) - 2, 3) = " NM", "HD", MID(B1316, LEN(B1316) - 2, 3) = " HD", "SHD", TRUE, "EZ"))</f>
        <v>個人的なメモ (KENPO SAITO) - SHD</v>
      </c>
      <c r="C1317" s="18" t="str">
        <f>_xlfn.TEXTJOIN(" ", FALSE, VLOOKUP(Table2[[#This Row],[Song Number]], Table1[[Order]:[SHD]], 2, FALSE), "Pack")</f>
        <v>PP Pack</v>
      </c>
      <c r="D1317" s="18" t="str" cm="1">
        <f t="array" ref="D1317">_xlfn.IFS(MID(B1316, LEN(B1316) - 2, 3) = " EZ", "NM", MID(B1316, LEN(B1316) - 2, 3) = " NM", "HD", MID(B1316, LEN(B1316) - 2, 3) = " HD", "SHD", TRUE, "EZ")</f>
        <v>SHD</v>
      </c>
      <c r="E1317" s="18" t="str">
        <f>VLOOKUP(Table2[[#This Row],[Song Number]], Table1[[Order]:[SHD]], 5, FALSE)</f>
        <v>ASLETIC x Zpinkpong</v>
      </c>
      <c r="F1317" s="18" t="str">
        <f>_xlfn.TEXTJOIN("", FALSE, "BPM_", VLOOKUP(Table2[[#This Row],[Song Number]], Table1[[Order]:[SHD]], 6, FALSE))</f>
        <v>BPM_77</v>
      </c>
      <c r="G1317" s="18" t="str" cm="1">
        <f t="array" ref="G1317">_xlfn.TEXTJOIN("", FALSE, "DIF_", VLOOKUP(Table2[[#This Row],[Song Number]], Table1[[Order]:[SHD]], _xlfn.IFS(MID(B1316, LEN(B1316) - 2, 3) = " EZ", 8, MID(B1316, LEN(B1316) - 2, 3) = " NM", 9, MID(B1316, LEN(B1316) - 2, 3) = " HD", 10, TRUE, 7), FALSE))</f>
        <v>DIF_15</v>
      </c>
      <c r="H131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"DIF_15" ],</v>
      </c>
      <c r="I131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"個人的なメモ (KENPO SAITO) - SHD",
  "region": "PP Pack",
  "category": [ "PP Pack", "SHD", "DIF_15" ],
  "requires": []
  },
</v>
      </c>
    </row>
    <row r="1318" spans="1:9" ht="105" x14ac:dyDescent="0.25">
      <c r="A1318" s="18">
        <f t="shared" si="20"/>
        <v>330</v>
      </c>
      <c r="B1318" s="18" t="str">
        <f>_xlfn.TEXTJOIN(" - ", FALSE, VLOOKUP(Table2[[#This Row],[Song Number]], Table1[[Order]:[SHD]], 4, FALSE), _xlfn.IFS(MID(B1317, LEN(B1317) - 2, 3) = " EZ", "NM", MID(B1317, LEN(B1317) - 2, 3) = " NM", "HD", MID(B1317, LEN(B1317) - 2, 3) = " HD", "SHD", TRUE, "EZ"))</f>
        <v>開花 - EZ</v>
      </c>
      <c r="C1318" s="18" t="str">
        <f>_xlfn.TEXTJOIN(" ", FALSE, VLOOKUP(Table2[[#This Row],[Song Number]], Table1[[Order]:[SHD]], 2, FALSE), "Pack")</f>
        <v>PP Pack</v>
      </c>
      <c r="D1318" s="18" t="str" cm="1">
        <f t="array" ref="D1318">_xlfn.IFS(MID(B1317, LEN(B1317) - 2, 3) = " EZ", "NM", MID(B1317, LEN(B1317) - 2, 3) = " NM", "HD", MID(B1317, LEN(B1317) - 2, 3) = " HD", "SHD", TRUE, "EZ")</f>
        <v>EZ</v>
      </c>
      <c r="E1318" s="18" t="str">
        <f>VLOOKUP(Table2[[#This Row],[Song Number]], Table1[[Order]:[SHD]], 5, FALSE)</f>
        <v>Memme</v>
      </c>
      <c r="F1318" s="18" t="str">
        <f>_xlfn.TEXTJOIN("", FALSE, "BPM_", VLOOKUP(Table2[[#This Row],[Song Number]], Table1[[Order]:[SHD]], 6, FALSE))</f>
        <v>BPM_185</v>
      </c>
      <c r="G1318" s="18" t="str" cm="1">
        <f t="array" ref="G1318">_xlfn.TEXTJOIN("", FALSE, "DIF_", VLOOKUP(Table2[[#This Row],[Song Number]], Table1[[Order]:[SHD]], _xlfn.IFS(MID(B1317, LEN(B1317) - 2, 3) = " EZ", 8, MID(B1317, LEN(B1317) - 2, 3) = " NM", 9, MID(B1317, LEN(B1317) - 2, 3) = " HD", 10, TRUE, 7), FALSE))</f>
        <v>DIF_5</v>
      </c>
      <c r="H131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"EZ", "DIF_5" ],</v>
      </c>
      <c r="I131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"開花 - EZ",
  "region": "PP Pack",
  "category": [ "PP Pack", "EZ", "DIF_5" ],
  "requires": []
  },
</v>
      </c>
    </row>
    <row r="1319" spans="1:9" ht="105" x14ac:dyDescent="0.25">
      <c r="A1319" s="18">
        <f t="shared" si="20"/>
        <v>330</v>
      </c>
      <c r="B1319" s="18" t="str">
        <f>_xlfn.TEXTJOIN(" - ", FALSE, VLOOKUP(Table2[[#This Row],[Song Number]], Table1[[Order]:[SHD]], 4, FALSE), _xlfn.IFS(MID(B1318, LEN(B1318) - 2, 3) = " EZ", "NM", MID(B1318, LEN(B1318) - 2, 3) = " NM", "HD", MID(B1318, LEN(B1318) - 2, 3) = " HD", "SHD", TRUE, "EZ"))</f>
        <v>開花 - NM</v>
      </c>
      <c r="C1319" s="18" t="str">
        <f>_xlfn.TEXTJOIN(" ", FALSE, VLOOKUP(Table2[[#This Row],[Song Number]], Table1[[Order]:[SHD]], 2, FALSE), "Pack")</f>
        <v>PP Pack</v>
      </c>
      <c r="D1319" s="18" t="str" cm="1">
        <f t="array" ref="D1319">_xlfn.IFS(MID(B1318, LEN(B1318) - 2, 3) = " EZ", "NM", MID(B1318, LEN(B1318) - 2, 3) = " NM", "HD", MID(B1318, LEN(B1318) - 2, 3) = " HD", "SHD", TRUE, "EZ")</f>
        <v>NM</v>
      </c>
      <c r="E1319" s="18" t="str">
        <f>VLOOKUP(Table2[[#This Row],[Song Number]], Table1[[Order]:[SHD]], 5, FALSE)</f>
        <v>Memme</v>
      </c>
      <c r="F1319" s="18" t="str">
        <f>_xlfn.TEXTJOIN("", FALSE, "BPM_", VLOOKUP(Table2[[#This Row],[Song Number]], Table1[[Order]:[SHD]], 6, FALSE))</f>
        <v>BPM_185</v>
      </c>
      <c r="G1319" s="18" t="str" cm="1">
        <f t="array" ref="G1319">_xlfn.TEXTJOIN("", FALSE, "DIF_", VLOOKUP(Table2[[#This Row],[Song Number]], Table1[[Order]:[SHD]], _xlfn.IFS(MID(B1318, LEN(B1318) - 2, 3) = " EZ", 8, MID(B1318, LEN(B1318) - 2, 3) = " NM", 9, MID(B1318, LEN(B1318) - 2, 3) = " HD", 10, TRUE, 7), FALSE))</f>
        <v>DIF_10</v>
      </c>
      <c r="H131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"NM", "DIF_10" ],</v>
      </c>
      <c r="I131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"開花 - NM",
  "region": "PP Pack",
  "category": [ "PP Pack", "NM", "DIF_10" ],
  "requires": []
  },
</v>
      </c>
    </row>
    <row r="1320" spans="1:9" ht="105" x14ac:dyDescent="0.25">
      <c r="A1320" s="18">
        <f t="shared" si="20"/>
        <v>330</v>
      </c>
      <c r="B1320" s="18" t="str">
        <f>_xlfn.TEXTJOIN(" - ", FALSE, VLOOKUP(Table2[[#This Row],[Song Number]], Table1[[Order]:[SHD]], 4, FALSE), _xlfn.IFS(MID(B1319, LEN(B1319) - 2, 3) = " EZ", "NM", MID(B1319, LEN(B1319) - 2, 3) = " NM", "HD", MID(B1319, LEN(B1319) - 2, 3) = " HD", "SHD", TRUE, "EZ"))</f>
        <v>開花 - HD</v>
      </c>
      <c r="C1320" s="18" t="str">
        <f>_xlfn.TEXTJOIN(" ", FALSE, VLOOKUP(Table2[[#This Row],[Song Number]], Table1[[Order]:[SHD]], 2, FALSE), "Pack")</f>
        <v>PP Pack</v>
      </c>
      <c r="D1320" s="18" t="str" cm="1">
        <f t="array" ref="D1320">_xlfn.IFS(MID(B1319, LEN(B1319) - 2, 3) = " EZ", "NM", MID(B1319, LEN(B1319) - 2, 3) = " NM", "HD", MID(B1319, LEN(B1319) - 2, 3) = " HD", "SHD", TRUE, "EZ")</f>
        <v>HD</v>
      </c>
      <c r="E1320" s="18" t="str">
        <f>VLOOKUP(Table2[[#This Row],[Song Number]], Table1[[Order]:[SHD]], 5, FALSE)</f>
        <v>Memme</v>
      </c>
      <c r="F1320" s="18" t="str">
        <f>_xlfn.TEXTJOIN("", FALSE, "BPM_", VLOOKUP(Table2[[#This Row],[Song Number]], Table1[[Order]:[SHD]], 6, FALSE))</f>
        <v>BPM_185</v>
      </c>
      <c r="G1320" s="18" t="str" cm="1">
        <f t="array" ref="G1320">_xlfn.TEXTJOIN("", FALSE, "DIF_", VLOOKUP(Table2[[#This Row],[Song Number]], Table1[[Order]:[SHD]], _xlfn.IFS(MID(B1319, LEN(B1319) - 2, 3) = " EZ", 8, MID(B1319, LEN(B1319) - 2, 3) = " NM", 9, MID(B1319, LEN(B1319) - 2, 3) = " HD", 10, TRUE, 7), FALSE))</f>
        <v>DIF_14</v>
      </c>
      <c r="H132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"HD", "DIF_14" ],</v>
      </c>
      <c r="I132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"開花 - HD",
  "region": "PP Pack",
  "category": [ "PP Pack", "HD", "DIF_14" ],
  "requires": []
  },
</v>
      </c>
    </row>
    <row r="1321" spans="1:9" ht="105" x14ac:dyDescent="0.25">
      <c r="A1321" s="18">
        <f t="shared" si="20"/>
        <v>330</v>
      </c>
      <c r="B1321" s="18" t="str">
        <f>_xlfn.TEXTJOIN(" - ", FALSE, VLOOKUP(Table2[[#This Row],[Song Number]], Table1[[Order]:[SHD]], 4, FALSE), _xlfn.IFS(MID(B1320, LEN(B1320) - 2, 3) = " EZ", "NM", MID(B1320, LEN(B1320) - 2, 3) = " NM", "HD", MID(B1320, LEN(B1320) - 2, 3) = " HD", "SHD", TRUE, "EZ"))</f>
        <v>開花 - SHD</v>
      </c>
      <c r="C1321" s="18" t="str">
        <f>_xlfn.TEXTJOIN(" ", FALSE, VLOOKUP(Table2[[#This Row],[Song Number]], Table1[[Order]:[SHD]], 2, FALSE), "Pack")</f>
        <v>PP Pack</v>
      </c>
      <c r="D1321" s="18" t="str" cm="1">
        <f t="array" ref="D1321">_xlfn.IFS(MID(B1320, LEN(B1320) - 2, 3) = " EZ", "NM", MID(B1320, LEN(B1320) - 2, 3) = " NM", "HD", MID(B1320, LEN(B1320) - 2, 3) = " HD", "SHD", TRUE, "EZ")</f>
        <v>SHD</v>
      </c>
      <c r="E1321" s="18" t="str">
        <f>VLOOKUP(Table2[[#This Row],[Song Number]], Table1[[Order]:[SHD]], 5, FALSE)</f>
        <v>Memme</v>
      </c>
      <c r="F1321" s="18" t="str">
        <f>_xlfn.TEXTJOIN("", FALSE, "BPM_", VLOOKUP(Table2[[#This Row],[Song Number]], Table1[[Order]:[SHD]], 6, FALSE))</f>
        <v>BPM_185</v>
      </c>
      <c r="G1321" s="18" t="str" cm="1">
        <f t="array" ref="G1321">_xlfn.TEXTJOIN("", FALSE, "DIF_", VLOOKUP(Table2[[#This Row],[Song Number]], Table1[[Order]:[SHD]], _xlfn.IFS(MID(B1320, LEN(B1320) - 2, 3) = " EZ", 8, MID(B1320, LEN(B1320) - 2, 3) = " NM", 9, MID(B1320, LEN(B1320) - 2, 3) = " HD", 10, TRUE, 7), FALSE))</f>
        <v>DIF_18</v>
      </c>
      <c r="H132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"PP Pack", "SHD", "DIF_18" ],</v>
      </c>
      <c r="I132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"開花 - SHD",
  "region": "PP Pack",
  "category": [ "PP Pack", "SHD", "DIF_18" ],
  "requires": []
  },
</v>
      </c>
    </row>
    <row r="1322" spans="1:9" ht="105" x14ac:dyDescent="0.25">
      <c r="A1322" s="18">
        <f t="shared" si="20"/>
        <v>331</v>
      </c>
      <c r="B1322" s="18" t="str">
        <f>_xlfn.TEXTJOIN(" - ", FALSE, VLOOKUP(Table2[[#This Row],[Song Number]], Table1[[Order]:[SHD]], 4, FALSE), _xlfn.IFS(MID(B1321, LEN(B1321) - 2, 3) = " EZ", "NM", MID(B1321, LEN(B1321) - 2, 3) = " NM", "HD", MID(B1321, LEN(B1321) - 2, 3) = " HD", "SHD", TRUE, "EZ"))</f>
        <v>Beautiful Day - EZ</v>
      </c>
      <c r="C1322" s="18" t="str">
        <f>_xlfn.TEXTJOIN(" ", FALSE, VLOOKUP(Table2[[#This Row],[Song Number]], Table1[[Order]:[SHD]], 2, FALSE), "Pack")</f>
        <v>O2 Pack</v>
      </c>
      <c r="D1322" s="18" t="str" cm="1">
        <f t="array" ref="D1322">_xlfn.IFS(MID(B1321, LEN(B1321) - 2, 3) = " EZ", "NM", MID(B1321, LEN(B1321) - 2, 3) = " NM", "HD", MID(B1321, LEN(B1321) - 2, 3) = " HD", "SHD", TRUE, "EZ")</f>
        <v>EZ</v>
      </c>
      <c r="E1322" s="18" t="str">
        <f>VLOOKUP(Table2[[#This Row],[Song Number]], Table1[[Order]:[SHD]], 5, FALSE)</f>
        <v>BeautifulDay</v>
      </c>
      <c r="F1322" s="18" t="str">
        <f>_xlfn.TEXTJOIN("", FALSE, "BPM_", VLOOKUP(Table2[[#This Row],[Song Number]], Table1[[Order]:[SHD]], 6, FALSE))</f>
        <v>BPM_140</v>
      </c>
      <c r="G1322" s="18" t="str" cm="1">
        <f t="array" ref="G1322">_xlfn.TEXTJOIN("", FALSE, "DIF_", VLOOKUP(Table2[[#This Row],[Song Number]], Table1[[Order]:[SHD]], _xlfn.IFS(MID(B1321, LEN(B1321) - 2, 3) = " EZ", 8, MID(B1321, LEN(B1321) - 2, 3) = " NM", 9, MID(B1321, LEN(B1321) - 2, 3) = " HD", 10, TRUE, 7), FALSE))</f>
        <v>DIF_4</v>
      </c>
      <c r="H132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"EZ", "DIF_4" ],</v>
      </c>
      <c r="I132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"Beautiful Day - EZ",
  "region": "O2 Pack",
  "category": [ "O2 Pack", "EZ", "DIF_4" ],
  "requires": []
  },
</v>
      </c>
    </row>
    <row r="1323" spans="1:9" ht="105" x14ac:dyDescent="0.25">
      <c r="A1323" s="18">
        <f t="shared" si="20"/>
        <v>331</v>
      </c>
      <c r="B1323" s="18" t="str">
        <f>_xlfn.TEXTJOIN(" - ", FALSE, VLOOKUP(Table2[[#This Row],[Song Number]], Table1[[Order]:[SHD]], 4, FALSE), _xlfn.IFS(MID(B1322, LEN(B1322) - 2, 3) = " EZ", "NM", MID(B1322, LEN(B1322) - 2, 3) = " NM", "HD", MID(B1322, LEN(B1322) - 2, 3) = " HD", "SHD", TRUE, "EZ"))</f>
        <v>Beautiful Day - NM</v>
      </c>
      <c r="C1323" s="18" t="str">
        <f>_xlfn.TEXTJOIN(" ", FALSE, VLOOKUP(Table2[[#This Row],[Song Number]], Table1[[Order]:[SHD]], 2, FALSE), "Pack")</f>
        <v>O2 Pack</v>
      </c>
      <c r="D1323" s="18" t="str" cm="1">
        <f t="array" ref="D1323">_xlfn.IFS(MID(B1322, LEN(B1322) - 2, 3) = " EZ", "NM", MID(B1322, LEN(B1322) - 2, 3) = " NM", "HD", MID(B1322, LEN(B1322) - 2, 3) = " HD", "SHD", TRUE, "EZ")</f>
        <v>NM</v>
      </c>
      <c r="E1323" s="18" t="str">
        <f>VLOOKUP(Table2[[#This Row],[Song Number]], Table1[[Order]:[SHD]], 5, FALSE)</f>
        <v>BeautifulDay</v>
      </c>
      <c r="F1323" s="18" t="str">
        <f>_xlfn.TEXTJOIN("", FALSE, "BPM_", VLOOKUP(Table2[[#This Row],[Song Number]], Table1[[Order]:[SHD]], 6, FALSE))</f>
        <v>BPM_140</v>
      </c>
      <c r="G1323" s="18" t="str" cm="1">
        <f t="array" ref="G1323">_xlfn.TEXTJOIN("", FALSE, "DIF_", VLOOKUP(Table2[[#This Row],[Song Number]], Table1[[Order]:[SHD]], _xlfn.IFS(MID(B1322, LEN(B1322) - 2, 3) = " EZ", 8, MID(B1322, LEN(B1322) - 2, 3) = " NM", 9, MID(B1322, LEN(B1322) - 2, 3) = " HD", 10, TRUE, 7), FALSE))</f>
        <v>DIF_9</v>
      </c>
      <c r="H132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"NM", "DIF_9" ],</v>
      </c>
      <c r="I132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"Beautiful Day - NM",
  "region": "O2 Pack",
  "category": [ "O2 Pack", "NM", "DIF_9" ],
  "requires": []
  },
</v>
      </c>
    </row>
    <row r="1324" spans="1:9" ht="105" x14ac:dyDescent="0.25">
      <c r="A1324" s="18">
        <f t="shared" si="20"/>
        <v>331</v>
      </c>
      <c r="B1324" s="18" t="str">
        <f>_xlfn.TEXTJOIN(" - ", FALSE, VLOOKUP(Table2[[#This Row],[Song Number]], Table1[[Order]:[SHD]], 4, FALSE), _xlfn.IFS(MID(B1323, LEN(B1323) - 2, 3) = " EZ", "NM", MID(B1323, LEN(B1323) - 2, 3) = " NM", "HD", MID(B1323, LEN(B1323) - 2, 3) = " HD", "SHD", TRUE, "EZ"))</f>
        <v>Beautiful Day - HD</v>
      </c>
      <c r="C1324" s="18" t="str">
        <f>_xlfn.TEXTJOIN(" ", FALSE, VLOOKUP(Table2[[#This Row],[Song Number]], Table1[[Order]:[SHD]], 2, FALSE), "Pack")</f>
        <v>O2 Pack</v>
      </c>
      <c r="D1324" s="18" t="str" cm="1">
        <f t="array" ref="D1324">_xlfn.IFS(MID(B1323, LEN(B1323) - 2, 3) = " EZ", "NM", MID(B1323, LEN(B1323) - 2, 3) = " NM", "HD", MID(B1323, LEN(B1323) - 2, 3) = " HD", "SHD", TRUE, "EZ")</f>
        <v>HD</v>
      </c>
      <c r="E1324" s="18" t="str">
        <f>VLOOKUP(Table2[[#This Row],[Song Number]], Table1[[Order]:[SHD]], 5, FALSE)</f>
        <v>BeautifulDay</v>
      </c>
      <c r="F1324" s="18" t="str">
        <f>_xlfn.TEXTJOIN("", FALSE, "BPM_", VLOOKUP(Table2[[#This Row],[Song Number]], Table1[[Order]:[SHD]], 6, FALSE))</f>
        <v>BPM_140</v>
      </c>
      <c r="G1324" s="18" t="str" cm="1">
        <f t="array" ref="G1324">_xlfn.TEXTJOIN("", FALSE, "DIF_", VLOOKUP(Table2[[#This Row],[Song Number]], Table1[[Order]:[SHD]], _xlfn.IFS(MID(B1323, LEN(B1323) - 2, 3) = " EZ", 8, MID(B1323, LEN(B1323) - 2, 3) = " NM", 9, MID(B1323, LEN(B1323) - 2, 3) = " HD", 10, TRUE, 7), FALSE))</f>
        <v>DIF_14</v>
      </c>
      <c r="H132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"HD", "DIF_14" ],</v>
      </c>
      <c r="I132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"Beautiful Day - HD",
  "region": "O2 Pack",
  "category": [ "O2 Pack", "HD", "DIF_14" ],
  "requires": []
  },
</v>
      </c>
    </row>
    <row r="1325" spans="1:9" ht="105" x14ac:dyDescent="0.25">
      <c r="A1325" s="18">
        <f t="shared" si="20"/>
        <v>331</v>
      </c>
      <c r="B1325" s="18" t="str">
        <f>_xlfn.TEXTJOIN(" - ", FALSE, VLOOKUP(Table2[[#This Row],[Song Number]], Table1[[Order]:[SHD]], 4, FALSE), _xlfn.IFS(MID(B1324, LEN(B1324) - 2, 3) = " EZ", "NM", MID(B1324, LEN(B1324) - 2, 3) = " NM", "HD", MID(B1324, LEN(B1324) - 2, 3) = " HD", "SHD", TRUE, "EZ"))</f>
        <v>Beautiful Day - SHD</v>
      </c>
      <c r="C1325" s="18" t="str">
        <f>_xlfn.TEXTJOIN(" ", FALSE, VLOOKUP(Table2[[#This Row],[Song Number]], Table1[[Order]:[SHD]], 2, FALSE), "Pack")</f>
        <v>O2 Pack</v>
      </c>
      <c r="D1325" s="18" t="str" cm="1">
        <f t="array" ref="D1325">_xlfn.IFS(MID(B1324, LEN(B1324) - 2, 3) = " EZ", "NM", MID(B1324, LEN(B1324) - 2, 3) = " NM", "HD", MID(B1324, LEN(B1324) - 2, 3) = " HD", "SHD", TRUE, "EZ")</f>
        <v>SHD</v>
      </c>
      <c r="E1325" s="18" t="str">
        <f>VLOOKUP(Table2[[#This Row],[Song Number]], Table1[[Order]:[SHD]], 5, FALSE)</f>
        <v>BeautifulDay</v>
      </c>
      <c r="F1325" s="18" t="str">
        <f>_xlfn.TEXTJOIN("", FALSE, "BPM_", VLOOKUP(Table2[[#This Row],[Song Number]], Table1[[Order]:[SHD]], 6, FALSE))</f>
        <v>BPM_140</v>
      </c>
      <c r="G1325" s="18" t="str" cm="1">
        <f t="array" ref="G1325">_xlfn.TEXTJOIN("", FALSE, "DIF_", VLOOKUP(Table2[[#This Row],[Song Number]], Table1[[Order]:[SHD]], _xlfn.IFS(MID(B1324, LEN(B1324) - 2, 3) = " EZ", 8, MID(B1324, LEN(B1324) - 2, 3) = " NM", 9, MID(B1324, LEN(B1324) - 2, 3) = " HD", 10, TRUE, 7), FALSE))</f>
        <v>DIF_17</v>
      </c>
      <c r="H132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"SHD", "DIF_17" ],</v>
      </c>
      <c r="I132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"Beautiful Day - SHD",
  "region": "O2 Pack",
  "category": [ "O2 Pack", "SHD", "DIF_17" ],
  "requires": []
  },
</v>
      </c>
    </row>
    <row r="1326" spans="1:9" ht="105" x14ac:dyDescent="0.25">
      <c r="A1326" s="18">
        <f t="shared" si="20"/>
        <v>332</v>
      </c>
      <c r="B1326" s="18" t="str">
        <f>_xlfn.TEXTJOIN(" - ", FALSE, VLOOKUP(Table2[[#This Row],[Song Number]], Table1[[Order]:[SHD]], 4, FALSE), _xlfn.IFS(MID(B1325, LEN(B1325) - 2, 3) = " EZ", "NM", MID(B1325, LEN(B1325) - 2, 3) = " NM", "HD", MID(B1325, LEN(B1325) - 2, 3) = " HD", "SHD", TRUE, "EZ"))</f>
        <v>Black Dragon - EZ</v>
      </c>
      <c r="C1326" s="18" t="str">
        <f>_xlfn.TEXTJOIN(" ", FALSE, VLOOKUP(Table2[[#This Row],[Song Number]], Table1[[Order]:[SHD]], 2, FALSE), "Pack")</f>
        <v>O2 Pack</v>
      </c>
      <c r="D1326" s="18" t="str" cm="1">
        <f t="array" ref="D1326">_xlfn.IFS(MID(B1325, LEN(B1325) - 2, 3) = " EZ", "NM", MID(B1325, LEN(B1325) - 2, 3) = " NM", "HD", MID(B1325, LEN(B1325) - 2, 3) = " HD", "SHD", TRUE, "EZ")</f>
        <v>EZ</v>
      </c>
      <c r="E1326" s="18" t="str">
        <f>VLOOKUP(Table2[[#This Row],[Song Number]], Table1[[Order]:[SHD]], 5, FALSE)</f>
        <v>Memme</v>
      </c>
      <c r="F1326" s="18" t="str">
        <f>_xlfn.TEXTJOIN("", FALSE, "BPM_", VLOOKUP(Table2[[#This Row],[Song Number]], Table1[[Order]:[SHD]], 6, FALSE))</f>
        <v>BPM_162</v>
      </c>
      <c r="G1326" s="18" t="str" cm="1">
        <f t="array" ref="G1326">_xlfn.TEXTJOIN("", FALSE, "DIF_", VLOOKUP(Table2[[#This Row],[Song Number]], Table1[[Order]:[SHD]], _xlfn.IFS(MID(B1325, LEN(B1325) - 2, 3) = " EZ", 8, MID(B1325, LEN(B1325) - 2, 3) = " NM", 9, MID(B1325, LEN(B1325) - 2, 3) = " HD", 10, TRUE, 7), FALSE))</f>
        <v>DIF_5</v>
      </c>
      <c r="H132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"EZ", "DIF_5" ],</v>
      </c>
      <c r="I132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Dragon - EZ",
  "region": "O2 Pack",
  "category": [ "O2 Pack", "EZ", "DIF_5" ],
  "requires": []
  },
</v>
      </c>
    </row>
    <row r="1327" spans="1:9" ht="105" x14ac:dyDescent="0.25">
      <c r="A1327" s="18">
        <f t="shared" si="20"/>
        <v>332</v>
      </c>
      <c r="B1327" s="18" t="str">
        <f>_xlfn.TEXTJOIN(" - ", FALSE, VLOOKUP(Table2[[#This Row],[Song Number]], Table1[[Order]:[SHD]], 4, FALSE), _xlfn.IFS(MID(B1326, LEN(B1326) - 2, 3) = " EZ", "NM", MID(B1326, LEN(B1326) - 2, 3) = " NM", "HD", MID(B1326, LEN(B1326) - 2, 3) = " HD", "SHD", TRUE, "EZ"))</f>
        <v>Black Dragon - NM</v>
      </c>
      <c r="C1327" s="18" t="str">
        <f>_xlfn.TEXTJOIN(" ", FALSE, VLOOKUP(Table2[[#This Row],[Song Number]], Table1[[Order]:[SHD]], 2, FALSE), "Pack")</f>
        <v>O2 Pack</v>
      </c>
      <c r="D1327" s="18" t="str" cm="1">
        <f t="array" ref="D1327">_xlfn.IFS(MID(B1326, LEN(B1326) - 2, 3) = " EZ", "NM", MID(B1326, LEN(B1326) - 2, 3) = " NM", "HD", MID(B1326, LEN(B1326) - 2, 3) = " HD", "SHD", TRUE, "EZ")</f>
        <v>NM</v>
      </c>
      <c r="E1327" s="18" t="str">
        <f>VLOOKUP(Table2[[#This Row],[Song Number]], Table1[[Order]:[SHD]], 5, FALSE)</f>
        <v>Memme</v>
      </c>
      <c r="F1327" s="18" t="str">
        <f>_xlfn.TEXTJOIN("", FALSE, "BPM_", VLOOKUP(Table2[[#This Row],[Song Number]], Table1[[Order]:[SHD]], 6, FALSE))</f>
        <v>BPM_162</v>
      </c>
      <c r="G1327" s="18" t="str" cm="1">
        <f t="array" ref="G1327">_xlfn.TEXTJOIN("", FALSE, "DIF_", VLOOKUP(Table2[[#This Row],[Song Number]], Table1[[Order]:[SHD]], _xlfn.IFS(MID(B1326, LEN(B1326) - 2, 3) = " EZ", 8, MID(B1326, LEN(B1326) - 2, 3) = " NM", 9, MID(B1326, LEN(B1326) - 2, 3) = " HD", 10, TRUE, 7), FALSE))</f>
        <v>DIF_11</v>
      </c>
      <c r="H132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"NM", "DIF_11" ],</v>
      </c>
      <c r="I132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Dragon - NM",
  "region": "O2 Pack",
  "category": [ "O2 Pack", "NM", "DIF_11" ],
  "requires": []
  },
</v>
      </c>
    </row>
    <row r="1328" spans="1:9" ht="105" x14ac:dyDescent="0.25">
      <c r="A1328" s="18">
        <f t="shared" si="20"/>
        <v>332</v>
      </c>
      <c r="B1328" s="18" t="str">
        <f>_xlfn.TEXTJOIN(" - ", FALSE, VLOOKUP(Table2[[#This Row],[Song Number]], Table1[[Order]:[SHD]], 4, FALSE), _xlfn.IFS(MID(B1327, LEN(B1327) - 2, 3) = " EZ", "NM", MID(B1327, LEN(B1327) - 2, 3) = " NM", "HD", MID(B1327, LEN(B1327) - 2, 3) = " HD", "SHD", TRUE, "EZ"))</f>
        <v>Black Dragon - HD</v>
      </c>
      <c r="C1328" s="18" t="str">
        <f>_xlfn.TEXTJOIN(" ", FALSE, VLOOKUP(Table2[[#This Row],[Song Number]], Table1[[Order]:[SHD]], 2, FALSE), "Pack")</f>
        <v>O2 Pack</v>
      </c>
      <c r="D1328" s="18" t="str" cm="1">
        <f t="array" ref="D1328">_xlfn.IFS(MID(B1327, LEN(B1327) - 2, 3) = " EZ", "NM", MID(B1327, LEN(B1327) - 2, 3) = " NM", "HD", MID(B1327, LEN(B1327) - 2, 3) = " HD", "SHD", TRUE, "EZ")</f>
        <v>HD</v>
      </c>
      <c r="E1328" s="18" t="str">
        <f>VLOOKUP(Table2[[#This Row],[Song Number]], Table1[[Order]:[SHD]], 5, FALSE)</f>
        <v>Memme</v>
      </c>
      <c r="F1328" s="18" t="str">
        <f>_xlfn.TEXTJOIN("", FALSE, "BPM_", VLOOKUP(Table2[[#This Row],[Song Number]], Table1[[Order]:[SHD]], 6, FALSE))</f>
        <v>BPM_162</v>
      </c>
      <c r="G1328" s="18" t="str" cm="1">
        <f t="array" ref="G1328">_xlfn.TEXTJOIN("", FALSE, "DIF_", VLOOKUP(Table2[[#This Row],[Song Number]], Table1[[Order]:[SHD]], _xlfn.IFS(MID(B1327, LEN(B1327) - 2, 3) = " EZ", 8, MID(B1327, LEN(B1327) - 2, 3) = " NM", 9, MID(B1327, LEN(B1327) - 2, 3) = " HD", 10, TRUE, 7), FALSE))</f>
        <v>DIF_15</v>
      </c>
      <c r="H132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"HD", "DIF_15" ],</v>
      </c>
      <c r="I132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Dragon - HD",
  "region": "O2 Pack",
  "category": [ "O2 Pack", "HD", "DIF_15" ],
  "requires": []
  },
</v>
      </c>
    </row>
    <row r="1329" spans="1:9" ht="105" x14ac:dyDescent="0.25">
      <c r="A1329" s="18">
        <f t="shared" si="20"/>
        <v>332</v>
      </c>
      <c r="B1329" s="18" t="str">
        <f>_xlfn.TEXTJOIN(" - ", FALSE, VLOOKUP(Table2[[#This Row],[Song Number]], Table1[[Order]:[SHD]], 4, FALSE), _xlfn.IFS(MID(B1328, LEN(B1328) - 2, 3) = " EZ", "NM", MID(B1328, LEN(B1328) - 2, 3) = " NM", "HD", MID(B1328, LEN(B1328) - 2, 3) = " HD", "SHD", TRUE, "EZ"))</f>
        <v>Black Dragon - SHD</v>
      </c>
      <c r="C1329" s="18" t="str">
        <f>_xlfn.TEXTJOIN(" ", FALSE, VLOOKUP(Table2[[#This Row],[Song Number]], Table1[[Order]:[SHD]], 2, FALSE), "Pack")</f>
        <v>O2 Pack</v>
      </c>
      <c r="D1329" s="18" t="str" cm="1">
        <f t="array" ref="D1329">_xlfn.IFS(MID(B1328, LEN(B1328) - 2, 3) = " EZ", "NM", MID(B1328, LEN(B1328) - 2, 3) = " NM", "HD", MID(B1328, LEN(B1328) - 2, 3) = " HD", "SHD", TRUE, "EZ")</f>
        <v>SHD</v>
      </c>
      <c r="E1329" s="18" t="str">
        <f>VLOOKUP(Table2[[#This Row],[Song Number]], Table1[[Order]:[SHD]], 5, FALSE)</f>
        <v>Memme</v>
      </c>
      <c r="F1329" s="18" t="str">
        <f>_xlfn.TEXTJOIN("", FALSE, "BPM_", VLOOKUP(Table2[[#This Row],[Song Number]], Table1[[Order]:[SHD]], 6, FALSE))</f>
        <v>BPM_162</v>
      </c>
      <c r="G1329" s="18" t="str" cm="1">
        <f t="array" ref="G1329">_xlfn.TEXTJOIN("", FALSE, "DIF_", VLOOKUP(Table2[[#This Row],[Song Number]], Table1[[Order]:[SHD]], _xlfn.IFS(MID(B1328, LEN(B1328) - 2, 3) = " EZ", 8, MID(B1328, LEN(B1328) - 2, 3) = " NM", 9, MID(B1328, LEN(B1328) - 2, 3) = " HD", 10, TRUE, 7), FALSE))</f>
        <v>DIF_19</v>
      </c>
      <c r="H132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"SHD", "DIF_19" ],</v>
      </c>
      <c r="I132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Dragon - SHD",
  "region": "O2 Pack",
  "category": [ "O2 Pack", "SHD", "DIF_19" ],
  "requires": []
  },
</v>
      </c>
    </row>
    <row r="1330" spans="1:9" ht="105" x14ac:dyDescent="0.25">
      <c r="A1330" s="18">
        <f t="shared" si="20"/>
        <v>333</v>
      </c>
      <c r="B1330" s="18" t="str">
        <f>_xlfn.TEXTJOIN(" - ", FALSE, VLOOKUP(Table2[[#This Row],[Song Number]], Table1[[Order]:[SHD]], 4, FALSE), _xlfn.IFS(MID(B1329, LEN(B1329) - 2, 3) = " EZ", "NM", MID(B1329, LEN(B1329) - 2, 3) = " NM", "HD", MID(B1329, LEN(B1329) - 2, 3) = " HD", "SHD", TRUE, "EZ"))</f>
        <v>Blue Moon - EZ</v>
      </c>
      <c r="C1330" s="18" t="str">
        <f>_xlfn.TEXTJOIN(" ", FALSE, VLOOKUP(Table2[[#This Row],[Song Number]], Table1[[Order]:[SHD]], 2, FALSE), "Pack")</f>
        <v>O2 Pack</v>
      </c>
      <c r="D1330" s="18" t="str" cm="1">
        <f t="array" ref="D1330">_xlfn.IFS(MID(B1329, LEN(B1329) - 2, 3) = " EZ", "NM", MID(B1329, LEN(B1329) - 2, 3) = " NM", "HD", MID(B1329, LEN(B1329) - 2, 3) = " HD", "SHD", TRUE, "EZ")</f>
        <v>EZ</v>
      </c>
      <c r="E1330" s="18" t="str">
        <f>VLOOKUP(Table2[[#This Row],[Song Number]], Table1[[Order]:[SHD]], 5, FALSE)</f>
        <v>nao.paradigm</v>
      </c>
      <c r="F1330" s="18" t="str">
        <f>_xlfn.TEXTJOIN("", FALSE, "BPM_", VLOOKUP(Table2[[#This Row],[Song Number]], Table1[[Order]:[SHD]], 6, FALSE))</f>
        <v>BPM_141</v>
      </c>
      <c r="G1330" s="18" t="str" cm="1">
        <f t="array" ref="G1330">_xlfn.TEXTJOIN("", FALSE, "DIF_", VLOOKUP(Table2[[#This Row],[Song Number]], Table1[[Order]:[SHD]], _xlfn.IFS(MID(B1329, LEN(B1329) - 2, 3) = " EZ", 8, MID(B1329, LEN(B1329) - 2, 3) = " NM", 9, MID(B1329, LEN(B1329) - 2, 3) = " HD", 10, TRUE, 7), FALSE))</f>
        <v>DIF_4</v>
      </c>
      <c r="H133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"EZ", "DIF_4" ],</v>
      </c>
      <c r="I133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"Blue Moon - EZ",
  "region": "O2 Pack",
  "category": [ "O2 Pack", "EZ", "DIF_4" ],
  "requires": []
  },
</v>
      </c>
    </row>
    <row r="1331" spans="1:9" ht="105" x14ac:dyDescent="0.25">
      <c r="A1331" s="18">
        <f t="shared" si="20"/>
        <v>333</v>
      </c>
      <c r="B1331" s="18" t="str">
        <f>_xlfn.TEXTJOIN(" - ", FALSE, VLOOKUP(Table2[[#This Row],[Song Number]], Table1[[Order]:[SHD]], 4, FALSE), _xlfn.IFS(MID(B1330, LEN(B1330) - 2, 3) = " EZ", "NM", MID(B1330, LEN(B1330) - 2, 3) = " NM", "HD", MID(B1330, LEN(B1330) - 2, 3) = " HD", "SHD", TRUE, "EZ"))</f>
        <v>Blue Moon - NM</v>
      </c>
      <c r="C1331" s="18" t="str">
        <f>_xlfn.TEXTJOIN(" ", FALSE, VLOOKUP(Table2[[#This Row],[Song Number]], Table1[[Order]:[SHD]], 2, FALSE), "Pack")</f>
        <v>O2 Pack</v>
      </c>
      <c r="D1331" s="18" t="str" cm="1">
        <f t="array" ref="D1331">_xlfn.IFS(MID(B1330, LEN(B1330) - 2, 3) = " EZ", "NM", MID(B1330, LEN(B1330) - 2, 3) = " NM", "HD", MID(B1330, LEN(B1330) - 2, 3) = " HD", "SHD", TRUE, "EZ")</f>
        <v>NM</v>
      </c>
      <c r="E1331" s="18" t="str">
        <f>VLOOKUP(Table2[[#This Row],[Song Number]], Table1[[Order]:[SHD]], 5, FALSE)</f>
        <v>nao.paradigm</v>
      </c>
      <c r="F1331" s="18" t="str">
        <f>_xlfn.TEXTJOIN("", FALSE, "BPM_", VLOOKUP(Table2[[#This Row],[Song Number]], Table1[[Order]:[SHD]], 6, FALSE))</f>
        <v>BPM_141</v>
      </c>
      <c r="G1331" s="18" t="str" cm="1">
        <f t="array" ref="G1331">_xlfn.TEXTJOIN("", FALSE, "DIF_", VLOOKUP(Table2[[#This Row],[Song Number]], Table1[[Order]:[SHD]], _xlfn.IFS(MID(B1330, LEN(B1330) - 2, 3) = " EZ", 8, MID(B1330, LEN(B1330) - 2, 3) = " NM", 9, MID(B1330, LEN(B1330) - 2, 3) = " HD", 10, TRUE, 7), FALSE))</f>
        <v>DIF_9</v>
      </c>
      <c r="H133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"NM", "DIF_9" ],</v>
      </c>
      <c r="I133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"Blue Moon - NM",
  "region": "O2 Pack",
  "category": [ "O2 Pack", "NM", "DIF_9" ],
  "requires": []
  },
</v>
      </c>
    </row>
    <row r="1332" spans="1:9" ht="105" x14ac:dyDescent="0.25">
      <c r="A1332" s="18">
        <f t="shared" si="20"/>
        <v>333</v>
      </c>
      <c r="B1332" s="18" t="str">
        <f>_xlfn.TEXTJOIN(" - ", FALSE, VLOOKUP(Table2[[#This Row],[Song Number]], Table1[[Order]:[SHD]], 4, FALSE), _xlfn.IFS(MID(B1331, LEN(B1331) - 2, 3) = " EZ", "NM", MID(B1331, LEN(B1331) - 2, 3) = " NM", "HD", MID(B1331, LEN(B1331) - 2, 3) = " HD", "SHD", TRUE, "EZ"))</f>
        <v>Blue Moon - HD</v>
      </c>
      <c r="C1332" s="18" t="str">
        <f>_xlfn.TEXTJOIN(" ", FALSE, VLOOKUP(Table2[[#This Row],[Song Number]], Table1[[Order]:[SHD]], 2, FALSE), "Pack")</f>
        <v>O2 Pack</v>
      </c>
      <c r="D1332" s="18" t="str" cm="1">
        <f t="array" ref="D1332">_xlfn.IFS(MID(B1331, LEN(B1331) - 2, 3) = " EZ", "NM", MID(B1331, LEN(B1331) - 2, 3) = " NM", "HD", MID(B1331, LEN(B1331) - 2, 3) = " HD", "SHD", TRUE, "EZ")</f>
        <v>HD</v>
      </c>
      <c r="E1332" s="18" t="str">
        <f>VLOOKUP(Table2[[#This Row],[Song Number]], Table1[[Order]:[SHD]], 5, FALSE)</f>
        <v>nao.paradigm</v>
      </c>
      <c r="F1332" s="18" t="str">
        <f>_xlfn.TEXTJOIN("", FALSE, "BPM_", VLOOKUP(Table2[[#This Row],[Song Number]], Table1[[Order]:[SHD]], 6, FALSE))</f>
        <v>BPM_141</v>
      </c>
      <c r="G1332" s="18" t="str" cm="1">
        <f t="array" ref="G1332">_xlfn.TEXTJOIN("", FALSE, "DIF_", VLOOKUP(Table2[[#This Row],[Song Number]], Table1[[Order]:[SHD]], _xlfn.IFS(MID(B1331, LEN(B1331) - 2, 3) = " EZ", 8, MID(B1331, LEN(B1331) - 2, 3) = " NM", 9, MID(B1331, LEN(B1331) - 2, 3) = " HD", 10, TRUE, 7), FALSE))</f>
        <v>DIF_13</v>
      </c>
      <c r="H133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"HD", "DIF_13" ],</v>
      </c>
      <c r="I133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"Blue Moon - HD",
  "region": "O2 Pack",
  "category": [ "O2 Pack", "HD", "DIF_13" ],
  "requires": []
  },
</v>
      </c>
    </row>
    <row r="1333" spans="1:9" ht="105" x14ac:dyDescent="0.25">
      <c r="A1333" s="18">
        <f t="shared" si="20"/>
        <v>333</v>
      </c>
      <c r="B1333" s="18" t="str">
        <f>_xlfn.TEXTJOIN(" - ", FALSE, VLOOKUP(Table2[[#This Row],[Song Number]], Table1[[Order]:[SHD]], 4, FALSE), _xlfn.IFS(MID(B1332, LEN(B1332) - 2, 3) = " EZ", "NM", MID(B1332, LEN(B1332) - 2, 3) = " NM", "HD", MID(B1332, LEN(B1332) - 2, 3) = " HD", "SHD", TRUE, "EZ"))</f>
        <v>Blue Moon - SHD</v>
      </c>
      <c r="C1333" s="18" t="str">
        <f>_xlfn.TEXTJOIN(" ", FALSE, VLOOKUP(Table2[[#This Row],[Song Number]], Table1[[Order]:[SHD]], 2, FALSE), "Pack")</f>
        <v>O2 Pack</v>
      </c>
      <c r="D1333" s="18" t="str" cm="1">
        <f t="array" ref="D1333">_xlfn.IFS(MID(B1332, LEN(B1332) - 2, 3) = " EZ", "NM", MID(B1332, LEN(B1332) - 2, 3) = " NM", "HD", MID(B1332, LEN(B1332) - 2, 3) = " HD", "SHD", TRUE, "EZ")</f>
        <v>SHD</v>
      </c>
      <c r="E1333" s="18" t="str">
        <f>VLOOKUP(Table2[[#This Row],[Song Number]], Table1[[Order]:[SHD]], 5, FALSE)</f>
        <v>nao.paradigm</v>
      </c>
      <c r="F1333" s="18" t="str">
        <f>_xlfn.TEXTJOIN("", FALSE, "BPM_", VLOOKUP(Table2[[#This Row],[Song Number]], Table1[[Order]:[SHD]], 6, FALSE))</f>
        <v>BPM_141</v>
      </c>
      <c r="G1333" s="18" t="str" cm="1">
        <f t="array" ref="G1333">_xlfn.TEXTJOIN("", FALSE, "DIF_", VLOOKUP(Table2[[#This Row],[Song Number]], Table1[[Order]:[SHD]], _xlfn.IFS(MID(B1332, LEN(B1332) - 2, 3) = " EZ", 8, MID(B1332, LEN(B1332) - 2, 3) = " NM", 9, MID(B1332, LEN(B1332) - 2, 3) = " HD", 10, TRUE, 7), FALSE))</f>
        <v>DIF_16</v>
      </c>
      <c r="H133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"SHD", "DIF_16" ],</v>
      </c>
      <c r="I133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"Blue Moon - SHD",
  "region": "O2 Pack",
  "category": [ "O2 Pack", "SHD", "DIF_16" ],
  "requires": []
  },
</v>
      </c>
    </row>
    <row r="1334" spans="1:9" ht="105" x14ac:dyDescent="0.25">
      <c r="A1334" s="18">
        <f t="shared" si="20"/>
        <v>334</v>
      </c>
      <c r="B1334" s="18" t="str">
        <f>_xlfn.TEXTJOIN(" - ", FALSE, VLOOKUP(Table2[[#This Row],[Song Number]], Table1[[Order]:[SHD]], 4, FALSE), _xlfn.IFS(MID(B1333, LEN(B1333) - 2, 3) = " EZ", "NM", MID(B1333, LEN(B1333) - 2, 3) = " NM", "HD", MID(B1333, LEN(B1333) - 2, 3) = " HD", "SHD", TRUE, "EZ"))</f>
        <v>Bride In Dream - EZ</v>
      </c>
      <c r="C1334" s="18" t="str">
        <f>_xlfn.TEXTJOIN(" ", FALSE, VLOOKUP(Table2[[#This Row],[Song Number]], Table1[[Order]:[SHD]], 2, FALSE), "Pack")</f>
        <v>O2 Pack</v>
      </c>
      <c r="D1334" s="18" t="str" cm="1">
        <f t="array" ref="D1334">_xlfn.IFS(MID(B1333, LEN(B1333) - 2, 3) = " EZ", "NM", MID(B1333, LEN(B1333) - 2, 3) = " NM", "HD", MID(B1333, LEN(B1333) - 2, 3) = " HD", "SHD", TRUE, "EZ")</f>
        <v>EZ</v>
      </c>
      <c r="E1334" s="18" t="str">
        <f>VLOOKUP(Table2[[#This Row],[Song Number]], Table1[[Order]:[SHD]], 5, FALSE)</f>
        <v>BeautifulDay</v>
      </c>
      <c r="F1334" s="18" t="str">
        <f>_xlfn.TEXTJOIN("", FALSE, "BPM_", VLOOKUP(Table2[[#This Row],[Song Number]], Table1[[Order]:[SHD]], 6, FALSE))</f>
        <v>BPM_116</v>
      </c>
      <c r="G1334" s="18" t="str" cm="1">
        <f t="array" ref="G1334">_xlfn.TEXTJOIN("", FALSE, "DIF_", VLOOKUP(Table2[[#This Row],[Song Number]], Table1[[Order]:[SHD]], _xlfn.IFS(MID(B1333, LEN(B1333) - 2, 3) = " EZ", 8, MID(B1333, LEN(B1333) - 2, 3) = " NM", 9, MID(B1333, LEN(B1333) - 2, 3) = " HD", 10, TRUE, 7), FALSE))</f>
        <v>DIF_3</v>
      </c>
      <c r="H133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"EZ", "DIF_3" ],</v>
      </c>
      <c r="I133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"Bride In Dream - EZ",
  "region": "O2 Pack",
  "category": [ "O2 Pack", "EZ", "DIF_3" ],
  "requires": []
  },
</v>
      </c>
    </row>
    <row r="1335" spans="1:9" ht="105" x14ac:dyDescent="0.25">
      <c r="A1335" s="18">
        <f t="shared" si="20"/>
        <v>334</v>
      </c>
      <c r="B1335" s="18" t="str">
        <f>_xlfn.TEXTJOIN(" - ", FALSE, VLOOKUP(Table2[[#This Row],[Song Number]], Table1[[Order]:[SHD]], 4, FALSE), _xlfn.IFS(MID(B1334, LEN(B1334) - 2, 3) = " EZ", "NM", MID(B1334, LEN(B1334) - 2, 3) = " NM", "HD", MID(B1334, LEN(B1334) - 2, 3) = " HD", "SHD", TRUE, "EZ"))</f>
        <v>Bride In Dream - NM</v>
      </c>
      <c r="C1335" s="18" t="str">
        <f>_xlfn.TEXTJOIN(" ", FALSE, VLOOKUP(Table2[[#This Row],[Song Number]], Table1[[Order]:[SHD]], 2, FALSE), "Pack")</f>
        <v>O2 Pack</v>
      </c>
      <c r="D1335" s="18" t="str" cm="1">
        <f t="array" ref="D1335">_xlfn.IFS(MID(B1334, LEN(B1334) - 2, 3) = " EZ", "NM", MID(B1334, LEN(B1334) - 2, 3) = " NM", "HD", MID(B1334, LEN(B1334) - 2, 3) = " HD", "SHD", TRUE, "EZ")</f>
        <v>NM</v>
      </c>
      <c r="E1335" s="18" t="str">
        <f>VLOOKUP(Table2[[#This Row],[Song Number]], Table1[[Order]:[SHD]], 5, FALSE)</f>
        <v>BeautifulDay</v>
      </c>
      <c r="F1335" s="18" t="str">
        <f>_xlfn.TEXTJOIN("", FALSE, "BPM_", VLOOKUP(Table2[[#This Row],[Song Number]], Table1[[Order]:[SHD]], 6, FALSE))</f>
        <v>BPM_116</v>
      </c>
      <c r="G1335" s="18" t="str" cm="1">
        <f t="array" ref="G1335">_xlfn.TEXTJOIN("", FALSE, "DIF_", VLOOKUP(Table2[[#This Row],[Song Number]], Table1[[Order]:[SHD]], _xlfn.IFS(MID(B1334, LEN(B1334) - 2, 3) = " EZ", 8, MID(B1334, LEN(B1334) - 2, 3) = " NM", 9, MID(B1334, LEN(B1334) - 2, 3) = " HD", 10, TRUE, 7), FALSE))</f>
        <v>DIF_8</v>
      </c>
      <c r="H133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"NM", "DIF_8" ],</v>
      </c>
      <c r="I133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"Bride In Dream - NM",
  "region": "O2 Pack",
  "category": [ "O2 Pack", "NM", "DIF_8" ],
  "requires": []
  },
</v>
      </c>
    </row>
    <row r="1336" spans="1:9" ht="105" x14ac:dyDescent="0.25">
      <c r="A1336" s="18">
        <f t="shared" si="20"/>
        <v>334</v>
      </c>
      <c r="B1336" s="18" t="str">
        <f>_xlfn.TEXTJOIN(" - ", FALSE, VLOOKUP(Table2[[#This Row],[Song Number]], Table1[[Order]:[SHD]], 4, FALSE), _xlfn.IFS(MID(B1335, LEN(B1335) - 2, 3) = " EZ", "NM", MID(B1335, LEN(B1335) - 2, 3) = " NM", "HD", MID(B1335, LEN(B1335) - 2, 3) = " HD", "SHD", TRUE, "EZ"))</f>
        <v>Bride In Dream - HD</v>
      </c>
      <c r="C1336" s="18" t="str">
        <f>_xlfn.TEXTJOIN(" ", FALSE, VLOOKUP(Table2[[#This Row],[Song Number]], Table1[[Order]:[SHD]], 2, FALSE), "Pack")</f>
        <v>O2 Pack</v>
      </c>
      <c r="D1336" s="18" t="str" cm="1">
        <f t="array" ref="D1336">_xlfn.IFS(MID(B1335, LEN(B1335) - 2, 3) = " EZ", "NM", MID(B1335, LEN(B1335) - 2, 3) = " NM", "HD", MID(B1335, LEN(B1335) - 2, 3) = " HD", "SHD", TRUE, "EZ")</f>
        <v>HD</v>
      </c>
      <c r="E1336" s="18" t="str">
        <f>VLOOKUP(Table2[[#This Row],[Song Number]], Table1[[Order]:[SHD]], 5, FALSE)</f>
        <v>BeautifulDay</v>
      </c>
      <c r="F1336" s="18" t="str">
        <f>_xlfn.TEXTJOIN("", FALSE, "BPM_", VLOOKUP(Table2[[#This Row],[Song Number]], Table1[[Order]:[SHD]], 6, FALSE))</f>
        <v>BPM_116</v>
      </c>
      <c r="G1336" s="18" t="str" cm="1">
        <f t="array" ref="G1336">_xlfn.TEXTJOIN("", FALSE, "DIF_", VLOOKUP(Table2[[#This Row],[Song Number]], Table1[[Order]:[SHD]], _xlfn.IFS(MID(B1335, LEN(B1335) - 2, 3) = " EZ", 8, MID(B1335, LEN(B1335) - 2, 3) = " NM", 9, MID(B1335, LEN(B1335) - 2, 3) = " HD", 10, TRUE, 7), FALSE))</f>
        <v>DIF_13</v>
      </c>
      <c r="H133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"HD", "DIF_13" ],</v>
      </c>
      <c r="I133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"Bride In Dream - HD",
  "region": "O2 Pack",
  "category": [ "O2 Pack", "HD", "DIF_13" ],
  "requires": []
  },
</v>
      </c>
    </row>
    <row r="1337" spans="1:9" ht="105" x14ac:dyDescent="0.25">
      <c r="A1337" s="18">
        <f t="shared" si="20"/>
        <v>334</v>
      </c>
      <c r="B1337" s="18" t="str">
        <f>_xlfn.TEXTJOIN(" - ", FALSE, VLOOKUP(Table2[[#This Row],[Song Number]], Table1[[Order]:[SHD]], 4, FALSE), _xlfn.IFS(MID(B1336, LEN(B1336) - 2, 3) = " EZ", "NM", MID(B1336, LEN(B1336) - 2, 3) = " NM", "HD", MID(B1336, LEN(B1336) - 2, 3) = " HD", "SHD", TRUE, "EZ"))</f>
        <v>Bride In Dream - SHD</v>
      </c>
      <c r="C1337" s="18" t="str">
        <f>_xlfn.TEXTJOIN(" ", FALSE, VLOOKUP(Table2[[#This Row],[Song Number]], Table1[[Order]:[SHD]], 2, FALSE), "Pack")</f>
        <v>O2 Pack</v>
      </c>
      <c r="D1337" s="18" t="str" cm="1">
        <f t="array" ref="D1337">_xlfn.IFS(MID(B1336, LEN(B1336) - 2, 3) = " EZ", "NM", MID(B1336, LEN(B1336) - 2, 3) = " NM", "HD", MID(B1336, LEN(B1336) - 2, 3) = " HD", "SHD", TRUE, "EZ")</f>
        <v>SHD</v>
      </c>
      <c r="E1337" s="18" t="str">
        <f>VLOOKUP(Table2[[#This Row],[Song Number]], Table1[[Order]:[SHD]], 5, FALSE)</f>
        <v>BeautifulDay</v>
      </c>
      <c r="F1337" s="18" t="str">
        <f>_xlfn.TEXTJOIN("", FALSE, "BPM_", VLOOKUP(Table2[[#This Row],[Song Number]], Table1[[Order]:[SHD]], 6, FALSE))</f>
        <v>BPM_116</v>
      </c>
      <c r="G1337" s="18" t="str" cm="1">
        <f t="array" ref="G1337">_xlfn.TEXTJOIN("", FALSE, "DIF_", VLOOKUP(Table2[[#This Row],[Song Number]], Table1[[Order]:[SHD]], _xlfn.IFS(MID(B1336, LEN(B1336) - 2, 3) = " EZ", 8, MID(B1336, LEN(B1336) - 2, 3) = " NM", 9, MID(B1336, LEN(B1336) - 2, 3) = " HD", 10, TRUE, 7), FALSE))</f>
        <v>DIF_16</v>
      </c>
      <c r="H133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"SHD", "DIF_16" ],</v>
      </c>
      <c r="I133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"Bride In Dream - SHD",
  "region": "O2 Pack",
  "category": [ "O2 Pack", "SHD", "DIF_16" ],
  "requires": []
  },
</v>
      </c>
    </row>
    <row r="1338" spans="1:9" ht="105" x14ac:dyDescent="0.25">
      <c r="A1338" s="18">
        <f t="shared" si="20"/>
        <v>335</v>
      </c>
      <c r="B1338" s="18" t="str">
        <f>_xlfn.TEXTJOIN(" - ", FALSE, VLOOKUP(Table2[[#This Row],[Song Number]], Table1[[Order]:[SHD]], 4, FALSE), _xlfn.IFS(MID(B1337, LEN(B1337) - 2, 3) = " EZ", "NM", MID(B1337, LEN(B1337) - 2, 3) = " NM", "HD", MID(B1337, LEN(B1337) - 2, 3) = " HD", "SHD", TRUE, "EZ"))</f>
        <v>Can You Feel !! - EZ</v>
      </c>
      <c r="C1338" s="18" t="str">
        <f>_xlfn.TEXTJOIN(" ", FALSE, VLOOKUP(Table2[[#This Row],[Song Number]], Table1[[Order]:[SHD]], 2, FALSE), "Pack")</f>
        <v>O2 Pack</v>
      </c>
      <c r="D1338" s="18" t="str" cm="1">
        <f t="array" ref="D1338">_xlfn.IFS(MID(B1337, LEN(B1337) - 2, 3) = " EZ", "NM", MID(B1337, LEN(B1337) - 2, 3) = " NM", "HD", MID(B1337, LEN(B1337) - 2, 3) = " HD", "SHD", TRUE, "EZ")</f>
        <v>EZ</v>
      </c>
      <c r="E1338" s="18" t="str">
        <f>VLOOKUP(Table2[[#This Row],[Song Number]], Table1[[Order]:[SHD]], 5, FALSE)</f>
        <v>Brandy</v>
      </c>
      <c r="F1338" s="18" t="str">
        <f>_xlfn.TEXTJOIN("", FALSE, "BPM_", VLOOKUP(Table2[[#This Row],[Song Number]], Table1[[Order]:[SHD]], 6, FALSE))</f>
        <v>BPM_108</v>
      </c>
      <c r="G1338" s="18" t="str" cm="1">
        <f t="array" ref="G1338">_xlfn.TEXTJOIN("", FALSE, "DIF_", VLOOKUP(Table2[[#This Row],[Song Number]], Table1[[Order]:[SHD]], _xlfn.IFS(MID(B1337, LEN(B1337) - 2, 3) = " EZ", 8, MID(B1337, LEN(B1337) - 2, 3) = " NM", 9, MID(B1337, LEN(B1337) - 2, 3) = " HD", 10, TRUE, 7), FALSE))</f>
        <v>DIF_2</v>
      </c>
      <c r="H133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"EZ", "DIF_2" ],</v>
      </c>
      <c r="I133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"Can You Feel !! - EZ",
  "region": "O2 Pack",
  "category": [ "O2 Pack", "EZ", "DIF_2" ],
  "requires": []
  },
</v>
      </c>
    </row>
    <row r="1339" spans="1:9" ht="105" x14ac:dyDescent="0.25">
      <c r="A1339" s="18">
        <f t="shared" si="20"/>
        <v>335</v>
      </c>
      <c r="B1339" s="18" t="str">
        <f>_xlfn.TEXTJOIN(" - ", FALSE, VLOOKUP(Table2[[#This Row],[Song Number]], Table1[[Order]:[SHD]], 4, FALSE), _xlfn.IFS(MID(B1338, LEN(B1338) - 2, 3) = " EZ", "NM", MID(B1338, LEN(B1338) - 2, 3) = " NM", "HD", MID(B1338, LEN(B1338) - 2, 3) = " HD", "SHD", TRUE, "EZ"))</f>
        <v>Can You Feel !! - NM</v>
      </c>
      <c r="C1339" s="18" t="str">
        <f>_xlfn.TEXTJOIN(" ", FALSE, VLOOKUP(Table2[[#This Row],[Song Number]], Table1[[Order]:[SHD]], 2, FALSE), "Pack")</f>
        <v>O2 Pack</v>
      </c>
      <c r="D1339" s="18" t="str" cm="1">
        <f t="array" ref="D1339">_xlfn.IFS(MID(B1338, LEN(B1338) - 2, 3) = " EZ", "NM", MID(B1338, LEN(B1338) - 2, 3) = " NM", "HD", MID(B1338, LEN(B1338) - 2, 3) = " HD", "SHD", TRUE, "EZ")</f>
        <v>NM</v>
      </c>
      <c r="E1339" s="18" t="str">
        <f>VLOOKUP(Table2[[#This Row],[Song Number]], Table1[[Order]:[SHD]], 5, FALSE)</f>
        <v>Brandy</v>
      </c>
      <c r="F1339" s="18" t="str">
        <f>_xlfn.TEXTJOIN("", FALSE, "BPM_", VLOOKUP(Table2[[#This Row],[Song Number]], Table1[[Order]:[SHD]], 6, FALSE))</f>
        <v>BPM_108</v>
      </c>
      <c r="G1339" s="18" t="str" cm="1">
        <f t="array" ref="G1339">_xlfn.TEXTJOIN("", FALSE, "DIF_", VLOOKUP(Table2[[#This Row],[Song Number]], Table1[[Order]:[SHD]], _xlfn.IFS(MID(B1338, LEN(B1338) - 2, 3) = " EZ", 8, MID(B1338, LEN(B1338) - 2, 3) = " NM", 9, MID(B1338, LEN(B1338) - 2, 3) = " HD", 10, TRUE, 7), FALSE))</f>
        <v>DIF_5</v>
      </c>
      <c r="H133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"NM", "DIF_5" ],</v>
      </c>
      <c r="I133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"Can You Feel !! - NM",
  "region": "O2 Pack",
  "category": [ "O2 Pack", "NM", "DIF_5" ],
  "requires": []
  },
</v>
      </c>
    </row>
    <row r="1340" spans="1:9" ht="105" x14ac:dyDescent="0.25">
      <c r="A1340" s="18">
        <f t="shared" si="20"/>
        <v>335</v>
      </c>
      <c r="B1340" s="18" t="str">
        <f>_xlfn.TEXTJOIN(" - ", FALSE, VLOOKUP(Table2[[#This Row],[Song Number]], Table1[[Order]:[SHD]], 4, FALSE), _xlfn.IFS(MID(B1339, LEN(B1339) - 2, 3) = " EZ", "NM", MID(B1339, LEN(B1339) - 2, 3) = " NM", "HD", MID(B1339, LEN(B1339) - 2, 3) = " HD", "SHD", TRUE, "EZ"))</f>
        <v>Can You Feel !! - HD</v>
      </c>
      <c r="C1340" s="18" t="str">
        <f>_xlfn.TEXTJOIN(" ", FALSE, VLOOKUP(Table2[[#This Row],[Song Number]], Table1[[Order]:[SHD]], 2, FALSE), "Pack")</f>
        <v>O2 Pack</v>
      </c>
      <c r="D1340" s="18" t="str" cm="1">
        <f t="array" ref="D1340">_xlfn.IFS(MID(B1339, LEN(B1339) - 2, 3) = " EZ", "NM", MID(B1339, LEN(B1339) - 2, 3) = " NM", "HD", MID(B1339, LEN(B1339) - 2, 3) = " HD", "SHD", TRUE, "EZ")</f>
        <v>HD</v>
      </c>
      <c r="E1340" s="18" t="str">
        <f>VLOOKUP(Table2[[#This Row],[Song Number]], Table1[[Order]:[SHD]], 5, FALSE)</f>
        <v>Brandy</v>
      </c>
      <c r="F1340" s="18" t="str">
        <f>_xlfn.TEXTJOIN("", FALSE, "BPM_", VLOOKUP(Table2[[#This Row],[Song Number]], Table1[[Order]:[SHD]], 6, FALSE))</f>
        <v>BPM_108</v>
      </c>
      <c r="G1340" s="18" t="str" cm="1">
        <f t="array" ref="G1340">_xlfn.TEXTJOIN("", FALSE, "DIF_", VLOOKUP(Table2[[#This Row],[Song Number]], Table1[[Order]:[SHD]], _xlfn.IFS(MID(B1339, LEN(B1339) - 2, 3) = " EZ", 8, MID(B1339, LEN(B1339) - 2, 3) = " NM", 9, MID(B1339, LEN(B1339) - 2, 3) = " HD", 10, TRUE, 7), FALSE))</f>
        <v>DIF_10</v>
      </c>
      <c r="H134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"HD", "DIF_10" ],</v>
      </c>
      <c r="I134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"Can You Feel !! - HD",
  "region": "O2 Pack",
  "category": [ "O2 Pack", "HD", "DIF_10" ],
  "requires": []
  },
</v>
      </c>
    </row>
    <row r="1341" spans="1:9" ht="105" x14ac:dyDescent="0.25">
      <c r="A1341" s="18">
        <f t="shared" si="20"/>
        <v>335</v>
      </c>
      <c r="B1341" s="18" t="str">
        <f>_xlfn.TEXTJOIN(" - ", FALSE, VLOOKUP(Table2[[#This Row],[Song Number]], Table1[[Order]:[SHD]], 4, FALSE), _xlfn.IFS(MID(B1340, LEN(B1340) - 2, 3) = " EZ", "NM", MID(B1340, LEN(B1340) - 2, 3) = " NM", "HD", MID(B1340, LEN(B1340) - 2, 3) = " HD", "SHD", TRUE, "EZ"))</f>
        <v>Can You Feel !! - SHD</v>
      </c>
      <c r="C1341" s="18" t="str">
        <f>_xlfn.TEXTJOIN(" ", FALSE, VLOOKUP(Table2[[#This Row],[Song Number]], Table1[[Order]:[SHD]], 2, FALSE), "Pack")</f>
        <v>O2 Pack</v>
      </c>
      <c r="D1341" s="18" t="str" cm="1">
        <f t="array" ref="D1341">_xlfn.IFS(MID(B1340, LEN(B1340) - 2, 3) = " EZ", "NM", MID(B1340, LEN(B1340) - 2, 3) = " NM", "HD", MID(B1340, LEN(B1340) - 2, 3) = " HD", "SHD", TRUE, "EZ")</f>
        <v>SHD</v>
      </c>
      <c r="E1341" s="18" t="str">
        <f>VLOOKUP(Table2[[#This Row],[Song Number]], Table1[[Order]:[SHD]], 5, FALSE)</f>
        <v>Brandy</v>
      </c>
      <c r="F1341" s="18" t="str">
        <f>_xlfn.TEXTJOIN("", FALSE, "BPM_", VLOOKUP(Table2[[#This Row],[Song Number]], Table1[[Order]:[SHD]], 6, FALSE))</f>
        <v>BPM_108</v>
      </c>
      <c r="G1341" s="18" t="str" cm="1">
        <f t="array" ref="G1341">_xlfn.TEXTJOIN("", FALSE, "DIF_", VLOOKUP(Table2[[#This Row],[Song Number]], Table1[[Order]:[SHD]], _xlfn.IFS(MID(B1340, LEN(B1340) - 2, 3) = " EZ", 8, MID(B1340, LEN(B1340) - 2, 3) = " NM", 9, MID(B1340, LEN(B1340) - 2, 3) = " HD", 10, TRUE, 7), FALSE))</f>
        <v>DIF_14</v>
      </c>
      <c r="H134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"SHD", "DIF_14" ],</v>
      </c>
      <c r="I134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"Can You Feel !! - SHD",
  "region": "O2 Pack",
  "category": [ "O2 Pack", "SHD", "DIF_14" ],
  "requires": []
  },
</v>
      </c>
    </row>
    <row r="1342" spans="1:9" ht="105" x14ac:dyDescent="0.25">
      <c r="A1342" s="18">
        <f t="shared" si="20"/>
        <v>336</v>
      </c>
      <c r="B1342" s="18" t="str">
        <f>_xlfn.TEXTJOIN(" - ", FALSE, VLOOKUP(Table2[[#This Row],[Song Number]], Table1[[Order]:[SHD]], 4, FALSE), _xlfn.IFS(MID(B1341, LEN(B1341) - 2, 3) = " EZ", "NM", MID(B1341, LEN(B1341) - 2, 3) = " NM", "HD", MID(B1341, LEN(B1341) - 2, 3) = " HD", "SHD", TRUE, "EZ"))</f>
        <v>Christmas Memories - EZ</v>
      </c>
      <c r="C1342" s="18" t="str">
        <f>_xlfn.TEXTJOIN(" ", FALSE, VLOOKUP(Table2[[#This Row],[Song Number]], Table1[[Order]:[SHD]], 2, FALSE), "Pack")</f>
        <v>O2 Pack</v>
      </c>
      <c r="D1342" s="18" t="str" cm="1">
        <f t="array" ref="D1342">_xlfn.IFS(MID(B1341, LEN(B1341) - 2, 3) = " EZ", "NM", MID(B1341, LEN(B1341) - 2, 3) = " NM", "HD", MID(B1341, LEN(B1341) - 2, 3) = " HD", "SHD", TRUE, "EZ")</f>
        <v>EZ</v>
      </c>
      <c r="E1342" s="18" t="str">
        <f>VLOOKUP(Table2[[#This Row],[Song Number]], Table1[[Order]:[SHD]], 5, FALSE)</f>
        <v>BeautifulDay</v>
      </c>
      <c r="F1342" s="18" t="str">
        <f>_xlfn.TEXTJOIN("", FALSE, "BPM_", VLOOKUP(Table2[[#This Row],[Song Number]], Table1[[Order]:[SHD]], 6, FALSE))</f>
        <v>BPM_170</v>
      </c>
      <c r="G1342" s="18" t="str" cm="1">
        <f t="array" ref="G1342">_xlfn.TEXTJOIN("", FALSE, "DIF_", VLOOKUP(Table2[[#This Row],[Song Number]], Table1[[Order]:[SHD]], _xlfn.IFS(MID(B1341, LEN(B1341) - 2, 3) = " EZ", 8, MID(B1341, LEN(B1341) - 2, 3) = " NM", 9, MID(B1341, LEN(B1341) - 2, 3) = " HD", 10, TRUE, 7), FALSE))</f>
        <v>DIF_2</v>
      </c>
      <c r="H134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"EZ", "DIF_2" ],</v>
      </c>
      <c r="I134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"Christmas Memories - EZ",
  "region": "O2 Pack",
  "category": [ "O2 Pack", "EZ", "DIF_2" ],
  "requires": []
  },
</v>
      </c>
    </row>
    <row r="1343" spans="1:9" ht="105" x14ac:dyDescent="0.25">
      <c r="A1343" s="18">
        <f t="shared" si="20"/>
        <v>336</v>
      </c>
      <c r="B1343" s="18" t="str">
        <f>_xlfn.TEXTJOIN(" - ", FALSE, VLOOKUP(Table2[[#This Row],[Song Number]], Table1[[Order]:[SHD]], 4, FALSE), _xlfn.IFS(MID(B1342, LEN(B1342) - 2, 3) = " EZ", "NM", MID(B1342, LEN(B1342) - 2, 3) = " NM", "HD", MID(B1342, LEN(B1342) - 2, 3) = " HD", "SHD", TRUE, "EZ"))</f>
        <v>Christmas Memories - NM</v>
      </c>
      <c r="C1343" s="18" t="str">
        <f>_xlfn.TEXTJOIN(" ", FALSE, VLOOKUP(Table2[[#This Row],[Song Number]], Table1[[Order]:[SHD]], 2, FALSE), "Pack")</f>
        <v>O2 Pack</v>
      </c>
      <c r="D1343" s="18" t="str" cm="1">
        <f t="array" ref="D1343">_xlfn.IFS(MID(B1342, LEN(B1342) - 2, 3) = " EZ", "NM", MID(B1342, LEN(B1342) - 2, 3) = " NM", "HD", MID(B1342, LEN(B1342) - 2, 3) = " HD", "SHD", TRUE, "EZ")</f>
        <v>NM</v>
      </c>
      <c r="E1343" s="18" t="str">
        <f>VLOOKUP(Table2[[#This Row],[Song Number]], Table1[[Order]:[SHD]], 5, FALSE)</f>
        <v>BeautifulDay</v>
      </c>
      <c r="F1343" s="18" t="str">
        <f>_xlfn.TEXTJOIN("", FALSE, "BPM_", VLOOKUP(Table2[[#This Row],[Song Number]], Table1[[Order]:[SHD]], 6, FALSE))</f>
        <v>BPM_170</v>
      </c>
      <c r="G1343" s="18" t="str" cm="1">
        <f t="array" ref="G1343">_xlfn.TEXTJOIN("", FALSE, "DIF_", VLOOKUP(Table2[[#This Row],[Song Number]], Table1[[Order]:[SHD]], _xlfn.IFS(MID(B1342, LEN(B1342) - 2, 3) = " EZ", 8, MID(B1342, LEN(B1342) - 2, 3) = " NM", 9, MID(B1342, LEN(B1342) - 2, 3) = " HD", 10, TRUE, 7), FALSE))</f>
        <v>DIF_6</v>
      </c>
      <c r="H134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"NM", "DIF_6" ],</v>
      </c>
      <c r="I134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"Christmas Memories - NM",
  "region": "O2 Pack",
  "category": [ "O2 Pack", "NM", "DIF_6" ],
  "requires": []
  },
</v>
      </c>
    </row>
    <row r="1344" spans="1:9" ht="105" x14ac:dyDescent="0.25">
      <c r="A1344" s="18">
        <f t="shared" si="20"/>
        <v>336</v>
      </c>
      <c r="B1344" s="18" t="str">
        <f>_xlfn.TEXTJOIN(" - ", FALSE, VLOOKUP(Table2[[#This Row],[Song Number]], Table1[[Order]:[SHD]], 4, FALSE), _xlfn.IFS(MID(B1343, LEN(B1343) - 2, 3) = " EZ", "NM", MID(B1343, LEN(B1343) - 2, 3) = " NM", "HD", MID(B1343, LEN(B1343) - 2, 3) = " HD", "SHD", TRUE, "EZ"))</f>
        <v>Christmas Memories - HD</v>
      </c>
      <c r="C1344" s="18" t="str">
        <f>_xlfn.TEXTJOIN(" ", FALSE, VLOOKUP(Table2[[#This Row],[Song Number]], Table1[[Order]:[SHD]], 2, FALSE), "Pack")</f>
        <v>O2 Pack</v>
      </c>
      <c r="D1344" s="18" t="str" cm="1">
        <f t="array" ref="D1344">_xlfn.IFS(MID(B1343, LEN(B1343) - 2, 3) = " EZ", "NM", MID(B1343, LEN(B1343) - 2, 3) = " NM", "HD", MID(B1343, LEN(B1343) - 2, 3) = " HD", "SHD", TRUE, "EZ")</f>
        <v>HD</v>
      </c>
      <c r="E1344" s="18" t="str">
        <f>VLOOKUP(Table2[[#This Row],[Song Number]], Table1[[Order]:[SHD]], 5, FALSE)</f>
        <v>BeautifulDay</v>
      </c>
      <c r="F1344" s="18" t="str">
        <f>_xlfn.TEXTJOIN("", FALSE, "BPM_", VLOOKUP(Table2[[#This Row],[Song Number]], Table1[[Order]:[SHD]], 6, FALSE))</f>
        <v>BPM_170</v>
      </c>
      <c r="G1344" s="18" t="str" cm="1">
        <f t="array" ref="G1344">_xlfn.TEXTJOIN("", FALSE, "DIF_", VLOOKUP(Table2[[#This Row],[Song Number]], Table1[[Order]:[SHD]], _xlfn.IFS(MID(B1343, LEN(B1343) - 2, 3) = " EZ", 8, MID(B1343, LEN(B1343) - 2, 3) = " NM", 9, MID(B1343, LEN(B1343) - 2, 3) = " HD", 10, TRUE, 7), FALSE))</f>
        <v>DIF_10</v>
      </c>
      <c r="H134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"HD", "DIF_10" ],</v>
      </c>
      <c r="I134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"Christmas Memories - HD",
  "region": "O2 Pack",
  "category": [ "O2 Pack", "HD", "DIF_10" ],
  "requires": []
  },
</v>
      </c>
    </row>
    <row r="1345" spans="1:9" ht="105" x14ac:dyDescent="0.25">
      <c r="A1345" s="18">
        <f t="shared" si="20"/>
        <v>336</v>
      </c>
      <c r="B1345" s="18" t="str">
        <f>_xlfn.TEXTJOIN(" - ", FALSE, VLOOKUP(Table2[[#This Row],[Song Number]], Table1[[Order]:[SHD]], 4, FALSE), _xlfn.IFS(MID(B1344, LEN(B1344) - 2, 3) = " EZ", "NM", MID(B1344, LEN(B1344) - 2, 3) = " NM", "HD", MID(B1344, LEN(B1344) - 2, 3) = " HD", "SHD", TRUE, "EZ"))</f>
        <v>Christmas Memories - SHD</v>
      </c>
      <c r="C1345" s="18" t="str">
        <f>_xlfn.TEXTJOIN(" ", FALSE, VLOOKUP(Table2[[#This Row],[Song Number]], Table1[[Order]:[SHD]], 2, FALSE), "Pack")</f>
        <v>O2 Pack</v>
      </c>
      <c r="D1345" s="18" t="str" cm="1">
        <f t="array" ref="D1345">_xlfn.IFS(MID(B1344, LEN(B1344) - 2, 3) = " EZ", "NM", MID(B1344, LEN(B1344) - 2, 3) = " NM", "HD", MID(B1344, LEN(B1344) - 2, 3) = " HD", "SHD", TRUE, "EZ")</f>
        <v>SHD</v>
      </c>
      <c r="E1345" s="18" t="str">
        <f>VLOOKUP(Table2[[#This Row],[Song Number]], Table1[[Order]:[SHD]], 5, FALSE)</f>
        <v>BeautifulDay</v>
      </c>
      <c r="F1345" s="18" t="str">
        <f>_xlfn.TEXTJOIN("", FALSE, "BPM_", VLOOKUP(Table2[[#This Row],[Song Number]], Table1[[Order]:[SHD]], 6, FALSE))</f>
        <v>BPM_170</v>
      </c>
      <c r="G1345" s="18" t="str" cm="1">
        <f t="array" ref="G1345">_xlfn.TEXTJOIN("", FALSE, "DIF_", VLOOKUP(Table2[[#This Row],[Song Number]], Table1[[Order]:[SHD]], _xlfn.IFS(MID(B1344, LEN(B1344) - 2, 3) = " EZ", 8, MID(B1344, LEN(B1344) - 2, 3) = " NM", 9, MID(B1344, LEN(B1344) - 2, 3) = " HD", 10, TRUE, 7), FALSE))</f>
        <v>DIF_14</v>
      </c>
      <c r="H134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"SHD", "DIF_14" ],</v>
      </c>
      <c r="I134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"Christmas Memories - SHD",
  "region": "O2 Pack",
  "category": [ "O2 Pack", "SHD", "DIF_14" ],
  "requires": []
  },
</v>
      </c>
    </row>
    <row r="1346" spans="1:9" ht="105" x14ac:dyDescent="0.25">
      <c r="A1346" s="18">
        <f t="shared" ref="A1346:A1409" si="21">IF(MOD(ROW() - 2, 4) = 0, IF(ISNUMBER(A1345), A1345 + 1, 1), IF(ISNUMBER(A1345), A1345, 1))</f>
        <v>337</v>
      </c>
      <c r="B1346" s="18" t="str">
        <f>_xlfn.TEXTJOIN(" - ", FALSE, VLOOKUP(Table2[[#This Row],[Song Number]], Table1[[Order]:[SHD]], 4, FALSE), _xlfn.IFS(MID(B1345, LEN(B1345) - 2, 3) = " EZ", "NM", MID(B1345, LEN(B1345) - 2, 3) = " NM", "HD", MID(B1345, LEN(B1345) - 2, 3) = " HD", "SHD", TRUE, "EZ"))</f>
        <v>Cross Time !! - EZ</v>
      </c>
      <c r="C1346" s="18" t="str">
        <f>_xlfn.TEXTJOIN(" ", FALSE, VLOOKUP(Table2[[#This Row],[Song Number]], Table1[[Order]:[SHD]], 2, FALSE), "Pack")</f>
        <v>O2 Pack</v>
      </c>
      <c r="D1346" s="18" t="str" cm="1">
        <f t="array" ref="D1346">_xlfn.IFS(MID(B1345, LEN(B1345) - 2, 3) = " EZ", "NM", MID(B1345, LEN(B1345) - 2, 3) = " NM", "HD", MID(B1345, LEN(B1345) - 2, 3) = " HD", "SHD", TRUE, "EZ")</f>
        <v>EZ</v>
      </c>
      <c r="E1346" s="18" t="str">
        <f>VLOOKUP(Table2[[#This Row],[Song Number]], Table1[[Order]:[SHD]], 5, FALSE)</f>
        <v>Brandy</v>
      </c>
      <c r="F1346" s="18" t="str">
        <f>_xlfn.TEXTJOIN("", FALSE, "BPM_", VLOOKUP(Table2[[#This Row],[Song Number]], Table1[[Order]:[SHD]], 6, FALSE))</f>
        <v>BPM_160</v>
      </c>
      <c r="G1346" s="18" t="str" cm="1">
        <f t="array" ref="G1346">_xlfn.TEXTJOIN("", FALSE, "DIF_", VLOOKUP(Table2[[#This Row],[Song Number]], Table1[[Order]:[SHD]], _xlfn.IFS(MID(B1345, LEN(B1345) - 2, 3) = " EZ", 8, MID(B1345, LEN(B1345) - 2, 3) = " NM", 9, MID(B1345, LEN(B1345) - 2, 3) = " HD", 10, TRUE, 7), FALSE))</f>
        <v>DIF_4</v>
      </c>
      <c r="H134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"EZ", "DIF_4" ],</v>
      </c>
      <c r="I134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"Cross Time !! - EZ",
  "region": "O2 Pack",
  "category": [ "O2 Pack", "EZ", "DIF_4" ],
  "requires": []
  },
</v>
      </c>
    </row>
    <row r="1347" spans="1:9" ht="105" x14ac:dyDescent="0.25">
      <c r="A1347" s="18">
        <f t="shared" si="21"/>
        <v>337</v>
      </c>
      <c r="B1347" s="18" t="str">
        <f>_xlfn.TEXTJOIN(" - ", FALSE, VLOOKUP(Table2[[#This Row],[Song Number]], Table1[[Order]:[SHD]], 4, FALSE), _xlfn.IFS(MID(B1346, LEN(B1346) - 2, 3) = " EZ", "NM", MID(B1346, LEN(B1346) - 2, 3) = " NM", "HD", MID(B1346, LEN(B1346) - 2, 3) = " HD", "SHD", TRUE, "EZ"))</f>
        <v>Cross Time !! - NM</v>
      </c>
      <c r="C1347" s="18" t="str">
        <f>_xlfn.TEXTJOIN(" ", FALSE, VLOOKUP(Table2[[#This Row],[Song Number]], Table1[[Order]:[SHD]], 2, FALSE), "Pack")</f>
        <v>O2 Pack</v>
      </c>
      <c r="D1347" s="18" t="str" cm="1">
        <f t="array" ref="D1347">_xlfn.IFS(MID(B1346, LEN(B1346) - 2, 3) = " EZ", "NM", MID(B1346, LEN(B1346) - 2, 3) = " NM", "HD", MID(B1346, LEN(B1346) - 2, 3) = " HD", "SHD", TRUE, "EZ")</f>
        <v>NM</v>
      </c>
      <c r="E1347" s="18" t="str">
        <f>VLOOKUP(Table2[[#This Row],[Song Number]], Table1[[Order]:[SHD]], 5, FALSE)</f>
        <v>Brandy</v>
      </c>
      <c r="F1347" s="18" t="str">
        <f>_xlfn.TEXTJOIN("", FALSE, "BPM_", VLOOKUP(Table2[[#This Row],[Song Number]], Table1[[Order]:[SHD]], 6, FALSE))</f>
        <v>BPM_160</v>
      </c>
      <c r="G1347" s="18" t="str" cm="1">
        <f t="array" ref="G1347">_xlfn.TEXTJOIN("", FALSE, "DIF_", VLOOKUP(Table2[[#This Row],[Song Number]], Table1[[Order]:[SHD]], _xlfn.IFS(MID(B1346, LEN(B1346) - 2, 3) = " EZ", 8, MID(B1346, LEN(B1346) - 2, 3) = " NM", 9, MID(B1346, LEN(B1346) - 2, 3) = " HD", 10, TRUE, 7), FALSE))</f>
        <v>DIF_10</v>
      </c>
      <c r="H134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"NM", "DIF_10" ],</v>
      </c>
      <c r="I134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"Cross Time !! - NM",
  "region": "O2 Pack",
  "category": [ "O2 Pack", "NM", "DIF_10" ],
  "requires": []
  },
</v>
      </c>
    </row>
    <row r="1348" spans="1:9" ht="105" x14ac:dyDescent="0.25">
      <c r="A1348" s="18">
        <f t="shared" si="21"/>
        <v>337</v>
      </c>
      <c r="B1348" s="18" t="str">
        <f>_xlfn.TEXTJOIN(" - ", FALSE, VLOOKUP(Table2[[#This Row],[Song Number]], Table1[[Order]:[SHD]], 4, FALSE), _xlfn.IFS(MID(B1347, LEN(B1347) - 2, 3) = " EZ", "NM", MID(B1347, LEN(B1347) - 2, 3) = " NM", "HD", MID(B1347, LEN(B1347) - 2, 3) = " HD", "SHD", TRUE, "EZ"))</f>
        <v>Cross Time !! - HD</v>
      </c>
      <c r="C1348" s="18" t="str">
        <f>_xlfn.TEXTJOIN(" ", FALSE, VLOOKUP(Table2[[#This Row],[Song Number]], Table1[[Order]:[SHD]], 2, FALSE), "Pack")</f>
        <v>O2 Pack</v>
      </c>
      <c r="D1348" s="18" t="str" cm="1">
        <f t="array" ref="D1348">_xlfn.IFS(MID(B1347, LEN(B1347) - 2, 3) = " EZ", "NM", MID(B1347, LEN(B1347) - 2, 3) = " NM", "HD", MID(B1347, LEN(B1347) - 2, 3) = " HD", "SHD", TRUE, "EZ")</f>
        <v>HD</v>
      </c>
      <c r="E1348" s="18" t="str">
        <f>VLOOKUP(Table2[[#This Row],[Song Number]], Table1[[Order]:[SHD]], 5, FALSE)</f>
        <v>Brandy</v>
      </c>
      <c r="F1348" s="18" t="str">
        <f>_xlfn.TEXTJOIN("", FALSE, "BPM_", VLOOKUP(Table2[[#This Row],[Song Number]], Table1[[Order]:[SHD]], 6, FALSE))</f>
        <v>BPM_160</v>
      </c>
      <c r="G1348" s="18" t="str" cm="1">
        <f t="array" ref="G1348">_xlfn.TEXTJOIN("", FALSE, "DIF_", VLOOKUP(Table2[[#This Row],[Song Number]], Table1[[Order]:[SHD]], _xlfn.IFS(MID(B1347, LEN(B1347) - 2, 3) = " EZ", 8, MID(B1347, LEN(B1347) - 2, 3) = " NM", 9, MID(B1347, LEN(B1347) - 2, 3) = " HD", 10, TRUE, 7), FALSE))</f>
        <v>DIF_14</v>
      </c>
      <c r="H134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"HD", "DIF_14" ],</v>
      </c>
      <c r="I134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"Cross Time !! - HD",
  "region": "O2 Pack",
  "category": [ "O2 Pack", "HD", "DIF_14" ],
  "requires": []
  },
</v>
      </c>
    </row>
    <row r="1349" spans="1:9" ht="105" x14ac:dyDescent="0.25">
      <c r="A1349" s="18">
        <f t="shared" si="21"/>
        <v>337</v>
      </c>
      <c r="B1349" s="18" t="str">
        <f>_xlfn.TEXTJOIN(" - ", FALSE, VLOOKUP(Table2[[#This Row],[Song Number]], Table1[[Order]:[SHD]], 4, FALSE), _xlfn.IFS(MID(B1348, LEN(B1348) - 2, 3) = " EZ", "NM", MID(B1348, LEN(B1348) - 2, 3) = " NM", "HD", MID(B1348, LEN(B1348) - 2, 3) = " HD", "SHD", TRUE, "EZ"))</f>
        <v>Cross Time !! - SHD</v>
      </c>
      <c r="C1349" s="18" t="str">
        <f>_xlfn.TEXTJOIN(" ", FALSE, VLOOKUP(Table2[[#This Row],[Song Number]], Table1[[Order]:[SHD]], 2, FALSE), "Pack")</f>
        <v>O2 Pack</v>
      </c>
      <c r="D1349" s="18" t="str" cm="1">
        <f t="array" ref="D1349">_xlfn.IFS(MID(B1348, LEN(B1348) - 2, 3) = " EZ", "NM", MID(B1348, LEN(B1348) - 2, 3) = " NM", "HD", MID(B1348, LEN(B1348) - 2, 3) = " HD", "SHD", TRUE, "EZ")</f>
        <v>SHD</v>
      </c>
      <c r="E1349" s="18" t="str">
        <f>VLOOKUP(Table2[[#This Row],[Song Number]], Table1[[Order]:[SHD]], 5, FALSE)</f>
        <v>Brandy</v>
      </c>
      <c r="F1349" s="18" t="str">
        <f>_xlfn.TEXTJOIN("", FALSE, "BPM_", VLOOKUP(Table2[[#This Row],[Song Number]], Table1[[Order]:[SHD]], 6, FALSE))</f>
        <v>BPM_160</v>
      </c>
      <c r="G1349" s="18" t="str" cm="1">
        <f t="array" ref="G1349">_xlfn.TEXTJOIN("", FALSE, "DIF_", VLOOKUP(Table2[[#This Row],[Song Number]], Table1[[Order]:[SHD]], _xlfn.IFS(MID(B1348, LEN(B1348) - 2, 3) = " EZ", 8, MID(B1348, LEN(B1348) - 2, 3) = " NM", 9, MID(B1348, LEN(B1348) - 2, 3) = " HD", 10, TRUE, 7), FALSE))</f>
        <v>DIF_18</v>
      </c>
      <c r="H134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"SHD", "DIF_18" ],</v>
      </c>
      <c r="I134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"Cross Time !! - SHD",
  "region": "O2 Pack",
  "category": [ "O2 Pack", "SHD", "DIF_18" ],
  "requires": []
  },
</v>
      </c>
    </row>
    <row r="1350" spans="1:9" ht="105" x14ac:dyDescent="0.25">
      <c r="A1350" s="18">
        <f t="shared" si="21"/>
        <v>338</v>
      </c>
      <c r="B1350" s="18" t="str">
        <f>_xlfn.TEXTJOIN(" - ", FALSE, VLOOKUP(Table2[[#This Row],[Song Number]], Table1[[Order]:[SHD]], 4, FALSE), _xlfn.IFS(MID(B1349, LEN(B1349) - 2, 3) = " EZ", "NM", MID(B1349, LEN(B1349) - 2, 3) = " NM", "HD", MID(B1349, LEN(B1349) - 2, 3) = " HD", "SHD", TRUE, "EZ"))</f>
        <v>Do You Know? - EZ</v>
      </c>
      <c r="C1350" s="18" t="str">
        <f>_xlfn.TEXTJOIN(" ", FALSE, VLOOKUP(Table2[[#This Row],[Song Number]], Table1[[Order]:[SHD]], 2, FALSE), "Pack")</f>
        <v>O2 Pack</v>
      </c>
      <c r="D1350" s="18" t="str" cm="1">
        <f t="array" ref="D1350">_xlfn.IFS(MID(B1349, LEN(B1349) - 2, 3) = " EZ", "NM", MID(B1349, LEN(B1349) - 2, 3) = " NM", "HD", MID(B1349, LEN(B1349) - 2, 3) = " HD", "SHD", TRUE, "EZ")</f>
        <v>EZ</v>
      </c>
      <c r="E1350" s="18" t="str">
        <f>VLOOKUP(Table2[[#This Row],[Song Number]], Table1[[Order]:[SHD]], 5, FALSE)</f>
        <v>HiTaZ</v>
      </c>
      <c r="F1350" s="18" t="str">
        <f>_xlfn.TEXTJOIN("", FALSE, "BPM_", VLOOKUP(Table2[[#This Row],[Song Number]], Table1[[Order]:[SHD]], 6, FALSE))</f>
        <v>BPM_130</v>
      </c>
      <c r="G1350" s="18" t="str" cm="1">
        <f t="array" ref="G1350">_xlfn.TEXTJOIN("", FALSE, "DIF_", VLOOKUP(Table2[[#This Row],[Song Number]], Table1[[Order]:[SHD]], _xlfn.IFS(MID(B1349, LEN(B1349) - 2, 3) = " EZ", 8, MID(B1349, LEN(B1349) - 2, 3) = " NM", 9, MID(B1349, LEN(B1349) - 2, 3) = " HD", 10, TRUE, 7), FALSE))</f>
        <v>DIF_2</v>
      </c>
      <c r="H135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"EZ", "DIF_2" ],</v>
      </c>
      <c r="I135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 You Know? - EZ",
  "region": "O2 Pack",
  "category": [ "O2 Pack", "EZ", "DIF_2" ],
  "requires": []
  },
</v>
      </c>
    </row>
    <row r="1351" spans="1:9" ht="105" x14ac:dyDescent="0.25">
      <c r="A1351" s="18">
        <f t="shared" si="21"/>
        <v>338</v>
      </c>
      <c r="B1351" s="18" t="str">
        <f>_xlfn.TEXTJOIN(" - ", FALSE, VLOOKUP(Table2[[#This Row],[Song Number]], Table1[[Order]:[SHD]], 4, FALSE), _xlfn.IFS(MID(B1350, LEN(B1350) - 2, 3) = " EZ", "NM", MID(B1350, LEN(B1350) - 2, 3) = " NM", "HD", MID(B1350, LEN(B1350) - 2, 3) = " HD", "SHD", TRUE, "EZ"))</f>
        <v>Do You Know? - NM</v>
      </c>
      <c r="C1351" s="18" t="str">
        <f>_xlfn.TEXTJOIN(" ", FALSE, VLOOKUP(Table2[[#This Row],[Song Number]], Table1[[Order]:[SHD]], 2, FALSE), "Pack")</f>
        <v>O2 Pack</v>
      </c>
      <c r="D1351" s="18" t="str" cm="1">
        <f t="array" ref="D1351">_xlfn.IFS(MID(B1350, LEN(B1350) - 2, 3) = " EZ", "NM", MID(B1350, LEN(B1350) - 2, 3) = " NM", "HD", MID(B1350, LEN(B1350) - 2, 3) = " HD", "SHD", TRUE, "EZ")</f>
        <v>NM</v>
      </c>
      <c r="E1351" s="18" t="str">
        <f>VLOOKUP(Table2[[#This Row],[Song Number]], Table1[[Order]:[SHD]], 5, FALSE)</f>
        <v>HiTaZ</v>
      </c>
      <c r="F1351" s="18" t="str">
        <f>_xlfn.TEXTJOIN("", FALSE, "BPM_", VLOOKUP(Table2[[#This Row],[Song Number]], Table1[[Order]:[SHD]], 6, FALSE))</f>
        <v>BPM_130</v>
      </c>
      <c r="G1351" s="18" t="str" cm="1">
        <f t="array" ref="G1351">_xlfn.TEXTJOIN("", FALSE, "DIF_", VLOOKUP(Table2[[#This Row],[Song Number]], Table1[[Order]:[SHD]], _xlfn.IFS(MID(B1350, LEN(B1350) - 2, 3) = " EZ", 8, MID(B1350, LEN(B1350) - 2, 3) = " NM", 9, MID(B1350, LEN(B1350) - 2, 3) = " HD", 10, TRUE, 7), FALSE))</f>
        <v>DIF_5</v>
      </c>
      <c r="H135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"NM", "DIF_5" ],</v>
      </c>
      <c r="I135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 You Know? - NM",
  "region": "O2 Pack",
  "category": [ "O2 Pack", "NM", "DIF_5" ],
  "requires": []
  },
</v>
      </c>
    </row>
    <row r="1352" spans="1:9" ht="105" x14ac:dyDescent="0.25">
      <c r="A1352" s="18">
        <f t="shared" si="21"/>
        <v>338</v>
      </c>
      <c r="B1352" s="18" t="str">
        <f>_xlfn.TEXTJOIN(" - ", FALSE, VLOOKUP(Table2[[#This Row],[Song Number]], Table1[[Order]:[SHD]], 4, FALSE), _xlfn.IFS(MID(B1351, LEN(B1351) - 2, 3) = " EZ", "NM", MID(B1351, LEN(B1351) - 2, 3) = " NM", "HD", MID(B1351, LEN(B1351) - 2, 3) = " HD", "SHD", TRUE, "EZ"))</f>
        <v>Do You Know? - HD</v>
      </c>
      <c r="C1352" s="18" t="str">
        <f>_xlfn.TEXTJOIN(" ", FALSE, VLOOKUP(Table2[[#This Row],[Song Number]], Table1[[Order]:[SHD]], 2, FALSE), "Pack")</f>
        <v>O2 Pack</v>
      </c>
      <c r="D1352" s="18" t="str" cm="1">
        <f t="array" ref="D1352">_xlfn.IFS(MID(B1351, LEN(B1351) - 2, 3) = " EZ", "NM", MID(B1351, LEN(B1351) - 2, 3) = " NM", "HD", MID(B1351, LEN(B1351) - 2, 3) = " HD", "SHD", TRUE, "EZ")</f>
        <v>HD</v>
      </c>
      <c r="E1352" s="18" t="str">
        <f>VLOOKUP(Table2[[#This Row],[Song Number]], Table1[[Order]:[SHD]], 5, FALSE)</f>
        <v>HiTaZ</v>
      </c>
      <c r="F1352" s="18" t="str">
        <f>_xlfn.TEXTJOIN("", FALSE, "BPM_", VLOOKUP(Table2[[#This Row],[Song Number]], Table1[[Order]:[SHD]], 6, FALSE))</f>
        <v>BPM_130</v>
      </c>
      <c r="G1352" s="18" t="str" cm="1">
        <f t="array" ref="G1352">_xlfn.TEXTJOIN("", FALSE, "DIF_", VLOOKUP(Table2[[#This Row],[Song Number]], Table1[[Order]:[SHD]], _xlfn.IFS(MID(B1351, LEN(B1351) - 2, 3) = " EZ", 8, MID(B1351, LEN(B1351) - 2, 3) = " NM", 9, MID(B1351, LEN(B1351) - 2, 3) = " HD", 10, TRUE, 7), FALSE))</f>
        <v>DIF_11</v>
      </c>
      <c r="H135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"HD", "DIF_11" ],</v>
      </c>
      <c r="I135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 You Know? - HD",
  "region": "O2 Pack",
  "category": [ "O2 Pack", "HD", "DIF_11" ],
  "requires": []
  },
</v>
      </c>
    </row>
    <row r="1353" spans="1:9" ht="105" x14ac:dyDescent="0.25">
      <c r="A1353" s="18">
        <f t="shared" si="21"/>
        <v>338</v>
      </c>
      <c r="B1353" s="18" t="str">
        <f>_xlfn.TEXTJOIN(" - ", FALSE, VLOOKUP(Table2[[#This Row],[Song Number]], Table1[[Order]:[SHD]], 4, FALSE), _xlfn.IFS(MID(B1352, LEN(B1352) - 2, 3) = " EZ", "NM", MID(B1352, LEN(B1352) - 2, 3) = " NM", "HD", MID(B1352, LEN(B1352) - 2, 3) = " HD", "SHD", TRUE, "EZ"))</f>
        <v>Do You Know? - SHD</v>
      </c>
      <c r="C1353" s="18" t="str">
        <f>_xlfn.TEXTJOIN(" ", FALSE, VLOOKUP(Table2[[#This Row],[Song Number]], Table1[[Order]:[SHD]], 2, FALSE), "Pack")</f>
        <v>O2 Pack</v>
      </c>
      <c r="D1353" s="18" t="str" cm="1">
        <f t="array" ref="D1353">_xlfn.IFS(MID(B1352, LEN(B1352) - 2, 3) = " EZ", "NM", MID(B1352, LEN(B1352) - 2, 3) = " NM", "HD", MID(B1352, LEN(B1352) - 2, 3) = " HD", "SHD", TRUE, "EZ")</f>
        <v>SHD</v>
      </c>
      <c r="E1353" s="18" t="str">
        <f>VLOOKUP(Table2[[#This Row],[Song Number]], Table1[[Order]:[SHD]], 5, FALSE)</f>
        <v>HiTaZ</v>
      </c>
      <c r="F1353" s="18" t="str">
        <f>_xlfn.TEXTJOIN("", FALSE, "BPM_", VLOOKUP(Table2[[#This Row],[Song Number]], Table1[[Order]:[SHD]], 6, FALSE))</f>
        <v>BPM_130</v>
      </c>
      <c r="G1353" s="18" t="str" cm="1">
        <f t="array" ref="G1353">_xlfn.TEXTJOIN("", FALSE, "DIF_", VLOOKUP(Table2[[#This Row],[Song Number]], Table1[[Order]:[SHD]], _xlfn.IFS(MID(B1352, LEN(B1352) - 2, 3) = " EZ", 8, MID(B1352, LEN(B1352) - 2, 3) = " NM", 9, MID(B1352, LEN(B1352) - 2, 3) = " HD", 10, TRUE, 7), FALSE))</f>
        <v>DIF_15</v>
      </c>
      <c r="H135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"SHD", "DIF_15" ],</v>
      </c>
      <c r="I135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 You Know? - SHD",
  "region": "O2 Pack",
  "category": [ "O2 Pack", "SHD", "DIF_15" ],
  "requires": []
  },
</v>
      </c>
    </row>
    <row r="1354" spans="1:9" ht="105" x14ac:dyDescent="0.25">
      <c r="A1354" s="18">
        <f t="shared" si="21"/>
        <v>339</v>
      </c>
      <c r="B1354" s="18" t="str">
        <f>_xlfn.TEXTJOIN(" - ", FALSE, VLOOKUP(Table2[[#This Row],[Song Number]], Table1[[Order]:[SHD]], 4, FALSE), _xlfn.IFS(MID(B1353, LEN(B1353) - 2, 3) = " EZ", "NM", MID(B1353, LEN(B1353) - 2, 3) = " NM", "HD", MID(B1353, LEN(B1353) - 2, 3) = " HD", "SHD", TRUE, "EZ"))</f>
        <v>End Of Fight - EZ</v>
      </c>
      <c r="C1354" s="18" t="str">
        <f>_xlfn.TEXTJOIN(" ", FALSE, VLOOKUP(Table2[[#This Row],[Song Number]], Table1[[Order]:[SHD]], 2, FALSE), "Pack")</f>
        <v>O2 Pack</v>
      </c>
      <c r="D1354" s="18" t="str" cm="1">
        <f t="array" ref="D1354">_xlfn.IFS(MID(B1353, LEN(B1353) - 2, 3) = " EZ", "NM", MID(B1353, LEN(B1353) - 2, 3) = " NM", "HD", MID(B1353, LEN(B1353) - 2, 3) = " HD", "SHD", TRUE, "EZ")</f>
        <v>EZ</v>
      </c>
      <c r="E1354" s="18" t="str">
        <f>VLOOKUP(Table2[[#This Row],[Song Number]], Table1[[Order]:[SHD]], 5, FALSE)</f>
        <v>All.o2SE</v>
      </c>
      <c r="F1354" s="18" t="str">
        <f>_xlfn.TEXTJOIN("", FALSE, "BPM_", VLOOKUP(Table2[[#This Row],[Song Number]], Table1[[Order]:[SHD]], 6, FALSE))</f>
        <v>BPM_150</v>
      </c>
      <c r="G1354" s="18" t="str" cm="1">
        <f t="array" ref="G1354">_xlfn.TEXTJOIN("", FALSE, "DIF_", VLOOKUP(Table2[[#This Row],[Song Number]], Table1[[Order]:[SHD]], _xlfn.IFS(MID(B1353, LEN(B1353) - 2, 3) = " EZ", 8, MID(B1353, LEN(B1353) - 2, 3) = " NM", 9, MID(B1353, LEN(B1353) - 2, 3) = " HD", 10, TRUE, 7), FALSE))</f>
        <v>DIF_5</v>
      </c>
      <c r="H135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"EZ", "DIF_5" ],</v>
      </c>
      <c r="I135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"End Of Fight - EZ",
  "region": "O2 Pack",
  "category": [ "O2 Pack", "EZ", "DIF_5" ],
  "requires": []
  },
</v>
      </c>
    </row>
    <row r="1355" spans="1:9" ht="105" x14ac:dyDescent="0.25">
      <c r="A1355" s="18">
        <f t="shared" si="21"/>
        <v>339</v>
      </c>
      <c r="B1355" s="18" t="str">
        <f>_xlfn.TEXTJOIN(" - ", FALSE, VLOOKUP(Table2[[#This Row],[Song Number]], Table1[[Order]:[SHD]], 4, FALSE), _xlfn.IFS(MID(B1354, LEN(B1354) - 2, 3) = " EZ", "NM", MID(B1354, LEN(B1354) - 2, 3) = " NM", "HD", MID(B1354, LEN(B1354) - 2, 3) = " HD", "SHD", TRUE, "EZ"))</f>
        <v>End Of Fight - NM</v>
      </c>
      <c r="C1355" s="18" t="str">
        <f>_xlfn.TEXTJOIN(" ", FALSE, VLOOKUP(Table2[[#This Row],[Song Number]], Table1[[Order]:[SHD]], 2, FALSE), "Pack")</f>
        <v>O2 Pack</v>
      </c>
      <c r="D1355" s="18" t="str" cm="1">
        <f t="array" ref="D1355">_xlfn.IFS(MID(B1354, LEN(B1354) - 2, 3) = " EZ", "NM", MID(B1354, LEN(B1354) - 2, 3) = " NM", "HD", MID(B1354, LEN(B1354) - 2, 3) = " HD", "SHD", TRUE, "EZ")</f>
        <v>NM</v>
      </c>
      <c r="E1355" s="18" t="str">
        <f>VLOOKUP(Table2[[#This Row],[Song Number]], Table1[[Order]:[SHD]], 5, FALSE)</f>
        <v>All.o2SE</v>
      </c>
      <c r="F1355" s="18" t="str">
        <f>_xlfn.TEXTJOIN("", FALSE, "BPM_", VLOOKUP(Table2[[#This Row],[Song Number]], Table1[[Order]:[SHD]], 6, FALSE))</f>
        <v>BPM_150</v>
      </c>
      <c r="G1355" s="18" t="str" cm="1">
        <f t="array" ref="G1355">_xlfn.TEXTJOIN("", FALSE, "DIF_", VLOOKUP(Table2[[#This Row],[Song Number]], Table1[[Order]:[SHD]], _xlfn.IFS(MID(B1354, LEN(B1354) - 2, 3) = " EZ", 8, MID(B1354, LEN(B1354) - 2, 3) = " NM", 9, MID(B1354, LEN(B1354) - 2, 3) = " HD", 10, TRUE, 7), FALSE))</f>
        <v>DIF_12</v>
      </c>
      <c r="H135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"NM", "DIF_12" ],</v>
      </c>
      <c r="I135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"End Of Fight - NM",
  "region": "O2 Pack",
  "category": [ "O2 Pack", "NM", "DIF_12" ],
  "requires": []
  },
</v>
      </c>
    </row>
    <row r="1356" spans="1:9" ht="105" x14ac:dyDescent="0.25">
      <c r="A1356" s="18">
        <f t="shared" si="21"/>
        <v>339</v>
      </c>
      <c r="B1356" s="18" t="str">
        <f>_xlfn.TEXTJOIN(" - ", FALSE, VLOOKUP(Table2[[#This Row],[Song Number]], Table1[[Order]:[SHD]], 4, FALSE), _xlfn.IFS(MID(B1355, LEN(B1355) - 2, 3) = " EZ", "NM", MID(B1355, LEN(B1355) - 2, 3) = " NM", "HD", MID(B1355, LEN(B1355) - 2, 3) = " HD", "SHD", TRUE, "EZ"))</f>
        <v>End Of Fight - HD</v>
      </c>
      <c r="C1356" s="18" t="str">
        <f>_xlfn.TEXTJOIN(" ", FALSE, VLOOKUP(Table2[[#This Row],[Song Number]], Table1[[Order]:[SHD]], 2, FALSE), "Pack")</f>
        <v>O2 Pack</v>
      </c>
      <c r="D1356" s="18" t="str" cm="1">
        <f t="array" ref="D1356">_xlfn.IFS(MID(B1355, LEN(B1355) - 2, 3) = " EZ", "NM", MID(B1355, LEN(B1355) - 2, 3) = " NM", "HD", MID(B1355, LEN(B1355) - 2, 3) = " HD", "SHD", TRUE, "EZ")</f>
        <v>HD</v>
      </c>
      <c r="E1356" s="18" t="str">
        <f>VLOOKUP(Table2[[#This Row],[Song Number]], Table1[[Order]:[SHD]], 5, FALSE)</f>
        <v>All.o2SE</v>
      </c>
      <c r="F1356" s="18" t="str">
        <f>_xlfn.TEXTJOIN("", FALSE, "BPM_", VLOOKUP(Table2[[#This Row],[Song Number]], Table1[[Order]:[SHD]], 6, FALSE))</f>
        <v>BPM_150</v>
      </c>
      <c r="G1356" s="18" t="str" cm="1">
        <f t="array" ref="G1356">_xlfn.TEXTJOIN("", FALSE, "DIF_", VLOOKUP(Table2[[#This Row],[Song Number]], Table1[[Order]:[SHD]], _xlfn.IFS(MID(B1355, LEN(B1355) - 2, 3) = " EZ", 8, MID(B1355, LEN(B1355) - 2, 3) = " NM", 9, MID(B1355, LEN(B1355) - 2, 3) = " HD", 10, TRUE, 7), FALSE))</f>
        <v>DIF_16</v>
      </c>
      <c r="H135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"HD", "DIF_16" ],</v>
      </c>
      <c r="I135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"End Of Fight - HD",
  "region": "O2 Pack",
  "category": [ "O2 Pack", "HD", "DIF_16" ],
  "requires": []
  },
</v>
      </c>
    </row>
    <row r="1357" spans="1:9" ht="105" x14ac:dyDescent="0.25">
      <c r="A1357" s="18">
        <f t="shared" si="21"/>
        <v>339</v>
      </c>
      <c r="B1357" s="18" t="str">
        <f>_xlfn.TEXTJOIN(" - ", FALSE, VLOOKUP(Table2[[#This Row],[Song Number]], Table1[[Order]:[SHD]], 4, FALSE), _xlfn.IFS(MID(B1356, LEN(B1356) - 2, 3) = " EZ", "NM", MID(B1356, LEN(B1356) - 2, 3) = " NM", "HD", MID(B1356, LEN(B1356) - 2, 3) = " HD", "SHD", TRUE, "EZ"))</f>
        <v>End Of Fight - SHD</v>
      </c>
      <c r="C1357" s="18" t="str">
        <f>_xlfn.TEXTJOIN(" ", FALSE, VLOOKUP(Table2[[#This Row],[Song Number]], Table1[[Order]:[SHD]], 2, FALSE), "Pack")</f>
        <v>O2 Pack</v>
      </c>
      <c r="D1357" s="18" t="str" cm="1">
        <f t="array" ref="D1357">_xlfn.IFS(MID(B1356, LEN(B1356) - 2, 3) = " EZ", "NM", MID(B1356, LEN(B1356) - 2, 3) = " NM", "HD", MID(B1356, LEN(B1356) - 2, 3) = " HD", "SHD", TRUE, "EZ")</f>
        <v>SHD</v>
      </c>
      <c r="E1357" s="18" t="str">
        <f>VLOOKUP(Table2[[#This Row],[Song Number]], Table1[[Order]:[SHD]], 5, FALSE)</f>
        <v>All.o2SE</v>
      </c>
      <c r="F1357" s="18" t="str">
        <f>_xlfn.TEXTJOIN("", FALSE, "BPM_", VLOOKUP(Table2[[#This Row],[Song Number]], Table1[[Order]:[SHD]], 6, FALSE))</f>
        <v>BPM_150</v>
      </c>
      <c r="G1357" s="18" t="str" cm="1">
        <f t="array" ref="G1357">_xlfn.TEXTJOIN("", FALSE, "DIF_", VLOOKUP(Table2[[#This Row],[Song Number]], Table1[[Order]:[SHD]], _xlfn.IFS(MID(B1356, LEN(B1356) - 2, 3) = " EZ", 8, MID(B1356, LEN(B1356) - 2, 3) = " NM", 9, MID(B1356, LEN(B1356) - 2, 3) = " HD", 10, TRUE, 7), FALSE))</f>
        <v>DIF_18</v>
      </c>
      <c r="H135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"SHD", "DIF_18" ],</v>
      </c>
      <c r="I135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"End Of Fight - SHD",
  "region": "O2 Pack",
  "category": [ "O2 Pack", "SHD", "DIF_18" ],
  "requires": []
  },
</v>
      </c>
    </row>
    <row r="1358" spans="1:9" ht="105" x14ac:dyDescent="0.25">
      <c r="A1358" s="18">
        <f t="shared" si="21"/>
        <v>340</v>
      </c>
      <c r="B1358" s="18" t="str">
        <f>_xlfn.TEXTJOIN(" - ", FALSE, VLOOKUP(Table2[[#This Row],[Song Number]], Table1[[Order]:[SHD]], 4, FALSE), _xlfn.IFS(MID(B1357, LEN(B1357) - 2, 3) = " EZ", "NM", MID(B1357, LEN(B1357) - 2, 3) = " NM", "HD", MID(B1357, LEN(B1357) - 2, 3) = " HD", "SHD", TRUE, "EZ"))</f>
        <v>Feel The O2Jam! - EZ</v>
      </c>
      <c r="C1358" s="18" t="str">
        <f>_xlfn.TEXTJOIN(" ", FALSE, VLOOKUP(Table2[[#This Row],[Song Number]], Table1[[Order]:[SHD]], 2, FALSE), "Pack")</f>
        <v>O2 Pack</v>
      </c>
      <c r="D1358" s="18" t="str" cm="1">
        <f t="array" ref="D1358">_xlfn.IFS(MID(B1357, LEN(B1357) - 2, 3) = " EZ", "NM", MID(B1357, LEN(B1357) - 2, 3) = " NM", "HD", MID(B1357, LEN(B1357) - 2, 3) = " HD", "SHD", TRUE, "EZ")</f>
        <v>EZ</v>
      </c>
      <c r="E1358" s="18" t="str">
        <f>VLOOKUP(Table2[[#This Row],[Song Number]], Table1[[Order]:[SHD]], 5, FALSE)</f>
        <v>BeautifulDay</v>
      </c>
      <c r="F1358" s="18" t="str">
        <f>_xlfn.TEXTJOIN("", FALSE, "BPM_", VLOOKUP(Table2[[#This Row],[Song Number]], Table1[[Order]:[SHD]], 6, FALSE))</f>
        <v>BPM_140</v>
      </c>
      <c r="G1358" s="18" t="str" cm="1">
        <f t="array" ref="G1358">_xlfn.TEXTJOIN("", FALSE, "DIF_", VLOOKUP(Table2[[#This Row],[Song Number]], Table1[[Order]:[SHD]], _xlfn.IFS(MID(B1357, LEN(B1357) - 2, 3) = " EZ", 8, MID(B1357, LEN(B1357) - 2, 3) = " NM", 9, MID(B1357, LEN(B1357) - 2, 3) = " HD", 10, TRUE, 7), FALSE))</f>
        <v>DIF_4</v>
      </c>
      <c r="H135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"EZ", "DIF_4" ],</v>
      </c>
      <c r="I135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"Feel The O2Jam! - EZ",
  "region": "O2 Pack",
  "category": [ "O2 Pack", "EZ", "DIF_4" ],
  "requires": []
  },
</v>
      </c>
    </row>
    <row r="1359" spans="1:9" ht="105" x14ac:dyDescent="0.25">
      <c r="A1359" s="18">
        <f t="shared" si="21"/>
        <v>340</v>
      </c>
      <c r="B1359" s="18" t="str">
        <f>_xlfn.TEXTJOIN(" - ", FALSE, VLOOKUP(Table2[[#This Row],[Song Number]], Table1[[Order]:[SHD]], 4, FALSE), _xlfn.IFS(MID(B1358, LEN(B1358) - 2, 3) = " EZ", "NM", MID(B1358, LEN(B1358) - 2, 3) = " NM", "HD", MID(B1358, LEN(B1358) - 2, 3) = " HD", "SHD", TRUE, "EZ"))</f>
        <v>Feel The O2Jam! - NM</v>
      </c>
      <c r="C1359" s="18" t="str">
        <f>_xlfn.TEXTJOIN(" ", FALSE, VLOOKUP(Table2[[#This Row],[Song Number]], Table1[[Order]:[SHD]], 2, FALSE), "Pack")</f>
        <v>O2 Pack</v>
      </c>
      <c r="D1359" s="18" t="str" cm="1">
        <f t="array" ref="D1359">_xlfn.IFS(MID(B1358, LEN(B1358) - 2, 3) = " EZ", "NM", MID(B1358, LEN(B1358) - 2, 3) = " NM", "HD", MID(B1358, LEN(B1358) - 2, 3) = " HD", "SHD", TRUE, "EZ")</f>
        <v>NM</v>
      </c>
      <c r="E1359" s="18" t="str">
        <f>VLOOKUP(Table2[[#This Row],[Song Number]], Table1[[Order]:[SHD]], 5, FALSE)</f>
        <v>BeautifulDay</v>
      </c>
      <c r="F1359" s="18" t="str">
        <f>_xlfn.TEXTJOIN("", FALSE, "BPM_", VLOOKUP(Table2[[#This Row],[Song Number]], Table1[[Order]:[SHD]], 6, FALSE))</f>
        <v>BPM_140</v>
      </c>
      <c r="G1359" s="18" t="str" cm="1">
        <f t="array" ref="G1359">_xlfn.TEXTJOIN("", FALSE, "DIF_", VLOOKUP(Table2[[#This Row],[Song Number]], Table1[[Order]:[SHD]], _xlfn.IFS(MID(B1358, LEN(B1358) - 2, 3) = " EZ", 8, MID(B1358, LEN(B1358) - 2, 3) = " NM", 9, MID(B1358, LEN(B1358) - 2, 3) = " HD", 10, TRUE, 7), FALSE))</f>
        <v>DIF_10</v>
      </c>
      <c r="H135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"NM", "DIF_10" ],</v>
      </c>
      <c r="I135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"Feel The O2Jam! - NM",
  "region": "O2 Pack",
  "category": [ "O2 Pack", "NM", "DIF_10" ],
  "requires": []
  },
</v>
      </c>
    </row>
    <row r="1360" spans="1:9" ht="105" x14ac:dyDescent="0.25">
      <c r="A1360" s="18">
        <f t="shared" si="21"/>
        <v>340</v>
      </c>
      <c r="B1360" s="18" t="str">
        <f>_xlfn.TEXTJOIN(" - ", FALSE, VLOOKUP(Table2[[#This Row],[Song Number]], Table1[[Order]:[SHD]], 4, FALSE), _xlfn.IFS(MID(B1359, LEN(B1359) - 2, 3) = " EZ", "NM", MID(B1359, LEN(B1359) - 2, 3) = " NM", "HD", MID(B1359, LEN(B1359) - 2, 3) = " HD", "SHD", TRUE, "EZ"))</f>
        <v>Feel The O2Jam! - HD</v>
      </c>
      <c r="C1360" s="18" t="str">
        <f>_xlfn.TEXTJOIN(" ", FALSE, VLOOKUP(Table2[[#This Row],[Song Number]], Table1[[Order]:[SHD]], 2, FALSE), "Pack")</f>
        <v>O2 Pack</v>
      </c>
      <c r="D1360" s="18" t="str" cm="1">
        <f t="array" ref="D1360">_xlfn.IFS(MID(B1359, LEN(B1359) - 2, 3) = " EZ", "NM", MID(B1359, LEN(B1359) - 2, 3) = " NM", "HD", MID(B1359, LEN(B1359) - 2, 3) = " HD", "SHD", TRUE, "EZ")</f>
        <v>HD</v>
      </c>
      <c r="E1360" s="18" t="str">
        <f>VLOOKUP(Table2[[#This Row],[Song Number]], Table1[[Order]:[SHD]], 5, FALSE)</f>
        <v>BeautifulDay</v>
      </c>
      <c r="F1360" s="18" t="str">
        <f>_xlfn.TEXTJOIN("", FALSE, "BPM_", VLOOKUP(Table2[[#This Row],[Song Number]], Table1[[Order]:[SHD]], 6, FALSE))</f>
        <v>BPM_140</v>
      </c>
      <c r="G1360" s="18" t="str" cm="1">
        <f t="array" ref="G1360">_xlfn.TEXTJOIN("", FALSE, "DIF_", VLOOKUP(Table2[[#This Row],[Song Number]], Table1[[Order]:[SHD]], _xlfn.IFS(MID(B1359, LEN(B1359) - 2, 3) = " EZ", 8, MID(B1359, LEN(B1359) - 2, 3) = " NM", 9, MID(B1359, LEN(B1359) - 2, 3) = " HD", 10, TRUE, 7), FALSE))</f>
        <v>DIF_14</v>
      </c>
      <c r="H136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"HD", "DIF_14" ],</v>
      </c>
      <c r="I136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"Feel The O2Jam! - HD",
  "region": "O2 Pack",
  "category": [ "O2 Pack", "HD", "DIF_14" ],
  "requires": []
  },
</v>
      </c>
    </row>
    <row r="1361" spans="1:9" ht="105" x14ac:dyDescent="0.25">
      <c r="A1361" s="18">
        <f t="shared" si="21"/>
        <v>340</v>
      </c>
      <c r="B1361" s="18" t="str">
        <f>_xlfn.TEXTJOIN(" - ", FALSE, VLOOKUP(Table2[[#This Row],[Song Number]], Table1[[Order]:[SHD]], 4, FALSE), _xlfn.IFS(MID(B1360, LEN(B1360) - 2, 3) = " EZ", "NM", MID(B1360, LEN(B1360) - 2, 3) = " NM", "HD", MID(B1360, LEN(B1360) - 2, 3) = " HD", "SHD", TRUE, "EZ"))</f>
        <v>Feel The O2Jam! - SHD</v>
      </c>
      <c r="C1361" s="18" t="str">
        <f>_xlfn.TEXTJOIN(" ", FALSE, VLOOKUP(Table2[[#This Row],[Song Number]], Table1[[Order]:[SHD]], 2, FALSE), "Pack")</f>
        <v>O2 Pack</v>
      </c>
      <c r="D1361" s="18" t="str" cm="1">
        <f t="array" ref="D1361">_xlfn.IFS(MID(B1360, LEN(B1360) - 2, 3) = " EZ", "NM", MID(B1360, LEN(B1360) - 2, 3) = " NM", "HD", MID(B1360, LEN(B1360) - 2, 3) = " HD", "SHD", TRUE, "EZ")</f>
        <v>SHD</v>
      </c>
      <c r="E1361" s="18" t="str">
        <f>VLOOKUP(Table2[[#This Row],[Song Number]], Table1[[Order]:[SHD]], 5, FALSE)</f>
        <v>BeautifulDay</v>
      </c>
      <c r="F1361" s="18" t="str">
        <f>_xlfn.TEXTJOIN("", FALSE, "BPM_", VLOOKUP(Table2[[#This Row],[Song Number]], Table1[[Order]:[SHD]], 6, FALSE))</f>
        <v>BPM_140</v>
      </c>
      <c r="G1361" s="18" t="str" cm="1">
        <f t="array" ref="G1361">_xlfn.TEXTJOIN("", FALSE, "DIF_", VLOOKUP(Table2[[#This Row],[Song Number]], Table1[[Order]:[SHD]], _xlfn.IFS(MID(B1360, LEN(B1360) - 2, 3) = " EZ", 8, MID(B1360, LEN(B1360) - 2, 3) = " NM", 9, MID(B1360, LEN(B1360) - 2, 3) = " HD", 10, TRUE, 7), FALSE))</f>
        <v>DIF_16</v>
      </c>
      <c r="H136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"SHD", "DIF_16" ],</v>
      </c>
      <c r="I136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"Feel The O2Jam! - SHD",
  "region": "O2 Pack",
  "category": [ "O2 Pack", "SHD", "DIF_16" ],
  "requires": []
  },
</v>
      </c>
    </row>
    <row r="1362" spans="1:9" ht="105" x14ac:dyDescent="0.25">
      <c r="A1362" s="18">
        <f t="shared" si="21"/>
        <v>341</v>
      </c>
      <c r="B1362" s="18" t="str">
        <f>_xlfn.TEXTJOIN(" - ", FALSE, VLOOKUP(Table2[[#This Row],[Song Number]], Table1[[Order]:[SHD]], 4, FALSE), _xlfn.IFS(MID(B1361, LEN(B1361) - 2, 3) = " EZ", "NM", MID(B1361, LEN(B1361) - 2, 3) = " NM", "HD", MID(B1361, LEN(B1361) - 2, 3) = " HD", "SHD", TRUE, "EZ"))</f>
        <v>The Festival of Ghost - EZ</v>
      </c>
      <c r="C1362" s="18" t="str">
        <f>_xlfn.TEXTJOIN(" ", FALSE, VLOOKUP(Table2[[#This Row],[Song Number]], Table1[[Order]:[SHD]], 2, FALSE), "Pack")</f>
        <v>O2 Pack</v>
      </c>
      <c r="D1362" s="18" t="str" cm="1">
        <f t="array" ref="D1362">_xlfn.IFS(MID(B1361, LEN(B1361) - 2, 3) = " EZ", "NM", MID(B1361, LEN(B1361) - 2, 3) = " NM", "HD", MID(B1361, LEN(B1361) - 2, 3) = " HD", "SHD", TRUE, "EZ")</f>
        <v>EZ</v>
      </c>
      <c r="E1362" s="18" t="str">
        <f>VLOOKUP(Table2[[#This Row],[Song Number]], Table1[[Order]:[SHD]], 5, FALSE)</f>
        <v>Brandy</v>
      </c>
      <c r="F1362" s="18" t="str">
        <f>_xlfn.TEXTJOIN("", FALSE, "BPM_", VLOOKUP(Table2[[#This Row],[Song Number]], Table1[[Order]:[SHD]], 6, FALSE))</f>
        <v>BPM_158</v>
      </c>
      <c r="G1362" s="18" t="str" cm="1">
        <f t="array" ref="G1362">_xlfn.TEXTJOIN("", FALSE, "DIF_", VLOOKUP(Table2[[#This Row],[Song Number]], Table1[[Order]:[SHD]], _xlfn.IFS(MID(B1361, LEN(B1361) - 2, 3) = " EZ", 8, MID(B1361, LEN(B1361) - 2, 3) = " NM", 9, MID(B1361, LEN(B1361) - 2, 3) = " HD", 10, TRUE, 7), FALSE))</f>
        <v>DIF_4</v>
      </c>
      <c r="H136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"EZ", "DIF_4" ],</v>
      </c>
      <c r="I136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Festival of Ghost - EZ",
  "region": "O2 Pack",
  "category": [ "O2 Pack", "EZ", "DIF_4" ],
  "requires": []
  },
</v>
      </c>
    </row>
    <row r="1363" spans="1:9" ht="105" x14ac:dyDescent="0.25">
      <c r="A1363" s="18">
        <f t="shared" si="21"/>
        <v>341</v>
      </c>
      <c r="B1363" s="18" t="str">
        <f>_xlfn.TEXTJOIN(" - ", FALSE, VLOOKUP(Table2[[#This Row],[Song Number]], Table1[[Order]:[SHD]], 4, FALSE), _xlfn.IFS(MID(B1362, LEN(B1362) - 2, 3) = " EZ", "NM", MID(B1362, LEN(B1362) - 2, 3) = " NM", "HD", MID(B1362, LEN(B1362) - 2, 3) = " HD", "SHD", TRUE, "EZ"))</f>
        <v>The Festival of Ghost - NM</v>
      </c>
      <c r="C1363" s="18" t="str">
        <f>_xlfn.TEXTJOIN(" ", FALSE, VLOOKUP(Table2[[#This Row],[Song Number]], Table1[[Order]:[SHD]], 2, FALSE), "Pack")</f>
        <v>O2 Pack</v>
      </c>
      <c r="D1363" s="18" t="str" cm="1">
        <f t="array" ref="D1363">_xlfn.IFS(MID(B1362, LEN(B1362) - 2, 3) = " EZ", "NM", MID(B1362, LEN(B1362) - 2, 3) = " NM", "HD", MID(B1362, LEN(B1362) - 2, 3) = " HD", "SHD", TRUE, "EZ")</f>
        <v>NM</v>
      </c>
      <c r="E1363" s="18" t="str">
        <f>VLOOKUP(Table2[[#This Row],[Song Number]], Table1[[Order]:[SHD]], 5, FALSE)</f>
        <v>Brandy</v>
      </c>
      <c r="F1363" s="18" t="str">
        <f>_xlfn.TEXTJOIN("", FALSE, "BPM_", VLOOKUP(Table2[[#This Row],[Song Number]], Table1[[Order]:[SHD]], 6, FALSE))</f>
        <v>BPM_158</v>
      </c>
      <c r="G1363" s="18" t="str" cm="1">
        <f t="array" ref="G1363">_xlfn.TEXTJOIN("", FALSE, "DIF_", VLOOKUP(Table2[[#This Row],[Song Number]], Table1[[Order]:[SHD]], _xlfn.IFS(MID(B1362, LEN(B1362) - 2, 3) = " EZ", 8, MID(B1362, LEN(B1362) - 2, 3) = " NM", 9, MID(B1362, LEN(B1362) - 2, 3) = " HD", 10, TRUE, 7), FALSE))</f>
        <v>DIF_7</v>
      </c>
      <c r="H136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"NM", "DIF_7" ],</v>
      </c>
      <c r="I136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Festival of Ghost - NM",
  "region": "O2 Pack",
  "category": [ "O2 Pack", "NM", "DIF_7" ],
  "requires": []
  },
</v>
      </c>
    </row>
    <row r="1364" spans="1:9" ht="105" x14ac:dyDescent="0.25">
      <c r="A1364" s="18">
        <f t="shared" si="21"/>
        <v>341</v>
      </c>
      <c r="B1364" s="18" t="str">
        <f>_xlfn.TEXTJOIN(" - ", FALSE, VLOOKUP(Table2[[#This Row],[Song Number]], Table1[[Order]:[SHD]], 4, FALSE), _xlfn.IFS(MID(B1363, LEN(B1363) - 2, 3) = " EZ", "NM", MID(B1363, LEN(B1363) - 2, 3) = " NM", "HD", MID(B1363, LEN(B1363) - 2, 3) = " HD", "SHD", TRUE, "EZ"))</f>
        <v>The Festival of Ghost - HD</v>
      </c>
      <c r="C1364" s="18" t="str">
        <f>_xlfn.TEXTJOIN(" ", FALSE, VLOOKUP(Table2[[#This Row],[Song Number]], Table1[[Order]:[SHD]], 2, FALSE), "Pack")</f>
        <v>O2 Pack</v>
      </c>
      <c r="D1364" s="18" t="str" cm="1">
        <f t="array" ref="D1364">_xlfn.IFS(MID(B1363, LEN(B1363) - 2, 3) = " EZ", "NM", MID(B1363, LEN(B1363) - 2, 3) = " NM", "HD", MID(B1363, LEN(B1363) - 2, 3) = " HD", "SHD", TRUE, "EZ")</f>
        <v>HD</v>
      </c>
      <c r="E1364" s="18" t="str">
        <f>VLOOKUP(Table2[[#This Row],[Song Number]], Table1[[Order]:[SHD]], 5, FALSE)</f>
        <v>Brandy</v>
      </c>
      <c r="F1364" s="18" t="str">
        <f>_xlfn.TEXTJOIN("", FALSE, "BPM_", VLOOKUP(Table2[[#This Row],[Song Number]], Table1[[Order]:[SHD]], 6, FALSE))</f>
        <v>BPM_158</v>
      </c>
      <c r="G1364" s="18" t="str" cm="1">
        <f t="array" ref="G1364">_xlfn.TEXTJOIN("", FALSE, "DIF_", VLOOKUP(Table2[[#This Row],[Song Number]], Table1[[Order]:[SHD]], _xlfn.IFS(MID(B1363, LEN(B1363) - 2, 3) = " EZ", 8, MID(B1363, LEN(B1363) - 2, 3) = " NM", 9, MID(B1363, LEN(B1363) - 2, 3) = " HD", 10, TRUE, 7), FALSE))</f>
        <v>DIF_10</v>
      </c>
      <c r="H136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"HD", "DIF_10" ],</v>
      </c>
      <c r="I136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Festival of Ghost - HD",
  "region": "O2 Pack",
  "category": [ "O2 Pack", "HD", "DIF_10" ],
  "requires": []
  },
</v>
      </c>
    </row>
    <row r="1365" spans="1:9" ht="105" x14ac:dyDescent="0.25">
      <c r="A1365" s="18">
        <f t="shared" si="21"/>
        <v>341</v>
      </c>
      <c r="B1365" s="18" t="str">
        <f>_xlfn.TEXTJOIN(" - ", FALSE, VLOOKUP(Table2[[#This Row],[Song Number]], Table1[[Order]:[SHD]], 4, FALSE), _xlfn.IFS(MID(B1364, LEN(B1364) - 2, 3) = " EZ", "NM", MID(B1364, LEN(B1364) - 2, 3) = " NM", "HD", MID(B1364, LEN(B1364) - 2, 3) = " HD", "SHD", TRUE, "EZ"))</f>
        <v>The Festival of Ghost - SHD</v>
      </c>
      <c r="C1365" s="18" t="str">
        <f>_xlfn.TEXTJOIN(" ", FALSE, VLOOKUP(Table2[[#This Row],[Song Number]], Table1[[Order]:[SHD]], 2, FALSE), "Pack")</f>
        <v>O2 Pack</v>
      </c>
      <c r="D1365" s="18" t="str" cm="1">
        <f t="array" ref="D1365">_xlfn.IFS(MID(B1364, LEN(B1364) - 2, 3) = " EZ", "NM", MID(B1364, LEN(B1364) - 2, 3) = " NM", "HD", MID(B1364, LEN(B1364) - 2, 3) = " HD", "SHD", TRUE, "EZ")</f>
        <v>SHD</v>
      </c>
      <c r="E1365" s="18" t="str">
        <f>VLOOKUP(Table2[[#This Row],[Song Number]], Table1[[Order]:[SHD]], 5, FALSE)</f>
        <v>Brandy</v>
      </c>
      <c r="F1365" s="18" t="str">
        <f>_xlfn.TEXTJOIN("", FALSE, "BPM_", VLOOKUP(Table2[[#This Row],[Song Number]], Table1[[Order]:[SHD]], 6, FALSE))</f>
        <v>BPM_158</v>
      </c>
      <c r="G1365" s="18" t="str" cm="1">
        <f t="array" ref="G1365">_xlfn.TEXTJOIN("", FALSE, "DIF_", VLOOKUP(Table2[[#This Row],[Song Number]], Table1[[Order]:[SHD]], _xlfn.IFS(MID(B1364, LEN(B1364) - 2, 3) = " EZ", 8, MID(B1364, LEN(B1364) - 2, 3) = " NM", 9, MID(B1364, LEN(B1364) - 2, 3) = " HD", 10, TRUE, 7), FALSE))</f>
        <v>DIF_12</v>
      </c>
      <c r="H136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"SHD", "DIF_12" ],</v>
      </c>
      <c r="I136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Festival of Ghost - SHD",
  "region": "O2 Pack",
  "category": [ "O2 Pack", "SHD", "DIF_12" ],
  "requires": []
  },
</v>
      </c>
    </row>
    <row r="1366" spans="1:9" ht="105" x14ac:dyDescent="0.25">
      <c r="A1366" s="18">
        <f t="shared" si="21"/>
        <v>342</v>
      </c>
      <c r="B1366" s="18" t="str">
        <f>_xlfn.TEXTJOIN(" - ", FALSE, VLOOKUP(Table2[[#This Row],[Song Number]], Table1[[Order]:[SHD]], 4, FALSE), _xlfn.IFS(MID(B1365, LEN(B1365) - 2, 3) = " EZ", "NM", MID(B1365, LEN(B1365) - 2, 3) = " NM", "HD", MID(B1365, LEN(B1365) - 2, 3) = " HD", "SHD", TRUE, "EZ"))</f>
        <v>Go Hell - EZ</v>
      </c>
      <c r="C1366" s="18" t="str">
        <f>_xlfn.TEXTJOIN(" ", FALSE, VLOOKUP(Table2[[#This Row],[Song Number]], Table1[[Order]:[SHD]], 2, FALSE), "Pack")</f>
        <v>O2 Pack</v>
      </c>
      <c r="D1366" s="18" t="str" cm="1">
        <f t="array" ref="D1366">_xlfn.IFS(MID(B1365, LEN(B1365) - 2, 3) = " EZ", "NM", MID(B1365, LEN(B1365) - 2, 3) = " NM", "HD", MID(B1365, LEN(B1365) - 2, 3) = " HD", "SHD", TRUE, "EZ")</f>
        <v>EZ</v>
      </c>
      <c r="E1366" s="18" t="str">
        <f>VLOOKUP(Table2[[#This Row],[Song Number]], Table1[[Order]:[SHD]], 5, FALSE)</f>
        <v>Red Pulse</v>
      </c>
      <c r="F1366" s="18" t="str">
        <f>_xlfn.TEXTJOIN("", FALSE, "BPM_", VLOOKUP(Table2[[#This Row],[Song Number]], Table1[[Order]:[SHD]], 6, FALSE))</f>
        <v>BPM_145</v>
      </c>
      <c r="G1366" s="18" t="str" cm="1">
        <f t="array" ref="G1366">_xlfn.TEXTJOIN("", FALSE, "DIF_", VLOOKUP(Table2[[#This Row],[Song Number]], Table1[[Order]:[SHD]], _xlfn.IFS(MID(B1365, LEN(B1365) - 2, 3) = " EZ", 8, MID(B1365, LEN(B1365) - 2, 3) = " NM", 9, MID(B1365, LEN(B1365) - 2, 3) = " HD", 10, TRUE, 7), FALSE))</f>
        <v>DIF_5</v>
      </c>
      <c r="H136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"EZ", "DIF_5" ],</v>
      </c>
      <c r="I136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 Hell - EZ",
  "region": "O2 Pack",
  "category": [ "O2 Pack", "EZ", "DIF_5" ],
  "requires": []
  },
</v>
      </c>
    </row>
    <row r="1367" spans="1:9" ht="105" x14ac:dyDescent="0.25">
      <c r="A1367" s="18">
        <f t="shared" si="21"/>
        <v>342</v>
      </c>
      <c r="B1367" s="18" t="str">
        <f>_xlfn.TEXTJOIN(" - ", FALSE, VLOOKUP(Table2[[#This Row],[Song Number]], Table1[[Order]:[SHD]], 4, FALSE), _xlfn.IFS(MID(B1366, LEN(B1366) - 2, 3) = " EZ", "NM", MID(B1366, LEN(B1366) - 2, 3) = " NM", "HD", MID(B1366, LEN(B1366) - 2, 3) = " HD", "SHD", TRUE, "EZ"))</f>
        <v>Go Hell - NM</v>
      </c>
      <c r="C1367" s="18" t="str">
        <f>_xlfn.TEXTJOIN(" ", FALSE, VLOOKUP(Table2[[#This Row],[Song Number]], Table1[[Order]:[SHD]], 2, FALSE), "Pack")</f>
        <v>O2 Pack</v>
      </c>
      <c r="D1367" s="18" t="str" cm="1">
        <f t="array" ref="D1367">_xlfn.IFS(MID(B1366, LEN(B1366) - 2, 3) = " EZ", "NM", MID(B1366, LEN(B1366) - 2, 3) = " NM", "HD", MID(B1366, LEN(B1366) - 2, 3) = " HD", "SHD", TRUE, "EZ")</f>
        <v>NM</v>
      </c>
      <c r="E1367" s="18" t="str">
        <f>VLOOKUP(Table2[[#This Row],[Song Number]], Table1[[Order]:[SHD]], 5, FALSE)</f>
        <v>Red Pulse</v>
      </c>
      <c r="F1367" s="18" t="str">
        <f>_xlfn.TEXTJOIN("", FALSE, "BPM_", VLOOKUP(Table2[[#This Row],[Song Number]], Table1[[Order]:[SHD]], 6, FALSE))</f>
        <v>BPM_145</v>
      </c>
      <c r="G1367" s="18" t="str" cm="1">
        <f t="array" ref="G1367">_xlfn.TEXTJOIN("", FALSE, "DIF_", VLOOKUP(Table2[[#This Row],[Song Number]], Table1[[Order]:[SHD]], _xlfn.IFS(MID(B1366, LEN(B1366) - 2, 3) = " EZ", 8, MID(B1366, LEN(B1366) - 2, 3) = " NM", 9, MID(B1366, LEN(B1366) - 2, 3) = " HD", 10, TRUE, 7), FALSE))</f>
        <v>DIF_10</v>
      </c>
      <c r="H136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"NM", "DIF_10" ],</v>
      </c>
      <c r="I136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 Hell - NM",
  "region": "O2 Pack",
  "category": [ "O2 Pack", "NM", "DIF_10" ],
  "requires": []
  },
</v>
      </c>
    </row>
    <row r="1368" spans="1:9" ht="105" x14ac:dyDescent="0.25">
      <c r="A1368" s="18">
        <f t="shared" si="21"/>
        <v>342</v>
      </c>
      <c r="B1368" s="18" t="str">
        <f>_xlfn.TEXTJOIN(" - ", FALSE, VLOOKUP(Table2[[#This Row],[Song Number]], Table1[[Order]:[SHD]], 4, FALSE), _xlfn.IFS(MID(B1367, LEN(B1367) - 2, 3) = " EZ", "NM", MID(B1367, LEN(B1367) - 2, 3) = " NM", "HD", MID(B1367, LEN(B1367) - 2, 3) = " HD", "SHD", TRUE, "EZ"))</f>
        <v>Go Hell - HD</v>
      </c>
      <c r="C1368" s="18" t="str">
        <f>_xlfn.TEXTJOIN(" ", FALSE, VLOOKUP(Table2[[#This Row],[Song Number]], Table1[[Order]:[SHD]], 2, FALSE), "Pack")</f>
        <v>O2 Pack</v>
      </c>
      <c r="D1368" s="18" t="str" cm="1">
        <f t="array" ref="D1368">_xlfn.IFS(MID(B1367, LEN(B1367) - 2, 3) = " EZ", "NM", MID(B1367, LEN(B1367) - 2, 3) = " NM", "HD", MID(B1367, LEN(B1367) - 2, 3) = " HD", "SHD", TRUE, "EZ")</f>
        <v>HD</v>
      </c>
      <c r="E1368" s="18" t="str">
        <f>VLOOKUP(Table2[[#This Row],[Song Number]], Table1[[Order]:[SHD]], 5, FALSE)</f>
        <v>Red Pulse</v>
      </c>
      <c r="F1368" s="18" t="str">
        <f>_xlfn.TEXTJOIN("", FALSE, "BPM_", VLOOKUP(Table2[[#This Row],[Song Number]], Table1[[Order]:[SHD]], 6, FALSE))</f>
        <v>BPM_145</v>
      </c>
      <c r="G1368" s="18" t="str" cm="1">
        <f t="array" ref="G1368">_xlfn.TEXTJOIN("", FALSE, "DIF_", VLOOKUP(Table2[[#This Row],[Song Number]], Table1[[Order]:[SHD]], _xlfn.IFS(MID(B1367, LEN(B1367) - 2, 3) = " EZ", 8, MID(B1367, LEN(B1367) - 2, 3) = " NM", 9, MID(B1367, LEN(B1367) - 2, 3) = " HD", 10, TRUE, 7), FALSE))</f>
        <v>DIF_14</v>
      </c>
      <c r="H136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"HD", "DIF_14" ],</v>
      </c>
      <c r="I136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 Hell - HD",
  "region": "O2 Pack",
  "category": [ "O2 Pack", "HD", "DIF_14" ],
  "requires": []
  },
</v>
      </c>
    </row>
    <row r="1369" spans="1:9" ht="105" x14ac:dyDescent="0.25">
      <c r="A1369" s="18">
        <f t="shared" si="21"/>
        <v>342</v>
      </c>
      <c r="B1369" s="18" t="str">
        <f>_xlfn.TEXTJOIN(" - ", FALSE, VLOOKUP(Table2[[#This Row],[Song Number]], Table1[[Order]:[SHD]], 4, FALSE), _xlfn.IFS(MID(B1368, LEN(B1368) - 2, 3) = " EZ", "NM", MID(B1368, LEN(B1368) - 2, 3) = " NM", "HD", MID(B1368, LEN(B1368) - 2, 3) = " HD", "SHD", TRUE, "EZ"))</f>
        <v>Go Hell - SHD</v>
      </c>
      <c r="C1369" s="18" t="str">
        <f>_xlfn.TEXTJOIN(" ", FALSE, VLOOKUP(Table2[[#This Row],[Song Number]], Table1[[Order]:[SHD]], 2, FALSE), "Pack")</f>
        <v>O2 Pack</v>
      </c>
      <c r="D1369" s="18" t="str" cm="1">
        <f t="array" ref="D1369">_xlfn.IFS(MID(B1368, LEN(B1368) - 2, 3) = " EZ", "NM", MID(B1368, LEN(B1368) - 2, 3) = " NM", "HD", MID(B1368, LEN(B1368) - 2, 3) = " HD", "SHD", TRUE, "EZ")</f>
        <v>SHD</v>
      </c>
      <c r="E1369" s="18" t="str">
        <f>VLOOKUP(Table2[[#This Row],[Song Number]], Table1[[Order]:[SHD]], 5, FALSE)</f>
        <v>Red Pulse</v>
      </c>
      <c r="F1369" s="18" t="str">
        <f>_xlfn.TEXTJOIN("", FALSE, "BPM_", VLOOKUP(Table2[[#This Row],[Song Number]], Table1[[Order]:[SHD]], 6, FALSE))</f>
        <v>BPM_145</v>
      </c>
      <c r="G1369" s="18" t="str" cm="1">
        <f t="array" ref="G1369">_xlfn.TEXTJOIN("", FALSE, "DIF_", VLOOKUP(Table2[[#This Row],[Song Number]], Table1[[Order]:[SHD]], _xlfn.IFS(MID(B1368, LEN(B1368) - 2, 3) = " EZ", 8, MID(B1368, LEN(B1368) - 2, 3) = " NM", 9, MID(B1368, LEN(B1368) - 2, 3) = " HD", 10, TRUE, 7), FALSE))</f>
        <v>DIF_17</v>
      </c>
      <c r="H136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"SHD", "DIF_17" ],</v>
      </c>
      <c r="I136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 Hell - SHD",
  "region": "O2 Pack",
  "category": [ "O2 Pack", "SHD", "DIF_17" ],
  "requires": []
  },
</v>
      </c>
    </row>
    <row r="1370" spans="1:9" ht="105" x14ac:dyDescent="0.25">
      <c r="A1370" s="18">
        <f t="shared" si="21"/>
        <v>343</v>
      </c>
      <c r="B1370" s="18" t="str">
        <f>_xlfn.TEXTJOIN(" - ", FALSE, VLOOKUP(Table2[[#This Row],[Song Number]], Table1[[Order]:[SHD]], 4, FALSE), _xlfn.IFS(MID(B1369, LEN(B1369) - 2, 3) = " EZ", "NM", MID(B1369, LEN(B1369) - 2, 3) = " NM", "HD", MID(B1369, LEN(B1369) - 2, 3) = " HD", "SHD", TRUE, "EZ"))</f>
        <v>Headless Chicken - EZ</v>
      </c>
      <c r="C1370" s="18" t="str">
        <f>_xlfn.TEXTJOIN(" ", FALSE, VLOOKUP(Table2[[#This Row],[Song Number]], Table1[[Order]:[SHD]], 2, FALSE), "Pack")</f>
        <v>O2 Pack</v>
      </c>
      <c r="D1370" s="18" t="str" cm="1">
        <f t="array" ref="D1370">_xlfn.IFS(MID(B1369, LEN(B1369) - 2, 3) = " EZ", "NM", MID(B1369, LEN(B1369) - 2, 3) = " NM", "HD", MID(B1369, LEN(B1369) - 2, 3) = " HD", "SHD", TRUE, "EZ")</f>
        <v>EZ</v>
      </c>
      <c r="E1370" s="18" t="str">
        <f>VLOOKUP(Table2[[#This Row],[Song Number]], Table1[[Order]:[SHD]], 5, FALSE)</f>
        <v>r300k</v>
      </c>
      <c r="F1370" s="18" t="str">
        <f>_xlfn.TEXTJOIN("", FALSE, "BPM_", VLOOKUP(Table2[[#This Row],[Song Number]], Table1[[Order]:[SHD]], 6, FALSE))</f>
        <v>BPM_181</v>
      </c>
      <c r="G1370" s="18" t="str" cm="1">
        <f t="array" ref="G1370">_xlfn.TEXTJOIN("", FALSE, "DIF_", VLOOKUP(Table2[[#This Row],[Song Number]], Table1[[Order]:[SHD]], _xlfn.IFS(MID(B1369, LEN(B1369) - 2, 3) = " EZ", 8, MID(B1369, LEN(B1369) - 2, 3) = " NM", 9, MID(B1369, LEN(B1369) - 2, 3) = " HD", 10, TRUE, 7), FALSE))</f>
        <v>DIF_4</v>
      </c>
      <c r="H137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"EZ", "DIF_4" ],</v>
      </c>
      <c r="I137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"Headless Chicken - EZ",
  "region": "O2 Pack",
  "category": [ "O2 Pack", "EZ", "DIF_4" ],
  "requires": []
  },
</v>
      </c>
    </row>
    <row r="1371" spans="1:9" ht="105" x14ac:dyDescent="0.25">
      <c r="A1371" s="18">
        <f t="shared" si="21"/>
        <v>343</v>
      </c>
      <c r="B1371" s="18" t="str">
        <f>_xlfn.TEXTJOIN(" - ", FALSE, VLOOKUP(Table2[[#This Row],[Song Number]], Table1[[Order]:[SHD]], 4, FALSE), _xlfn.IFS(MID(B1370, LEN(B1370) - 2, 3) = " EZ", "NM", MID(B1370, LEN(B1370) - 2, 3) = " NM", "HD", MID(B1370, LEN(B1370) - 2, 3) = " HD", "SHD", TRUE, "EZ"))</f>
        <v>Headless Chicken - NM</v>
      </c>
      <c r="C1371" s="18" t="str">
        <f>_xlfn.TEXTJOIN(" ", FALSE, VLOOKUP(Table2[[#This Row],[Song Number]], Table1[[Order]:[SHD]], 2, FALSE), "Pack")</f>
        <v>O2 Pack</v>
      </c>
      <c r="D1371" s="18" t="str" cm="1">
        <f t="array" ref="D1371">_xlfn.IFS(MID(B1370, LEN(B1370) - 2, 3) = " EZ", "NM", MID(B1370, LEN(B1370) - 2, 3) = " NM", "HD", MID(B1370, LEN(B1370) - 2, 3) = " HD", "SHD", TRUE, "EZ")</f>
        <v>NM</v>
      </c>
      <c r="E1371" s="18" t="str">
        <f>VLOOKUP(Table2[[#This Row],[Song Number]], Table1[[Order]:[SHD]], 5, FALSE)</f>
        <v>r300k</v>
      </c>
      <c r="F1371" s="18" t="str">
        <f>_xlfn.TEXTJOIN("", FALSE, "BPM_", VLOOKUP(Table2[[#This Row],[Song Number]], Table1[[Order]:[SHD]], 6, FALSE))</f>
        <v>BPM_181</v>
      </c>
      <c r="G1371" s="18" t="str" cm="1">
        <f t="array" ref="G1371">_xlfn.TEXTJOIN("", FALSE, "DIF_", VLOOKUP(Table2[[#This Row],[Song Number]], Table1[[Order]:[SHD]], _xlfn.IFS(MID(B1370, LEN(B1370) - 2, 3) = " EZ", 8, MID(B1370, LEN(B1370) - 2, 3) = " NM", 9, MID(B1370, LEN(B1370) - 2, 3) = " HD", 10, TRUE, 7), FALSE))</f>
        <v>DIF_9</v>
      </c>
      <c r="H137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"NM", "DIF_9" ],</v>
      </c>
      <c r="I137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"Headless Chicken - NM",
  "region": "O2 Pack",
  "category": [ "O2 Pack", "NM", "DIF_9" ],
  "requires": []
  },
</v>
      </c>
    </row>
    <row r="1372" spans="1:9" ht="105" x14ac:dyDescent="0.25">
      <c r="A1372" s="18">
        <f t="shared" si="21"/>
        <v>343</v>
      </c>
      <c r="B1372" s="18" t="str">
        <f>_xlfn.TEXTJOIN(" - ", FALSE, VLOOKUP(Table2[[#This Row],[Song Number]], Table1[[Order]:[SHD]], 4, FALSE), _xlfn.IFS(MID(B1371, LEN(B1371) - 2, 3) = " EZ", "NM", MID(B1371, LEN(B1371) - 2, 3) = " NM", "HD", MID(B1371, LEN(B1371) - 2, 3) = " HD", "SHD", TRUE, "EZ"))</f>
        <v>Headless Chicken - HD</v>
      </c>
      <c r="C1372" s="18" t="str">
        <f>_xlfn.TEXTJOIN(" ", FALSE, VLOOKUP(Table2[[#This Row],[Song Number]], Table1[[Order]:[SHD]], 2, FALSE), "Pack")</f>
        <v>O2 Pack</v>
      </c>
      <c r="D1372" s="18" t="str" cm="1">
        <f t="array" ref="D1372">_xlfn.IFS(MID(B1371, LEN(B1371) - 2, 3) = " EZ", "NM", MID(B1371, LEN(B1371) - 2, 3) = " NM", "HD", MID(B1371, LEN(B1371) - 2, 3) = " HD", "SHD", TRUE, "EZ")</f>
        <v>HD</v>
      </c>
      <c r="E1372" s="18" t="str">
        <f>VLOOKUP(Table2[[#This Row],[Song Number]], Table1[[Order]:[SHD]], 5, FALSE)</f>
        <v>r300k</v>
      </c>
      <c r="F1372" s="18" t="str">
        <f>_xlfn.TEXTJOIN("", FALSE, "BPM_", VLOOKUP(Table2[[#This Row],[Song Number]], Table1[[Order]:[SHD]], 6, FALSE))</f>
        <v>BPM_181</v>
      </c>
      <c r="G1372" s="18" t="str" cm="1">
        <f t="array" ref="G1372">_xlfn.TEXTJOIN("", FALSE, "DIF_", VLOOKUP(Table2[[#This Row],[Song Number]], Table1[[Order]:[SHD]], _xlfn.IFS(MID(B1371, LEN(B1371) - 2, 3) = " EZ", 8, MID(B1371, LEN(B1371) - 2, 3) = " NM", 9, MID(B1371, LEN(B1371) - 2, 3) = " HD", 10, TRUE, 7), FALSE))</f>
        <v>DIF_14</v>
      </c>
      <c r="H137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"HD", "DIF_14" ],</v>
      </c>
      <c r="I137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"Headless Chicken - HD",
  "region": "O2 Pack",
  "category": [ "O2 Pack", "HD", "DIF_14" ],
  "requires": []
  },
</v>
      </c>
    </row>
    <row r="1373" spans="1:9" ht="105" x14ac:dyDescent="0.25">
      <c r="A1373" s="18">
        <f t="shared" si="21"/>
        <v>343</v>
      </c>
      <c r="B1373" s="18" t="str">
        <f>_xlfn.TEXTJOIN(" - ", FALSE, VLOOKUP(Table2[[#This Row],[Song Number]], Table1[[Order]:[SHD]], 4, FALSE), _xlfn.IFS(MID(B1372, LEN(B1372) - 2, 3) = " EZ", "NM", MID(B1372, LEN(B1372) - 2, 3) = " NM", "HD", MID(B1372, LEN(B1372) - 2, 3) = " HD", "SHD", TRUE, "EZ"))</f>
        <v>Headless Chicken - SHD</v>
      </c>
      <c r="C1373" s="18" t="str">
        <f>_xlfn.TEXTJOIN(" ", FALSE, VLOOKUP(Table2[[#This Row],[Song Number]], Table1[[Order]:[SHD]], 2, FALSE), "Pack")</f>
        <v>O2 Pack</v>
      </c>
      <c r="D1373" s="18" t="str" cm="1">
        <f t="array" ref="D1373">_xlfn.IFS(MID(B1372, LEN(B1372) - 2, 3) = " EZ", "NM", MID(B1372, LEN(B1372) - 2, 3) = " NM", "HD", MID(B1372, LEN(B1372) - 2, 3) = " HD", "SHD", TRUE, "EZ")</f>
        <v>SHD</v>
      </c>
      <c r="E1373" s="18" t="str">
        <f>VLOOKUP(Table2[[#This Row],[Song Number]], Table1[[Order]:[SHD]], 5, FALSE)</f>
        <v>r300k</v>
      </c>
      <c r="F1373" s="18" t="str">
        <f>_xlfn.TEXTJOIN("", FALSE, "BPM_", VLOOKUP(Table2[[#This Row],[Song Number]], Table1[[Order]:[SHD]], 6, FALSE))</f>
        <v>BPM_181</v>
      </c>
      <c r="G1373" s="18" t="str" cm="1">
        <f t="array" ref="G1373">_xlfn.TEXTJOIN("", FALSE, "DIF_", VLOOKUP(Table2[[#This Row],[Song Number]], Table1[[Order]:[SHD]], _xlfn.IFS(MID(B1372, LEN(B1372) - 2, 3) = " EZ", 8, MID(B1372, LEN(B1372) - 2, 3) = " NM", 9, MID(B1372, LEN(B1372) - 2, 3) = " HD", 10, TRUE, 7), FALSE))</f>
        <v>DIF_18</v>
      </c>
      <c r="H137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"SHD", "DIF_18" ],</v>
      </c>
      <c r="I137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"Headless Chicken - SHD",
  "region": "O2 Pack",
  "category": [ "O2 Pack", "SHD", "DIF_18" ],
  "requires": []
  },
</v>
      </c>
    </row>
    <row r="1374" spans="1:9" ht="105" x14ac:dyDescent="0.25">
      <c r="A1374" s="18">
        <f t="shared" si="21"/>
        <v>344</v>
      </c>
      <c r="B1374" s="18" t="str">
        <f>_xlfn.TEXTJOIN(" - ", FALSE, VLOOKUP(Table2[[#This Row],[Song Number]], Table1[[Order]:[SHD]], 4, FALSE), _xlfn.IFS(MID(B1373, LEN(B1373) - 2, 3) = " EZ", "NM", MID(B1373, LEN(B1373) - 2, 3) = " NM", "HD", MID(B1373, LEN(B1373) - 2, 3) = " HD", "SHD", TRUE, "EZ"))</f>
        <v>Identity part 2 - EZ</v>
      </c>
      <c r="C1374" s="18" t="str">
        <f>_xlfn.TEXTJOIN(" ", FALSE, VLOOKUP(Table2[[#This Row],[Song Number]], Table1[[Order]:[SHD]], 2, FALSE), "Pack")</f>
        <v>O2 Pack</v>
      </c>
      <c r="D1374" s="18" t="str" cm="1">
        <f t="array" ref="D1374">_xlfn.IFS(MID(B1373, LEN(B1373) - 2, 3) = " EZ", "NM", MID(B1373, LEN(B1373) - 2, 3) = " NM", "HD", MID(B1373, LEN(B1373) - 2, 3) = " HD", "SHD", TRUE, "EZ")</f>
        <v>EZ</v>
      </c>
      <c r="E1374" s="18" t="str">
        <f>VLOOKUP(Table2[[#This Row],[Song Number]], Table1[[Order]:[SHD]], 5, FALSE)</f>
        <v>SHK</v>
      </c>
      <c r="F1374" s="18" t="str">
        <f>_xlfn.TEXTJOIN("", FALSE, "BPM_", VLOOKUP(Table2[[#This Row],[Song Number]], Table1[[Order]:[SHD]], 6, FALSE))</f>
        <v>BPM_150</v>
      </c>
      <c r="G1374" s="18" t="str" cm="1">
        <f t="array" ref="G1374">_xlfn.TEXTJOIN("", FALSE, "DIF_", VLOOKUP(Table2[[#This Row],[Song Number]], Table1[[Order]:[SHD]], _xlfn.IFS(MID(B1373, LEN(B1373) - 2, 3) = " EZ", 8, MID(B1373, LEN(B1373) - 2, 3) = " NM", 9, MID(B1373, LEN(B1373) - 2, 3) = " HD", 10, TRUE, 7), FALSE))</f>
        <v>DIF_5</v>
      </c>
      <c r="H137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"EZ", "DIF_5" ],</v>
      </c>
      <c r="I137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"Identity part 2 - EZ",
  "region": "O2 Pack",
  "category": [ "O2 Pack", "EZ", "DIF_5" ],
  "requires": []
  },
</v>
      </c>
    </row>
    <row r="1375" spans="1:9" ht="105" x14ac:dyDescent="0.25">
      <c r="A1375" s="18">
        <f t="shared" si="21"/>
        <v>344</v>
      </c>
      <c r="B1375" s="18" t="str">
        <f>_xlfn.TEXTJOIN(" - ", FALSE, VLOOKUP(Table2[[#This Row],[Song Number]], Table1[[Order]:[SHD]], 4, FALSE), _xlfn.IFS(MID(B1374, LEN(B1374) - 2, 3) = " EZ", "NM", MID(B1374, LEN(B1374) - 2, 3) = " NM", "HD", MID(B1374, LEN(B1374) - 2, 3) = " HD", "SHD", TRUE, "EZ"))</f>
        <v>Identity part 2 - NM</v>
      </c>
      <c r="C1375" s="18" t="str">
        <f>_xlfn.TEXTJOIN(" ", FALSE, VLOOKUP(Table2[[#This Row],[Song Number]], Table1[[Order]:[SHD]], 2, FALSE), "Pack")</f>
        <v>O2 Pack</v>
      </c>
      <c r="D1375" s="18" t="str" cm="1">
        <f t="array" ref="D1375">_xlfn.IFS(MID(B1374, LEN(B1374) - 2, 3) = " EZ", "NM", MID(B1374, LEN(B1374) - 2, 3) = " NM", "HD", MID(B1374, LEN(B1374) - 2, 3) = " HD", "SHD", TRUE, "EZ")</f>
        <v>NM</v>
      </c>
      <c r="E1375" s="18" t="str">
        <f>VLOOKUP(Table2[[#This Row],[Song Number]], Table1[[Order]:[SHD]], 5, FALSE)</f>
        <v>SHK</v>
      </c>
      <c r="F1375" s="18" t="str">
        <f>_xlfn.TEXTJOIN("", FALSE, "BPM_", VLOOKUP(Table2[[#This Row],[Song Number]], Table1[[Order]:[SHD]], 6, FALSE))</f>
        <v>BPM_150</v>
      </c>
      <c r="G1375" s="18" t="str" cm="1">
        <f t="array" ref="G1375">_xlfn.TEXTJOIN("", FALSE, "DIF_", VLOOKUP(Table2[[#This Row],[Song Number]], Table1[[Order]:[SHD]], _xlfn.IFS(MID(B1374, LEN(B1374) - 2, 3) = " EZ", 8, MID(B1374, LEN(B1374) - 2, 3) = " NM", 9, MID(B1374, LEN(B1374) - 2, 3) = " HD", 10, TRUE, 7), FALSE))</f>
        <v>DIF_11</v>
      </c>
      <c r="H137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"NM", "DIF_11" ],</v>
      </c>
      <c r="I137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"Identity part 2 - NM",
  "region": "O2 Pack",
  "category": [ "O2 Pack", "NM", "DIF_11" ],
  "requires": []
  },
</v>
      </c>
    </row>
    <row r="1376" spans="1:9" ht="105" x14ac:dyDescent="0.25">
      <c r="A1376" s="18">
        <f t="shared" si="21"/>
        <v>344</v>
      </c>
      <c r="B1376" s="18" t="str">
        <f>_xlfn.TEXTJOIN(" - ", FALSE, VLOOKUP(Table2[[#This Row],[Song Number]], Table1[[Order]:[SHD]], 4, FALSE), _xlfn.IFS(MID(B1375, LEN(B1375) - 2, 3) = " EZ", "NM", MID(B1375, LEN(B1375) - 2, 3) = " NM", "HD", MID(B1375, LEN(B1375) - 2, 3) = " HD", "SHD", TRUE, "EZ"))</f>
        <v>Identity part 2 - HD</v>
      </c>
      <c r="C1376" s="18" t="str">
        <f>_xlfn.TEXTJOIN(" ", FALSE, VLOOKUP(Table2[[#This Row],[Song Number]], Table1[[Order]:[SHD]], 2, FALSE), "Pack")</f>
        <v>O2 Pack</v>
      </c>
      <c r="D1376" s="18" t="str" cm="1">
        <f t="array" ref="D1376">_xlfn.IFS(MID(B1375, LEN(B1375) - 2, 3) = " EZ", "NM", MID(B1375, LEN(B1375) - 2, 3) = " NM", "HD", MID(B1375, LEN(B1375) - 2, 3) = " HD", "SHD", TRUE, "EZ")</f>
        <v>HD</v>
      </c>
      <c r="E1376" s="18" t="str">
        <f>VLOOKUP(Table2[[#This Row],[Song Number]], Table1[[Order]:[SHD]], 5, FALSE)</f>
        <v>SHK</v>
      </c>
      <c r="F1376" s="18" t="str">
        <f>_xlfn.TEXTJOIN("", FALSE, "BPM_", VLOOKUP(Table2[[#This Row],[Song Number]], Table1[[Order]:[SHD]], 6, FALSE))</f>
        <v>BPM_150</v>
      </c>
      <c r="G1376" s="18" t="str" cm="1">
        <f t="array" ref="G1376">_xlfn.TEXTJOIN("", FALSE, "DIF_", VLOOKUP(Table2[[#This Row],[Song Number]], Table1[[Order]:[SHD]], _xlfn.IFS(MID(B1375, LEN(B1375) - 2, 3) = " EZ", 8, MID(B1375, LEN(B1375) - 2, 3) = " NM", 9, MID(B1375, LEN(B1375) - 2, 3) = " HD", 10, TRUE, 7), FALSE))</f>
        <v>DIF_14</v>
      </c>
      <c r="H137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"HD", "DIF_14" ],</v>
      </c>
      <c r="I137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"Identity part 2 - HD",
  "region": "O2 Pack",
  "category": [ "O2 Pack", "HD", "DIF_14" ],
  "requires": []
  },
</v>
      </c>
    </row>
    <row r="1377" spans="1:9" ht="105" x14ac:dyDescent="0.25">
      <c r="A1377" s="18">
        <f t="shared" si="21"/>
        <v>344</v>
      </c>
      <c r="B1377" s="18" t="str">
        <f>_xlfn.TEXTJOIN(" - ", FALSE, VLOOKUP(Table2[[#This Row],[Song Number]], Table1[[Order]:[SHD]], 4, FALSE), _xlfn.IFS(MID(B1376, LEN(B1376) - 2, 3) = " EZ", "NM", MID(B1376, LEN(B1376) - 2, 3) = " NM", "HD", MID(B1376, LEN(B1376) - 2, 3) = " HD", "SHD", TRUE, "EZ"))</f>
        <v>Identity part 2 - SHD</v>
      </c>
      <c r="C1377" s="18" t="str">
        <f>_xlfn.TEXTJOIN(" ", FALSE, VLOOKUP(Table2[[#This Row],[Song Number]], Table1[[Order]:[SHD]], 2, FALSE), "Pack")</f>
        <v>O2 Pack</v>
      </c>
      <c r="D1377" s="18" t="str" cm="1">
        <f t="array" ref="D1377">_xlfn.IFS(MID(B1376, LEN(B1376) - 2, 3) = " EZ", "NM", MID(B1376, LEN(B1376) - 2, 3) = " NM", "HD", MID(B1376, LEN(B1376) - 2, 3) = " HD", "SHD", TRUE, "EZ")</f>
        <v>SHD</v>
      </c>
      <c r="E1377" s="18" t="str">
        <f>VLOOKUP(Table2[[#This Row],[Song Number]], Table1[[Order]:[SHD]], 5, FALSE)</f>
        <v>SHK</v>
      </c>
      <c r="F1377" s="18" t="str">
        <f>_xlfn.TEXTJOIN("", FALSE, "BPM_", VLOOKUP(Table2[[#This Row],[Song Number]], Table1[[Order]:[SHD]], 6, FALSE))</f>
        <v>BPM_150</v>
      </c>
      <c r="G1377" s="18" t="str" cm="1">
        <f t="array" ref="G1377">_xlfn.TEXTJOIN("", FALSE, "DIF_", VLOOKUP(Table2[[#This Row],[Song Number]], Table1[[Order]:[SHD]], _xlfn.IFS(MID(B1376, LEN(B1376) - 2, 3) = " EZ", 8, MID(B1376, LEN(B1376) - 2, 3) = " NM", 9, MID(B1376, LEN(B1376) - 2, 3) = " HD", 10, TRUE, 7), FALSE))</f>
        <v>DIF_19</v>
      </c>
      <c r="H137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"SHD", "DIF_19" ],</v>
      </c>
      <c r="I137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"Identity part 2 - SHD",
  "region": "O2 Pack",
  "category": [ "O2 Pack", "SHD", "DIF_19" ],
  "requires": []
  },
</v>
      </c>
    </row>
    <row r="1378" spans="1:9" ht="105" x14ac:dyDescent="0.25">
      <c r="A1378" s="18">
        <f t="shared" si="21"/>
        <v>345</v>
      </c>
      <c r="B1378" s="18" t="str">
        <f>_xlfn.TEXTJOIN(" - ", FALSE, VLOOKUP(Table2[[#This Row],[Song Number]], Table1[[Order]:[SHD]], 4, FALSE), _xlfn.IFS(MID(B1377, LEN(B1377) - 2, 3) = " EZ", "NM", MID(B1377, LEN(B1377) - 2, 3) = " NM", "HD", MID(B1377, LEN(B1377) - 2, 3) = " HD", "SHD", TRUE, "EZ"))</f>
        <v>Like This !! - EZ</v>
      </c>
      <c r="C1378" s="18" t="str">
        <f>_xlfn.TEXTJOIN(" ", FALSE, VLOOKUP(Table2[[#This Row],[Song Number]], Table1[[Order]:[SHD]], 2, FALSE), "Pack")</f>
        <v>O2 Pack</v>
      </c>
      <c r="D1378" s="18" t="str" cm="1">
        <f t="array" ref="D1378">_xlfn.IFS(MID(B1377, LEN(B1377) - 2, 3) = " EZ", "NM", MID(B1377, LEN(B1377) - 2, 3) = " NM", "HD", MID(B1377, LEN(B1377) - 2, 3) = " HD", "SHD", TRUE, "EZ")</f>
        <v>EZ</v>
      </c>
      <c r="E1378" s="18" t="str">
        <f>VLOOKUP(Table2[[#This Row],[Song Number]], Table1[[Order]:[SHD]], 5, FALSE)</f>
        <v>RAVEN</v>
      </c>
      <c r="F1378" s="18" t="str">
        <f>_xlfn.TEXTJOIN("", FALSE, "BPM_", VLOOKUP(Table2[[#This Row],[Song Number]], Table1[[Order]:[SHD]], 6, FALSE))</f>
        <v>BPM_100</v>
      </c>
      <c r="G1378" s="18" t="str" cm="1">
        <f t="array" ref="G1378">_xlfn.TEXTJOIN("", FALSE, "DIF_", VLOOKUP(Table2[[#This Row],[Song Number]], Table1[[Order]:[SHD]], _xlfn.IFS(MID(B1377, LEN(B1377) - 2, 3) = " EZ", 8, MID(B1377, LEN(B1377) - 2, 3) = " NM", 9, MID(B1377, LEN(B1377) - 2, 3) = " HD", 10, TRUE, 7), FALSE))</f>
        <v>DIF_1</v>
      </c>
      <c r="H137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"EZ", "DIF_1" ],</v>
      </c>
      <c r="I137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"Like This !! - EZ",
  "region": "O2 Pack",
  "category": [ "O2 Pack", "EZ", "DIF_1" ],
  "requires": []
  },
</v>
      </c>
    </row>
    <row r="1379" spans="1:9" ht="105" x14ac:dyDescent="0.25">
      <c r="A1379" s="18">
        <f t="shared" si="21"/>
        <v>345</v>
      </c>
      <c r="B1379" s="18" t="str">
        <f>_xlfn.TEXTJOIN(" - ", FALSE, VLOOKUP(Table2[[#This Row],[Song Number]], Table1[[Order]:[SHD]], 4, FALSE), _xlfn.IFS(MID(B1378, LEN(B1378) - 2, 3) = " EZ", "NM", MID(B1378, LEN(B1378) - 2, 3) = " NM", "HD", MID(B1378, LEN(B1378) - 2, 3) = " HD", "SHD", TRUE, "EZ"))</f>
        <v>Like This !! - NM</v>
      </c>
      <c r="C1379" s="18" t="str">
        <f>_xlfn.TEXTJOIN(" ", FALSE, VLOOKUP(Table2[[#This Row],[Song Number]], Table1[[Order]:[SHD]], 2, FALSE), "Pack")</f>
        <v>O2 Pack</v>
      </c>
      <c r="D1379" s="18" t="str" cm="1">
        <f t="array" ref="D1379">_xlfn.IFS(MID(B1378, LEN(B1378) - 2, 3) = " EZ", "NM", MID(B1378, LEN(B1378) - 2, 3) = " NM", "HD", MID(B1378, LEN(B1378) - 2, 3) = " HD", "SHD", TRUE, "EZ")</f>
        <v>NM</v>
      </c>
      <c r="E1379" s="18" t="str">
        <f>VLOOKUP(Table2[[#This Row],[Song Number]], Table1[[Order]:[SHD]], 5, FALSE)</f>
        <v>RAVEN</v>
      </c>
      <c r="F1379" s="18" t="str">
        <f>_xlfn.TEXTJOIN("", FALSE, "BPM_", VLOOKUP(Table2[[#This Row],[Song Number]], Table1[[Order]:[SHD]], 6, FALSE))</f>
        <v>BPM_100</v>
      </c>
      <c r="G1379" s="18" t="str" cm="1">
        <f t="array" ref="G1379">_xlfn.TEXTJOIN("", FALSE, "DIF_", VLOOKUP(Table2[[#This Row],[Song Number]], Table1[[Order]:[SHD]], _xlfn.IFS(MID(B1378, LEN(B1378) - 2, 3) = " EZ", 8, MID(B1378, LEN(B1378) - 2, 3) = " NM", 9, MID(B1378, LEN(B1378) - 2, 3) = " HD", 10, TRUE, 7), FALSE))</f>
        <v>DIF_4</v>
      </c>
      <c r="H137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"NM", "DIF_4" ],</v>
      </c>
      <c r="I137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"Like This !! - NM",
  "region": "O2 Pack",
  "category": [ "O2 Pack", "NM", "DIF_4" ],
  "requires": []
  },
</v>
      </c>
    </row>
    <row r="1380" spans="1:9" ht="105" x14ac:dyDescent="0.25">
      <c r="A1380" s="18">
        <f t="shared" si="21"/>
        <v>345</v>
      </c>
      <c r="B1380" s="18" t="str">
        <f>_xlfn.TEXTJOIN(" - ", FALSE, VLOOKUP(Table2[[#This Row],[Song Number]], Table1[[Order]:[SHD]], 4, FALSE), _xlfn.IFS(MID(B1379, LEN(B1379) - 2, 3) = " EZ", "NM", MID(B1379, LEN(B1379) - 2, 3) = " NM", "HD", MID(B1379, LEN(B1379) - 2, 3) = " HD", "SHD", TRUE, "EZ"))</f>
        <v>Like This !! - HD</v>
      </c>
      <c r="C1380" s="18" t="str">
        <f>_xlfn.TEXTJOIN(" ", FALSE, VLOOKUP(Table2[[#This Row],[Song Number]], Table1[[Order]:[SHD]], 2, FALSE), "Pack")</f>
        <v>O2 Pack</v>
      </c>
      <c r="D1380" s="18" t="str" cm="1">
        <f t="array" ref="D1380">_xlfn.IFS(MID(B1379, LEN(B1379) - 2, 3) = " EZ", "NM", MID(B1379, LEN(B1379) - 2, 3) = " NM", "HD", MID(B1379, LEN(B1379) - 2, 3) = " HD", "SHD", TRUE, "EZ")</f>
        <v>HD</v>
      </c>
      <c r="E1380" s="18" t="str">
        <f>VLOOKUP(Table2[[#This Row],[Song Number]], Table1[[Order]:[SHD]], 5, FALSE)</f>
        <v>RAVEN</v>
      </c>
      <c r="F1380" s="18" t="str">
        <f>_xlfn.TEXTJOIN("", FALSE, "BPM_", VLOOKUP(Table2[[#This Row],[Song Number]], Table1[[Order]:[SHD]], 6, FALSE))</f>
        <v>BPM_100</v>
      </c>
      <c r="G1380" s="18" t="str" cm="1">
        <f t="array" ref="G1380">_xlfn.TEXTJOIN("", FALSE, "DIF_", VLOOKUP(Table2[[#This Row],[Song Number]], Table1[[Order]:[SHD]], _xlfn.IFS(MID(B1379, LEN(B1379) - 2, 3) = " EZ", 8, MID(B1379, LEN(B1379) - 2, 3) = " NM", 9, MID(B1379, LEN(B1379) - 2, 3) = " HD", 10, TRUE, 7), FALSE))</f>
        <v>DIF_8</v>
      </c>
      <c r="H138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"HD", "DIF_8" ],</v>
      </c>
      <c r="I138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"Like This !! - HD",
  "region": "O2 Pack",
  "category": [ "O2 Pack", "HD", "DIF_8" ],
  "requires": []
  },
</v>
      </c>
    </row>
    <row r="1381" spans="1:9" ht="105" x14ac:dyDescent="0.25">
      <c r="A1381" s="18">
        <f t="shared" si="21"/>
        <v>345</v>
      </c>
      <c r="B1381" s="18" t="str">
        <f>_xlfn.TEXTJOIN(" - ", FALSE, VLOOKUP(Table2[[#This Row],[Song Number]], Table1[[Order]:[SHD]], 4, FALSE), _xlfn.IFS(MID(B1380, LEN(B1380) - 2, 3) = " EZ", "NM", MID(B1380, LEN(B1380) - 2, 3) = " NM", "HD", MID(B1380, LEN(B1380) - 2, 3) = " HD", "SHD", TRUE, "EZ"))</f>
        <v>Like This !! - SHD</v>
      </c>
      <c r="C1381" s="18" t="str">
        <f>_xlfn.TEXTJOIN(" ", FALSE, VLOOKUP(Table2[[#This Row],[Song Number]], Table1[[Order]:[SHD]], 2, FALSE), "Pack")</f>
        <v>O2 Pack</v>
      </c>
      <c r="D1381" s="18" t="str" cm="1">
        <f t="array" ref="D1381">_xlfn.IFS(MID(B1380, LEN(B1380) - 2, 3) = " EZ", "NM", MID(B1380, LEN(B1380) - 2, 3) = " NM", "HD", MID(B1380, LEN(B1380) - 2, 3) = " HD", "SHD", TRUE, "EZ")</f>
        <v>SHD</v>
      </c>
      <c r="E1381" s="18" t="str">
        <f>VLOOKUP(Table2[[#This Row],[Song Number]], Table1[[Order]:[SHD]], 5, FALSE)</f>
        <v>RAVEN</v>
      </c>
      <c r="F1381" s="18" t="str">
        <f>_xlfn.TEXTJOIN("", FALSE, "BPM_", VLOOKUP(Table2[[#This Row],[Song Number]], Table1[[Order]:[SHD]], 6, FALSE))</f>
        <v>BPM_100</v>
      </c>
      <c r="G1381" s="18" t="str" cm="1">
        <f t="array" ref="G1381">_xlfn.TEXTJOIN("", FALSE, "DIF_", VLOOKUP(Table2[[#This Row],[Song Number]], Table1[[Order]:[SHD]], _xlfn.IFS(MID(B1380, LEN(B1380) - 2, 3) = " EZ", 8, MID(B1380, LEN(B1380) - 2, 3) = " NM", 9, MID(B1380, LEN(B1380) - 2, 3) = " HD", 10, TRUE, 7), FALSE))</f>
        <v>DIF_13</v>
      </c>
      <c r="H138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"SHD", "DIF_13" ],</v>
      </c>
      <c r="I138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"Like This !! - SHD",
  "region": "O2 Pack",
  "category": [ "O2 Pack", "SHD", "DIF_13" ],
  "requires": []
  },
</v>
      </c>
    </row>
    <row r="1382" spans="1:9" ht="105" x14ac:dyDescent="0.25">
      <c r="A1382" s="18">
        <f t="shared" si="21"/>
        <v>346</v>
      </c>
      <c r="B1382" s="18" t="str">
        <f>_xlfn.TEXTJOIN(" - ", FALSE, VLOOKUP(Table2[[#This Row],[Song Number]], Table1[[Order]:[SHD]], 4, FALSE), _xlfn.IFS(MID(B1381, LEN(B1381) - 2, 3) = " EZ", "NM", MID(B1381, LEN(B1381) - 2, 3) = " NM", "HD", MID(B1381, LEN(B1381) - 2, 3) = " HD", "SHD", TRUE, "EZ"))</f>
        <v>Move it on (DJ HD Mix) - EZ</v>
      </c>
      <c r="C1382" s="18" t="str">
        <f>_xlfn.TEXTJOIN(" ", FALSE, VLOOKUP(Table2[[#This Row],[Song Number]], Table1[[Order]:[SHD]], 2, FALSE), "Pack")</f>
        <v>O2 Pack</v>
      </c>
      <c r="D1382" s="18" t="str" cm="1">
        <f t="array" ref="D1382">_xlfn.IFS(MID(B1381, LEN(B1381) - 2, 3) = " EZ", "NM", MID(B1381, LEN(B1381) - 2, 3) = " NM", "HD", MID(B1381, LEN(B1381) - 2, 3) = " HD", "SHD", TRUE, "EZ")</f>
        <v>EZ</v>
      </c>
      <c r="E1382" s="18" t="str">
        <f>VLOOKUP(Table2[[#This Row],[Song Number]], Table1[[Order]:[SHD]], 5, FALSE)</f>
        <v>Brandy</v>
      </c>
      <c r="F1382" s="18" t="str">
        <f>_xlfn.TEXTJOIN("", FALSE, "BPM_", VLOOKUP(Table2[[#This Row],[Song Number]], Table1[[Order]:[SHD]], 6, FALSE))</f>
        <v>BPM_127</v>
      </c>
      <c r="G1382" s="18" t="str" cm="1">
        <f t="array" ref="G1382">_xlfn.TEXTJOIN("", FALSE, "DIF_", VLOOKUP(Table2[[#This Row],[Song Number]], Table1[[Order]:[SHD]], _xlfn.IFS(MID(B1381, LEN(B1381) - 2, 3) = " EZ", 8, MID(B1381, LEN(B1381) - 2, 3) = " NM", 9, MID(B1381, LEN(B1381) - 2, 3) = " HD", 10, TRUE, 7), FALSE))</f>
        <v>DIF_4</v>
      </c>
      <c r="H138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"EZ", "DIF_4" ],</v>
      </c>
      <c r="I138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"Move it on (DJ HD Mix) - EZ",
  "region": "O2 Pack",
  "category": [ "O2 Pack", "EZ", "DIF_4" ],
  "requires": []
  },
</v>
      </c>
    </row>
    <row r="1383" spans="1:9" ht="105" x14ac:dyDescent="0.25">
      <c r="A1383" s="18">
        <f t="shared" si="21"/>
        <v>346</v>
      </c>
      <c r="B1383" s="18" t="str">
        <f>_xlfn.TEXTJOIN(" - ", FALSE, VLOOKUP(Table2[[#This Row],[Song Number]], Table1[[Order]:[SHD]], 4, FALSE), _xlfn.IFS(MID(B1382, LEN(B1382) - 2, 3) = " EZ", "NM", MID(B1382, LEN(B1382) - 2, 3) = " NM", "HD", MID(B1382, LEN(B1382) - 2, 3) = " HD", "SHD", TRUE, "EZ"))</f>
        <v>Move it on (DJ HD Mix) - NM</v>
      </c>
      <c r="C1383" s="18" t="str">
        <f>_xlfn.TEXTJOIN(" ", FALSE, VLOOKUP(Table2[[#This Row],[Song Number]], Table1[[Order]:[SHD]], 2, FALSE), "Pack")</f>
        <v>O2 Pack</v>
      </c>
      <c r="D1383" s="18" t="str" cm="1">
        <f t="array" ref="D1383">_xlfn.IFS(MID(B1382, LEN(B1382) - 2, 3) = " EZ", "NM", MID(B1382, LEN(B1382) - 2, 3) = " NM", "HD", MID(B1382, LEN(B1382) - 2, 3) = " HD", "SHD", TRUE, "EZ")</f>
        <v>NM</v>
      </c>
      <c r="E1383" s="18" t="str">
        <f>VLOOKUP(Table2[[#This Row],[Song Number]], Table1[[Order]:[SHD]], 5, FALSE)</f>
        <v>Brandy</v>
      </c>
      <c r="F1383" s="18" t="str">
        <f>_xlfn.TEXTJOIN("", FALSE, "BPM_", VLOOKUP(Table2[[#This Row],[Song Number]], Table1[[Order]:[SHD]], 6, FALSE))</f>
        <v>BPM_127</v>
      </c>
      <c r="G1383" s="18" t="str" cm="1">
        <f t="array" ref="G1383">_xlfn.TEXTJOIN("", FALSE, "DIF_", VLOOKUP(Table2[[#This Row],[Song Number]], Table1[[Order]:[SHD]], _xlfn.IFS(MID(B1382, LEN(B1382) - 2, 3) = " EZ", 8, MID(B1382, LEN(B1382) - 2, 3) = " NM", 9, MID(B1382, LEN(B1382) - 2, 3) = " HD", 10, TRUE, 7), FALSE))</f>
        <v>DIF_9</v>
      </c>
      <c r="H138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"NM", "DIF_9" ],</v>
      </c>
      <c r="I138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"Move it on (DJ HD Mix) - NM",
  "region": "O2 Pack",
  "category": [ "O2 Pack", "NM", "DIF_9" ],
  "requires": []
  },
</v>
      </c>
    </row>
    <row r="1384" spans="1:9" ht="105" x14ac:dyDescent="0.25">
      <c r="A1384" s="18">
        <f t="shared" si="21"/>
        <v>346</v>
      </c>
      <c r="B1384" s="18" t="str">
        <f>_xlfn.TEXTJOIN(" - ", FALSE, VLOOKUP(Table2[[#This Row],[Song Number]], Table1[[Order]:[SHD]], 4, FALSE), _xlfn.IFS(MID(B1383, LEN(B1383) - 2, 3) = " EZ", "NM", MID(B1383, LEN(B1383) - 2, 3) = " NM", "HD", MID(B1383, LEN(B1383) - 2, 3) = " HD", "SHD", TRUE, "EZ"))</f>
        <v>Move it on (DJ HD Mix) - HD</v>
      </c>
      <c r="C1384" s="18" t="str">
        <f>_xlfn.TEXTJOIN(" ", FALSE, VLOOKUP(Table2[[#This Row],[Song Number]], Table1[[Order]:[SHD]], 2, FALSE), "Pack")</f>
        <v>O2 Pack</v>
      </c>
      <c r="D1384" s="18" t="str" cm="1">
        <f t="array" ref="D1384">_xlfn.IFS(MID(B1383, LEN(B1383) - 2, 3) = " EZ", "NM", MID(B1383, LEN(B1383) - 2, 3) = " NM", "HD", MID(B1383, LEN(B1383) - 2, 3) = " HD", "SHD", TRUE, "EZ")</f>
        <v>HD</v>
      </c>
      <c r="E1384" s="18" t="str">
        <f>VLOOKUP(Table2[[#This Row],[Song Number]], Table1[[Order]:[SHD]], 5, FALSE)</f>
        <v>Brandy</v>
      </c>
      <c r="F1384" s="18" t="str">
        <f>_xlfn.TEXTJOIN("", FALSE, "BPM_", VLOOKUP(Table2[[#This Row],[Song Number]], Table1[[Order]:[SHD]], 6, FALSE))</f>
        <v>BPM_127</v>
      </c>
      <c r="G1384" s="18" t="str" cm="1">
        <f t="array" ref="G1384">_xlfn.TEXTJOIN("", FALSE, "DIF_", VLOOKUP(Table2[[#This Row],[Song Number]], Table1[[Order]:[SHD]], _xlfn.IFS(MID(B1383, LEN(B1383) - 2, 3) = " EZ", 8, MID(B1383, LEN(B1383) - 2, 3) = " NM", 9, MID(B1383, LEN(B1383) - 2, 3) = " HD", 10, TRUE, 7), FALSE))</f>
        <v>DIF_13</v>
      </c>
      <c r="H138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"HD", "DIF_13" ],</v>
      </c>
      <c r="I138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"Move it on (DJ HD Mix) - HD",
  "region": "O2 Pack",
  "category": [ "O2 Pack", "HD", "DIF_13" ],
  "requires": []
  },
</v>
      </c>
    </row>
    <row r="1385" spans="1:9" ht="105" x14ac:dyDescent="0.25">
      <c r="A1385" s="18">
        <f t="shared" si="21"/>
        <v>346</v>
      </c>
      <c r="B1385" s="18" t="str">
        <f>_xlfn.TEXTJOIN(" - ", FALSE, VLOOKUP(Table2[[#This Row],[Song Number]], Table1[[Order]:[SHD]], 4, FALSE), _xlfn.IFS(MID(B1384, LEN(B1384) - 2, 3) = " EZ", "NM", MID(B1384, LEN(B1384) - 2, 3) = " NM", "HD", MID(B1384, LEN(B1384) - 2, 3) = " HD", "SHD", TRUE, "EZ"))</f>
        <v>Move it on (DJ HD Mix) - SHD</v>
      </c>
      <c r="C1385" s="18" t="str">
        <f>_xlfn.TEXTJOIN(" ", FALSE, VLOOKUP(Table2[[#This Row],[Song Number]], Table1[[Order]:[SHD]], 2, FALSE), "Pack")</f>
        <v>O2 Pack</v>
      </c>
      <c r="D1385" s="18" t="str" cm="1">
        <f t="array" ref="D1385">_xlfn.IFS(MID(B1384, LEN(B1384) - 2, 3) = " EZ", "NM", MID(B1384, LEN(B1384) - 2, 3) = " NM", "HD", MID(B1384, LEN(B1384) - 2, 3) = " HD", "SHD", TRUE, "EZ")</f>
        <v>SHD</v>
      </c>
      <c r="E1385" s="18" t="str">
        <f>VLOOKUP(Table2[[#This Row],[Song Number]], Table1[[Order]:[SHD]], 5, FALSE)</f>
        <v>Brandy</v>
      </c>
      <c r="F1385" s="18" t="str">
        <f>_xlfn.TEXTJOIN("", FALSE, "BPM_", VLOOKUP(Table2[[#This Row],[Song Number]], Table1[[Order]:[SHD]], 6, FALSE))</f>
        <v>BPM_127</v>
      </c>
      <c r="G1385" s="18" t="str" cm="1">
        <f t="array" ref="G1385">_xlfn.TEXTJOIN("", FALSE, "DIF_", VLOOKUP(Table2[[#This Row],[Song Number]], Table1[[Order]:[SHD]], _xlfn.IFS(MID(B1384, LEN(B1384) - 2, 3) = " EZ", 8, MID(B1384, LEN(B1384) - 2, 3) = " NM", 9, MID(B1384, LEN(B1384) - 2, 3) = " HD", 10, TRUE, 7), FALSE))</f>
        <v>DIF_16</v>
      </c>
      <c r="H138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"SHD", "DIF_16" ],</v>
      </c>
      <c r="I138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"Move it on (DJ HD Mix) - SHD",
  "region": "O2 Pack",
  "category": [ "O2 Pack", "SHD", "DIF_16" ],
  "requires": []
  },
</v>
      </c>
    </row>
    <row r="1386" spans="1:9" ht="105" x14ac:dyDescent="0.25">
      <c r="A1386" s="18">
        <f t="shared" si="21"/>
        <v>347</v>
      </c>
      <c r="B1386" s="18" t="str">
        <f>_xlfn.TEXTJOIN(" - ", FALSE, VLOOKUP(Table2[[#This Row],[Song Number]], Table1[[Order]:[SHD]], 4, FALSE), _xlfn.IFS(MID(B1385, LEN(B1385) - 2, 3) = " EZ", "NM", MID(B1385, LEN(B1385) - 2, 3) = " NM", "HD", MID(B1385, LEN(B1385) - 2, 3) = " HD", "SHD", TRUE, "EZ"))</f>
        <v>The Power Of Light - EZ</v>
      </c>
      <c r="C1386" s="18" t="str">
        <f>_xlfn.TEXTJOIN(" ", FALSE, VLOOKUP(Table2[[#This Row],[Song Number]], Table1[[Order]:[SHD]], 2, FALSE), "Pack")</f>
        <v>O2 Pack</v>
      </c>
      <c r="D1386" s="18" t="str" cm="1">
        <f t="array" ref="D1386">_xlfn.IFS(MID(B1385, LEN(B1385) - 2, 3) = " EZ", "NM", MID(B1385, LEN(B1385) - 2, 3) = " NM", "HD", MID(B1385, LEN(B1385) - 2, 3) = " HD", "SHD", TRUE, "EZ")</f>
        <v>EZ</v>
      </c>
      <c r="E1386" s="18" t="str">
        <f>VLOOKUP(Table2[[#This Row],[Song Number]], Table1[[Order]:[SHD]], 5, FALSE)</f>
        <v>MAX</v>
      </c>
      <c r="F1386" s="18" t="str">
        <f>_xlfn.TEXTJOIN("", FALSE, "BPM_", VLOOKUP(Table2[[#This Row],[Song Number]], Table1[[Order]:[SHD]], 6, FALSE))</f>
        <v>BPM_155</v>
      </c>
      <c r="G1386" s="18" t="str" cm="1">
        <f t="array" ref="G1386">_xlfn.TEXTJOIN("", FALSE, "DIF_", VLOOKUP(Table2[[#This Row],[Song Number]], Table1[[Order]:[SHD]], _xlfn.IFS(MID(B1385, LEN(B1385) - 2, 3) = " EZ", 8, MID(B1385, LEN(B1385) - 2, 3) = " NM", 9, MID(B1385, LEN(B1385) - 2, 3) = " HD", 10, TRUE, 7), FALSE))</f>
        <v>DIF_4</v>
      </c>
      <c r="H138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"EZ", "DIF_4" ],</v>
      </c>
      <c r="I138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Power Of Light - EZ",
  "region": "O2 Pack",
  "category": [ "O2 Pack", "EZ", "DIF_4" ],
  "requires": []
  },
</v>
      </c>
    </row>
    <row r="1387" spans="1:9" ht="105" x14ac:dyDescent="0.25">
      <c r="A1387" s="18">
        <f t="shared" si="21"/>
        <v>347</v>
      </c>
      <c r="B1387" s="18" t="str">
        <f>_xlfn.TEXTJOIN(" - ", FALSE, VLOOKUP(Table2[[#This Row],[Song Number]], Table1[[Order]:[SHD]], 4, FALSE), _xlfn.IFS(MID(B1386, LEN(B1386) - 2, 3) = " EZ", "NM", MID(B1386, LEN(B1386) - 2, 3) = " NM", "HD", MID(B1386, LEN(B1386) - 2, 3) = " HD", "SHD", TRUE, "EZ"))</f>
        <v>The Power Of Light - NM</v>
      </c>
      <c r="C1387" s="18" t="str">
        <f>_xlfn.TEXTJOIN(" ", FALSE, VLOOKUP(Table2[[#This Row],[Song Number]], Table1[[Order]:[SHD]], 2, FALSE), "Pack")</f>
        <v>O2 Pack</v>
      </c>
      <c r="D1387" s="18" t="str" cm="1">
        <f t="array" ref="D1387">_xlfn.IFS(MID(B1386, LEN(B1386) - 2, 3) = " EZ", "NM", MID(B1386, LEN(B1386) - 2, 3) = " NM", "HD", MID(B1386, LEN(B1386) - 2, 3) = " HD", "SHD", TRUE, "EZ")</f>
        <v>NM</v>
      </c>
      <c r="E1387" s="18" t="str">
        <f>VLOOKUP(Table2[[#This Row],[Song Number]], Table1[[Order]:[SHD]], 5, FALSE)</f>
        <v>MAX</v>
      </c>
      <c r="F1387" s="18" t="str">
        <f>_xlfn.TEXTJOIN("", FALSE, "BPM_", VLOOKUP(Table2[[#This Row],[Song Number]], Table1[[Order]:[SHD]], 6, FALSE))</f>
        <v>BPM_155</v>
      </c>
      <c r="G1387" s="18" t="str" cm="1">
        <f t="array" ref="G1387">_xlfn.TEXTJOIN("", FALSE, "DIF_", VLOOKUP(Table2[[#This Row],[Song Number]], Table1[[Order]:[SHD]], _xlfn.IFS(MID(B1386, LEN(B1386) - 2, 3) = " EZ", 8, MID(B1386, LEN(B1386) - 2, 3) = " NM", 9, MID(B1386, LEN(B1386) - 2, 3) = " HD", 10, TRUE, 7), FALSE))</f>
        <v>DIF_11</v>
      </c>
      <c r="H138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"NM", "DIF_11" ],</v>
      </c>
      <c r="I138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Power Of Light - NM",
  "region": "O2 Pack",
  "category": [ "O2 Pack", "NM", "DIF_11" ],
  "requires": []
  },
</v>
      </c>
    </row>
    <row r="1388" spans="1:9" ht="105" x14ac:dyDescent="0.25">
      <c r="A1388" s="18">
        <f t="shared" si="21"/>
        <v>347</v>
      </c>
      <c r="B1388" s="18" t="str">
        <f>_xlfn.TEXTJOIN(" - ", FALSE, VLOOKUP(Table2[[#This Row],[Song Number]], Table1[[Order]:[SHD]], 4, FALSE), _xlfn.IFS(MID(B1387, LEN(B1387) - 2, 3) = " EZ", "NM", MID(B1387, LEN(B1387) - 2, 3) = " NM", "HD", MID(B1387, LEN(B1387) - 2, 3) = " HD", "SHD", TRUE, "EZ"))</f>
        <v>The Power Of Light - HD</v>
      </c>
      <c r="C1388" s="18" t="str">
        <f>_xlfn.TEXTJOIN(" ", FALSE, VLOOKUP(Table2[[#This Row],[Song Number]], Table1[[Order]:[SHD]], 2, FALSE), "Pack")</f>
        <v>O2 Pack</v>
      </c>
      <c r="D1388" s="18" t="str" cm="1">
        <f t="array" ref="D1388">_xlfn.IFS(MID(B1387, LEN(B1387) - 2, 3) = " EZ", "NM", MID(B1387, LEN(B1387) - 2, 3) = " NM", "HD", MID(B1387, LEN(B1387) - 2, 3) = " HD", "SHD", TRUE, "EZ")</f>
        <v>HD</v>
      </c>
      <c r="E1388" s="18" t="str">
        <f>VLOOKUP(Table2[[#This Row],[Song Number]], Table1[[Order]:[SHD]], 5, FALSE)</f>
        <v>MAX</v>
      </c>
      <c r="F1388" s="18" t="str">
        <f>_xlfn.TEXTJOIN("", FALSE, "BPM_", VLOOKUP(Table2[[#This Row],[Song Number]], Table1[[Order]:[SHD]], 6, FALSE))</f>
        <v>BPM_155</v>
      </c>
      <c r="G1388" s="18" t="str" cm="1">
        <f t="array" ref="G1388">_xlfn.TEXTJOIN("", FALSE, "DIF_", VLOOKUP(Table2[[#This Row],[Song Number]], Table1[[Order]:[SHD]], _xlfn.IFS(MID(B1387, LEN(B1387) - 2, 3) = " EZ", 8, MID(B1387, LEN(B1387) - 2, 3) = " NM", 9, MID(B1387, LEN(B1387) - 2, 3) = " HD", 10, TRUE, 7), FALSE))</f>
        <v>DIF_15</v>
      </c>
      <c r="H138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"HD", "DIF_15" ],</v>
      </c>
      <c r="I138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Power Of Light - HD",
  "region": "O2 Pack",
  "category": [ "O2 Pack", "HD", "DIF_15" ],
  "requires": []
  },
</v>
      </c>
    </row>
    <row r="1389" spans="1:9" ht="105" x14ac:dyDescent="0.25">
      <c r="A1389" s="18">
        <f t="shared" si="21"/>
        <v>347</v>
      </c>
      <c r="B1389" s="18" t="str">
        <f>_xlfn.TEXTJOIN(" - ", FALSE, VLOOKUP(Table2[[#This Row],[Song Number]], Table1[[Order]:[SHD]], 4, FALSE), _xlfn.IFS(MID(B1388, LEN(B1388) - 2, 3) = " EZ", "NM", MID(B1388, LEN(B1388) - 2, 3) = " NM", "HD", MID(B1388, LEN(B1388) - 2, 3) = " HD", "SHD", TRUE, "EZ"))</f>
        <v>The Power Of Light - SHD</v>
      </c>
      <c r="C1389" s="18" t="str">
        <f>_xlfn.TEXTJOIN(" ", FALSE, VLOOKUP(Table2[[#This Row],[Song Number]], Table1[[Order]:[SHD]], 2, FALSE), "Pack")</f>
        <v>O2 Pack</v>
      </c>
      <c r="D1389" s="18" t="str" cm="1">
        <f t="array" ref="D1389">_xlfn.IFS(MID(B1388, LEN(B1388) - 2, 3) = " EZ", "NM", MID(B1388, LEN(B1388) - 2, 3) = " NM", "HD", MID(B1388, LEN(B1388) - 2, 3) = " HD", "SHD", TRUE, "EZ")</f>
        <v>SHD</v>
      </c>
      <c r="E1389" s="18" t="str">
        <f>VLOOKUP(Table2[[#This Row],[Song Number]], Table1[[Order]:[SHD]], 5, FALSE)</f>
        <v>MAX</v>
      </c>
      <c r="F1389" s="18" t="str">
        <f>_xlfn.TEXTJOIN("", FALSE, "BPM_", VLOOKUP(Table2[[#This Row],[Song Number]], Table1[[Order]:[SHD]], 6, FALSE))</f>
        <v>BPM_155</v>
      </c>
      <c r="G1389" s="18" t="str" cm="1">
        <f t="array" ref="G1389">_xlfn.TEXTJOIN("", FALSE, "DIF_", VLOOKUP(Table2[[#This Row],[Song Number]], Table1[[Order]:[SHD]], _xlfn.IFS(MID(B1388, LEN(B1388) - 2, 3) = " EZ", 8, MID(B1388, LEN(B1388) - 2, 3) = " NM", 9, MID(B1388, LEN(B1388) - 2, 3) = " HD", 10, TRUE, 7), FALSE))</f>
        <v>DIF_17</v>
      </c>
      <c r="H138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"SHD", "DIF_17" ],</v>
      </c>
      <c r="I138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Power Of Light - SHD",
  "region": "O2 Pack",
  "category": [ "O2 Pack", "SHD", "DIF_17" ],
  "requires": []
  },
</v>
      </c>
    </row>
    <row r="1390" spans="1:9" ht="105" x14ac:dyDescent="0.25">
      <c r="A1390" s="18">
        <f t="shared" si="21"/>
        <v>348</v>
      </c>
      <c r="B1390" s="18" t="str">
        <f>_xlfn.TEXTJOIN(" - ", FALSE, VLOOKUP(Table2[[#This Row],[Song Number]], Table1[[Order]:[SHD]], 4, FALSE), _xlfn.IFS(MID(B1389, LEN(B1389) - 2, 3) = " EZ", "NM", MID(B1389, LEN(B1389) - 2, 3) = " NM", "HD", MID(B1389, LEN(B1389) - 2, 3) = " HD", "SHD", TRUE, "EZ"))</f>
        <v>The Queen - EZ</v>
      </c>
      <c r="C1390" s="18" t="str">
        <f>_xlfn.TEXTJOIN(" ", FALSE, VLOOKUP(Table2[[#This Row],[Song Number]], Table1[[Order]:[SHD]], 2, FALSE), "Pack")</f>
        <v>O2 Pack</v>
      </c>
      <c r="D1390" s="18" t="str" cm="1">
        <f t="array" ref="D1390">_xlfn.IFS(MID(B1389, LEN(B1389) - 2, 3) = " EZ", "NM", MID(B1389, LEN(B1389) - 2, 3) = " NM", "HD", MID(B1389, LEN(B1389) - 2, 3) = " HD", "SHD", TRUE, "EZ")</f>
        <v>EZ</v>
      </c>
      <c r="E1390" s="18" t="str">
        <f>VLOOKUP(Table2[[#This Row],[Song Number]], Table1[[Order]:[SHD]], 5, FALSE)</f>
        <v>M2U</v>
      </c>
      <c r="F1390" s="18" t="str">
        <f>_xlfn.TEXTJOIN("", FALSE, "BPM_", VLOOKUP(Table2[[#This Row],[Song Number]], Table1[[Order]:[SHD]], 6, FALSE))</f>
        <v>BPM_125</v>
      </c>
      <c r="G1390" s="18" t="str" cm="1">
        <f t="array" ref="G1390">_xlfn.TEXTJOIN("", FALSE, "DIF_", VLOOKUP(Table2[[#This Row],[Song Number]], Table1[[Order]:[SHD]], _xlfn.IFS(MID(B1389, LEN(B1389) - 2, 3) = " EZ", 8, MID(B1389, LEN(B1389) - 2, 3) = " NM", 9, MID(B1389, LEN(B1389) - 2, 3) = " HD", 10, TRUE, 7), FALSE))</f>
        <v>DIF_4</v>
      </c>
      <c r="H139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"EZ", "DIF_4" ],</v>
      </c>
      <c r="I139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Queen - EZ",
  "region": "O2 Pack",
  "category": [ "O2 Pack", "EZ", "DIF_4" ],
  "requires": []
  },
</v>
      </c>
    </row>
    <row r="1391" spans="1:9" ht="105" x14ac:dyDescent="0.25">
      <c r="A1391" s="18">
        <f t="shared" si="21"/>
        <v>348</v>
      </c>
      <c r="B1391" s="18" t="str">
        <f>_xlfn.TEXTJOIN(" - ", FALSE, VLOOKUP(Table2[[#This Row],[Song Number]], Table1[[Order]:[SHD]], 4, FALSE), _xlfn.IFS(MID(B1390, LEN(B1390) - 2, 3) = " EZ", "NM", MID(B1390, LEN(B1390) - 2, 3) = " NM", "HD", MID(B1390, LEN(B1390) - 2, 3) = " HD", "SHD", TRUE, "EZ"))</f>
        <v>The Queen - NM</v>
      </c>
      <c r="C1391" s="18" t="str">
        <f>_xlfn.TEXTJOIN(" ", FALSE, VLOOKUP(Table2[[#This Row],[Song Number]], Table1[[Order]:[SHD]], 2, FALSE), "Pack")</f>
        <v>O2 Pack</v>
      </c>
      <c r="D1391" s="18" t="str" cm="1">
        <f t="array" ref="D1391">_xlfn.IFS(MID(B1390, LEN(B1390) - 2, 3) = " EZ", "NM", MID(B1390, LEN(B1390) - 2, 3) = " NM", "HD", MID(B1390, LEN(B1390) - 2, 3) = " HD", "SHD", TRUE, "EZ")</f>
        <v>NM</v>
      </c>
      <c r="E1391" s="18" t="str">
        <f>VLOOKUP(Table2[[#This Row],[Song Number]], Table1[[Order]:[SHD]], 5, FALSE)</f>
        <v>M2U</v>
      </c>
      <c r="F1391" s="18" t="str">
        <f>_xlfn.TEXTJOIN("", FALSE, "BPM_", VLOOKUP(Table2[[#This Row],[Song Number]], Table1[[Order]:[SHD]], 6, FALSE))</f>
        <v>BPM_125</v>
      </c>
      <c r="G1391" s="18" t="str" cm="1">
        <f t="array" ref="G1391">_xlfn.TEXTJOIN("", FALSE, "DIF_", VLOOKUP(Table2[[#This Row],[Song Number]], Table1[[Order]:[SHD]], _xlfn.IFS(MID(B1390, LEN(B1390) - 2, 3) = " EZ", 8, MID(B1390, LEN(B1390) - 2, 3) = " NM", 9, MID(B1390, LEN(B1390) - 2, 3) = " HD", 10, TRUE, 7), FALSE))</f>
        <v>DIF_9</v>
      </c>
      <c r="H139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"NM", "DIF_9" ],</v>
      </c>
      <c r="I139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Queen - NM",
  "region": "O2 Pack",
  "category": [ "O2 Pack", "NM", "DIF_9" ],
  "requires": []
  },
</v>
      </c>
    </row>
    <row r="1392" spans="1:9" ht="105" x14ac:dyDescent="0.25">
      <c r="A1392" s="18">
        <f t="shared" si="21"/>
        <v>348</v>
      </c>
      <c r="B1392" s="18" t="str">
        <f>_xlfn.TEXTJOIN(" - ", FALSE, VLOOKUP(Table2[[#This Row],[Song Number]], Table1[[Order]:[SHD]], 4, FALSE), _xlfn.IFS(MID(B1391, LEN(B1391) - 2, 3) = " EZ", "NM", MID(B1391, LEN(B1391) - 2, 3) = " NM", "HD", MID(B1391, LEN(B1391) - 2, 3) = " HD", "SHD", TRUE, "EZ"))</f>
        <v>The Queen - HD</v>
      </c>
      <c r="C1392" s="18" t="str">
        <f>_xlfn.TEXTJOIN(" ", FALSE, VLOOKUP(Table2[[#This Row],[Song Number]], Table1[[Order]:[SHD]], 2, FALSE), "Pack")</f>
        <v>O2 Pack</v>
      </c>
      <c r="D1392" s="18" t="str" cm="1">
        <f t="array" ref="D1392">_xlfn.IFS(MID(B1391, LEN(B1391) - 2, 3) = " EZ", "NM", MID(B1391, LEN(B1391) - 2, 3) = " NM", "HD", MID(B1391, LEN(B1391) - 2, 3) = " HD", "SHD", TRUE, "EZ")</f>
        <v>HD</v>
      </c>
      <c r="E1392" s="18" t="str">
        <f>VLOOKUP(Table2[[#This Row],[Song Number]], Table1[[Order]:[SHD]], 5, FALSE)</f>
        <v>M2U</v>
      </c>
      <c r="F1392" s="18" t="str">
        <f>_xlfn.TEXTJOIN("", FALSE, "BPM_", VLOOKUP(Table2[[#This Row],[Song Number]], Table1[[Order]:[SHD]], 6, FALSE))</f>
        <v>BPM_125</v>
      </c>
      <c r="G1392" s="18" t="str" cm="1">
        <f t="array" ref="G1392">_xlfn.TEXTJOIN("", FALSE, "DIF_", VLOOKUP(Table2[[#This Row],[Song Number]], Table1[[Order]:[SHD]], _xlfn.IFS(MID(B1391, LEN(B1391) - 2, 3) = " EZ", 8, MID(B1391, LEN(B1391) - 2, 3) = " NM", 9, MID(B1391, LEN(B1391) - 2, 3) = " HD", 10, TRUE, 7), FALSE))</f>
        <v>DIF_12</v>
      </c>
      <c r="H139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"HD", "DIF_12" ],</v>
      </c>
      <c r="I139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Queen - HD",
  "region": "O2 Pack",
  "category": [ "O2 Pack", "HD", "DIF_12" ],
  "requires": []
  },
</v>
      </c>
    </row>
    <row r="1393" spans="1:9" ht="105" x14ac:dyDescent="0.25">
      <c r="A1393" s="18">
        <f t="shared" si="21"/>
        <v>348</v>
      </c>
      <c r="B1393" s="18" t="str">
        <f>_xlfn.TEXTJOIN(" - ", FALSE, VLOOKUP(Table2[[#This Row],[Song Number]], Table1[[Order]:[SHD]], 4, FALSE), _xlfn.IFS(MID(B1392, LEN(B1392) - 2, 3) = " EZ", "NM", MID(B1392, LEN(B1392) - 2, 3) = " NM", "HD", MID(B1392, LEN(B1392) - 2, 3) = " HD", "SHD", TRUE, "EZ"))</f>
        <v>The Queen - SHD</v>
      </c>
      <c r="C1393" s="18" t="str">
        <f>_xlfn.TEXTJOIN(" ", FALSE, VLOOKUP(Table2[[#This Row],[Song Number]], Table1[[Order]:[SHD]], 2, FALSE), "Pack")</f>
        <v>O2 Pack</v>
      </c>
      <c r="D1393" s="18" t="str" cm="1">
        <f t="array" ref="D1393">_xlfn.IFS(MID(B1392, LEN(B1392) - 2, 3) = " EZ", "NM", MID(B1392, LEN(B1392) - 2, 3) = " NM", "HD", MID(B1392, LEN(B1392) - 2, 3) = " HD", "SHD", TRUE, "EZ")</f>
        <v>SHD</v>
      </c>
      <c r="E1393" s="18" t="str">
        <f>VLOOKUP(Table2[[#This Row],[Song Number]], Table1[[Order]:[SHD]], 5, FALSE)</f>
        <v>M2U</v>
      </c>
      <c r="F1393" s="18" t="str">
        <f>_xlfn.TEXTJOIN("", FALSE, "BPM_", VLOOKUP(Table2[[#This Row],[Song Number]], Table1[[Order]:[SHD]], 6, FALSE))</f>
        <v>BPM_125</v>
      </c>
      <c r="G1393" s="18" t="str" cm="1">
        <f t="array" ref="G1393">_xlfn.TEXTJOIN("", FALSE, "DIF_", VLOOKUP(Table2[[#This Row],[Song Number]], Table1[[Order]:[SHD]], _xlfn.IFS(MID(B1392, LEN(B1392) - 2, 3) = " EZ", 8, MID(B1392, LEN(B1392) - 2, 3) = " NM", 9, MID(B1392, LEN(B1392) - 2, 3) = " HD", 10, TRUE, 7), FALSE))</f>
        <v>DIF_16</v>
      </c>
      <c r="H139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"SHD", "DIF_16" ],</v>
      </c>
      <c r="I139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Queen - SHD",
  "region": "O2 Pack",
  "category": [ "O2 Pack", "SHD", "DIF_16" ],
  "requires": []
  },
</v>
      </c>
    </row>
    <row r="1394" spans="1:9" ht="105" x14ac:dyDescent="0.25">
      <c r="A1394" s="18">
        <f t="shared" si="21"/>
        <v>349</v>
      </c>
      <c r="B1394" s="18" t="str">
        <f>_xlfn.TEXTJOIN(" - ", FALSE, VLOOKUP(Table2[[#This Row],[Song Number]], Table1[[Order]:[SHD]], 4, FALSE), _xlfn.IFS(MID(B1393, LEN(B1393) - 2, 3) = " EZ", "NM", MID(B1393, LEN(B1393) - 2, 3) = " NM", "HD", MID(B1393, LEN(B1393) - 2, 3) = " HD", "SHD", TRUE, "EZ"))</f>
        <v>Start On &lt;RED&gt; - EZ</v>
      </c>
      <c r="C1394" s="18" t="str">
        <f>_xlfn.TEXTJOIN(" ", FALSE, VLOOKUP(Table2[[#This Row],[Song Number]], Table1[[Order]:[SHD]], 2, FALSE), "Pack")</f>
        <v>O2 Pack</v>
      </c>
      <c r="D1394" s="18" t="str" cm="1">
        <f t="array" ref="D1394">_xlfn.IFS(MID(B1393, LEN(B1393) - 2, 3) = " EZ", "NM", MID(B1393, LEN(B1393) - 2, 3) = " NM", "HD", MID(B1393, LEN(B1393) - 2, 3) = " HD", "SHD", TRUE, "EZ")</f>
        <v>EZ</v>
      </c>
      <c r="E1394" s="18" t="str">
        <f>VLOOKUP(Table2[[#This Row],[Song Number]], Table1[[Order]:[SHD]], 5, FALSE)</f>
        <v>nato</v>
      </c>
      <c r="F1394" s="18" t="str">
        <f>_xlfn.TEXTJOIN("", FALSE, "BPM_", VLOOKUP(Table2[[#This Row],[Song Number]], Table1[[Order]:[SHD]], 6, FALSE))</f>
        <v>BPM_160</v>
      </c>
      <c r="G1394" s="18" t="str" cm="1">
        <f t="array" ref="G1394">_xlfn.TEXTJOIN("", FALSE, "DIF_", VLOOKUP(Table2[[#This Row],[Song Number]], Table1[[Order]:[SHD]], _xlfn.IFS(MID(B1393, LEN(B1393) - 2, 3) = " EZ", 8, MID(B1393, LEN(B1393) - 2, 3) = " NM", 9, MID(B1393, LEN(B1393) - 2, 3) = " HD", 10, TRUE, 7), FALSE))</f>
        <v>DIF_4</v>
      </c>
      <c r="H139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"EZ", "DIF_4" ],</v>
      </c>
      <c r="I139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"Start On &lt;RED&gt; - EZ",
  "region": "O2 Pack",
  "category": [ "O2 Pack", "EZ", "DIF_4" ],
  "requires": []
  },
</v>
      </c>
    </row>
    <row r="1395" spans="1:9" ht="105" x14ac:dyDescent="0.25">
      <c r="A1395" s="18">
        <f t="shared" si="21"/>
        <v>349</v>
      </c>
      <c r="B1395" s="18" t="str">
        <f>_xlfn.TEXTJOIN(" - ", FALSE, VLOOKUP(Table2[[#This Row],[Song Number]], Table1[[Order]:[SHD]], 4, FALSE), _xlfn.IFS(MID(B1394, LEN(B1394) - 2, 3) = " EZ", "NM", MID(B1394, LEN(B1394) - 2, 3) = " NM", "HD", MID(B1394, LEN(B1394) - 2, 3) = " HD", "SHD", TRUE, "EZ"))</f>
        <v>Start On &lt;RED&gt; - NM</v>
      </c>
      <c r="C1395" s="18" t="str">
        <f>_xlfn.TEXTJOIN(" ", FALSE, VLOOKUP(Table2[[#This Row],[Song Number]], Table1[[Order]:[SHD]], 2, FALSE), "Pack")</f>
        <v>O2 Pack</v>
      </c>
      <c r="D1395" s="18" t="str" cm="1">
        <f t="array" ref="D1395">_xlfn.IFS(MID(B1394, LEN(B1394) - 2, 3) = " EZ", "NM", MID(B1394, LEN(B1394) - 2, 3) = " NM", "HD", MID(B1394, LEN(B1394) - 2, 3) = " HD", "SHD", TRUE, "EZ")</f>
        <v>NM</v>
      </c>
      <c r="E1395" s="18" t="str">
        <f>VLOOKUP(Table2[[#This Row],[Song Number]], Table1[[Order]:[SHD]], 5, FALSE)</f>
        <v>nato</v>
      </c>
      <c r="F1395" s="18" t="str">
        <f>_xlfn.TEXTJOIN("", FALSE, "BPM_", VLOOKUP(Table2[[#This Row],[Song Number]], Table1[[Order]:[SHD]], 6, FALSE))</f>
        <v>BPM_160</v>
      </c>
      <c r="G1395" s="18" t="str" cm="1">
        <f t="array" ref="G1395">_xlfn.TEXTJOIN("", FALSE, "DIF_", VLOOKUP(Table2[[#This Row],[Song Number]], Table1[[Order]:[SHD]], _xlfn.IFS(MID(B1394, LEN(B1394) - 2, 3) = " EZ", 8, MID(B1394, LEN(B1394) - 2, 3) = " NM", 9, MID(B1394, LEN(B1394) - 2, 3) = " HD", 10, TRUE, 7), FALSE))</f>
        <v>DIF_10</v>
      </c>
      <c r="H139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"NM", "DIF_10" ],</v>
      </c>
      <c r="I139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"Start On &lt;RED&gt; - NM",
  "region": "O2 Pack",
  "category": [ "O2 Pack", "NM", "DIF_10" ],
  "requires": []
  },
</v>
      </c>
    </row>
    <row r="1396" spans="1:9" ht="105" x14ac:dyDescent="0.25">
      <c r="A1396" s="18">
        <f t="shared" si="21"/>
        <v>349</v>
      </c>
      <c r="B1396" s="18" t="str">
        <f>_xlfn.TEXTJOIN(" - ", FALSE, VLOOKUP(Table2[[#This Row],[Song Number]], Table1[[Order]:[SHD]], 4, FALSE), _xlfn.IFS(MID(B1395, LEN(B1395) - 2, 3) = " EZ", "NM", MID(B1395, LEN(B1395) - 2, 3) = " NM", "HD", MID(B1395, LEN(B1395) - 2, 3) = " HD", "SHD", TRUE, "EZ"))</f>
        <v>Start On &lt;RED&gt; - HD</v>
      </c>
      <c r="C1396" s="18" t="str">
        <f>_xlfn.TEXTJOIN(" ", FALSE, VLOOKUP(Table2[[#This Row],[Song Number]], Table1[[Order]:[SHD]], 2, FALSE), "Pack")</f>
        <v>O2 Pack</v>
      </c>
      <c r="D1396" s="18" t="str" cm="1">
        <f t="array" ref="D1396">_xlfn.IFS(MID(B1395, LEN(B1395) - 2, 3) = " EZ", "NM", MID(B1395, LEN(B1395) - 2, 3) = " NM", "HD", MID(B1395, LEN(B1395) - 2, 3) = " HD", "SHD", TRUE, "EZ")</f>
        <v>HD</v>
      </c>
      <c r="E1396" s="18" t="str">
        <f>VLOOKUP(Table2[[#This Row],[Song Number]], Table1[[Order]:[SHD]], 5, FALSE)</f>
        <v>nato</v>
      </c>
      <c r="F1396" s="18" t="str">
        <f>_xlfn.TEXTJOIN("", FALSE, "BPM_", VLOOKUP(Table2[[#This Row],[Song Number]], Table1[[Order]:[SHD]], 6, FALSE))</f>
        <v>BPM_160</v>
      </c>
      <c r="G1396" s="18" t="str" cm="1">
        <f t="array" ref="G1396">_xlfn.TEXTJOIN("", FALSE, "DIF_", VLOOKUP(Table2[[#This Row],[Song Number]], Table1[[Order]:[SHD]], _xlfn.IFS(MID(B1395, LEN(B1395) - 2, 3) = " EZ", 8, MID(B1395, LEN(B1395) - 2, 3) = " NM", 9, MID(B1395, LEN(B1395) - 2, 3) = " HD", 10, TRUE, 7), FALSE))</f>
        <v>DIF_14</v>
      </c>
      <c r="H139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"HD", "DIF_14" ],</v>
      </c>
      <c r="I139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"Start On &lt;RED&gt; - HD",
  "region": "O2 Pack",
  "category": [ "O2 Pack", "HD", "DIF_14" ],
  "requires": []
  },
</v>
      </c>
    </row>
    <row r="1397" spans="1:9" ht="105" x14ac:dyDescent="0.25">
      <c r="A1397" s="18">
        <f t="shared" si="21"/>
        <v>349</v>
      </c>
      <c r="B1397" s="18" t="str">
        <f>_xlfn.TEXTJOIN(" - ", FALSE, VLOOKUP(Table2[[#This Row],[Song Number]], Table1[[Order]:[SHD]], 4, FALSE), _xlfn.IFS(MID(B1396, LEN(B1396) - 2, 3) = " EZ", "NM", MID(B1396, LEN(B1396) - 2, 3) = " NM", "HD", MID(B1396, LEN(B1396) - 2, 3) = " HD", "SHD", TRUE, "EZ"))</f>
        <v>Start On &lt;RED&gt; - SHD</v>
      </c>
      <c r="C1397" s="18" t="str">
        <f>_xlfn.TEXTJOIN(" ", FALSE, VLOOKUP(Table2[[#This Row],[Song Number]], Table1[[Order]:[SHD]], 2, FALSE), "Pack")</f>
        <v>O2 Pack</v>
      </c>
      <c r="D1397" s="18" t="str" cm="1">
        <f t="array" ref="D1397">_xlfn.IFS(MID(B1396, LEN(B1396) - 2, 3) = " EZ", "NM", MID(B1396, LEN(B1396) - 2, 3) = " NM", "HD", MID(B1396, LEN(B1396) - 2, 3) = " HD", "SHD", TRUE, "EZ")</f>
        <v>SHD</v>
      </c>
      <c r="E1397" s="18" t="str">
        <f>VLOOKUP(Table2[[#This Row],[Song Number]], Table1[[Order]:[SHD]], 5, FALSE)</f>
        <v>nato</v>
      </c>
      <c r="F1397" s="18" t="str">
        <f>_xlfn.TEXTJOIN("", FALSE, "BPM_", VLOOKUP(Table2[[#This Row],[Song Number]], Table1[[Order]:[SHD]], 6, FALSE))</f>
        <v>BPM_160</v>
      </c>
      <c r="G1397" s="18" t="str" cm="1">
        <f t="array" ref="G1397">_xlfn.TEXTJOIN("", FALSE, "DIF_", VLOOKUP(Table2[[#This Row],[Song Number]], Table1[[Order]:[SHD]], _xlfn.IFS(MID(B1396, LEN(B1396) - 2, 3) = " EZ", 8, MID(B1396, LEN(B1396) - 2, 3) = " NM", 9, MID(B1396, LEN(B1396) - 2, 3) = " HD", 10, TRUE, 7), FALSE))</f>
        <v>DIF_17</v>
      </c>
      <c r="H139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"SHD", "DIF_17" ],</v>
      </c>
      <c r="I139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"Start On &lt;RED&gt; - SHD",
  "region": "O2 Pack",
  "category": [ "O2 Pack", "SHD", "DIF_17" ],
  "requires": []
  },
</v>
      </c>
    </row>
    <row r="1398" spans="1:9" ht="105" x14ac:dyDescent="0.25">
      <c r="A1398" s="18">
        <f t="shared" si="21"/>
        <v>350</v>
      </c>
      <c r="B1398" s="18" t="str">
        <f>_xlfn.TEXTJOIN(" - ", FALSE, VLOOKUP(Table2[[#This Row],[Song Number]], Table1[[Order]:[SHD]], 4, FALSE), _xlfn.IFS(MID(B1397, LEN(B1397) - 2, 3) = " EZ", "NM", MID(B1397, LEN(B1397) - 2, 3) = " NM", "HD", MID(B1397, LEN(B1397) - 2, 3) = " HD", "SHD", TRUE, "EZ"))</f>
        <v>Unison System - EZ</v>
      </c>
      <c r="C1398" s="18" t="str">
        <f>_xlfn.TEXTJOIN(" ", FALSE, VLOOKUP(Table2[[#This Row],[Song Number]], Table1[[Order]:[SHD]], 2, FALSE), "Pack")</f>
        <v>O2 Pack</v>
      </c>
      <c r="D1398" s="18" t="str" cm="1">
        <f t="array" ref="D1398">_xlfn.IFS(MID(B1397, LEN(B1397) - 2, 3) = " EZ", "NM", MID(B1397, LEN(B1397) - 2, 3) = " NM", "HD", MID(B1397, LEN(B1397) - 2, 3) = " HD", "SHD", TRUE, "EZ")</f>
        <v>EZ</v>
      </c>
      <c r="E1398" s="18" t="str">
        <f>VLOOKUP(Table2[[#This Row],[Song Number]], Table1[[Order]:[SHD]], 5, FALSE)</f>
        <v>Memme</v>
      </c>
      <c r="F1398" s="18" t="str">
        <f>_xlfn.TEXTJOIN("", FALSE, "BPM_", VLOOKUP(Table2[[#This Row],[Song Number]], Table1[[Order]:[SHD]], 6, FALSE))</f>
        <v>BPM_155</v>
      </c>
      <c r="G1398" s="18" t="str" cm="1">
        <f t="array" ref="G1398">_xlfn.TEXTJOIN("", FALSE, "DIF_", VLOOKUP(Table2[[#This Row],[Song Number]], Table1[[Order]:[SHD]], _xlfn.IFS(MID(B1397, LEN(B1397) - 2, 3) = " EZ", 8, MID(B1397, LEN(B1397) - 2, 3) = " NM", 9, MID(B1397, LEN(B1397) - 2, 3) = " HD", 10, TRUE, 7), FALSE))</f>
        <v>DIF_4</v>
      </c>
      <c r="H139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"EZ", "DIF_4" ],</v>
      </c>
      <c r="I139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"Unison System - EZ",
  "region": "O2 Pack",
  "category": [ "O2 Pack", "EZ", "DIF_4" ],
  "requires": []
  },
</v>
      </c>
    </row>
    <row r="1399" spans="1:9" ht="105" x14ac:dyDescent="0.25">
      <c r="A1399" s="18">
        <f t="shared" si="21"/>
        <v>350</v>
      </c>
      <c r="B1399" s="18" t="str">
        <f>_xlfn.TEXTJOIN(" - ", FALSE, VLOOKUP(Table2[[#This Row],[Song Number]], Table1[[Order]:[SHD]], 4, FALSE), _xlfn.IFS(MID(B1398, LEN(B1398) - 2, 3) = " EZ", "NM", MID(B1398, LEN(B1398) - 2, 3) = " NM", "HD", MID(B1398, LEN(B1398) - 2, 3) = " HD", "SHD", TRUE, "EZ"))</f>
        <v>Unison System - NM</v>
      </c>
      <c r="C1399" s="18" t="str">
        <f>_xlfn.TEXTJOIN(" ", FALSE, VLOOKUP(Table2[[#This Row],[Song Number]], Table1[[Order]:[SHD]], 2, FALSE), "Pack")</f>
        <v>O2 Pack</v>
      </c>
      <c r="D1399" s="18" t="str" cm="1">
        <f t="array" ref="D1399">_xlfn.IFS(MID(B1398, LEN(B1398) - 2, 3) = " EZ", "NM", MID(B1398, LEN(B1398) - 2, 3) = " NM", "HD", MID(B1398, LEN(B1398) - 2, 3) = " HD", "SHD", TRUE, "EZ")</f>
        <v>NM</v>
      </c>
      <c r="E1399" s="18" t="str">
        <f>VLOOKUP(Table2[[#This Row],[Song Number]], Table1[[Order]:[SHD]], 5, FALSE)</f>
        <v>Memme</v>
      </c>
      <c r="F1399" s="18" t="str">
        <f>_xlfn.TEXTJOIN("", FALSE, "BPM_", VLOOKUP(Table2[[#This Row],[Song Number]], Table1[[Order]:[SHD]], 6, FALSE))</f>
        <v>BPM_155</v>
      </c>
      <c r="G1399" s="18" t="str" cm="1">
        <f t="array" ref="G1399">_xlfn.TEXTJOIN("", FALSE, "DIF_", VLOOKUP(Table2[[#This Row],[Song Number]], Table1[[Order]:[SHD]], _xlfn.IFS(MID(B1398, LEN(B1398) - 2, 3) = " EZ", 8, MID(B1398, LEN(B1398) - 2, 3) = " NM", 9, MID(B1398, LEN(B1398) - 2, 3) = " HD", 10, TRUE, 7), FALSE))</f>
        <v>DIF_9</v>
      </c>
      <c r="H139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"NM", "DIF_9" ],</v>
      </c>
      <c r="I139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"Unison System - NM",
  "region": "O2 Pack",
  "category": [ "O2 Pack", "NM", "DIF_9" ],
  "requires": []
  },
</v>
      </c>
    </row>
    <row r="1400" spans="1:9" ht="105" x14ac:dyDescent="0.25">
      <c r="A1400" s="18">
        <f t="shared" si="21"/>
        <v>350</v>
      </c>
      <c r="B1400" s="18" t="str">
        <f>_xlfn.TEXTJOIN(" - ", FALSE, VLOOKUP(Table2[[#This Row],[Song Number]], Table1[[Order]:[SHD]], 4, FALSE), _xlfn.IFS(MID(B1399, LEN(B1399) - 2, 3) = " EZ", "NM", MID(B1399, LEN(B1399) - 2, 3) = " NM", "HD", MID(B1399, LEN(B1399) - 2, 3) = " HD", "SHD", TRUE, "EZ"))</f>
        <v>Unison System - HD</v>
      </c>
      <c r="C1400" s="18" t="str">
        <f>_xlfn.TEXTJOIN(" ", FALSE, VLOOKUP(Table2[[#This Row],[Song Number]], Table1[[Order]:[SHD]], 2, FALSE), "Pack")</f>
        <v>O2 Pack</v>
      </c>
      <c r="D1400" s="18" t="str" cm="1">
        <f t="array" ref="D1400">_xlfn.IFS(MID(B1399, LEN(B1399) - 2, 3) = " EZ", "NM", MID(B1399, LEN(B1399) - 2, 3) = " NM", "HD", MID(B1399, LEN(B1399) - 2, 3) = " HD", "SHD", TRUE, "EZ")</f>
        <v>HD</v>
      </c>
      <c r="E1400" s="18" t="str">
        <f>VLOOKUP(Table2[[#This Row],[Song Number]], Table1[[Order]:[SHD]], 5, FALSE)</f>
        <v>Memme</v>
      </c>
      <c r="F1400" s="18" t="str">
        <f>_xlfn.TEXTJOIN("", FALSE, "BPM_", VLOOKUP(Table2[[#This Row],[Song Number]], Table1[[Order]:[SHD]], 6, FALSE))</f>
        <v>BPM_155</v>
      </c>
      <c r="G1400" s="18" t="str" cm="1">
        <f t="array" ref="G1400">_xlfn.TEXTJOIN("", FALSE, "DIF_", VLOOKUP(Table2[[#This Row],[Song Number]], Table1[[Order]:[SHD]], _xlfn.IFS(MID(B1399, LEN(B1399) - 2, 3) = " EZ", 8, MID(B1399, LEN(B1399) - 2, 3) = " NM", 9, MID(B1399, LEN(B1399) - 2, 3) = " HD", 10, TRUE, 7), FALSE))</f>
        <v>DIF_14</v>
      </c>
      <c r="H140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"HD", "DIF_14" ],</v>
      </c>
      <c r="I140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"Unison System - HD",
  "region": "O2 Pack",
  "category": [ "O2 Pack", "HD", "DIF_14" ],
  "requires": []
  },
</v>
      </c>
    </row>
    <row r="1401" spans="1:9" ht="105" x14ac:dyDescent="0.25">
      <c r="A1401" s="18">
        <f t="shared" si="21"/>
        <v>350</v>
      </c>
      <c r="B1401" s="18" t="str">
        <f>_xlfn.TEXTJOIN(" - ", FALSE, VLOOKUP(Table2[[#This Row],[Song Number]], Table1[[Order]:[SHD]], 4, FALSE), _xlfn.IFS(MID(B1400, LEN(B1400) - 2, 3) = " EZ", "NM", MID(B1400, LEN(B1400) - 2, 3) = " NM", "HD", MID(B1400, LEN(B1400) - 2, 3) = " HD", "SHD", TRUE, "EZ"))</f>
        <v>Unison System - SHD</v>
      </c>
      <c r="C1401" s="18" t="str">
        <f>_xlfn.TEXTJOIN(" ", FALSE, VLOOKUP(Table2[[#This Row],[Song Number]], Table1[[Order]:[SHD]], 2, FALSE), "Pack")</f>
        <v>O2 Pack</v>
      </c>
      <c r="D1401" s="18" t="str" cm="1">
        <f t="array" ref="D1401">_xlfn.IFS(MID(B1400, LEN(B1400) - 2, 3) = " EZ", "NM", MID(B1400, LEN(B1400) - 2, 3) = " NM", "HD", MID(B1400, LEN(B1400) - 2, 3) = " HD", "SHD", TRUE, "EZ")</f>
        <v>SHD</v>
      </c>
      <c r="E1401" s="18" t="str">
        <f>VLOOKUP(Table2[[#This Row],[Song Number]], Table1[[Order]:[SHD]], 5, FALSE)</f>
        <v>Memme</v>
      </c>
      <c r="F1401" s="18" t="str">
        <f>_xlfn.TEXTJOIN("", FALSE, "BPM_", VLOOKUP(Table2[[#This Row],[Song Number]], Table1[[Order]:[SHD]], 6, FALSE))</f>
        <v>BPM_155</v>
      </c>
      <c r="G1401" s="18" t="str" cm="1">
        <f t="array" ref="G1401">_xlfn.TEXTJOIN("", FALSE, "DIF_", VLOOKUP(Table2[[#This Row],[Song Number]], Table1[[Order]:[SHD]], _xlfn.IFS(MID(B1400, LEN(B1400) - 2, 3) = " EZ", 8, MID(B1400, LEN(B1400) - 2, 3) = " NM", 9, MID(B1400, LEN(B1400) - 2, 3) = " HD", 10, TRUE, 7), FALSE))</f>
        <v>DIF_17</v>
      </c>
      <c r="H140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"SHD", "DIF_17" ],</v>
      </c>
      <c r="I140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"Unison System - SHD",
  "region": "O2 Pack",
  "category": [ "O2 Pack", "SHD", "DIF_17" ],
  "requires": []
  },
</v>
      </c>
    </row>
    <row r="1402" spans="1:9" ht="105" x14ac:dyDescent="0.25">
      <c r="A1402" s="18">
        <f t="shared" si="21"/>
        <v>351</v>
      </c>
      <c r="B1402" s="18" t="str">
        <f>_xlfn.TEXTJOIN(" - ", FALSE, VLOOKUP(Table2[[#This Row],[Song Number]], Table1[[Order]:[SHD]], 4, FALSE), _xlfn.IFS(MID(B1401, LEN(B1401) - 2, 3) = " EZ", "NM", MID(B1401, LEN(B1401) - 2, 3) = " NM", "HD", MID(B1401, LEN(B1401) - 2, 3) = " HD", "SHD", TRUE, "EZ"))</f>
        <v>Visual Dream !! - EZ</v>
      </c>
      <c r="C1402" s="18" t="str">
        <f>_xlfn.TEXTJOIN(" ", FALSE, VLOOKUP(Table2[[#This Row],[Song Number]], Table1[[Order]:[SHD]], 2, FALSE), "Pack")</f>
        <v>O2 Pack</v>
      </c>
      <c r="D1402" s="18" t="str" cm="1">
        <f t="array" ref="D1402">_xlfn.IFS(MID(B1401, LEN(B1401) - 2, 3) = " EZ", "NM", MID(B1401, LEN(B1401) - 2, 3) = " NM", "HD", MID(B1401, LEN(B1401) - 2, 3) = " HD", "SHD", TRUE, "EZ")</f>
        <v>EZ</v>
      </c>
      <c r="E1402" s="18" t="str">
        <f>VLOOKUP(Table2[[#This Row],[Song Number]], Table1[[Order]:[SHD]], 5, FALSE)</f>
        <v>Brandy</v>
      </c>
      <c r="F1402" s="18" t="str">
        <f>_xlfn.TEXTJOIN("", FALSE, "BPM_", VLOOKUP(Table2[[#This Row],[Song Number]], Table1[[Order]:[SHD]], 6, FALSE))</f>
        <v>BPM_140</v>
      </c>
      <c r="G1402" s="18" t="str" cm="1">
        <f t="array" ref="G1402">_xlfn.TEXTJOIN("", FALSE, "DIF_", VLOOKUP(Table2[[#This Row],[Song Number]], Table1[[Order]:[SHD]], _xlfn.IFS(MID(B1401, LEN(B1401) - 2, 3) = " EZ", 8, MID(B1401, LEN(B1401) - 2, 3) = " NM", 9, MID(B1401, LEN(B1401) - 2, 3) = " HD", 10, TRUE, 7), FALSE))</f>
        <v>DIF_4</v>
      </c>
      <c r="H140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"EZ", "DIF_4" ],</v>
      </c>
      <c r="I140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"Visual Dream !! - EZ",
  "region": "O2 Pack",
  "category": [ "O2 Pack", "EZ", "DIF_4" ],
  "requires": []
  },
</v>
      </c>
    </row>
    <row r="1403" spans="1:9" ht="105" x14ac:dyDescent="0.25">
      <c r="A1403" s="18">
        <f t="shared" si="21"/>
        <v>351</v>
      </c>
      <c r="B1403" s="18" t="str">
        <f>_xlfn.TEXTJOIN(" - ", FALSE, VLOOKUP(Table2[[#This Row],[Song Number]], Table1[[Order]:[SHD]], 4, FALSE), _xlfn.IFS(MID(B1402, LEN(B1402) - 2, 3) = " EZ", "NM", MID(B1402, LEN(B1402) - 2, 3) = " NM", "HD", MID(B1402, LEN(B1402) - 2, 3) = " HD", "SHD", TRUE, "EZ"))</f>
        <v>Visual Dream !! - NM</v>
      </c>
      <c r="C1403" s="18" t="str">
        <f>_xlfn.TEXTJOIN(" ", FALSE, VLOOKUP(Table2[[#This Row],[Song Number]], Table1[[Order]:[SHD]], 2, FALSE), "Pack")</f>
        <v>O2 Pack</v>
      </c>
      <c r="D1403" s="18" t="str" cm="1">
        <f t="array" ref="D1403">_xlfn.IFS(MID(B1402, LEN(B1402) - 2, 3) = " EZ", "NM", MID(B1402, LEN(B1402) - 2, 3) = " NM", "HD", MID(B1402, LEN(B1402) - 2, 3) = " HD", "SHD", TRUE, "EZ")</f>
        <v>NM</v>
      </c>
      <c r="E1403" s="18" t="str">
        <f>VLOOKUP(Table2[[#This Row],[Song Number]], Table1[[Order]:[SHD]], 5, FALSE)</f>
        <v>Brandy</v>
      </c>
      <c r="F1403" s="18" t="str">
        <f>_xlfn.TEXTJOIN("", FALSE, "BPM_", VLOOKUP(Table2[[#This Row],[Song Number]], Table1[[Order]:[SHD]], 6, FALSE))</f>
        <v>BPM_140</v>
      </c>
      <c r="G1403" s="18" t="str" cm="1">
        <f t="array" ref="G1403">_xlfn.TEXTJOIN("", FALSE, "DIF_", VLOOKUP(Table2[[#This Row],[Song Number]], Table1[[Order]:[SHD]], _xlfn.IFS(MID(B1402, LEN(B1402) - 2, 3) = " EZ", 8, MID(B1402, LEN(B1402) - 2, 3) = " NM", 9, MID(B1402, LEN(B1402) - 2, 3) = " HD", 10, TRUE, 7), FALSE))</f>
        <v>DIF_8</v>
      </c>
      <c r="H140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"NM", "DIF_8" ],</v>
      </c>
      <c r="I140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"Visual Dream !! - NM",
  "region": "O2 Pack",
  "category": [ "O2 Pack", "NM", "DIF_8" ],
  "requires": []
  },
</v>
      </c>
    </row>
    <row r="1404" spans="1:9" ht="105" x14ac:dyDescent="0.25">
      <c r="A1404" s="18">
        <f t="shared" si="21"/>
        <v>351</v>
      </c>
      <c r="B1404" s="18" t="str">
        <f>_xlfn.TEXTJOIN(" - ", FALSE, VLOOKUP(Table2[[#This Row],[Song Number]], Table1[[Order]:[SHD]], 4, FALSE), _xlfn.IFS(MID(B1403, LEN(B1403) - 2, 3) = " EZ", "NM", MID(B1403, LEN(B1403) - 2, 3) = " NM", "HD", MID(B1403, LEN(B1403) - 2, 3) = " HD", "SHD", TRUE, "EZ"))</f>
        <v>Visual Dream !! - HD</v>
      </c>
      <c r="C1404" s="18" t="str">
        <f>_xlfn.TEXTJOIN(" ", FALSE, VLOOKUP(Table2[[#This Row],[Song Number]], Table1[[Order]:[SHD]], 2, FALSE), "Pack")</f>
        <v>O2 Pack</v>
      </c>
      <c r="D1404" s="18" t="str" cm="1">
        <f t="array" ref="D1404">_xlfn.IFS(MID(B1403, LEN(B1403) - 2, 3) = " EZ", "NM", MID(B1403, LEN(B1403) - 2, 3) = " NM", "HD", MID(B1403, LEN(B1403) - 2, 3) = " HD", "SHD", TRUE, "EZ")</f>
        <v>HD</v>
      </c>
      <c r="E1404" s="18" t="str">
        <f>VLOOKUP(Table2[[#This Row],[Song Number]], Table1[[Order]:[SHD]], 5, FALSE)</f>
        <v>Brandy</v>
      </c>
      <c r="F1404" s="18" t="str">
        <f>_xlfn.TEXTJOIN("", FALSE, "BPM_", VLOOKUP(Table2[[#This Row],[Song Number]], Table1[[Order]:[SHD]], 6, FALSE))</f>
        <v>BPM_140</v>
      </c>
      <c r="G1404" s="18" t="str" cm="1">
        <f t="array" ref="G1404">_xlfn.TEXTJOIN("", FALSE, "DIF_", VLOOKUP(Table2[[#This Row],[Song Number]], Table1[[Order]:[SHD]], _xlfn.IFS(MID(B1403, LEN(B1403) - 2, 3) = " EZ", 8, MID(B1403, LEN(B1403) - 2, 3) = " NM", 9, MID(B1403, LEN(B1403) - 2, 3) = " HD", 10, TRUE, 7), FALSE))</f>
        <v>DIF_13</v>
      </c>
      <c r="H140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"HD", "DIF_13" ],</v>
      </c>
      <c r="I140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"Visual Dream !! - HD",
  "region": "O2 Pack",
  "category": [ "O2 Pack", "HD", "DIF_13" ],
  "requires": []
  },
</v>
      </c>
    </row>
    <row r="1405" spans="1:9" ht="105" x14ac:dyDescent="0.25">
      <c r="A1405" s="18">
        <f t="shared" si="21"/>
        <v>351</v>
      </c>
      <c r="B1405" s="18" t="str">
        <f>_xlfn.TEXTJOIN(" - ", FALSE, VLOOKUP(Table2[[#This Row],[Song Number]], Table1[[Order]:[SHD]], 4, FALSE), _xlfn.IFS(MID(B1404, LEN(B1404) - 2, 3) = " EZ", "NM", MID(B1404, LEN(B1404) - 2, 3) = " NM", "HD", MID(B1404, LEN(B1404) - 2, 3) = " HD", "SHD", TRUE, "EZ"))</f>
        <v>Visual Dream !! - SHD</v>
      </c>
      <c r="C1405" s="18" t="str">
        <f>_xlfn.TEXTJOIN(" ", FALSE, VLOOKUP(Table2[[#This Row],[Song Number]], Table1[[Order]:[SHD]], 2, FALSE), "Pack")</f>
        <v>O2 Pack</v>
      </c>
      <c r="D1405" s="18" t="str" cm="1">
        <f t="array" ref="D1405">_xlfn.IFS(MID(B1404, LEN(B1404) - 2, 3) = " EZ", "NM", MID(B1404, LEN(B1404) - 2, 3) = " NM", "HD", MID(B1404, LEN(B1404) - 2, 3) = " HD", "SHD", TRUE, "EZ")</f>
        <v>SHD</v>
      </c>
      <c r="E1405" s="18" t="str">
        <f>VLOOKUP(Table2[[#This Row],[Song Number]], Table1[[Order]:[SHD]], 5, FALSE)</f>
        <v>Brandy</v>
      </c>
      <c r="F1405" s="18" t="str">
        <f>_xlfn.TEXTJOIN("", FALSE, "BPM_", VLOOKUP(Table2[[#This Row],[Song Number]], Table1[[Order]:[SHD]], 6, FALSE))</f>
        <v>BPM_140</v>
      </c>
      <c r="G1405" s="18" t="str" cm="1">
        <f t="array" ref="G1405">_xlfn.TEXTJOIN("", FALSE, "DIF_", VLOOKUP(Table2[[#This Row],[Song Number]], Table1[[Order]:[SHD]], _xlfn.IFS(MID(B1404, LEN(B1404) - 2, 3) = " EZ", 8, MID(B1404, LEN(B1404) - 2, 3) = " NM", 9, MID(B1404, LEN(B1404) - 2, 3) = " HD", 10, TRUE, 7), FALSE))</f>
        <v>DIF_16</v>
      </c>
      <c r="H140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"SHD", "DIF_16" ],</v>
      </c>
      <c r="I140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"Visual Dream !! - SHD",
  "region": "O2 Pack",
  "category": [ "O2 Pack", "SHD", "DIF_16" ],
  "requires": []
  },
</v>
      </c>
    </row>
    <row r="1406" spans="1:9" ht="105" x14ac:dyDescent="0.25">
      <c r="A1406" s="18">
        <f t="shared" si="21"/>
        <v>352</v>
      </c>
      <c r="B1406" s="18" t="str">
        <f>_xlfn.TEXTJOIN(" - ", FALSE, VLOOKUP(Table2[[#This Row],[Song Number]], Table1[[Order]:[SHD]], 4, FALSE), _xlfn.IFS(MID(B1405, LEN(B1405) - 2, 3) = " EZ", "NM", MID(B1405, LEN(B1405) - 2, 3) = " NM", "HD", MID(B1405, LEN(B1405) - 2, 3) = " HD", "SHD", TRUE, "EZ"))</f>
        <v>Wing of the Wind - EZ</v>
      </c>
      <c r="C1406" s="18" t="str">
        <f>_xlfn.TEXTJOIN(" ", FALSE, VLOOKUP(Table2[[#This Row],[Song Number]], Table1[[Order]:[SHD]], 2, FALSE), "Pack")</f>
        <v>O2 Pack</v>
      </c>
      <c r="D1406" s="18" t="str" cm="1">
        <f t="array" ref="D1406">_xlfn.IFS(MID(B1405, LEN(B1405) - 2, 3) = " EZ", "NM", MID(B1405, LEN(B1405) - 2, 3) = " NM", "HD", MID(B1405, LEN(B1405) - 2, 3) = " HD", "SHD", TRUE, "EZ")</f>
        <v>EZ</v>
      </c>
      <c r="E1406" s="18" t="str">
        <f>VLOOKUP(Table2[[#This Row],[Song Number]], Table1[[Order]:[SHD]], 5, FALSE)</f>
        <v>FE</v>
      </c>
      <c r="F1406" s="18" t="str">
        <f>_xlfn.TEXTJOIN("", FALSE, "BPM_", VLOOKUP(Table2[[#This Row],[Song Number]], Table1[[Order]:[SHD]], 6, FALSE))</f>
        <v>BPM_136</v>
      </c>
      <c r="G1406" s="18" t="str" cm="1">
        <f t="array" ref="G1406">_xlfn.TEXTJOIN("", FALSE, "DIF_", VLOOKUP(Table2[[#This Row],[Song Number]], Table1[[Order]:[SHD]], _xlfn.IFS(MID(B1405, LEN(B1405) - 2, 3) = " EZ", 8, MID(B1405, LEN(B1405) - 2, 3) = " NM", 9, MID(B1405, LEN(B1405) - 2, 3) = " HD", 10, TRUE, 7), FALSE))</f>
        <v>DIF_2</v>
      </c>
      <c r="H140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"EZ", "DIF_2" ],</v>
      </c>
      <c r="I140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"Wing of the Wind - EZ",
  "region": "O2 Pack",
  "category": [ "O2 Pack", "EZ", "DIF_2" ],
  "requires": []
  },
</v>
      </c>
    </row>
    <row r="1407" spans="1:9" ht="105" x14ac:dyDescent="0.25">
      <c r="A1407" s="18">
        <f t="shared" si="21"/>
        <v>352</v>
      </c>
      <c r="B1407" s="18" t="str">
        <f>_xlfn.TEXTJOIN(" - ", FALSE, VLOOKUP(Table2[[#This Row],[Song Number]], Table1[[Order]:[SHD]], 4, FALSE), _xlfn.IFS(MID(B1406, LEN(B1406) - 2, 3) = " EZ", "NM", MID(B1406, LEN(B1406) - 2, 3) = " NM", "HD", MID(B1406, LEN(B1406) - 2, 3) = " HD", "SHD", TRUE, "EZ"))</f>
        <v>Wing of the Wind - NM</v>
      </c>
      <c r="C1407" s="18" t="str">
        <f>_xlfn.TEXTJOIN(" ", FALSE, VLOOKUP(Table2[[#This Row],[Song Number]], Table1[[Order]:[SHD]], 2, FALSE), "Pack")</f>
        <v>O2 Pack</v>
      </c>
      <c r="D1407" s="18" t="str" cm="1">
        <f t="array" ref="D1407">_xlfn.IFS(MID(B1406, LEN(B1406) - 2, 3) = " EZ", "NM", MID(B1406, LEN(B1406) - 2, 3) = " NM", "HD", MID(B1406, LEN(B1406) - 2, 3) = " HD", "SHD", TRUE, "EZ")</f>
        <v>NM</v>
      </c>
      <c r="E1407" s="18" t="str">
        <f>VLOOKUP(Table2[[#This Row],[Song Number]], Table1[[Order]:[SHD]], 5, FALSE)</f>
        <v>FE</v>
      </c>
      <c r="F1407" s="18" t="str">
        <f>_xlfn.TEXTJOIN("", FALSE, "BPM_", VLOOKUP(Table2[[#This Row],[Song Number]], Table1[[Order]:[SHD]], 6, FALSE))</f>
        <v>BPM_136</v>
      </c>
      <c r="G1407" s="18" t="str" cm="1">
        <f t="array" ref="G1407">_xlfn.TEXTJOIN("", FALSE, "DIF_", VLOOKUP(Table2[[#This Row],[Song Number]], Table1[[Order]:[SHD]], _xlfn.IFS(MID(B1406, LEN(B1406) - 2, 3) = " EZ", 8, MID(B1406, LEN(B1406) - 2, 3) = " NM", 9, MID(B1406, LEN(B1406) - 2, 3) = " HD", 10, TRUE, 7), FALSE))</f>
        <v>DIF_6</v>
      </c>
      <c r="H140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"NM", "DIF_6" ],</v>
      </c>
      <c r="I140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"Wing of the Wind - NM",
  "region": "O2 Pack",
  "category": [ "O2 Pack", "NM", "DIF_6" ],
  "requires": []
  },
</v>
      </c>
    </row>
    <row r="1408" spans="1:9" ht="105" x14ac:dyDescent="0.25">
      <c r="A1408" s="18">
        <f t="shared" si="21"/>
        <v>352</v>
      </c>
      <c r="B1408" s="18" t="str">
        <f>_xlfn.TEXTJOIN(" - ", FALSE, VLOOKUP(Table2[[#This Row],[Song Number]], Table1[[Order]:[SHD]], 4, FALSE), _xlfn.IFS(MID(B1407, LEN(B1407) - 2, 3) = " EZ", "NM", MID(B1407, LEN(B1407) - 2, 3) = " NM", "HD", MID(B1407, LEN(B1407) - 2, 3) = " HD", "SHD", TRUE, "EZ"))</f>
        <v>Wing of the Wind - HD</v>
      </c>
      <c r="C1408" s="18" t="str">
        <f>_xlfn.TEXTJOIN(" ", FALSE, VLOOKUP(Table2[[#This Row],[Song Number]], Table1[[Order]:[SHD]], 2, FALSE), "Pack")</f>
        <v>O2 Pack</v>
      </c>
      <c r="D1408" s="18" t="str" cm="1">
        <f t="array" ref="D1408">_xlfn.IFS(MID(B1407, LEN(B1407) - 2, 3) = " EZ", "NM", MID(B1407, LEN(B1407) - 2, 3) = " NM", "HD", MID(B1407, LEN(B1407) - 2, 3) = " HD", "SHD", TRUE, "EZ")</f>
        <v>HD</v>
      </c>
      <c r="E1408" s="18" t="str">
        <f>VLOOKUP(Table2[[#This Row],[Song Number]], Table1[[Order]:[SHD]], 5, FALSE)</f>
        <v>FE</v>
      </c>
      <c r="F1408" s="18" t="str">
        <f>_xlfn.TEXTJOIN("", FALSE, "BPM_", VLOOKUP(Table2[[#This Row],[Song Number]], Table1[[Order]:[SHD]], 6, FALSE))</f>
        <v>BPM_136</v>
      </c>
      <c r="G1408" s="18" t="str" cm="1">
        <f t="array" ref="G1408">_xlfn.TEXTJOIN("", FALSE, "DIF_", VLOOKUP(Table2[[#This Row],[Song Number]], Table1[[Order]:[SHD]], _xlfn.IFS(MID(B1407, LEN(B1407) - 2, 3) = " EZ", 8, MID(B1407, LEN(B1407) - 2, 3) = " NM", 9, MID(B1407, LEN(B1407) - 2, 3) = " HD", 10, TRUE, 7), FALSE))</f>
        <v>DIF_11</v>
      </c>
      <c r="H140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"HD", "DIF_11" ],</v>
      </c>
      <c r="I140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"Wing of the Wind - HD",
  "region": "O2 Pack",
  "category": [ "O2 Pack", "HD", "DIF_11" ],
  "requires": []
  },
</v>
      </c>
    </row>
    <row r="1409" spans="1:9" ht="105" x14ac:dyDescent="0.25">
      <c r="A1409" s="18">
        <f t="shared" si="21"/>
        <v>352</v>
      </c>
      <c r="B1409" s="18" t="str">
        <f>_xlfn.TEXTJOIN(" - ", FALSE, VLOOKUP(Table2[[#This Row],[Song Number]], Table1[[Order]:[SHD]], 4, FALSE), _xlfn.IFS(MID(B1408, LEN(B1408) - 2, 3) = " EZ", "NM", MID(B1408, LEN(B1408) - 2, 3) = " NM", "HD", MID(B1408, LEN(B1408) - 2, 3) = " HD", "SHD", TRUE, "EZ"))</f>
        <v>Wing of the Wind - SHD</v>
      </c>
      <c r="C1409" s="18" t="str">
        <f>_xlfn.TEXTJOIN(" ", FALSE, VLOOKUP(Table2[[#This Row],[Song Number]], Table1[[Order]:[SHD]], 2, FALSE), "Pack")</f>
        <v>O2 Pack</v>
      </c>
      <c r="D1409" s="18" t="str" cm="1">
        <f t="array" ref="D1409">_xlfn.IFS(MID(B1408, LEN(B1408) - 2, 3) = " EZ", "NM", MID(B1408, LEN(B1408) - 2, 3) = " NM", "HD", MID(B1408, LEN(B1408) - 2, 3) = " HD", "SHD", TRUE, "EZ")</f>
        <v>SHD</v>
      </c>
      <c r="E1409" s="18" t="str">
        <f>VLOOKUP(Table2[[#This Row],[Song Number]], Table1[[Order]:[SHD]], 5, FALSE)</f>
        <v>FE</v>
      </c>
      <c r="F1409" s="18" t="str">
        <f>_xlfn.TEXTJOIN("", FALSE, "BPM_", VLOOKUP(Table2[[#This Row],[Song Number]], Table1[[Order]:[SHD]], 6, FALSE))</f>
        <v>BPM_136</v>
      </c>
      <c r="G1409" s="18" t="str" cm="1">
        <f t="array" ref="G1409">_xlfn.TEXTJOIN("", FALSE, "DIF_", VLOOKUP(Table2[[#This Row],[Song Number]], Table1[[Order]:[SHD]], _xlfn.IFS(MID(B1408, LEN(B1408) - 2, 3) = " EZ", 8, MID(B1408, LEN(B1408) - 2, 3) = " NM", 9, MID(B1408, LEN(B1408) - 2, 3) = " HD", 10, TRUE, 7), FALSE))</f>
        <v>DIF_15</v>
      </c>
      <c r="H140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"O2 Pack", "SHD", "DIF_15" ],</v>
      </c>
      <c r="I140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"Wing of the Wind - SHD",
  "region": "O2 Pack",
  "category": [ "O2 Pack", "SHD", "DIF_15" ],
  "requires": []
  },
</v>
      </c>
    </row>
    <row r="1410" spans="1:9" ht="105" x14ac:dyDescent="0.25">
      <c r="A1410" s="18">
        <f t="shared" ref="A1410:A1473" si="22">IF(MOD(ROW() - 2, 4) = 0, IF(ISNUMBER(A1409), A1409 + 1, 1), IF(ISNUMBER(A1409), A1409, 1))</f>
        <v>353</v>
      </c>
      <c r="B1410" s="18" t="str">
        <f>_xlfn.TEXTJOIN(" - ", FALSE, VLOOKUP(Table2[[#This Row],[Song Number]], Table1[[Order]:[SHD]], 4, FALSE), _xlfn.IFS(MID(B1409, LEN(B1409) - 2, 3) = " EZ", "NM", MID(B1409, LEN(B1409) - 2, 3) = " NM", "HD", MID(B1409, LEN(B1409) - 2, 3) = " HD", "SHD", TRUE, "EZ"))</f>
        <v>Cosmic Express - EZ</v>
      </c>
      <c r="C1410" s="18" t="str">
        <f>_xlfn.TEXTJOIN(" ", FALSE, VLOOKUP(Table2[[#This Row],[Song Number]], Table1[[Order]:[SHD]], 2, FALSE), "Pack")</f>
        <v>GC Pack</v>
      </c>
      <c r="D1410" s="18" t="str" cm="1">
        <f t="array" ref="D1410">_xlfn.IFS(MID(B1409, LEN(B1409) - 2, 3) = " EZ", "NM", MID(B1409, LEN(B1409) - 2, 3) = " NM", "HD", MID(B1409, LEN(B1409) - 2, 3) = " HD", "SHD", TRUE, "EZ")</f>
        <v>EZ</v>
      </c>
      <c r="E1410" s="18" t="str">
        <f>VLOOKUP(Table2[[#This Row],[Song Number]], Table1[[Order]:[SHD]], 5, FALSE)</f>
        <v>Snail's House</v>
      </c>
      <c r="F1410" s="18" t="str">
        <f>_xlfn.TEXTJOIN("", FALSE, "BPM_", VLOOKUP(Table2[[#This Row],[Song Number]], Table1[[Order]:[SHD]], 6, FALSE))</f>
        <v>BPM_174</v>
      </c>
      <c r="G1410" s="18" t="str" cm="1">
        <f t="array" ref="G1410">_xlfn.TEXTJOIN("", FALSE, "DIF_", VLOOKUP(Table2[[#This Row],[Song Number]], Table1[[Order]:[SHD]], _xlfn.IFS(MID(B1409, LEN(B1409) - 2, 3) = " EZ", 8, MID(B1409, LEN(B1409) - 2, 3) = " NM", 9, MID(B1409, LEN(B1409) - 2, 3) = " HD", 10, TRUE, 7), FALSE))</f>
        <v>DIF_4</v>
      </c>
      <c r="H141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"EZ", "DIF_4" ],</v>
      </c>
      <c r="I141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"Cosmic Express - EZ",
  "region": "GC Pack",
  "category": [ "GC Pack", "EZ", "DIF_4" ],
  "requires": []
  },
</v>
      </c>
    </row>
    <row r="1411" spans="1:9" ht="105" x14ac:dyDescent="0.25">
      <c r="A1411" s="18">
        <f t="shared" si="22"/>
        <v>353</v>
      </c>
      <c r="B1411" s="18" t="str">
        <f>_xlfn.TEXTJOIN(" - ", FALSE, VLOOKUP(Table2[[#This Row],[Song Number]], Table1[[Order]:[SHD]], 4, FALSE), _xlfn.IFS(MID(B1410, LEN(B1410) - 2, 3) = " EZ", "NM", MID(B1410, LEN(B1410) - 2, 3) = " NM", "HD", MID(B1410, LEN(B1410) - 2, 3) = " HD", "SHD", TRUE, "EZ"))</f>
        <v>Cosmic Express - NM</v>
      </c>
      <c r="C1411" s="18" t="str">
        <f>_xlfn.TEXTJOIN(" ", FALSE, VLOOKUP(Table2[[#This Row],[Song Number]], Table1[[Order]:[SHD]], 2, FALSE), "Pack")</f>
        <v>GC Pack</v>
      </c>
      <c r="D1411" s="18" t="str" cm="1">
        <f t="array" ref="D1411">_xlfn.IFS(MID(B1410, LEN(B1410) - 2, 3) = " EZ", "NM", MID(B1410, LEN(B1410) - 2, 3) = " NM", "HD", MID(B1410, LEN(B1410) - 2, 3) = " HD", "SHD", TRUE, "EZ")</f>
        <v>NM</v>
      </c>
      <c r="E1411" s="18" t="str">
        <f>VLOOKUP(Table2[[#This Row],[Song Number]], Table1[[Order]:[SHD]], 5, FALSE)</f>
        <v>Snail's House</v>
      </c>
      <c r="F1411" s="18" t="str">
        <f>_xlfn.TEXTJOIN("", FALSE, "BPM_", VLOOKUP(Table2[[#This Row],[Song Number]], Table1[[Order]:[SHD]], 6, FALSE))</f>
        <v>BPM_174</v>
      </c>
      <c r="G1411" s="18" t="str" cm="1">
        <f t="array" ref="G1411">_xlfn.TEXTJOIN("", FALSE, "DIF_", VLOOKUP(Table2[[#This Row],[Song Number]], Table1[[Order]:[SHD]], _xlfn.IFS(MID(B1410, LEN(B1410) - 2, 3) = " EZ", 8, MID(B1410, LEN(B1410) - 2, 3) = " NM", 9, MID(B1410, LEN(B1410) - 2, 3) = " HD", 10, TRUE, 7), FALSE))</f>
        <v>DIF_7</v>
      </c>
      <c r="H141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"NM", "DIF_7" ],</v>
      </c>
      <c r="I141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"Cosmic Express - NM",
  "region": "GC Pack",
  "category": [ "GC Pack", "NM", "DIF_7" ],
  "requires": []
  },
</v>
      </c>
    </row>
    <row r="1412" spans="1:9" ht="105" x14ac:dyDescent="0.25">
      <c r="A1412" s="18">
        <f t="shared" si="22"/>
        <v>353</v>
      </c>
      <c r="B1412" s="18" t="str">
        <f>_xlfn.TEXTJOIN(" - ", FALSE, VLOOKUP(Table2[[#This Row],[Song Number]], Table1[[Order]:[SHD]], 4, FALSE), _xlfn.IFS(MID(B1411, LEN(B1411) - 2, 3) = " EZ", "NM", MID(B1411, LEN(B1411) - 2, 3) = " NM", "HD", MID(B1411, LEN(B1411) - 2, 3) = " HD", "SHD", TRUE, "EZ"))</f>
        <v>Cosmic Express - HD</v>
      </c>
      <c r="C1412" s="18" t="str">
        <f>_xlfn.TEXTJOIN(" ", FALSE, VLOOKUP(Table2[[#This Row],[Song Number]], Table1[[Order]:[SHD]], 2, FALSE), "Pack")</f>
        <v>GC Pack</v>
      </c>
      <c r="D1412" s="18" t="str" cm="1">
        <f t="array" ref="D1412">_xlfn.IFS(MID(B1411, LEN(B1411) - 2, 3) = " EZ", "NM", MID(B1411, LEN(B1411) - 2, 3) = " NM", "HD", MID(B1411, LEN(B1411) - 2, 3) = " HD", "SHD", TRUE, "EZ")</f>
        <v>HD</v>
      </c>
      <c r="E1412" s="18" t="str">
        <f>VLOOKUP(Table2[[#This Row],[Song Number]], Table1[[Order]:[SHD]], 5, FALSE)</f>
        <v>Snail's House</v>
      </c>
      <c r="F1412" s="18" t="str">
        <f>_xlfn.TEXTJOIN("", FALSE, "BPM_", VLOOKUP(Table2[[#This Row],[Song Number]], Table1[[Order]:[SHD]], 6, FALSE))</f>
        <v>BPM_174</v>
      </c>
      <c r="G1412" s="18" t="str" cm="1">
        <f t="array" ref="G1412">_xlfn.TEXTJOIN("", FALSE, "DIF_", VLOOKUP(Table2[[#This Row],[Song Number]], Table1[[Order]:[SHD]], _xlfn.IFS(MID(B1411, LEN(B1411) - 2, 3) = " EZ", 8, MID(B1411, LEN(B1411) - 2, 3) = " NM", 9, MID(B1411, LEN(B1411) - 2, 3) = " HD", 10, TRUE, 7), FALSE))</f>
        <v>DIF_13</v>
      </c>
      <c r="H141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"HD", "DIF_13" ],</v>
      </c>
      <c r="I141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"Cosmic Express - HD",
  "region": "GC Pack",
  "category": [ "GC Pack", "HD", "DIF_13" ],
  "requires": []
  },
</v>
      </c>
    </row>
    <row r="1413" spans="1:9" ht="105" x14ac:dyDescent="0.25">
      <c r="A1413" s="18">
        <f t="shared" si="22"/>
        <v>353</v>
      </c>
      <c r="B1413" s="18" t="str">
        <f>_xlfn.TEXTJOIN(" - ", FALSE, VLOOKUP(Table2[[#This Row],[Song Number]], Table1[[Order]:[SHD]], 4, FALSE), _xlfn.IFS(MID(B1412, LEN(B1412) - 2, 3) = " EZ", "NM", MID(B1412, LEN(B1412) - 2, 3) = " NM", "HD", MID(B1412, LEN(B1412) - 2, 3) = " HD", "SHD", TRUE, "EZ"))</f>
        <v>Cosmic Express - SHD</v>
      </c>
      <c r="C1413" s="18" t="str">
        <f>_xlfn.TEXTJOIN(" ", FALSE, VLOOKUP(Table2[[#This Row],[Song Number]], Table1[[Order]:[SHD]], 2, FALSE), "Pack")</f>
        <v>GC Pack</v>
      </c>
      <c r="D1413" s="18" t="str" cm="1">
        <f t="array" ref="D1413">_xlfn.IFS(MID(B1412, LEN(B1412) - 2, 3) = " EZ", "NM", MID(B1412, LEN(B1412) - 2, 3) = " NM", "HD", MID(B1412, LEN(B1412) - 2, 3) = " HD", "SHD", TRUE, "EZ")</f>
        <v>SHD</v>
      </c>
      <c r="E1413" s="18" t="str">
        <f>VLOOKUP(Table2[[#This Row],[Song Number]], Table1[[Order]:[SHD]], 5, FALSE)</f>
        <v>Snail's House</v>
      </c>
      <c r="F1413" s="18" t="str">
        <f>_xlfn.TEXTJOIN("", FALSE, "BPM_", VLOOKUP(Table2[[#This Row],[Song Number]], Table1[[Order]:[SHD]], 6, FALSE))</f>
        <v>BPM_174</v>
      </c>
      <c r="G1413" s="18" t="str" cm="1">
        <f t="array" ref="G1413">_xlfn.TEXTJOIN("", FALSE, "DIF_", VLOOKUP(Table2[[#This Row],[Song Number]], Table1[[Order]:[SHD]], _xlfn.IFS(MID(B1412, LEN(B1412) - 2, 3) = " EZ", 8, MID(B1412, LEN(B1412) - 2, 3) = " NM", 9, MID(B1412, LEN(B1412) - 2, 3) = " HD", 10, TRUE, 7), FALSE))</f>
        <v>DIF_16</v>
      </c>
      <c r="H141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"SHD", "DIF_16" ],</v>
      </c>
      <c r="I141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"Cosmic Express - SHD",
  "region": "GC Pack",
  "category": [ "GC Pack", "SHD", "DIF_16" ],
  "requires": []
  },
</v>
      </c>
    </row>
    <row r="1414" spans="1:9" ht="105" x14ac:dyDescent="0.25">
      <c r="A1414" s="18">
        <f t="shared" si="22"/>
        <v>354</v>
      </c>
      <c r="B1414" s="18" t="str">
        <f>_xlfn.TEXTJOIN(" - ", FALSE, VLOOKUP(Table2[[#This Row],[Song Number]], Table1[[Order]:[SHD]], 4, FALSE), _xlfn.IFS(MID(B1413, LEN(B1413) - 2, 3) = " EZ", "NM", MID(B1413, LEN(B1413) - 2, 3) = " NM", "HD", MID(B1413, LEN(B1413) - 2, 3) = " HD", "SHD", TRUE, "EZ"))</f>
        <v>DOTTED 8TH - EZ</v>
      </c>
      <c r="C1414" s="18" t="str">
        <f>_xlfn.TEXTJOIN(" ", FALSE, VLOOKUP(Table2[[#This Row],[Song Number]], Table1[[Order]:[SHD]], 2, FALSE), "Pack")</f>
        <v>GC Pack</v>
      </c>
      <c r="D1414" s="18" t="str" cm="1">
        <f t="array" ref="D1414">_xlfn.IFS(MID(B1413, LEN(B1413) - 2, 3) = " EZ", "NM", MID(B1413, LEN(B1413) - 2, 3) = " NM", "HD", MID(B1413, LEN(B1413) - 2, 3) = " HD", "SHD", TRUE, "EZ")</f>
        <v>EZ</v>
      </c>
      <c r="E1414" s="18" t="str">
        <f>VLOOKUP(Table2[[#This Row],[Song Number]], Table1[[Order]:[SHD]], 5, FALSE)</f>
        <v>SATO (SANDOG ut KATO [noisycroak])</v>
      </c>
      <c r="F1414" s="18" t="str">
        <f>_xlfn.TEXTJOIN("", FALSE, "BPM_", VLOOKUP(Table2[[#This Row],[Song Number]], Table1[[Order]:[SHD]], 6, FALSE))</f>
        <v>BPM_128</v>
      </c>
      <c r="G1414" s="18" t="str" cm="1">
        <f t="array" ref="G1414">_xlfn.TEXTJOIN("", FALSE, "DIF_", VLOOKUP(Table2[[#This Row],[Song Number]], Table1[[Order]:[SHD]], _xlfn.IFS(MID(B1413, LEN(B1413) - 2, 3) = " EZ", 8, MID(B1413, LEN(B1413) - 2, 3) = " NM", 9, MID(B1413, LEN(B1413) - 2, 3) = " HD", 10, TRUE, 7), FALSE))</f>
        <v>DIF_3</v>
      </c>
      <c r="H141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"EZ", "DIF_3" ],</v>
      </c>
      <c r="I141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"DOTTED 8TH - EZ",
  "region": "GC Pack",
  "category": [ "GC Pack", "EZ", "DIF_3" ],
  "requires": []
  },
</v>
      </c>
    </row>
    <row r="1415" spans="1:9" ht="105" x14ac:dyDescent="0.25">
      <c r="A1415" s="18">
        <f t="shared" si="22"/>
        <v>354</v>
      </c>
      <c r="B1415" s="18" t="str">
        <f>_xlfn.TEXTJOIN(" - ", FALSE, VLOOKUP(Table2[[#This Row],[Song Number]], Table1[[Order]:[SHD]], 4, FALSE), _xlfn.IFS(MID(B1414, LEN(B1414) - 2, 3) = " EZ", "NM", MID(B1414, LEN(B1414) - 2, 3) = " NM", "HD", MID(B1414, LEN(B1414) - 2, 3) = " HD", "SHD", TRUE, "EZ"))</f>
        <v>DOTTED 8TH - NM</v>
      </c>
      <c r="C1415" s="18" t="str">
        <f>_xlfn.TEXTJOIN(" ", FALSE, VLOOKUP(Table2[[#This Row],[Song Number]], Table1[[Order]:[SHD]], 2, FALSE), "Pack")</f>
        <v>GC Pack</v>
      </c>
      <c r="D1415" s="18" t="str" cm="1">
        <f t="array" ref="D1415">_xlfn.IFS(MID(B1414, LEN(B1414) - 2, 3) = " EZ", "NM", MID(B1414, LEN(B1414) - 2, 3) = " NM", "HD", MID(B1414, LEN(B1414) - 2, 3) = " HD", "SHD", TRUE, "EZ")</f>
        <v>NM</v>
      </c>
      <c r="E1415" s="18" t="str">
        <f>VLOOKUP(Table2[[#This Row],[Song Number]], Table1[[Order]:[SHD]], 5, FALSE)</f>
        <v>SATO (SANDOG ut KATO [noisycroak])</v>
      </c>
      <c r="F1415" s="18" t="str">
        <f>_xlfn.TEXTJOIN("", FALSE, "BPM_", VLOOKUP(Table2[[#This Row],[Song Number]], Table1[[Order]:[SHD]], 6, FALSE))</f>
        <v>BPM_128</v>
      </c>
      <c r="G1415" s="18" t="str" cm="1">
        <f t="array" ref="G1415">_xlfn.TEXTJOIN("", FALSE, "DIF_", VLOOKUP(Table2[[#This Row],[Song Number]], Table1[[Order]:[SHD]], _xlfn.IFS(MID(B1414, LEN(B1414) - 2, 3) = " EZ", 8, MID(B1414, LEN(B1414) - 2, 3) = " NM", 9, MID(B1414, LEN(B1414) - 2, 3) = " HD", 10, TRUE, 7), FALSE))</f>
        <v>DIF_7</v>
      </c>
      <c r="H141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"NM", "DIF_7" ],</v>
      </c>
      <c r="I141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"DOTTED 8TH - NM",
  "region": "GC Pack",
  "category": [ "GC Pack", "NM", "DIF_7" ],
  "requires": []
  },
</v>
      </c>
    </row>
    <row r="1416" spans="1:9" ht="105" x14ac:dyDescent="0.25">
      <c r="A1416" s="18">
        <f t="shared" si="22"/>
        <v>354</v>
      </c>
      <c r="B1416" s="18" t="str">
        <f>_xlfn.TEXTJOIN(" - ", FALSE, VLOOKUP(Table2[[#This Row],[Song Number]], Table1[[Order]:[SHD]], 4, FALSE), _xlfn.IFS(MID(B1415, LEN(B1415) - 2, 3) = " EZ", "NM", MID(B1415, LEN(B1415) - 2, 3) = " NM", "HD", MID(B1415, LEN(B1415) - 2, 3) = " HD", "SHD", TRUE, "EZ"))</f>
        <v>DOTTED 8TH - HD</v>
      </c>
      <c r="C1416" s="18" t="str">
        <f>_xlfn.TEXTJOIN(" ", FALSE, VLOOKUP(Table2[[#This Row],[Song Number]], Table1[[Order]:[SHD]], 2, FALSE), "Pack")</f>
        <v>GC Pack</v>
      </c>
      <c r="D1416" s="18" t="str" cm="1">
        <f t="array" ref="D1416">_xlfn.IFS(MID(B1415, LEN(B1415) - 2, 3) = " EZ", "NM", MID(B1415, LEN(B1415) - 2, 3) = " NM", "HD", MID(B1415, LEN(B1415) - 2, 3) = " HD", "SHD", TRUE, "EZ")</f>
        <v>HD</v>
      </c>
      <c r="E1416" s="18" t="str">
        <f>VLOOKUP(Table2[[#This Row],[Song Number]], Table1[[Order]:[SHD]], 5, FALSE)</f>
        <v>SATO (SANDOG ut KATO [noisycroak])</v>
      </c>
      <c r="F1416" s="18" t="str">
        <f>_xlfn.TEXTJOIN("", FALSE, "BPM_", VLOOKUP(Table2[[#This Row],[Song Number]], Table1[[Order]:[SHD]], 6, FALSE))</f>
        <v>BPM_128</v>
      </c>
      <c r="G1416" s="18" t="str" cm="1">
        <f t="array" ref="G1416">_xlfn.TEXTJOIN("", FALSE, "DIF_", VLOOKUP(Table2[[#This Row],[Song Number]], Table1[[Order]:[SHD]], _xlfn.IFS(MID(B1415, LEN(B1415) - 2, 3) = " EZ", 8, MID(B1415, LEN(B1415) - 2, 3) = " NM", 9, MID(B1415, LEN(B1415) - 2, 3) = " HD", 10, TRUE, 7), FALSE))</f>
        <v>DIF_12</v>
      </c>
      <c r="H141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"HD", "DIF_12" ],</v>
      </c>
      <c r="I141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"DOTTED 8TH - HD",
  "region": "GC Pack",
  "category": [ "GC Pack", "HD", "DIF_12" ],
  "requires": []
  },
</v>
      </c>
    </row>
    <row r="1417" spans="1:9" ht="105" x14ac:dyDescent="0.25">
      <c r="A1417" s="18">
        <f t="shared" si="22"/>
        <v>354</v>
      </c>
      <c r="B1417" s="18" t="str">
        <f>_xlfn.TEXTJOIN(" - ", FALSE, VLOOKUP(Table2[[#This Row],[Song Number]], Table1[[Order]:[SHD]], 4, FALSE), _xlfn.IFS(MID(B1416, LEN(B1416) - 2, 3) = " EZ", "NM", MID(B1416, LEN(B1416) - 2, 3) = " NM", "HD", MID(B1416, LEN(B1416) - 2, 3) = " HD", "SHD", TRUE, "EZ"))</f>
        <v>DOTTED 8TH - SHD</v>
      </c>
      <c r="C1417" s="18" t="str">
        <f>_xlfn.TEXTJOIN(" ", FALSE, VLOOKUP(Table2[[#This Row],[Song Number]], Table1[[Order]:[SHD]], 2, FALSE), "Pack")</f>
        <v>GC Pack</v>
      </c>
      <c r="D1417" s="18" t="str" cm="1">
        <f t="array" ref="D1417">_xlfn.IFS(MID(B1416, LEN(B1416) - 2, 3) = " EZ", "NM", MID(B1416, LEN(B1416) - 2, 3) = " NM", "HD", MID(B1416, LEN(B1416) - 2, 3) = " HD", "SHD", TRUE, "EZ")</f>
        <v>SHD</v>
      </c>
      <c r="E1417" s="18" t="str">
        <f>VLOOKUP(Table2[[#This Row],[Song Number]], Table1[[Order]:[SHD]], 5, FALSE)</f>
        <v>SATO (SANDOG ut KATO [noisycroak])</v>
      </c>
      <c r="F1417" s="18" t="str">
        <f>_xlfn.TEXTJOIN("", FALSE, "BPM_", VLOOKUP(Table2[[#This Row],[Song Number]], Table1[[Order]:[SHD]], 6, FALSE))</f>
        <v>BPM_128</v>
      </c>
      <c r="G1417" s="18" t="str" cm="1">
        <f t="array" ref="G1417">_xlfn.TEXTJOIN("", FALSE, "DIF_", VLOOKUP(Table2[[#This Row],[Song Number]], Table1[[Order]:[SHD]], _xlfn.IFS(MID(B1416, LEN(B1416) - 2, 3) = " EZ", 8, MID(B1416, LEN(B1416) - 2, 3) = " NM", 9, MID(B1416, LEN(B1416) - 2, 3) = " HD", 10, TRUE, 7), FALSE))</f>
        <v>DIF_15</v>
      </c>
      <c r="H141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"SHD", "DIF_15" ],</v>
      </c>
      <c r="I141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"DOTTED 8TH - SHD",
  "region": "GC Pack",
  "category": [ "GC Pack", "SHD", "DIF_15" ],
  "requires": []
  },
</v>
      </c>
    </row>
    <row r="1418" spans="1:9" ht="105" x14ac:dyDescent="0.25">
      <c r="A1418" s="18">
        <f t="shared" si="22"/>
        <v>355</v>
      </c>
      <c r="B1418" s="18" t="str">
        <f>_xlfn.TEXTJOIN(" - ", FALSE, VLOOKUP(Table2[[#This Row],[Song Number]], Table1[[Order]:[SHD]], 4, FALSE), _xlfn.IFS(MID(B1417, LEN(B1417) - 2, 3) = " EZ", "NM", MID(B1417, LEN(B1417) - 2, 3) = " NM", "HD", MID(B1417, LEN(B1417) - 2, 3) = " HD", "SHD", TRUE, "EZ"))</f>
        <v>FUJIN Rumble - EZ</v>
      </c>
      <c r="C1418" s="18" t="str">
        <f>_xlfn.TEXTJOIN(" ", FALSE, VLOOKUP(Table2[[#This Row],[Song Number]], Table1[[Order]:[SHD]], 2, FALSE), "Pack")</f>
        <v>GC Pack</v>
      </c>
      <c r="D1418" s="18" t="str" cm="1">
        <f t="array" ref="D1418">_xlfn.IFS(MID(B1417, LEN(B1417) - 2, 3) = " EZ", "NM", MID(B1417, LEN(B1417) - 2, 3) = " NM", "HD", MID(B1417, LEN(B1417) - 2, 3) = " HD", "SHD", TRUE, "EZ")</f>
        <v>EZ</v>
      </c>
      <c r="E1418" s="18" t="str">
        <f>VLOOKUP(Table2[[#This Row],[Song Number]], Table1[[Order]:[SHD]], 5, FALSE)</f>
        <v>COSIO(ZUNTATA)</v>
      </c>
      <c r="F1418" s="18" t="str">
        <f>_xlfn.TEXTJOIN("", FALSE, "BPM_", VLOOKUP(Table2[[#This Row],[Song Number]], Table1[[Order]:[SHD]], 6, FALSE))</f>
        <v>BPM_192</v>
      </c>
      <c r="G1418" s="18" t="str" cm="1">
        <f t="array" ref="G1418">_xlfn.TEXTJOIN("", FALSE, "DIF_", VLOOKUP(Table2[[#This Row],[Song Number]], Table1[[Order]:[SHD]], _xlfn.IFS(MID(B1417, LEN(B1417) - 2, 3) = " EZ", 8, MID(B1417, LEN(B1417) - 2, 3) = " NM", 9, MID(B1417, LEN(B1417) - 2, 3) = " HD", 10, TRUE, 7), FALSE))</f>
        <v>DIF_5</v>
      </c>
      <c r="H141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"EZ", "DIF_5" ],</v>
      </c>
      <c r="I141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"FUJIN Rumble - EZ",
  "region": "GC Pack",
  "category": [ "GC Pack", "EZ", "DIF_5" ],
  "requires": []
  },
</v>
      </c>
    </row>
    <row r="1419" spans="1:9" ht="105" x14ac:dyDescent="0.25">
      <c r="A1419" s="18">
        <f t="shared" si="22"/>
        <v>355</v>
      </c>
      <c r="B1419" s="18" t="str">
        <f>_xlfn.TEXTJOIN(" - ", FALSE, VLOOKUP(Table2[[#This Row],[Song Number]], Table1[[Order]:[SHD]], 4, FALSE), _xlfn.IFS(MID(B1418, LEN(B1418) - 2, 3) = " EZ", "NM", MID(B1418, LEN(B1418) - 2, 3) = " NM", "HD", MID(B1418, LEN(B1418) - 2, 3) = " HD", "SHD", TRUE, "EZ"))</f>
        <v>FUJIN Rumble - NM</v>
      </c>
      <c r="C1419" s="18" t="str">
        <f>_xlfn.TEXTJOIN(" ", FALSE, VLOOKUP(Table2[[#This Row],[Song Number]], Table1[[Order]:[SHD]], 2, FALSE), "Pack")</f>
        <v>GC Pack</v>
      </c>
      <c r="D1419" s="18" t="str" cm="1">
        <f t="array" ref="D1419">_xlfn.IFS(MID(B1418, LEN(B1418) - 2, 3) = " EZ", "NM", MID(B1418, LEN(B1418) - 2, 3) = " NM", "HD", MID(B1418, LEN(B1418) - 2, 3) = " HD", "SHD", TRUE, "EZ")</f>
        <v>NM</v>
      </c>
      <c r="E1419" s="18" t="str">
        <f>VLOOKUP(Table2[[#This Row],[Song Number]], Table1[[Order]:[SHD]], 5, FALSE)</f>
        <v>COSIO(ZUNTATA)</v>
      </c>
      <c r="F1419" s="18" t="str">
        <f>_xlfn.TEXTJOIN("", FALSE, "BPM_", VLOOKUP(Table2[[#This Row],[Song Number]], Table1[[Order]:[SHD]], 6, FALSE))</f>
        <v>BPM_192</v>
      </c>
      <c r="G1419" s="18" t="str" cm="1">
        <f t="array" ref="G1419">_xlfn.TEXTJOIN("", FALSE, "DIF_", VLOOKUP(Table2[[#This Row],[Song Number]], Table1[[Order]:[SHD]], _xlfn.IFS(MID(B1418, LEN(B1418) - 2, 3) = " EZ", 8, MID(B1418, LEN(B1418) - 2, 3) = " NM", 9, MID(B1418, LEN(B1418) - 2, 3) = " HD", 10, TRUE, 7), FALSE))</f>
        <v>DIF_11</v>
      </c>
      <c r="H141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"NM", "DIF_11" ],</v>
      </c>
      <c r="I141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"FUJIN Rumble - NM",
  "region": "GC Pack",
  "category": [ "GC Pack", "NM", "DIF_11" ],
  "requires": []
  },
</v>
      </c>
    </row>
    <row r="1420" spans="1:9" ht="105" x14ac:dyDescent="0.25">
      <c r="A1420" s="18">
        <f t="shared" si="22"/>
        <v>355</v>
      </c>
      <c r="B1420" s="18" t="str">
        <f>_xlfn.TEXTJOIN(" - ", FALSE, VLOOKUP(Table2[[#This Row],[Song Number]], Table1[[Order]:[SHD]], 4, FALSE), _xlfn.IFS(MID(B1419, LEN(B1419) - 2, 3) = " EZ", "NM", MID(B1419, LEN(B1419) - 2, 3) = " NM", "HD", MID(B1419, LEN(B1419) - 2, 3) = " HD", "SHD", TRUE, "EZ"))</f>
        <v>FUJIN Rumble - HD</v>
      </c>
      <c r="C1420" s="18" t="str">
        <f>_xlfn.TEXTJOIN(" ", FALSE, VLOOKUP(Table2[[#This Row],[Song Number]], Table1[[Order]:[SHD]], 2, FALSE), "Pack")</f>
        <v>GC Pack</v>
      </c>
      <c r="D1420" s="18" t="str" cm="1">
        <f t="array" ref="D1420">_xlfn.IFS(MID(B1419, LEN(B1419) - 2, 3) = " EZ", "NM", MID(B1419, LEN(B1419) - 2, 3) = " NM", "HD", MID(B1419, LEN(B1419) - 2, 3) = " HD", "SHD", TRUE, "EZ")</f>
        <v>HD</v>
      </c>
      <c r="E1420" s="18" t="str">
        <f>VLOOKUP(Table2[[#This Row],[Song Number]], Table1[[Order]:[SHD]], 5, FALSE)</f>
        <v>COSIO(ZUNTATA)</v>
      </c>
      <c r="F1420" s="18" t="str">
        <f>_xlfn.TEXTJOIN("", FALSE, "BPM_", VLOOKUP(Table2[[#This Row],[Song Number]], Table1[[Order]:[SHD]], 6, FALSE))</f>
        <v>BPM_192</v>
      </c>
      <c r="G1420" s="18" t="str" cm="1">
        <f t="array" ref="G1420">_xlfn.TEXTJOIN("", FALSE, "DIF_", VLOOKUP(Table2[[#This Row],[Song Number]], Table1[[Order]:[SHD]], _xlfn.IFS(MID(B1419, LEN(B1419) - 2, 3) = " EZ", 8, MID(B1419, LEN(B1419) - 2, 3) = " NM", 9, MID(B1419, LEN(B1419) - 2, 3) = " HD", 10, TRUE, 7), FALSE))</f>
        <v>DIF_15</v>
      </c>
      <c r="H142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"HD", "DIF_15" ],</v>
      </c>
      <c r="I142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"FUJIN Rumble - HD",
  "region": "GC Pack",
  "category": [ "GC Pack", "HD", "DIF_15" ],
  "requires": []
  },
</v>
      </c>
    </row>
    <row r="1421" spans="1:9" ht="105" x14ac:dyDescent="0.25">
      <c r="A1421" s="18">
        <f t="shared" si="22"/>
        <v>355</v>
      </c>
      <c r="B1421" s="18" t="str">
        <f>_xlfn.TEXTJOIN(" - ", FALSE, VLOOKUP(Table2[[#This Row],[Song Number]], Table1[[Order]:[SHD]], 4, FALSE), _xlfn.IFS(MID(B1420, LEN(B1420) - 2, 3) = " EZ", "NM", MID(B1420, LEN(B1420) - 2, 3) = " NM", "HD", MID(B1420, LEN(B1420) - 2, 3) = " HD", "SHD", TRUE, "EZ"))</f>
        <v>FUJIN Rumble - SHD</v>
      </c>
      <c r="C1421" s="18" t="str">
        <f>_xlfn.TEXTJOIN(" ", FALSE, VLOOKUP(Table2[[#This Row],[Song Number]], Table1[[Order]:[SHD]], 2, FALSE), "Pack")</f>
        <v>GC Pack</v>
      </c>
      <c r="D1421" s="18" t="str" cm="1">
        <f t="array" ref="D1421">_xlfn.IFS(MID(B1420, LEN(B1420) - 2, 3) = " EZ", "NM", MID(B1420, LEN(B1420) - 2, 3) = " NM", "HD", MID(B1420, LEN(B1420) - 2, 3) = " HD", "SHD", TRUE, "EZ")</f>
        <v>SHD</v>
      </c>
      <c r="E1421" s="18" t="str">
        <f>VLOOKUP(Table2[[#This Row],[Song Number]], Table1[[Order]:[SHD]], 5, FALSE)</f>
        <v>COSIO(ZUNTATA)</v>
      </c>
      <c r="F1421" s="18" t="str">
        <f>_xlfn.TEXTJOIN("", FALSE, "BPM_", VLOOKUP(Table2[[#This Row],[Song Number]], Table1[[Order]:[SHD]], 6, FALSE))</f>
        <v>BPM_192</v>
      </c>
      <c r="G1421" s="18" t="str" cm="1">
        <f t="array" ref="G1421">_xlfn.TEXTJOIN("", FALSE, "DIF_", VLOOKUP(Table2[[#This Row],[Song Number]], Table1[[Order]:[SHD]], _xlfn.IFS(MID(B1420, LEN(B1420) - 2, 3) = " EZ", 8, MID(B1420, LEN(B1420) - 2, 3) = " NM", 9, MID(B1420, LEN(B1420) - 2, 3) = " HD", 10, TRUE, 7), FALSE))</f>
        <v>DIF_18</v>
      </c>
      <c r="H142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"SHD", "DIF_18" ],</v>
      </c>
      <c r="I142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"FUJIN Rumble - SHD",
  "region": "GC Pack",
  "category": [ "GC Pack", "SHD", "DIF_18" ],
  "requires": []
  },
</v>
      </c>
    </row>
    <row r="1422" spans="1:9" ht="105" x14ac:dyDescent="0.25">
      <c r="A1422" s="18">
        <f t="shared" si="22"/>
        <v>356</v>
      </c>
      <c r="B1422" s="18" t="str">
        <f>_xlfn.TEXTJOIN(" - ", FALSE, VLOOKUP(Table2[[#This Row],[Song Number]], Table1[[Order]:[SHD]], 4, FALSE), _xlfn.IFS(MID(B1421, LEN(B1421) - 2, 3) = " EZ", "NM", MID(B1421, LEN(B1421) - 2, 3) = " NM", "HD", MID(B1421, LEN(B1421) - 2, 3) = " HD", "SHD", TRUE, "EZ"))</f>
        <v>MERLIN - EZ</v>
      </c>
      <c r="C1422" s="18" t="str">
        <f>_xlfn.TEXTJOIN(" ", FALSE, VLOOKUP(Table2[[#This Row],[Song Number]], Table1[[Order]:[SHD]], 2, FALSE), "Pack")</f>
        <v>GC Pack</v>
      </c>
      <c r="D1422" s="18" t="str" cm="1">
        <f t="array" ref="D1422">_xlfn.IFS(MID(B1421, LEN(B1421) - 2, 3) = " EZ", "NM", MID(B1421, LEN(B1421) - 2, 3) = " NM", "HD", MID(B1421, LEN(B1421) - 2, 3) = " HD", "SHD", TRUE, "EZ")</f>
        <v>EZ</v>
      </c>
      <c r="E1422" s="18" t="str">
        <f>VLOOKUP(Table2[[#This Row],[Song Number]], Table1[[Order]:[SHD]], 5, FALSE)</f>
        <v>REDALiCE</v>
      </c>
      <c r="F1422" s="18" t="str">
        <f>_xlfn.TEXTJOIN("", FALSE, "BPM_", VLOOKUP(Table2[[#This Row],[Song Number]], Table1[[Order]:[SHD]], 6, FALSE))</f>
        <v>BPM_180</v>
      </c>
      <c r="G1422" s="18" t="str" cm="1">
        <f t="array" ref="G1422">_xlfn.TEXTJOIN("", FALSE, "DIF_", VLOOKUP(Table2[[#This Row],[Song Number]], Table1[[Order]:[SHD]], _xlfn.IFS(MID(B1421, LEN(B1421) - 2, 3) = " EZ", 8, MID(B1421, LEN(B1421) - 2, 3) = " NM", 9, MID(B1421, LEN(B1421) - 2, 3) = " HD", 10, TRUE, 7), FALSE))</f>
        <v>DIF_4</v>
      </c>
      <c r="H142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"EZ", "DIF_4" ],</v>
      </c>
      <c r="I142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"MERLIN - EZ",
  "region": "GC Pack",
  "category": [ "GC Pack", "EZ", "DIF_4" ],
  "requires": []
  },
</v>
      </c>
    </row>
    <row r="1423" spans="1:9" ht="105" x14ac:dyDescent="0.25">
      <c r="A1423" s="18">
        <f t="shared" si="22"/>
        <v>356</v>
      </c>
      <c r="B1423" s="18" t="str">
        <f>_xlfn.TEXTJOIN(" - ", FALSE, VLOOKUP(Table2[[#This Row],[Song Number]], Table1[[Order]:[SHD]], 4, FALSE), _xlfn.IFS(MID(B1422, LEN(B1422) - 2, 3) = " EZ", "NM", MID(B1422, LEN(B1422) - 2, 3) = " NM", "HD", MID(B1422, LEN(B1422) - 2, 3) = " HD", "SHD", TRUE, "EZ"))</f>
        <v>MERLIN - NM</v>
      </c>
      <c r="C1423" s="18" t="str">
        <f>_xlfn.TEXTJOIN(" ", FALSE, VLOOKUP(Table2[[#This Row],[Song Number]], Table1[[Order]:[SHD]], 2, FALSE), "Pack")</f>
        <v>GC Pack</v>
      </c>
      <c r="D1423" s="18" t="str" cm="1">
        <f t="array" ref="D1423">_xlfn.IFS(MID(B1422, LEN(B1422) - 2, 3) = " EZ", "NM", MID(B1422, LEN(B1422) - 2, 3) = " NM", "HD", MID(B1422, LEN(B1422) - 2, 3) = " HD", "SHD", TRUE, "EZ")</f>
        <v>NM</v>
      </c>
      <c r="E1423" s="18" t="str">
        <f>VLOOKUP(Table2[[#This Row],[Song Number]], Table1[[Order]:[SHD]], 5, FALSE)</f>
        <v>REDALiCE</v>
      </c>
      <c r="F1423" s="18" t="str">
        <f>_xlfn.TEXTJOIN("", FALSE, "BPM_", VLOOKUP(Table2[[#This Row],[Song Number]], Table1[[Order]:[SHD]], 6, FALSE))</f>
        <v>BPM_180</v>
      </c>
      <c r="G1423" s="18" t="str" cm="1">
        <f t="array" ref="G1423">_xlfn.TEXTJOIN("", FALSE, "DIF_", VLOOKUP(Table2[[#This Row],[Song Number]], Table1[[Order]:[SHD]], _xlfn.IFS(MID(B1422, LEN(B1422) - 2, 3) = " EZ", 8, MID(B1422, LEN(B1422) - 2, 3) = " NM", 9, MID(B1422, LEN(B1422) - 2, 3) = " HD", 10, TRUE, 7), FALSE))</f>
        <v>DIF_10</v>
      </c>
      <c r="H142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"NM", "DIF_10" ],</v>
      </c>
      <c r="I142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"MERLIN - NM",
  "region": "GC Pack",
  "category": [ "GC Pack", "NM", "DIF_10" ],
  "requires": []
  },
</v>
      </c>
    </row>
    <row r="1424" spans="1:9" ht="105" x14ac:dyDescent="0.25">
      <c r="A1424" s="18">
        <f t="shared" si="22"/>
        <v>356</v>
      </c>
      <c r="B1424" s="18" t="str">
        <f>_xlfn.TEXTJOIN(" - ", FALSE, VLOOKUP(Table2[[#This Row],[Song Number]], Table1[[Order]:[SHD]], 4, FALSE), _xlfn.IFS(MID(B1423, LEN(B1423) - 2, 3) = " EZ", "NM", MID(B1423, LEN(B1423) - 2, 3) = " NM", "HD", MID(B1423, LEN(B1423) - 2, 3) = " HD", "SHD", TRUE, "EZ"))</f>
        <v>MERLIN - HD</v>
      </c>
      <c r="C1424" s="18" t="str">
        <f>_xlfn.TEXTJOIN(" ", FALSE, VLOOKUP(Table2[[#This Row],[Song Number]], Table1[[Order]:[SHD]], 2, FALSE), "Pack")</f>
        <v>GC Pack</v>
      </c>
      <c r="D1424" s="18" t="str" cm="1">
        <f t="array" ref="D1424">_xlfn.IFS(MID(B1423, LEN(B1423) - 2, 3) = " EZ", "NM", MID(B1423, LEN(B1423) - 2, 3) = " NM", "HD", MID(B1423, LEN(B1423) - 2, 3) = " HD", "SHD", TRUE, "EZ")</f>
        <v>HD</v>
      </c>
      <c r="E1424" s="18" t="str">
        <f>VLOOKUP(Table2[[#This Row],[Song Number]], Table1[[Order]:[SHD]], 5, FALSE)</f>
        <v>REDALiCE</v>
      </c>
      <c r="F1424" s="18" t="str">
        <f>_xlfn.TEXTJOIN("", FALSE, "BPM_", VLOOKUP(Table2[[#This Row],[Song Number]], Table1[[Order]:[SHD]], 6, FALSE))</f>
        <v>BPM_180</v>
      </c>
      <c r="G1424" s="18" t="str" cm="1">
        <f t="array" ref="G1424">_xlfn.TEXTJOIN("", FALSE, "DIF_", VLOOKUP(Table2[[#This Row],[Song Number]], Table1[[Order]:[SHD]], _xlfn.IFS(MID(B1423, LEN(B1423) - 2, 3) = " EZ", 8, MID(B1423, LEN(B1423) - 2, 3) = " NM", 9, MID(B1423, LEN(B1423) - 2, 3) = " HD", 10, TRUE, 7), FALSE))</f>
        <v>DIF_14</v>
      </c>
      <c r="H142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"HD", "DIF_14" ],</v>
      </c>
      <c r="I142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"MERLIN - HD",
  "region": "GC Pack",
  "category": [ "GC Pack", "HD", "DIF_14" ],
  "requires": []
  },
</v>
      </c>
    </row>
    <row r="1425" spans="1:9" ht="105" x14ac:dyDescent="0.25">
      <c r="A1425" s="18">
        <f t="shared" si="22"/>
        <v>356</v>
      </c>
      <c r="B1425" s="18" t="str">
        <f>_xlfn.TEXTJOIN(" - ", FALSE, VLOOKUP(Table2[[#This Row],[Song Number]], Table1[[Order]:[SHD]], 4, FALSE), _xlfn.IFS(MID(B1424, LEN(B1424) - 2, 3) = " EZ", "NM", MID(B1424, LEN(B1424) - 2, 3) = " NM", "HD", MID(B1424, LEN(B1424) - 2, 3) = " HD", "SHD", TRUE, "EZ"))</f>
        <v>MERLIN - SHD</v>
      </c>
      <c r="C1425" s="18" t="str">
        <f>_xlfn.TEXTJOIN(" ", FALSE, VLOOKUP(Table2[[#This Row],[Song Number]], Table1[[Order]:[SHD]], 2, FALSE), "Pack")</f>
        <v>GC Pack</v>
      </c>
      <c r="D1425" s="18" t="str" cm="1">
        <f t="array" ref="D1425">_xlfn.IFS(MID(B1424, LEN(B1424) - 2, 3) = " EZ", "NM", MID(B1424, LEN(B1424) - 2, 3) = " NM", "HD", MID(B1424, LEN(B1424) - 2, 3) = " HD", "SHD", TRUE, "EZ")</f>
        <v>SHD</v>
      </c>
      <c r="E1425" s="18" t="str">
        <f>VLOOKUP(Table2[[#This Row],[Song Number]], Table1[[Order]:[SHD]], 5, FALSE)</f>
        <v>REDALiCE</v>
      </c>
      <c r="F1425" s="18" t="str">
        <f>_xlfn.TEXTJOIN("", FALSE, "BPM_", VLOOKUP(Table2[[#This Row],[Song Number]], Table1[[Order]:[SHD]], 6, FALSE))</f>
        <v>BPM_180</v>
      </c>
      <c r="G1425" s="18" t="str" cm="1">
        <f t="array" ref="G1425">_xlfn.TEXTJOIN("", FALSE, "DIF_", VLOOKUP(Table2[[#This Row],[Song Number]], Table1[[Order]:[SHD]], _xlfn.IFS(MID(B1424, LEN(B1424) - 2, 3) = " EZ", 8, MID(B1424, LEN(B1424) - 2, 3) = " NM", 9, MID(B1424, LEN(B1424) - 2, 3) = " HD", 10, TRUE, 7), FALSE))</f>
        <v>DIF_17</v>
      </c>
      <c r="H142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"SHD", "DIF_17" ],</v>
      </c>
      <c r="I142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"MERLIN - SHD",
  "region": "GC Pack",
  "category": [ "GC Pack", "SHD", "DIF_17" ],
  "requires": []
  },
</v>
      </c>
    </row>
    <row r="1426" spans="1:9" ht="105" x14ac:dyDescent="0.25">
      <c r="A1426" s="18">
        <f t="shared" si="22"/>
        <v>357</v>
      </c>
      <c r="B1426" s="18" t="str">
        <f>_xlfn.TEXTJOIN(" - ", FALSE, VLOOKUP(Table2[[#This Row],[Song Number]], Table1[[Order]:[SHD]], 4, FALSE), _xlfn.IFS(MID(B1425, LEN(B1425) - 2, 3) = " EZ", "NM", MID(B1425, LEN(B1425) - 2, 3) = " NM", "HD", MID(B1425, LEN(B1425) - 2, 3) = " HD", "SHD", TRUE, "EZ"))</f>
        <v>No Way Out - EZ</v>
      </c>
      <c r="C1426" s="18" t="str">
        <f>_xlfn.TEXTJOIN(" ", FALSE, VLOOKUP(Table2[[#This Row],[Song Number]], Table1[[Order]:[SHD]], 2, FALSE), "Pack")</f>
        <v>GC Pack</v>
      </c>
      <c r="D1426" s="18" t="str" cm="1">
        <f t="array" ref="D1426">_xlfn.IFS(MID(B1425, LEN(B1425) - 2, 3) = " EZ", "NM", MID(B1425, LEN(B1425) - 2, 3) = " NM", "HD", MID(B1425, LEN(B1425) - 2, 3) = " HD", "SHD", TRUE, "EZ")</f>
        <v>EZ</v>
      </c>
      <c r="E1426" s="18" t="str">
        <f>VLOOKUP(Table2[[#This Row],[Song Number]], Table1[[Order]:[SHD]], 5, FALSE)</f>
        <v>ARM(IOSYS)</v>
      </c>
      <c r="F1426" s="18" t="str">
        <f>_xlfn.TEXTJOIN("", FALSE, "BPM_", VLOOKUP(Table2[[#This Row],[Song Number]], Table1[[Order]:[SHD]], 6, FALSE))</f>
        <v>BPM_175</v>
      </c>
      <c r="G1426" s="18" t="str" cm="1">
        <f t="array" ref="G1426">_xlfn.TEXTJOIN("", FALSE, "DIF_", VLOOKUP(Table2[[#This Row],[Song Number]], Table1[[Order]:[SHD]], _xlfn.IFS(MID(B1425, LEN(B1425) - 2, 3) = " EZ", 8, MID(B1425, LEN(B1425) - 2, 3) = " NM", 9, MID(B1425, LEN(B1425) - 2, 3) = " HD", 10, TRUE, 7), FALSE))</f>
        <v>DIF_4</v>
      </c>
      <c r="H142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"EZ", "DIF_4" ],</v>
      </c>
      <c r="I142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"No Way Out - EZ",
  "region": "GC Pack",
  "category": [ "GC Pack", "EZ", "DIF_4" ],
  "requires": []
  },
</v>
      </c>
    </row>
    <row r="1427" spans="1:9" ht="105" x14ac:dyDescent="0.25">
      <c r="A1427" s="18">
        <f t="shared" si="22"/>
        <v>357</v>
      </c>
      <c r="B1427" s="18" t="str">
        <f>_xlfn.TEXTJOIN(" - ", FALSE, VLOOKUP(Table2[[#This Row],[Song Number]], Table1[[Order]:[SHD]], 4, FALSE), _xlfn.IFS(MID(B1426, LEN(B1426) - 2, 3) = " EZ", "NM", MID(B1426, LEN(B1426) - 2, 3) = " NM", "HD", MID(B1426, LEN(B1426) - 2, 3) = " HD", "SHD", TRUE, "EZ"))</f>
        <v>No Way Out - NM</v>
      </c>
      <c r="C1427" s="18" t="str">
        <f>_xlfn.TEXTJOIN(" ", FALSE, VLOOKUP(Table2[[#This Row],[Song Number]], Table1[[Order]:[SHD]], 2, FALSE), "Pack")</f>
        <v>GC Pack</v>
      </c>
      <c r="D1427" s="18" t="str" cm="1">
        <f t="array" ref="D1427">_xlfn.IFS(MID(B1426, LEN(B1426) - 2, 3) = " EZ", "NM", MID(B1426, LEN(B1426) - 2, 3) = " NM", "HD", MID(B1426, LEN(B1426) - 2, 3) = " HD", "SHD", TRUE, "EZ")</f>
        <v>NM</v>
      </c>
      <c r="E1427" s="18" t="str">
        <f>VLOOKUP(Table2[[#This Row],[Song Number]], Table1[[Order]:[SHD]], 5, FALSE)</f>
        <v>ARM(IOSYS)</v>
      </c>
      <c r="F1427" s="18" t="str">
        <f>_xlfn.TEXTJOIN("", FALSE, "BPM_", VLOOKUP(Table2[[#This Row],[Song Number]], Table1[[Order]:[SHD]], 6, FALSE))</f>
        <v>BPM_175</v>
      </c>
      <c r="G1427" s="18" t="str" cm="1">
        <f t="array" ref="G1427">_xlfn.TEXTJOIN("", FALSE, "DIF_", VLOOKUP(Table2[[#This Row],[Song Number]], Table1[[Order]:[SHD]], _xlfn.IFS(MID(B1426, LEN(B1426) - 2, 3) = " EZ", 8, MID(B1426, LEN(B1426) - 2, 3) = " NM", 9, MID(B1426, LEN(B1426) - 2, 3) = " HD", 10, TRUE, 7), FALSE))</f>
        <v>DIF_10</v>
      </c>
      <c r="H142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"NM", "DIF_10" ],</v>
      </c>
      <c r="I142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"No Way Out - NM",
  "region": "GC Pack",
  "category": [ "GC Pack", "NM", "DIF_10" ],
  "requires": []
  },
</v>
      </c>
    </row>
    <row r="1428" spans="1:9" ht="105" x14ac:dyDescent="0.25">
      <c r="A1428" s="18">
        <f t="shared" si="22"/>
        <v>357</v>
      </c>
      <c r="B1428" s="18" t="str">
        <f>_xlfn.TEXTJOIN(" - ", FALSE, VLOOKUP(Table2[[#This Row],[Song Number]], Table1[[Order]:[SHD]], 4, FALSE), _xlfn.IFS(MID(B1427, LEN(B1427) - 2, 3) = " EZ", "NM", MID(B1427, LEN(B1427) - 2, 3) = " NM", "HD", MID(B1427, LEN(B1427) - 2, 3) = " HD", "SHD", TRUE, "EZ"))</f>
        <v>No Way Out - HD</v>
      </c>
      <c r="C1428" s="18" t="str">
        <f>_xlfn.TEXTJOIN(" ", FALSE, VLOOKUP(Table2[[#This Row],[Song Number]], Table1[[Order]:[SHD]], 2, FALSE), "Pack")</f>
        <v>GC Pack</v>
      </c>
      <c r="D1428" s="18" t="str" cm="1">
        <f t="array" ref="D1428">_xlfn.IFS(MID(B1427, LEN(B1427) - 2, 3) = " EZ", "NM", MID(B1427, LEN(B1427) - 2, 3) = " NM", "HD", MID(B1427, LEN(B1427) - 2, 3) = " HD", "SHD", TRUE, "EZ")</f>
        <v>HD</v>
      </c>
      <c r="E1428" s="18" t="str">
        <f>VLOOKUP(Table2[[#This Row],[Song Number]], Table1[[Order]:[SHD]], 5, FALSE)</f>
        <v>ARM(IOSYS)</v>
      </c>
      <c r="F1428" s="18" t="str">
        <f>_xlfn.TEXTJOIN("", FALSE, "BPM_", VLOOKUP(Table2[[#This Row],[Song Number]], Table1[[Order]:[SHD]], 6, FALSE))</f>
        <v>BPM_175</v>
      </c>
      <c r="G1428" s="18" t="str" cm="1">
        <f t="array" ref="G1428">_xlfn.TEXTJOIN("", FALSE, "DIF_", VLOOKUP(Table2[[#This Row],[Song Number]], Table1[[Order]:[SHD]], _xlfn.IFS(MID(B1427, LEN(B1427) - 2, 3) = " EZ", 8, MID(B1427, LEN(B1427) - 2, 3) = " NM", 9, MID(B1427, LEN(B1427) - 2, 3) = " HD", 10, TRUE, 7), FALSE))</f>
        <v>DIF_15</v>
      </c>
      <c r="H142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"HD", "DIF_15" ],</v>
      </c>
      <c r="I142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"No Way Out - HD",
  "region": "GC Pack",
  "category": [ "GC Pack", "HD", "DIF_15" ],
  "requires": []
  },
</v>
      </c>
    </row>
    <row r="1429" spans="1:9" ht="105" x14ac:dyDescent="0.25">
      <c r="A1429" s="18">
        <f t="shared" si="22"/>
        <v>357</v>
      </c>
      <c r="B1429" s="18" t="str">
        <f>_xlfn.TEXTJOIN(" - ", FALSE, VLOOKUP(Table2[[#This Row],[Song Number]], Table1[[Order]:[SHD]], 4, FALSE), _xlfn.IFS(MID(B1428, LEN(B1428) - 2, 3) = " EZ", "NM", MID(B1428, LEN(B1428) - 2, 3) = " NM", "HD", MID(B1428, LEN(B1428) - 2, 3) = " HD", "SHD", TRUE, "EZ"))</f>
        <v>No Way Out - SHD</v>
      </c>
      <c r="C1429" s="18" t="str">
        <f>_xlfn.TEXTJOIN(" ", FALSE, VLOOKUP(Table2[[#This Row],[Song Number]], Table1[[Order]:[SHD]], 2, FALSE), "Pack")</f>
        <v>GC Pack</v>
      </c>
      <c r="D1429" s="18" t="str" cm="1">
        <f t="array" ref="D1429">_xlfn.IFS(MID(B1428, LEN(B1428) - 2, 3) = " EZ", "NM", MID(B1428, LEN(B1428) - 2, 3) = " NM", "HD", MID(B1428, LEN(B1428) - 2, 3) = " HD", "SHD", TRUE, "EZ")</f>
        <v>SHD</v>
      </c>
      <c r="E1429" s="18" t="str">
        <f>VLOOKUP(Table2[[#This Row],[Song Number]], Table1[[Order]:[SHD]], 5, FALSE)</f>
        <v>ARM(IOSYS)</v>
      </c>
      <c r="F1429" s="18" t="str">
        <f>_xlfn.TEXTJOIN("", FALSE, "BPM_", VLOOKUP(Table2[[#This Row],[Song Number]], Table1[[Order]:[SHD]], 6, FALSE))</f>
        <v>BPM_175</v>
      </c>
      <c r="G1429" s="18" t="str" cm="1">
        <f t="array" ref="G1429">_xlfn.TEXTJOIN("", FALSE, "DIF_", VLOOKUP(Table2[[#This Row],[Song Number]], Table1[[Order]:[SHD]], _xlfn.IFS(MID(B1428, LEN(B1428) - 2, 3) = " EZ", 8, MID(B1428, LEN(B1428) - 2, 3) = " NM", 9, MID(B1428, LEN(B1428) - 2, 3) = " HD", 10, TRUE, 7), FALSE))</f>
        <v>DIF_17</v>
      </c>
      <c r="H142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"SHD", "DIF_17" ],</v>
      </c>
      <c r="I142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"No Way Out - SHD",
  "region": "GC Pack",
  "category": [ "GC Pack", "SHD", "DIF_17" ],
  "requires": []
  },
</v>
      </c>
    </row>
    <row r="1430" spans="1:9" ht="105" x14ac:dyDescent="0.25">
      <c r="A1430" s="18">
        <f t="shared" si="22"/>
        <v>358</v>
      </c>
      <c r="B1430" s="18" t="str">
        <f>_xlfn.TEXTJOIN(" - ", FALSE, VLOOKUP(Table2[[#This Row],[Song Number]], Table1[[Order]:[SHD]], 4, FALSE), _xlfn.IFS(MID(B1429, LEN(B1429) - 2, 3) = " EZ", "NM", MID(B1429, LEN(B1429) - 2, 3) = " NM", "HD", MID(B1429, LEN(B1429) - 2, 3) = " HD", "SHD", TRUE, "EZ"))</f>
        <v>Omega Ax - EZ</v>
      </c>
      <c r="C1430" s="18" t="str">
        <f>_xlfn.TEXTJOIN(" ", FALSE, VLOOKUP(Table2[[#This Row],[Song Number]], Table1[[Order]:[SHD]], 2, FALSE), "Pack")</f>
        <v>GC Pack</v>
      </c>
      <c r="D1430" s="18" t="str" cm="1">
        <f t="array" ref="D1430">_xlfn.IFS(MID(B1429, LEN(B1429) - 2, 3) = " EZ", "NM", MID(B1429, LEN(B1429) - 2, 3) = " NM", "HD", MID(B1429, LEN(B1429) - 2, 3) = " HD", "SHD", TRUE, "EZ")</f>
        <v>EZ</v>
      </c>
      <c r="E1430" s="18" t="str">
        <f>VLOOKUP(Table2[[#This Row],[Song Number]], Table1[[Order]:[SHD]], 5, FALSE)</f>
        <v>MASAKI(ZUNATA)</v>
      </c>
      <c r="F1430" s="18" t="str">
        <f>_xlfn.TEXTJOIN("", FALSE, "BPM_", VLOOKUP(Table2[[#This Row],[Song Number]], Table1[[Order]:[SHD]], 6, FALSE))</f>
        <v>BPM_189</v>
      </c>
      <c r="G1430" s="18" t="str" cm="1">
        <f t="array" ref="G1430">_xlfn.TEXTJOIN("", FALSE, "DIF_", VLOOKUP(Table2[[#This Row],[Song Number]], Table1[[Order]:[SHD]], _xlfn.IFS(MID(B1429, LEN(B1429) - 2, 3) = " EZ", 8, MID(B1429, LEN(B1429) - 2, 3) = " NM", 9, MID(B1429, LEN(B1429) - 2, 3) = " HD", 10, TRUE, 7), FALSE))</f>
        <v>DIF_5</v>
      </c>
      <c r="H143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"EZ", "DIF_5" ],</v>
      </c>
      <c r="I143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"Omega Ax - EZ",
  "region": "GC Pack",
  "category": [ "GC Pack", "EZ", "DIF_5" ],
  "requires": []
  },
</v>
      </c>
    </row>
    <row r="1431" spans="1:9" ht="105" x14ac:dyDescent="0.25">
      <c r="A1431" s="18">
        <f t="shared" si="22"/>
        <v>358</v>
      </c>
      <c r="B1431" s="18" t="str">
        <f>_xlfn.TEXTJOIN(" - ", FALSE, VLOOKUP(Table2[[#This Row],[Song Number]], Table1[[Order]:[SHD]], 4, FALSE), _xlfn.IFS(MID(B1430, LEN(B1430) - 2, 3) = " EZ", "NM", MID(B1430, LEN(B1430) - 2, 3) = " NM", "HD", MID(B1430, LEN(B1430) - 2, 3) = " HD", "SHD", TRUE, "EZ"))</f>
        <v>Omega Ax - NM</v>
      </c>
      <c r="C1431" s="18" t="str">
        <f>_xlfn.TEXTJOIN(" ", FALSE, VLOOKUP(Table2[[#This Row],[Song Number]], Table1[[Order]:[SHD]], 2, FALSE), "Pack")</f>
        <v>GC Pack</v>
      </c>
      <c r="D1431" s="18" t="str" cm="1">
        <f t="array" ref="D1431">_xlfn.IFS(MID(B1430, LEN(B1430) - 2, 3) = " EZ", "NM", MID(B1430, LEN(B1430) - 2, 3) = " NM", "HD", MID(B1430, LEN(B1430) - 2, 3) = " HD", "SHD", TRUE, "EZ")</f>
        <v>NM</v>
      </c>
      <c r="E1431" s="18" t="str">
        <f>VLOOKUP(Table2[[#This Row],[Song Number]], Table1[[Order]:[SHD]], 5, FALSE)</f>
        <v>MASAKI(ZUNATA)</v>
      </c>
      <c r="F1431" s="18" t="str">
        <f>_xlfn.TEXTJOIN("", FALSE, "BPM_", VLOOKUP(Table2[[#This Row],[Song Number]], Table1[[Order]:[SHD]], 6, FALSE))</f>
        <v>BPM_189</v>
      </c>
      <c r="G1431" s="18" t="str" cm="1">
        <f t="array" ref="G1431">_xlfn.TEXTJOIN("", FALSE, "DIF_", VLOOKUP(Table2[[#This Row],[Song Number]], Table1[[Order]:[SHD]], _xlfn.IFS(MID(B1430, LEN(B1430) - 2, 3) = " EZ", 8, MID(B1430, LEN(B1430) - 2, 3) = " NM", 9, MID(B1430, LEN(B1430) - 2, 3) = " HD", 10, TRUE, 7), FALSE))</f>
        <v>DIF_12</v>
      </c>
      <c r="H143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"NM", "DIF_12" ],</v>
      </c>
      <c r="I143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"Omega Ax - NM",
  "region": "GC Pack",
  "category": [ "GC Pack", "NM", "DIF_12" ],
  "requires": []
  },
</v>
      </c>
    </row>
    <row r="1432" spans="1:9" ht="105" x14ac:dyDescent="0.25">
      <c r="A1432" s="18">
        <f t="shared" si="22"/>
        <v>358</v>
      </c>
      <c r="B1432" s="18" t="str">
        <f>_xlfn.TEXTJOIN(" - ", FALSE, VLOOKUP(Table2[[#This Row],[Song Number]], Table1[[Order]:[SHD]], 4, FALSE), _xlfn.IFS(MID(B1431, LEN(B1431) - 2, 3) = " EZ", "NM", MID(B1431, LEN(B1431) - 2, 3) = " NM", "HD", MID(B1431, LEN(B1431) - 2, 3) = " HD", "SHD", TRUE, "EZ"))</f>
        <v>Omega Ax - HD</v>
      </c>
      <c r="C1432" s="18" t="str">
        <f>_xlfn.TEXTJOIN(" ", FALSE, VLOOKUP(Table2[[#This Row],[Song Number]], Table1[[Order]:[SHD]], 2, FALSE), "Pack")</f>
        <v>GC Pack</v>
      </c>
      <c r="D1432" s="18" t="str" cm="1">
        <f t="array" ref="D1432">_xlfn.IFS(MID(B1431, LEN(B1431) - 2, 3) = " EZ", "NM", MID(B1431, LEN(B1431) - 2, 3) = " NM", "HD", MID(B1431, LEN(B1431) - 2, 3) = " HD", "SHD", TRUE, "EZ")</f>
        <v>HD</v>
      </c>
      <c r="E1432" s="18" t="str">
        <f>VLOOKUP(Table2[[#This Row],[Song Number]], Table1[[Order]:[SHD]], 5, FALSE)</f>
        <v>MASAKI(ZUNATA)</v>
      </c>
      <c r="F1432" s="18" t="str">
        <f>_xlfn.TEXTJOIN("", FALSE, "BPM_", VLOOKUP(Table2[[#This Row],[Song Number]], Table1[[Order]:[SHD]], 6, FALSE))</f>
        <v>BPM_189</v>
      </c>
      <c r="G1432" s="18" t="str" cm="1">
        <f t="array" ref="G1432">_xlfn.TEXTJOIN("", FALSE, "DIF_", VLOOKUP(Table2[[#This Row],[Song Number]], Table1[[Order]:[SHD]], _xlfn.IFS(MID(B1431, LEN(B1431) - 2, 3) = " EZ", 8, MID(B1431, LEN(B1431) - 2, 3) = " NM", 9, MID(B1431, LEN(B1431) - 2, 3) = " HD", 10, TRUE, 7), FALSE))</f>
        <v>DIF_17</v>
      </c>
      <c r="H143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"HD", "DIF_17" ],</v>
      </c>
      <c r="I143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"Omega Ax - HD",
  "region": "GC Pack",
  "category": [ "GC Pack", "HD", "DIF_17" ],
  "requires": []
  },
</v>
      </c>
    </row>
    <row r="1433" spans="1:9" ht="105" x14ac:dyDescent="0.25">
      <c r="A1433" s="18">
        <f t="shared" si="22"/>
        <v>358</v>
      </c>
      <c r="B1433" s="18" t="str">
        <f>_xlfn.TEXTJOIN(" - ", FALSE, VLOOKUP(Table2[[#This Row],[Song Number]], Table1[[Order]:[SHD]], 4, FALSE), _xlfn.IFS(MID(B1432, LEN(B1432) - 2, 3) = " EZ", "NM", MID(B1432, LEN(B1432) - 2, 3) = " NM", "HD", MID(B1432, LEN(B1432) - 2, 3) = " HD", "SHD", TRUE, "EZ"))</f>
        <v>Omega Ax - SHD</v>
      </c>
      <c r="C1433" s="18" t="str">
        <f>_xlfn.TEXTJOIN(" ", FALSE, VLOOKUP(Table2[[#This Row],[Song Number]], Table1[[Order]:[SHD]], 2, FALSE), "Pack")</f>
        <v>GC Pack</v>
      </c>
      <c r="D1433" s="18" t="str" cm="1">
        <f t="array" ref="D1433">_xlfn.IFS(MID(B1432, LEN(B1432) - 2, 3) = " EZ", "NM", MID(B1432, LEN(B1432) - 2, 3) = " NM", "HD", MID(B1432, LEN(B1432) - 2, 3) = " HD", "SHD", TRUE, "EZ")</f>
        <v>SHD</v>
      </c>
      <c r="E1433" s="18" t="str">
        <f>VLOOKUP(Table2[[#This Row],[Song Number]], Table1[[Order]:[SHD]], 5, FALSE)</f>
        <v>MASAKI(ZUNATA)</v>
      </c>
      <c r="F1433" s="18" t="str">
        <f>_xlfn.TEXTJOIN("", FALSE, "BPM_", VLOOKUP(Table2[[#This Row],[Song Number]], Table1[[Order]:[SHD]], 6, FALSE))</f>
        <v>BPM_189</v>
      </c>
      <c r="G1433" s="18" t="str" cm="1">
        <f t="array" ref="G1433">_xlfn.TEXTJOIN("", FALSE, "DIF_", VLOOKUP(Table2[[#This Row],[Song Number]], Table1[[Order]:[SHD]], _xlfn.IFS(MID(B1432, LEN(B1432) - 2, 3) = " EZ", 8, MID(B1432, LEN(B1432) - 2, 3) = " NM", 9, MID(B1432, LEN(B1432) - 2, 3) = " HD", 10, TRUE, 7), FALSE))</f>
        <v>DIF_19</v>
      </c>
      <c r="H143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"SHD", "DIF_19" ],</v>
      </c>
      <c r="I143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"Omega Ax - SHD",
  "region": "GC Pack",
  "category": [ "GC Pack", "SHD", "DIF_19" ],
  "requires": []
  },
</v>
      </c>
    </row>
    <row r="1434" spans="1:9" ht="105" x14ac:dyDescent="0.25">
      <c r="A1434" s="18">
        <f t="shared" si="22"/>
        <v>359</v>
      </c>
      <c r="B1434" s="18" t="str">
        <f>_xlfn.TEXTJOIN(" - ", FALSE, VLOOKUP(Table2[[#This Row],[Song Number]], Table1[[Order]:[SHD]], 4, FALSE), _xlfn.IFS(MID(B1433, LEN(B1433) - 2, 3) = " EZ", "NM", MID(B1433, LEN(B1433) - 2, 3) = " NM", "HD", MID(B1433, LEN(B1433) - 2, 3) = " HD", "SHD", TRUE, "EZ"))</f>
        <v>ouroboros -twin stroke of the end- - EZ</v>
      </c>
      <c r="C1434" s="18" t="str">
        <f>_xlfn.TEXTJOIN(" ", FALSE, VLOOKUP(Table2[[#This Row],[Song Number]], Table1[[Order]:[SHD]], 2, FALSE), "Pack")</f>
        <v>GC Pack</v>
      </c>
      <c r="D1434" s="18" t="str" cm="1">
        <f t="array" ref="D1434">_xlfn.IFS(MID(B1433, LEN(B1433) - 2, 3) = " EZ", "NM", MID(B1433, LEN(B1433) - 2, 3) = " NM", "HD", MID(B1433, LEN(B1433) - 2, 3) = " HD", "SHD", TRUE, "EZ")</f>
        <v>EZ</v>
      </c>
      <c r="E1434" s="18" t="str">
        <f>VLOOKUP(Table2[[#This Row],[Song Number]], Table1[[Order]:[SHD]], 5, FALSE)</f>
        <v>Crany VS MASAKI</v>
      </c>
      <c r="F1434" s="18" t="str">
        <f>_xlfn.TEXTJOIN("", FALSE, "BPM_", VLOOKUP(Table2[[#This Row],[Song Number]], Table1[[Order]:[SHD]], 6, FALSE))</f>
        <v>BPM_188</v>
      </c>
      <c r="G1434" s="18" t="str" cm="1">
        <f t="array" ref="G1434">_xlfn.TEXTJOIN("", FALSE, "DIF_", VLOOKUP(Table2[[#This Row],[Song Number]], Table1[[Order]:[SHD]], _xlfn.IFS(MID(B1433, LEN(B1433) - 2, 3) = " EZ", 8, MID(B1433, LEN(B1433) - 2, 3) = " NM", 9, MID(B1433, LEN(B1433) - 2, 3) = " HD", 10, TRUE, 7), FALSE))</f>
        <v>DIF_6</v>
      </c>
      <c r="H143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"EZ", "DIF_6" ],</v>
      </c>
      <c r="I143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"ouroboros -twin stroke of the end- - EZ",
  "region": "GC Pack",
  "category": [ "GC Pack", "EZ", "DIF_6" ],
  "requires": []
  },
</v>
      </c>
    </row>
    <row r="1435" spans="1:9" ht="105" x14ac:dyDescent="0.25">
      <c r="A1435" s="18">
        <f t="shared" si="22"/>
        <v>359</v>
      </c>
      <c r="B1435" s="18" t="str">
        <f>_xlfn.TEXTJOIN(" - ", FALSE, VLOOKUP(Table2[[#This Row],[Song Number]], Table1[[Order]:[SHD]], 4, FALSE), _xlfn.IFS(MID(B1434, LEN(B1434) - 2, 3) = " EZ", "NM", MID(B1434, LEN(B1434) - 2, 3) = " NM", "HD", MID(B1434, LEN(B1434) - 2, 3) = " HD", "SHD", TRUE, "EZ"))</f>
        <v>ouroboros -twin stroke of the end- - NM</v>
      </c>
      <c r="C1435" s="18" t="str">
        <f>_xlfn.TEXTJOIN(" ", FALSE, VLOOKUP(Table2[[#This Row],[Song Number]], Table1[[Order]:[SHD]], 2, FALSE), "Pack")</f>
        <v>GC Pack</v>
      </c>
      <c r="D1435" s="18" t="str" cm="1">
        <f t="array" ref="D1435">_xlfn.IFS(MID(B1434, LEN(B1434) - 2, 3) = " EZ", "NM", MID(B1434, LEN(B1434) - 2, 3) = " NM", "HD", MID(B1434, LEN(B1434) - 2, 3) = " HD", "SHD", TRUE, "EZ")</f>
        <v>NM</v>
      </c>
      <c r="E1435" s="18" t="str">
        <f>VLOOKUP(Table2[[#This Row],[Song Number]], Table1[[Order]:[SHD]], 5, FALSE)</f>
        <v>Crany VS MASAKI</v>
      </c>
      <c r="F1435" s="18" t="str">
        <f>_xlfn.TEXTJOIN("", FALSE, "BPM_", VLOOKUP(Table2[[#This Row],[Song Number]], Table1[[Order]:[SHD]], 6, FALSE))</f>
        <v>BPM_188</v>
      </c>
      <c r="G1435" s="18" t="str" cm="1">
        <f t="array" ref="G1435">_xlfn.TEXTJOIN("", FALSE, "DIF_", VLOOKUP(Table2[[#This Row],[Song Number]], Table1[[Order]:[SHD]], _xlfn.IFS(MID(B1434, LEN(B1434) - 2, 3) = " EZ", 8, MID(B1434, LEN(B1434) - 2, 3) = " NM", 9, MID(B1434, LEN(B1434) - 2, 3) = " HD", 10, TRUE, 7), FALSE))</f>
        <v>DIF_12</v>
      </c>
      <c r="H143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"NM", "DIF_12" ],</v>
      </c>
      <c r="I143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"ouroboros -twin stroke of the end- - NM",
  "region": "GC Pack",
  "category": [ "GC Pack", "NM", "DIF_12" ],
  "requires": []
  },
</v>
      </c>
    </row>
    <row r="1436" spans="1:9" ht="105" x14ac:dyDescent="0.25">
      <c r="A1436" s="18">
        <f t="shared" si="22"/>
        <v>359</v>
      </c>
      <c r="B1436" s="18" t="str">
        <f>_xlfn.TEXTJOIN(" - ", FALSE, VLOOKUP(Table2[[#This Row],[Song Number]], Table1[[Order]:[SHD]], 4, FALSE), _xlfn.IFS(MID(B1435, LEN(B1435) - 2, 3) = " EZ", "NM", MID(B1435, LEN(B1435) - 2, 3) = " NM", "HD", MID(B1435, LEN(B1435) - 2, 3) = " HD", "SHD", TRUE, "EZ"))</f>
        <v>ouroboros -twin stroke of the end- - HD</v>
      </c>
      <c r="C1436" s="18" t="str">
        <f>_xlfn.TEXTJOIN(" ", FALSE, VLOOKUP(Table2[[#This Row],[Song Number]], Table1[[Order]:[SHD]], 2, FALSE), "Pack")</f>
        <v>GC Pack</v>
      </c>
      <c r="D1436" s="18" t="str" cm="1">
        <f t="array" ref="D1436">_xlfn.IFS(MID(B1435, LEN(B1435) - 2, 3) = " EZ", "NM", MID(B1435, LEN(B1435) - 2, 3) = " NM", "HD", MID(B1435, LEN(B1435) - 2, 3) = " HD", "SHD", TRUE, "EZ")</f>
        <v>HD</v>
      </c>
      <c r="E1436" s="18" t="str">
        <f>VLOOKUP(Table2[[#This Row],[Song Number]], Table1[[Order]:[SHD]], 5, FALSE)</f>
        <v>Crany VS MASAKI</v>
      </c>
      <c r="F1436" s="18" t="str">
        <f>_xlfn.TEXTJOIN("", FALSE, "BPM_", VLOOKUP(Table2[[#This Row],[Song Number]], Table1[[Order]:[SHD]], 6, FALSE))</f>
        <v>BPM_188</v>
      </c>
      <c r="G1436" s="18" t="str" cm="1">
        <f t="array" ref="G1436">_xlfn.TEXTJOIN("", FALSE, "DIF_", VLOOKUP(Table2[[#This Row],[Song Number]], Table1[[Order]:[SHD]], _xlfn.IFS(MID(B1435, LEN(B1435) - 2, 3) = " EZ", 8, MID(B1435, LEN(B1435) - 2, 3) = " NM", 9, MID(B1435, LEN(B1435) - 2, 3) = " HD", 10, TRUE, 7), FALSE))</f>
        <v>DIF_16</v>
      </c>
      <c r="H143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"HD", "DIF_16" ],</v>
      </c>
      <c r="I143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"ouroboros -twin stroke of the end- - HD",
  "region": "GC Pack",
  "category": [ "GC Pack", "HD", "DIF_16" ],
  "requires": []
  },
</v>
      </c>
    </row>
    <row r="1437" spans="1:9" ht="105" x14ac:dyDescent="0.25">
      <c r="A1437" s="18">
        <f t="shared" si="22"/>
        <v>359</v>
      </c>
      <c r="B1437" s="18" t="str">
        <f>_xlfn.TEXTJOIN(" - ", FALSE, VLOOKUP(Table2[[#This Row],[Song Number]], Table1[[Order]:[SHD]], 4, FALSE), _xlfn.IFS(MID(B1436, LEN(B1436) - 2, 3) = " EZ", "NM", MID(B1436, LEN(B1436) - 2, 3) = " NM", "HD", MID(B1436, LEN(B1436) - 2, 3) = " HD", "SHD", TRUE, "EZ"))</f>
        <v>ouroboros -twin stroke of the end- - SHD</v>
      </c>
      <c r="C1437" s="18" t="str">
        <f>_xlfn.TEXTJOIN(" ", FALSE, VLOOKUP(Table2[[#This Row],[Song Number]], Table1[[Order]:[SHD]], 2, FALSE), "Pack")</f>
        <v>GC Pack</v>
      </c>
      <c r="D1437" s="18" t="str" cm="1">
        <f t="array" ref="D1437">_xlfn.IFS(MID(B1436, LEN(B1436) - 2, 3) = " EZ", "NM", MID(B1436, LEN(B1436) - 2, 3) = " NM", "HD", MID(B1436, LEN(B1436) - 2, 3) = " HD", "SHD", TRUE, "EZ")</f>
        <v>SHD</v>
      </c>
      <c r="E1437" s="18" t="str">
        <f>VLOOKUP(Table2[[#This Row],[Song Number]], Table1[[Order]:[SHD]], 5, FALSE)</f>
        <v>Crany VS MASAKI</v>
      </c>
      <c r="F1437" s="18" t="str">
        <f>_xlfn.TEXTJOIN("", FALSE, "BPM_", VLOOKUP(Table2[[#This Row],[Song Number]], Table1[[Order]:[SHD]], 6, FALSE))</f>
        <v>BPM_188</v>
      </c>
      <c r="G1437" s="18" t="str" cm="1">
        <f t="array" ref="G1437">_xlfn.TEXTJOIN("", FALSE, "DIF_", VLOOKUP(Table2[[#This Row],[Song Number]], Table1[[Order]:[SHD]], _xlfn.IFS(MID(B1436, LEN(B1436) - 2, 3) = " EZ", 8, MID(B1436, LEN(B1436) - 2, 3) = " NM", 9, MID(B1436, LEN(B1436) - 2, 3) = " HD", 10, TRUE, 7), FALSE))</f>
        <v>DIF_19</v>
      </c>
      <c r="H143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"SHD", "DIF_19" ],</v>
      </c>
      <c r="I143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"ouroboros -twin stroke of the end- - SHD",
  "region": "GC Pack",
  "category": [ "GC Pack", "SHD", "DIF_19" ],
  "requires": []
  },
</v>
      </c>
    </row>
    <row r="1438" spans="1:9" ht="105" x14ac:dyDescent="0.25">
      <c r="A1438" s="18">
        <f t="shared" si="22"/>
        <v>360</v>
      </c>
      <c r="B1438" s="18" t="str">
        <f>_xlfn.TEXTJOIN(" - ", FALSE, VLOOKUP(Table2[[#This Row],[Song Number]], Table1[[Order]:[SHD]], 4, FALSE), _xlfn.IFS(MID(B1437, LEN(B1437) - 2, 3) = " EZ", "NM", MID(B1437, LEN(B1437) - 2, 3) = " NM", "HD", MID(B1437, LEN(B1437) - 2, 3) = " HD", "SHD", TRUE, "EZ"))</f>
        <v>Per Aspera Ad Astra - EZ</v>
      </c>
      <c r="C1438" s="18" t="str">
        <f>_xlfn.TEXTJOIN(" ", FALSE, VLOOKUP(Table2[[#This Row],[Song Number]], Table1[[Order]:[SHD]], 2, FALSE), "Pack")</f>
        <v>GC Pack</v>
      </c>
      <c r="D1438" s="18" t="str" cm="1">
        <f t="array" ref="D1438">_xlfn.IFS(MID(B1437, LEN(B1437) - 2, 3) = " EZ", "NM", MID(B1437, LEN(B1437) - 2, 3) = " NM", "HD", MID(B1437, LEN(B1437) - 2, 3) = " HD", "SHD", TRUE, "EZ")</f>
        <v>EZ</v>
      </c>
      <c r="E1438" s="18" t="str">
        <f>VLOOKUP(Table2[[#This Row],[Song Number]], Table1[[Order]:[SHD]], 5, FALSE)</f>
        <v>xi</v>
      </c>
      <c r="F1438" s="18" t="str">
        <f>_xlfn.TEXTJOIN("", FALSE, "BPM_", VLOOKUP(Table2[[#This Row],[Song Number]], Table1[[Order]:[SHD]], 6, FALSE))</f>
        <v>BPM_210</v>
      </c>
      <c r="G1438" s="18" t="str" cm="1">
        <f t="array" ref="G1438">_xlfn.TEXTJOIN("", FALSE, "DIF_", VLOOKUP(Table2[[#This Row],[Song Number]], Table1[[Order]:[SHD]], _xlfn.IFS(MID(B1437, LEN(B1437) - 2, 3) = " EZ", 8, MID(B1437, LEN(B1437) - 2, 3) = " NM", 9, MID(B1437, LEN(B1437) - 2, 3) = " HD", 10, TRUE, 7), FALSE))</f>
        <v>DIF_6</v>
      </c>
      <c r="H143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"EZ", "DIF_6" ],</v>
      </c>
      <c r="I143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"Per Aspera Ad Astra - EZ",
  "region": "GC Pack",
  "category": [ "GC Pack", "EZ", "DIF_6" ],
  "requires": []
  },
</v>
      </c>
    </row>
    <row r="1439" spans="1:9" ht="105" x14ac:dyDescent="0.25">
      <c r="A1439" s="18">
        <f t="shared" si="22"/>
        <v>360</v>
      </c>
      <c r="B1439" s="18" t="str">
        <f>_xlfn.TEXTJOIN(" - ", FALSE, VLOOKUP(Table2[[#This Row],[Song Number]], Table1[[Order]:[SHD]], 4, FALSE), _xlfn.IFS(MID(B1438, LEN(B1438) - 2, 3) = " EZ", "NM", MID(B1438, LEN(B1438) - 2, 3) = " NM", "HD", MID(B1438, LEN(B1438) - 2, 3) = " HD", "SHD", TRUE, "EZ"))</f>
        <v>Per Aspera Ad Astra - NM</v>
      </c>
      <c r="C1439" s="18" t="str">
        <f>_xlfn.TEXTJOIN(" ", FALSE, VLOOKUP(Table2[[#This Row],[Song Number]], Table1[[Order]:[SHD]], 2, FALSE), "Pack")</f>
        <v>GC Pack</v>
      </c>
      <c r="D1439" s="18" t="str" cm="1">
        <f t="array" ref="D1439">_xlfn.IFS(MID(B1438, LEN(B1438) - 2, 3) = " EZ", "NM", MID(B1438, LEN(B1438) - 2, 3) = " NM", "HD", MID(B1438, LEN(B1438) - 2, 3) = " HD", "SHD", TRUE, "EZ")</f>
        <v>NM</v>
      </c>
      <c r="E1439" s="18" t="str">
        <f>VLOOKUP(Table2[[#This Row],[Song Number]], Table1[[Order]:[SHD]], 5, FALSE)</f>
        <v>xi</v>
      </c>
      <c r="F1439" s="18" t="str">
        <f>_xlfn.TEXTJOIN("", FALSE, "BPM_", VLOOKUP(Table2[[#This Row],[Song Number]], Table1[[Order]:[SHD]], 6, FALSE))</f>
        <v>BPM_210</v>
      </c>
      <c r="G1439" s="18" t="str" cm="1">
        <f t="array" ref="G1439">_xlfn.TEXTJOIN("", FALSE, "DIF_", VLOOKUP(Table2[[#This Row],[Song Number]], Table1[[Order]:[SHD]], _xlfn.IFS(MID(B1438, LEN(B1438) - 2, 3) = " EZ", 8, MID(B1438, LEN(B1438) - 2, 3) = " NM", 9, MID(B1438, LEN(B1438) - 2, 3) = " HD", 10, TRUE, 7), FALSE))</f>
        <v>DIF_13</v>
      </c>
      <c r="H143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"NM", "DIF_13" ],</v>
      </c>
      <c r="I143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"Per Aspera Ad Astra - NM",
  "region": "GC Pack",
  "category": [ "GC Pack", "NM", "DIF_13" ],
  "requires": []
  },
</v>
      </c>
    </row>
    <row r="1440" spans="1:9" ht="105" x14ac:dyDescent="0.25">
      <c r="A1440" s="18">
        <f t="shared" si="22"/>
        <v>360</v>
      </c>
      <c r="B1440" s="18" t="str">
        <f>_xlfn.TEXTJOIN(" - ", FALSE, VLOOKUP(Table2[[#This Row],[Song Number]], Table1[[Order]:[SHD]], 4, FALSE), _xlfn.IFS(MID(B1439, LEN(B1439) - 2, 3) = " EZ", "NM", MID(B1439, LEN(B1439) - 2, 3) = " NM", "HD", MID(B1439, LEN(B1439) - 2, 3) = " HD", "SHD", TRUE, "EZ"))</f>
        <v>Per Aspera Ad Astra - HD</v>
      </c>
      <c r="C1440" s="18" t="str">
        <f>_xlfn.TEXTJOIN(" ", FALSE, VLOOKUP(Table2[[#This Row],[Song Number]], Table1[[Order]:[SHD]], 2, FALSE), "Pack")</f>
        <v>GC Pack</v>
      </c>
      <c r="D1440" s="18" t="str" cm="1">
        <f t="array" ref="D1440">_xlfn.IFS(MID(B1439, LEN(B1439) - 2, 3) = " EZ", "NM", MID(B1439, LEN(B1439) - 2, 3) = " NM", "HD", MID(B1439, LEN(B1439) - 2, 3) = " HD", "SHD", TRUE, "EZ")</f>
        <v>HD</v>
      </c>
      <c r="E1440" s="18" t="str">
        <f>VLOOKUP(Table2[[#This Row],[Song Number]], Table1[[Order]:[SHD]], 5, FALSE)</f>
        <v>xi</v>
      </c>
      <c r="F1440" s="18" t="str">
        <f>_xlfn.TEXTJOIN("", FALSE, "BPM_", VLOOKUP(Table2[[#This Row],[Song Number]], Table1[[Order]:[SHD]], 6, FALSE))</f>
        <v>BPM_210</v>
      </c>
      <c r="G1440" s="18" t="str" cm="1">
        <f t="array" ref="G1440">_xlfn.TEXTJOIN("", FALSE, "DIF_", VLOOKUP(Table2[[#This Row],[Song Number]], Table1[[Order]:[SHD]], _xlfn.IFS(MID(B1439, LEN(B1439) - 2, 3) = " EZ", 8, MID(B1439, LEN(B1439) - 2, 3) = " NM", 9, MID(B1439, LEN(B1439) - 2, 3) = " HD", 10, TRUE, 7), FALSE))</f>
        <v>DIF_17</v>
      </c>
      <c r="H144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"HD", "DIF_17" ],</v>
      </c>
      <c r="I144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"Per Aspera Ad Astra - HD",
  "region": "GC Pack",
  "category": [ "GC Pack", "HD", "DIF_17" ],
  "requires": []
  },
</v>
      </c>
    </row>
    <row r="1441" spans="1:9" ht="105" x14ac:dyDescent="0.25">
      <c r="A1441" s="18">
        <f t="shared" si="22"/>
        <v>360</v>
      </c>
      <c r="B1441" s="18" t="str">
        <f>_xlfn.TEXTJOIN(" - ", FALSE, VLOOKUP(Table2[[#This Row],[Song Number]], Table1[[Order]:[SHD]], 4, FALSE), _xlfn.IFS(MID(B1440, LEN(B1440) - 2, 3) = " EZ", "NM", MID(B1440, LEN(B1440) - 2, 3) = " NM", "HD", MID(B1440, LEN(B1440) - 2, 3) = " HD", "SHD", TRUE, "EZ"))</f>
        <v>Per Aspera Ad Astra - SHD</v>
      </c>
      <c r="C1441" s="18" t="str">
        <f>_xlfn.TEXTJOIN(" ", FALSE, VLOOKUP(Table2[[#This Row],[Song Number]], Table1[[Order]:[SHD]], 2, FALSE), "Pack")</f>
        <v>GC Pack</v>
      </c>
      <c r="D1441" s="18" t="str" cm="1">
        <f t="array" ref="D1441">_xlfn.IFS(MID(B1440, LEN(B1440) - 2, 3) = " EZ", "NM", MID(B1440, LEN(B1440) - 2, 3) = " NM", "HD", MID(B1440, LEN(B1440) - 2, 3) = " HD", "SHD", TRUE, "EZ")</f>
        <v>SHD</v>
      </c>
      <c r="E1441" s="18" t="str">
        <f>VLOOKUP(Table2[[#This Row],[Song Number]], Table1[[Order]:[SHD]], 5, FALSE)</f>
        <v>xi</v>
      </c>
      <c r="F1441" s="18" t="str">
        <f>_xlfn.TEXTJOIN("", FALSE, "BPM_", VLOOKUP(Table2[[#This Row],[Song Number]], Table1[[Order]:[SHD]], 6, FALSE))</f>
        <v>BPM_210</v>
      </c>
      <c r="G1441" s="18" t="str" cm="1">
        <f t="array" ref="G1441">_xlfn.TEXTJOIN("", FALSE, "DIF_", VLOOKUP(Table2[[#This Row],[Song Number]], Table1[[Order]:[SHD]], _xlfn.IFS(MID(B1440, LEN(B1440) - 2, 3) = " EZ", 8, MID(B1440, LEN(B1440) - 2, 3) = " NM", 9, MID(B1440, LEN(B1440) - 2, 3) = " HD", 10, TRUE, 7), FALSE))</f>
        <v>DIF_19</v>
      </c>
      <c r="H144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"SHD", "DIF_19" ],</v>
      </c>
      <c r="I144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"Per Aspera Ad Astra - SHD",
  "region": "GC Pack",
  "category": [ "GC Pack", "SHD", "DIF_19" ],
  "requires": []
  },
</v>
      </c>
    </row>
    <row r="1442" spans="1:9" ht="105" x14ac:dyDescent="0.25">
      <c r="A1442" s="18">
        <f t="shared" si="22"/>
        <v>361</v>
      </c>
      <c r="B1442" s="18" t="str">
        <f>_xlfn.TEXTJOIN(" - ", FALSE, VLOOKUP(Table2[[#This Row],[Song Number]], Table1[[Order]:[SHD]], 4, FALSE), _xlfn.IFS(MID(B1441, LEN(B1441) - 2, 3) = " EZ", "NM", MID(B1441, LEN(B1441) - 2, 3) = " NM", "HD", MID(B1441, LEN(B1441) - 2, 3) = " HD", "SHD", TRUE, "EZ"))</f>
        <v>VOLT - EZ</v>
      </c>
      <c r="C1442" s="18" t="str">
        <f>_xlfn.TEXTJOIN(" ", FALSE, VLOOKUP(Table2[[#This Row],[Song Number]], Table1[[Order]:[SHD]], 2, FALSE), "Pack")</f>
        <v>GC Pack</v>
      </c>
      <c r="D1442" s="18" t="str" cm="1">
        <f t="array" ref="D1442">_xlfn.IFS(MID(B1441, LEN(B1441) - 2, 3) = " EZ", "NM", MID(B1441, LEN(B1441) - 2, 3) = " NM", "HD", MID(B1441, LEN(B1441) - 2, 3) = " HD", "SHD", TRUE, "EZ")</f>
        <v>EZ</v>
      </c>
      <c r="E1442" s="18" t="str">
        <f>VLOOKUP(Table2[[#This Row],[Song Number]], Table1[[Order]:[SHD]], 5, FALSE)</f>
        <v>aran</v>
      </c>
      <c r="F1442" s="18" t="str">
        <f>_xlfn.TEXTJOIN("", FALSE, "BPM_", VLOOKUP(Table2[[#This Row],[Song Number]], Table1[[Order]:[SHD]], 6, FALSE))</f>
        <v>BPM_174</v>
      </c>
      <c r="G1442" s="18" t="str" cm="1">
        <f t="array" ref="G1442">_xlfn.TEXTJOIN("", FALSE, "DIF_", VLOOKUP(Table2[[#This Row],[Song Number]], Table1[[Order]:[SHD]], _xlfn.IFS(MID(B1441, LEN(B1441) - 2, 3) = " EZ", 8, MID(B1441, LEN(B1441) - 2, 3) = " NM", 9, MID(B1441, LEN(B1441) - 2, 3) = " HD", 10, TRUE, 7), FALSE))</f>
        <v>DIF_4</v>
      </c>
      <c r="H144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"EZ", "DIF_4" ],</v>
      </c>
      <c r="I144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"VOLT - EZ",
  "region": "GC Pack",
  "category": [ "GC Pack", "EZ", "DIF_4" ],
  "requires": []
  },
</v>
      </c>
    </row>
    <row r="1443" spans="1:9" ht="105" x14ac:dyDescent="0.25">
      <c r="A1443" s="18">
        <f t="shared" si="22"/>
        <v>361</v>
      </c>
      <c r="B1443" s="18" t="str">
        <f>_xlfn.TEXTJOIN(" - ", FALSE, VLOOKUP(Table2[[#This Row],[Song Number]], Table1[[Order]:[SHD]], 4, FALSE), _xlfn.IFS(MID(B1442, LEN(B1442) - 2, 3) = " EZ", "NM", MID(B1442, LEN(B1442) - 2, 3) = " NM", "HD", MID(B1442, LEN(B1442) - 2, 3) = " HD", "SHD", TRUE, "EZ"))</f>
        <v>VOLT - NM</v>
      </c>
      <c r="C1443" s="18" t="str">
        <f>_xlfn.TEXTJOIN(" ", FALSE, VLOOKUP(Table2[[#This Row],[Song Number]], Table1[[Order]:[SHD]], 2, FALSE), "Pack")</f>
        <v>GC Pack</v>
      </c>
      <c r="D1443" s="18" t="str" cm="1">
        <f t="array" ref="D1443">_xlfn.IFS(MID(B1442, LEN(B1442) - 2, 3) = " EZ", "NM", MID(B1442, LEN(B1442) - 2, 3) = " NM", "HD", MID(B1442, LEN(B1442) - 2, 3) = " HD", "SHD", TRUE, "EZ")</f>
        <v>NM</v>
      </c>
      <c r="E1443" s="18" t="str">
        <f>VLOOKUP(Table2[[#This Row],[Song Number]], Table1[[Order]:[SHD]], 5, FALSE)</f>
        <v>aran</v>
      </c>
      <c r="F1443" s="18" t="str">
        <f>_xlfn.TEXTJOIN("", FALSE, "BPM_", VLOOKUP(Table2[[#This Row],[Song Number]], Table1[[Order]:[SHD]], 6, FALSE))</f>
        <v>BPM_174</v>
      </c>
      <c r="G1443" s="18" t="str" cm="1">
        <f t="array" ref="G1443">_xlfn.TEXTJOIN("", FALSE, "DIF_", VLOOKUP(Table2[[#This Row],[Song Number]], Table1[[Order]:[SHD]], _xlfn.IFS(MID(B1442, LEN(B1442) - 2, 3) = " EZ", 8, MID(B1442, LEN(B1442) - 2, 3) = " NM", 9, MID(B1442, LEN(B1442) - 2, 3) = " HD", 10, TRUE, 7), FALSE))</f>
        <v>DIF_9</v>
      </c>
      <c r="H144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"NM", "DIF_9" ],</v>
      </c>
      <c r="I144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"VOLT - NM",
  "region": "GC Pack",
  "category": [ "GC Pack", "NM", "DIF_9" ],
  "requires": []
  },
</v>
      </c>
    </row>
    <row r="1444" spans="1:9" ht="105" x14ac:dyDescent="0.25">
      <c r="A1444" s="18">
        <f t="shared" si="22"/>
        <v>361</v>
      </c>
      <c r="B1444" s="18" t="str">
        <f>_xlfn.TEXTJOIN(" - ", FALSE, VLOOKUP(Table2[[#This Row],[Song Number]], Table1[[Order]:[SHD]], 4, FALSE), _xlfn.IFS(MID(B1443, LEN(B1443) - 2, 3) = " EZ", "NM", MID(B1443, LEN(B1443) - 2, 3) = " NM", "HD", MID(B1443, LEN(B1443) - 2, 3) = " HD", "SHD", TRUE, "EZ"))</f>
        <v>VOLT - HD</v>
      </c>
      <c r="C1444" s="18" t="str">
        <f>_xlfn.TEXTJOIN(" ", FALSE, VLOOKUP(Table2[[#This Row],[Song Number]], Table1[[Order]:[SHD]], 2, FALSE), "Pack")</f>
        <v>GC Pack</v>
      </c>
      <c r="D1444" s="18" t="str" cm="1">
        <f t="array" ref="D1444">_xlfn.IFS(MID(B1443, LEN(B1443) - 2, 3) = " EZ", "NM", MID(B1443, LEN(B1443) - 2, 3) = " NM", "HD", MID(B1443, LEN(B1443) - 2, 3) = " HD", "SHD", TRUE, "EZ")</f>
        <v>HD</v>
      </c>
      <c r="E1444" s="18" t="str">
        <f>VLOOKUP(Table2[[#This Row],[Song Number]], Table1[[Order]:[SHD]], 5, FALSE)</f>
        <v>aran</v>
      </c>
      <c r="F1444" s="18" t="str">
        <f>_xlfn.TEXTJOIN("", FALSE, "BPM_", VLOOKUP(Table2[[#This Row],[Song Number]], Table1[[Order]:[SHD]], 6, FALSE))</f>
        <v>BPM_174</v>
      </c>
      <c r="G1444" s="18" t="str" cm="1">
        <f t="array" ref="G1444">_xlfn.TEXTJOIN("", FALSE, "DIF_", VLOOKUP(Table2[[#This Row],[Song Number]], Table1[[Order]:[SHD]], _xlfn.IFS(MID(B1443, LEN(B1443) - 2, 3) = " EZ", 8, MID(B1443, LEN(B1443) - 2, 3) = " NM", 9, MID(B1443, LEN(B1443) - 2, 3) = " HD", 10, TRUE, 7), FALSE))</f>
        <v>DIF_13</v>
      </c>
      <c r="H144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"HD", "DIF_13" ],</v>
      </c>
      <c r="I144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"VOLT - HD",
  "region": "GC Pack",
  "category": [ "GC Pack", "HD", "DIF_13" ],
  "requires": []
  },
</v>
      </c>
    </row>
    <row r="1445" spans="1:9" ht="105" x14ac:dyDescent="0.25">
      <c r="A1445" s="18">
        <f t="shared" si="22"/>
        <v>361</v>
      </c>
      <c r="B1445" s="18" t="str">
        <f>_xlfn.TEXTJOIN(" - ", FALSE, VLOOKUP(Table2[[#This Row],[Song Number]], Table1[[Order]:[SHD]], 4, FALSE), _xlfn.IFS(MID(B1444, LEN(B1444) - 2, 3) = " EZ", "NM", MID(B1444, LEN(B1444) - 2, 3) = " NM", "HD", MID(B1444, LEN(B1444) - 2, 3) = " HD", "SHD", TRUE, "EZ"))</f>
        <v>VOLT - SHD</v>
      </c>
      <c r="C1445" s="18" t="str">
        <f>_xlfn.TEXTJOIN(" ", FALSE, VLOOKUP(Table2[[#This Row],[Song Number]], Table1[[Order]:[SHD]], 2, FALSE), "Pack")</f>
        <v>GC Pack</v>
      </c>
      <c r="D1445" s="18" t="str" cm="1">
        <f t="array" ref="D1445">_xlfn.IFS(MID(B1444, LEN(B1444) - 2, 3) = " EZ", "NM", MID(B1444, LEN(B1444) - 2, 3) = " NM", "HD", MID(B1444, LEN(B1444) - 2, 3) = " HD", "SHD", TRUE, "EZ")</f>
        <v>SHD</v>
      </c>
      <c r="E1445" s="18" t="str">
        <f>VLOOKUP(Table2[[#This Row],[Song Number]], Table1[[Order]:[SHD]], 5, FALSE)</f>
        <v>aran</v>
      </c>
      <c r="F1445" s="18" t="str">
        <f>_xlfn.TEXTJOIN("", FALSE, "BPM_", VLOOKUP(Table2[[#This Row],[Song Number]], Table1[[Order]:[SHD]], 6, FALSE))</f>
        <v>BPM_174</v>
      </c>
      <c r="G1445" s="18" t="str" cm="1">
        <f t="array" ref="G1445">_xlfn.TEXTJOIN("", FALSE, "DIF_", VLOOKUP(Table2[[#This Row],[Song Number]], Table1[[Order]:[SHD]], _xlfn.IFS(MID(B1444, LEN(B1444) - 2, 3) = " EZ", 8, MID(B1444, LEN(B1444) - 2, 3) = " NM", 9, MID(B1444, LEN(B1444) - 2, 3) = " HD", 10, TRUE, 7), FALSE))</f>
        <v>DIF_17</v>
      </c>
      <c r="H144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"SHD", "DIF_17" ],</v>
      </c>
      <c r="I144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"VOLT - SHD",
  "region": "GC Pack",
  "category": [ "GC Pack", "SHD", "DIF_17" ],
  "requires": []
  },
</v>
      </c>
    </row>
    <row r="1446" spans="1:9" ht="105" x14ac:dyDescent="0.25">
      <c r="A1446" s="18">
        <f t="shared" si="22"/>
        <v>362</v>
      </c>
      <c r="B1446" s="18" t="str">
        <f>_xlfn.TEXTJOIN(" - ", FALSE, VLOOKUP(Table2[[#This Row],[Song Number]], Table1[[Order]:[SHD]], 4, FALSE), _xlfn.IFS(MID(B1445, LEN(B1445) - 2, 3) = " EZ", "NM", MID(B1445, LEN(B1445) - 2, 3) = " NM", "HD", MID(B1445, LEN(B1445) - 2, 3) = " HD", "SHD", TRUE, "EZ"))</f>
        <v>1Opt8ion - EZ</v>
      </c>
      <c r="C1446" s="18" t="str">
        <f>_xlfn.TEXTJOIN(" ", FALSE, VLOOKUP(Table2[[#This Row],[Song Number]], Table1[[Order]:[SHD]], 2, FALSE), "Pack")</f>
        <v>GC Pack</v>
      </c>
      <c r="D1446" s="18" t="str" cm="1">
        <f t="array" ref="D1446">_xlfn.IFS(MID(B1445, LEN(B1445) - 2, 3) = " EZ", "NM", MID(B1445, LEN(B1445) - 2, 3) = " NM", "HD", MID(B1445, LEN(B1445) - 2, 3) = " HD", "SHD", TRUE, "EZ")</f>
        <v>EZ</v>
      </c>
      <c r="E1446" s="18" t="str">
        <f>VLOOKUP(Table2[[#This Row],[Song Number]], Table1[[Order]:[SHD]], 5, FALSE)</f>
        <v>Lite Show Magic</v>
      </c>
      <c r="F1446" s="18" t="str">
        <f>_xlfn.TEXTJOIN("", FALSE, "BPM_", VLOOKUP(Table2[[#This Row],[Song Number]], Table1[[Order]:[SHD]], 6, FALSE))</f>
        <v>BPM_185</v>
      </c>
      <c r="G1446" s="18" t="str" cm="1">
        <f t="array" ref="G1446">_xlfn.TEXTJOIN("", FALSE, "DIF_", VLOOKUP(Table2[[#This Row],[Song Number]], Table1[[Order]:[SHD]], _xlfn.IFS(MID(B1445, LEN(B1445) - 2, 3) = " EZ", 8, MID(B1445, LEN(B1445) - 2, 3) = " NM", 9, MID(B1445, LEN(B1445) - 2, 3) = " HD", 10, TRUE, 7), FALSE))</f>
        <v>DIF_5</v>
      </c>
      <c r="H144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"EZ", "DIF_5" ],</v>
      </c>
      <c r="I144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"1Opt8ion - EZ",
  "region": "GC Pack",
  "category": [ "GC Pack", "EZ", "DIF_5" ],
  "requires": []
  },
</v>
      </c>
    </row>
    <row r="1447" spans="1:9" ht="105" x14ac:dyDescent="0.25">
      <c r="A1447" s="18">
        <f t="shared" si="22"/>
        <v>362</v>
      </c>
      <c r="B1447" s="18" t="str">
        <f>_xlfn.TEXTJOIN(" - ", FALSE, VLOOKUP(Table2[[#This Row],[Song Number]], Table1[[Order]:[SHD]], 4, FALSE), _xlfn.IFS(MID(B1446, LEN(B1446) - 2, 3) = " EZ", "NM", MID(B1446, LEN(B1446) - 2, 3) = " NM", "HD", MID(B1446, LEN(B1446) - 2, 3) = " HD", "SHD", TRUE, "EZ"))</f>
        <v>1Opt8ion - NM</v>
      </c>
      <c r="C1447" s="18" t="str">
        <f>_xlfn.TEXTJOIN(" ", FALSE, VLOOKUP(Table2[[#This Row],[Song Number]], Table1[[Order]:[SHD]], 2, FALSE), "Pack")</f>
        <v>GC Pack</v>
      </c>
      <c r="D1447" s="18" t="str" cm="1">
        <f t="array" ref="D1447">_xlfn.IFS(MID(B1446, LEN(B1446) - 2, 3) = " EZ", "NM", MID(B1446, LEN(B1446) - 2, 3) = " NM", "HD", MID(B1446, LEN(B1446) - 2, 3) = " HD", "SHD", TRUE, "EZ")</f>
        <v>NM</v>
      </c>
      <c r="E1447" s="18" t="str">
        <f>VLOOKUP(Table2[[#This Row],[Song Number]], Table1[[Order]:[SHD]], 5, FALSE)</f>
        <v>Lite Show Magic</v>
      </c>
      <c r="F1447" s="18" t="str">
        <f>_xlfn.TEXTJOIN("", FALSE, "BPM_", VLOOKUP(Table2[[#This Row],[Song Number]], Table1[[Order]:[SHD]], 6, FALSE))</f>
        <v>BPM_185</v>
      </c>
      <c r="G1447" s="18" t="str" cm="1">
        <f t="array" ref="G1447">_xlfn.TEXTJOIN("", FALSE, "DIF_", VLOOKUP(Table2[[#This Row],[Song Number]], Table1[[Order]:[SHD]], _xlfn.IFS(MID(B1446, LEN(B1446) - 2, 3) = " EZ", 8, MID(B1446, LEN(B1446) - 2, 3) = " NM", 9, MID(B1446, LEN(B1446) - 2, 3) = " HD", 10, TRUE, 7), FALSE))</f>
        <v>DIF_11</v>
      </c>
      <c r="H144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"NM", "DIF_11" ],</v>
      </c>
      <c r="I144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"1Opt8ion - NM",
  "region": "GC Pack",
  "category": [ "GC Pack", "NM", "DIF_11" ],
  "requires": []
  },
</v>
      </c>
    </row>
    <row r="1448" spans="1:9" ht="105" x14ac:dyDescent="0.25">
      <c r="A1448" s="18">
        <f t="shared" si="22"/>
        <v>362</v>
      </c>
      <c r="B1448" s="18" t="str">
        <f>_xlfn.TEXTJOIN(" - ", FALSE, VLOOKUP(Table2[[#This Row],[Song Number]], Table1[[Order]:[SHD]], 4, FALSE), _xlfn.IFS(MID(B1447, LEN(B1447) - 2, 3) = " EZ", "NM", MID(B1447, LEN(B1447) - 2, 3) = " NM", "HD", MID(B1447, LEN(B1447) - 2, 3) = " HD", "SHD", TRUE, "EZ"))</f>
        <v>1Opt8ion - HD</v>
      </c>
      <c r="C1448" s="18" t="str">
        <f>_xlfn.TEXTJOIN(" ", FALSE, VLOOKUP(Table2[[#This Row],[Song Number]], Table1[[Order]:[SHD]], 2, FALSE), "Pack")</f>
        <v>GC Pack</v>
      </c>
      <c r="D1448" s="18" t="str" cm="1">
        <f t="array" ref="D1448">_xlfn.IFS(MID(B1447, LEN(B1447) - 2, 3) = " EZ", "NM", MID(B1447, LEN(B1447) - 2, 3) = " NM", "HD", MID(B1447, LEN(B1447) - 2, 3) = " HD", "SHD", TRUE, "EZ")</f>
        <v>HD</v>
      </c>
      <c r="E1448" s="18" t="str">
        <f>VLOOKUP(Table2[[#This Row],[Song Number]], Table1[[Order]:[SHD]], 5, FALSE)</f>
        <v>Lite Show Magic</v>
      </c>
      <c r="F1448" s="18" t="str">
        <f>_xlfn.TEXTJOIN("", FALSE, "BPM_", VLOOKUP(Table2[[#This Row],[Song Number]], Table1[[Order]:[SHD]], 6, FALSE))</f>
        <v>BPM_185</v>
      </c>
      <c r="G1448" s="18" t="str" cm="1">
        <f t="array" ref="G1448">_xlfn.TEXTJOIN("", FALSE, "DIF_", VLOOKUP(Table2[[#This Row],[Song Number]], Table1[[Order]:[SHD]], _xlfn.IFS(MID(B1447, LEN(B1447) - 2, 3) = " EZ", 8, MID(B1447, LEN(B1447) - 2, 3) = " NM", 9, MID(B1447, LEN(B1447) - 2, 3) = " HD", 10, TRUE, 7), FALSE))</f>
        <v>DIF_15</v>
      </c>
      <c r="H144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"HD", "DIF_15" ],</v>
      </c>
      <c r="I144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"1Opt8ion - HD",
  "region": "GC Pack",
  "category": [ "GC Pack", "HD", "DIF_15" ],
  "requires": []
  },
</v>
      </c>
    </row>
    <row r="1449" spans="1:9" ht="105" x14ac:dyDescent="0.25">
      <c r="A1449" s="18">
        <f t="shared" si="22"/>
        <v>362</v>
      </c>
      <c r="B1449" s="18" t="str">
        <f>_xlfn.TEXTJOIN(" - ", FALSE, VLOOKUP(Table2[[#This Row],[Song Number]], Table1[[Order]:[SHD]], 4, FALSE), _xlfn.IFS(MID(B1448, LEN(B1448) - 2, 3) = " EZ", "NM", MID(B1448, LEN(B1448) - 2, 3) = " NM", "HD", MID(B1448, LEN(B1448) - 2, 3) = " HD", "SHD", TRUE, "EZ"))</f>
        <v>1Opt8ion - SHD</v>
      </c>
      <c r="C1449" s="18" t="str">
        <f>_xlfn.TEXTJOIN(" ", FALSE, VLOOKUP(Table2[[#This Row],[Song Number]], Table1[[Order]:[SHD]], 2, FALSE), "Pack")</f>
        <v>GC Pack</v>
      </c>
      <c r="D1449" s="18" t="str" cm="1">
        <f t="array" ref="D1449">_xlfn.IFS(MID(B1448, LEN(B1448) - 2, 3) = " EZ", "NM", MID(B1448, LEN(B1448) - 2, 3) = " NM", "HD", MID(B1448, LEN(B1448) - 2, 3) = " HD", "SHD", TRUE, "EZ")</f>
        <v>SHD</v>
      </c>
      <c r="E1449" s="18" t="str">
        <f>VLOOKUP(Table2[[#This Row],[Song Number]], Table1[[Order]:[SHD]], 5, FALSE)</f>
        <v>Lite Show Magic</v>
      </c>
      <c r="F1449" s="18" t="str">
        <f>_xlfn.TEXTJOIN("", FALSE, "BPM_", VLOOKUP(Table2[[#This Row],[Song Number]], Table1[[Order]:[SHD]], 6, FALSE))</f>
        <v>BPM_185</v>
      </c>
      <c r="G1449" s="18" t="str" cm="1">
        <f t="array" ref="G1449">_xlfn.TEXTJOIN("", FALSE, "DIF_", VLOOKUP(Table2[[#This Row],[Song Number]], Table1[[Order]:[SHD]], _xlfn.IFS(MID(B1448, LEN(B1448) - 2, 3) = " EZ", 8, MID(B1448, LEN(B1448) - 2, 3) = " NM", 9, MID(B1448, LEN(B1448) - 2, 3) = " HD", 10, TRUE, 7), FALSE))</f>
        <v>DIF_18</v>
      </c>
      <c r="H144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"GC Pack", "SHD", "DIF_18" ],</v>
      </c>
      <c r="I144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"1Opt8ion - SHD",
  "region": "GC Pack",
  "category": [ "GC Pack", "SHD", "DIF_18" ],
  "requires": []
  },
</v>
      </c>
    </row>
    <row r="1450" spans="1:9" ht="105" x14ac:dyDescent="0.25">
      <c r="A1450" s="18">
        <f t="shared" si="22"/>
        <v>363</v>
      </c>
      <c r="B1450" s="18" t="str">
        <f>_xlfn.TEXTJOIN(" - ", FALSE, VLOOKUP(Table2[[#This Row],[Song Number]], Table1[[Order]:[SHD]], 4, FALSE), _xlfn.IFS(MID(B1449, LEN(B1449) - 2, 3) = " EZ", "NM", MID(B1449, LEN(B1449) - 2, 3) = " NM", "HD", MID(B1449, LEN(B1449) - 2, 3) = " HD", "SHD", TRUE, "EZ"))</f>
        <v>A Glimmer - EZ</v>
      </c>
      <c r="C1450" s="18" t="str">
        <f>_xlfn.TEXTJOIN(" ", FALSE, VLOOKUP(Table2[[#This Row],[Song Number]], Table1[[Order]:[SHD]], 2, FALSE), "Pack")</f>
        <v>EC Pack</v>
      </c>
      <c r="D1450" s="18" t="str" cm="1">
        <f t="array" ref="D1450">_xlfn.IFS(MID(B1449, LEN(B1449) - 2, 3) = " EZ", "NM", MID(B1449, LEN(B1449) - 2, 3) = " NM", "HD", MID(B1449, LEN(B1449) - 2, 3) = " HD", "SHD", TRUE, "EZ")</f>
        <v>EZ</v>
      </c>
      <c r="E1450" s="18" t="str">
        <f>VLOOKUP(Table2[[#This Row],[Song Number]], Table1[[Order]:[SHD]], 5, FALSE)</f>
        <v>Rammage</v>
      </c>
      <c r="F1450" s="18" t="str">
        <f>_xlfn.TEXTJOIN("", FALSE, "BPM_", VLOOKUP(Table2[[#This Row],[Song Number]], Table1[[Order]:[SHD]], 6, FALSE))</f>
        <v>BPM_138</v>
      </c>
      <c r="G1450" s="18" t="str" cm="1">
        <f t="array" ref="G1450">_xlfn.TEXTJOIN("", FALSE, "DIF_", VLOOKUP(Table2[[#This Row],[Song Number]], Table1[[Order]:[SHD]], _xlfn.IFS(MID(B1449, LEN(B1449) - 2, 3) = " EZ", 8, MID(B1449, LEN(B1449) - 2, 3) = " NM", 9, MID(B1449, LEN(B1449) - 2, 3) = " HD", 10, TRUE, 7), FALSE))</f>
        <v>DIF_3</v>
      </c>
      <c r="H145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"DIF_3" ],</v>
      </c>
      <c r="I145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 Glimmer - EZ",
  "region": "EC Pack",
  "category": [ "EC Pack", "EZ", "DIF_3" ],
  "requires": []
  },
</v>
      </c>
    </row>
    <row r="1451" spans="1:9" ht="105" x14ac:dyDescent="0.25">
      <c r="A1451" s="18">
        <f t="shared" si="22"/>
        <v>363</v>
      </c>
      <c r="B1451" s="18" t="str">
        <f>_xlfn.TEXTJOIN(" - ", FALSE, VLOOKUP(Table2[[#This Row],[Song Number]], Table1[[Order]:[SHD]], 4, FALSE), _xlfn.IFS(MID(B1450, LEN(B1450) - 2, 3) = " EZ", "NM", MID(B1450, LEN(B1450) - 2, 3) = " NM", "HD", MID(B1450, LEN(B1450) - 2, 3) = " HD", "SHD", TRUE, "EZ"))</f>
        <v>A Glimmer - NM</v>
      </c>
      <c r="C1451" s="18" t="str">
        <f>_xlfn.TEXTJOIN(" ", FALSE, VLOOKUP(Table2[[#This Row],[Song Number]], Table1[[Order]:[SHD]], 2, FALSE), "Pack")</f>
        <v>EC Pack</v>
      </c>
      <c r="D1451" s="18" t="str" cm="1">
        <f t="array" ref="D1451">_xlfn.IFS(MID(B1450, LEN(B1450) - 2, 3) = " EZ", "NM", MID(B1450, LEN(B1450) - 2, 3) = " NM", "HD", MID(B1450, LEN(B1450) - 2, 3) = " HD", "SHD", TRUE, "EZ")</f>
        <v>NM</v>
      </c>
      <c r="E1451" s="18" t="str">
        <f>VLOOKUP(Table2[[#This Row],[Song Number]], Table1[[Order]:[SHD]], 5, FALSE)</f>
        <v>Rammage</v>
      </c>
      <c r="F1451" s="18" t="str">
        <f>_xlfn.TEXTJOIN("", FALSE, "BPM_", VLOOKUP(Table2[[#This Row],[Song Number]], Table1[[Order]:[SHD]], 6, FALSE))</f>
        <v>BPM_138</v>
      </c>
      <c r="G1451" s="18" t="str" cm="1">
        <f t="array" ref="G1451">_xlfn.TEXTJOIN("", FALSE, "DIF_", VLOOKUP(Table2[[#This Row],[Song Number]], Table1[[Order]:[SHD]], _xlfn.IFS(MID(B1450, LEN(B1450) - 2, 3) = " EZ", 8, MID(B1450, LEN(B1450) - 2, 3) = " NM", 9, MID(B1450, LEN(B1450) - 2, 3) = " HD", 10, TRUE, 7), FALSE))</f>
        <v>DIF_7</v>
      </c>
      <c r="H145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"DIF_7" ],</v>
      </c>
      <c r="I145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 Glimmer - NM",
  "region": "EC Pack",
  "category": [ "EC Pack", "NM", "DIF_7" ],
  "requires": []
  },
</v>
      </c>
    </row>
    <row r="1452" spans="1:9" ht="105" x14ac:dyDescent="0.25">
      <c r="A1452" s="18">
        <f t="shared" si="22"/>
        <v>363</v>
      </c>
      <c r="B1452" s="18" t="str">
        <f>_xlfn.TEXTJOIN(" - ", FALSE, VLOOKUP(Table2[[#This Row],[Song Number]], Table1[[Order]:[SHD]], 4, FALSE), _xlfn.IFS(MID(B1451, LEN(B1451) - 2, 3) = " EZ", "NM", MID(B1451, LEN(B1451) - 2, 3) = " NM", "HD", MID(B1451, LEN(B1451) - 2, 3) = " HD", "SHD", TRUE, "EZ"))</f>
        <v>A Glimmer - HD</v>
      </c>
      <c r="C1452" s="18" t="str">
        <f>_xlfn.TEXTJOIN(" ", FALSE, VLOOKUP(Table2[[#This Row],[Song Number]], Table1[[Order]:[SHD]], 2, FALSE), "Pack")</f>
        <v>EC Pack</v>
      </c>
      <c r="D1452" s="18" t="str" cm="1">
        <f t="array" ref="D1452">_xlfn.IFS(MID(B1451, LEN(B1451) - 2, 3) = " EZ", "NM", MID(B1451, LEN(B1451) - 2, 3) = " NM", "HD", MID(B1451, LEN(B1451) - 2, 3) = " HD", "SHD", TRUE, "EZ")</f>
        <v>HD</v>
      </c>
      <c r="E1452" s="18" t="str">
        <f>VLOOKUP(Table2[[#This Row],[Song Number]], Table1[[Order]:[SHD]], 5, FALSE)</f>
        <v>Rammage</v>
      </c>
      <c r="F1452" s="18" t="str">
        <f>_xlfn.TEXTJOIN("", FALSE, "BPM_", VLOOKUP(Table2[[#This Row],[Song Number]], Table1[[Order]:[SHD]], 6, FALSE))</f>
        <v>BPM_138</v>
      </c>
      <c r="G1452" s="18" t="str" cm="1">
        <f t="array" ref="G1452">_xlfn.TEXTJOIN("", FALSE, "DIF_", VLOOKUP(Table2[[#This Row],[Song Number]], Table1[[Order]:[SHD]], _xlfn.IFS(MID(B1451, LEN(B1451) - 2, 3) = " EZ", 8, MID(B1451, LEN(B1451) - 2, 3) = " NM", 9, MID(B1451, LEN(B1451) - 2, 3) = " HD", 10, TRUE, 7), FALSE))</f>
        <v>DIF_11</v>
      </c>
      <c r="H145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"DIF_11" ],</v>
      </c>
      <c r="I145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 Glimmer - HD",
  "region": "EC Pack",
  "category": [ "EC Pack", "HD", "DIF_11" ],
  "requires": []
  },
</v>
      </c>
    </row>
    <row r="1453" spans="1:9" ht="105" x14ac:dyDescent="0.25">
      <c r="A1453" s="18">
        <f t="shared" si="22"/>
        <v>363</v>
      </c>
      <c r="B1453" s="18" t="str">
        <f>_xlfn.TEXTJOIN(" - ", FALSE, VLOOKUP(Table2[[#This Row],[Song Number]], Table1[[Order]:[SHD]], 4, FALSE), _xlfn.IFS(MID(B1452, LEN(B1452) - 2, 3) = " EZ", "NM", MID(B1452, LEN(B1452) - 2, 3) = " NM", "HD", MID(B1452, LEN(B1452) - 2, 3) = " HD", "SHD", TRUE, "EZ"))</f>
        <v>A Glimmer - SHD</v>
      </c>
      <c r="C1453" s="18" t="str">
        <f>_xlfn.TEXTJOIN(" ", FALSE, VLOOKUP(Table2[[#This Row],[Song Number]], Table1[[Order]:[SHD]], 2, FALSE), "Pack")</f>
        <v>EC Pack</v>
      </c>
      <c r="D1453" s="18" t="str" cm="1">
        <f t="array" ref="D1453">_xlfn.IFS(MID(B1452, LEN(B1452) - 2, 3) = " EZ", "NM", MID(B1452, LEN(B1452) - 2, 3) = " NM", "HD", MID(B1452, LEN(B1452) - 2, 3) = " HD", "SHD", TRUE, "EZ")</f>
        <v>SHD</v>
      </c>
      <c r="E1453" s="18" t="str">
        <f>VLOOKUP(Table2[[#This Row],[Song Number]], Table1[[Order]:[SHD]], 5, FALSE)</f>
        <v>Rammage</v>
      </c>
      <c r="F1453" s="18" t="str">
        <f>_xlfn.TEXTJOIN("", FALSE, "BPM_", VLOOKUP(Table2[[#This Row],[Song Number]], Table1[[Order]:[SHD]], 6, FALSE))</f>
        <v>BPM_138</v>
      </c>
      <c r="G1453" s="18" t="str" cm="1">
        <f t="array" ref="G1453">_xlfn.TEXTJOIN("", FALSE, "DIF_", VLOOKUP(Table2[[#This Row],[Song Number]], Table1[[Order]:[SHD]], _xlfn.IFS(MID(B1452, LEN(B1452) - 2, 3) = " EZ", 8, MID(B1452, LEN(B1452) - 2, 3) = " NM", 9, MID(B1452, LEN(B1452) - 2, 3) = " HD", 10, TRUE, 7), FALSE))</f>
        <v>DIF_15</v>
      </c>
      <c r="H145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"DIF_15" ],</v>
      </c>
      <c r="I145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 Glimmer - SHD",
  "region": "EC Pack",
  "category": [ "EC Pack", "SHD", "DIF_15" ],
  "requires": []
  },
</v>
      </c>
    </row>
    <row r="1454" spans="1:9" ht="105" x14ac:dyDescent="0.25">
      <c r="A1454" s="18">
        <f t="shared" si="22"/>
        <v>364</v>
      </c>
      <c r="B1454" s="18" t="str">
        <f>_xlfn.TEXTJOIN(" - ", FALSE, VLOOKUP(Table2[[#This Row],[Song Number]], Table1[[Order]:[SHD]], 4, FALSE), _xlfn.IFS(MID(B1453, LEN(B1453) - 2, 3) = " EZ", "NM", MID(B1453, LEN(B1453) - 2, 3) = " NM", "HD", MID(B1453, LEN(B1453) - 2, 3) = " HD", "SHD", TRUE, "EZ"))</f>
        <v>A Site De La Rue - EZ</v>
      </c>
      <c r="C1454" s="18" t="str">
        <f>_xlfn.TEXTJOIN(" ", FALSE, VLOOKUP(Table2[[#This Row],[Song Number]], Table1[[Order]:[SHD]], 2, FALSE), "Pack")</f>
        <v>EC Pack</v>
      </c>
      <c r="D1454" s="18" t="str" cm="1">
        <f t="array" ref="D1454">_xlfn.IFS(MID(B1453, LEN(B1453) - 2, 3) = " EZ", "NM", MID(B1453, LEN(B1453) - 2, 3) = " NM", "HD", MID(B1453, LEN(B1453) - 2, 3) = " HD", "SHD", TRUE, "EZ")</f>
        <v>EZ</v>
      </c>
      <c r="E1454" s="18" t="str">
        <f>VLOOKUP(Table2[[#This Row],[Song Number]], Table1[[Order]:[SHD]], 5, FALSE)</f>
        <v>STREME REVERIE</v>
      </c>
      <c r="F1454" s="18" t="str">
        <f>_xlfn.TEXTJOIN("", FALSE, "BPM_", VLOOKUP(Table2[[#This Row],[Song Number]], Table1[[Order]:[SHD]], 6, FALSE))</f>
        <v>BPM_186</v>
      </c>
      <c r="G1454" s="18" t="str" cm="1">
        <f t="array" ref="G1454">_xlfn.TEXTJOIN("", FALSE, "DIF_", VLOOKUP(Table2[[#This Row],[Song Number]], Table1[[Order]:[SHD]], _xlfn.IFS(MID(B1453, LEN(B1453) - 2, 3) = " EZ", 8, MID(B1453, LEN(B1453) - 2, 3) = " NM", 9, MID(B1453, LEN(B1453) - 2, 3) = " HD", 10, TRUE, 7), FALSE))</f>
        <v>DIF_5</v>
      </c>
      <c r="H145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"DIF_5" ],</v>
      </c>
      <c r="I145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 Site De La Rue - EZ",
  "region": "EC Pack",
  "category": [ "EC Pack", "EZ", "DIF_5" ],
  "requires": []
  },
</v>
      </c>
    </row>
    <row r="1455" spans="1:9" ht="105" x14ac:dyDescent="0.25">
      <c r="A1455" s="18">
        <f t="shared" si="22"/>
        <v>364</v>
      </c>
      <c r="B1455" s="18" t="str">
        <f>_xlfn.TEXTJOIN(" - ", FALSE, VLOOKUP(Table2[[#This Row],[Song Number]], Table1[[Order]:[SHD]], 4, FALSE), _xlfn.IFS(MID(B1454, LEN(B1454) - 2, 3) = " EZ", "NM", MID(B1454, LEN(B1454) - 2, 3) = " NM", "HD", MID(B1454, LEN(B1454) - 2, 3) = " HD", "SHD", TRUE, "EZ"))</f>
        <v>A Site De La Rue - NM</v>
      </c>
      <c r="C1455" s="18" t="str">
        <f>_xlfn.TEXTJOIN(" ", FALSE, VLOOKUP(Table2[[#This Row],[Song Number]], Table1[[Order]:[SHD]], 2, FALSE), "Pack")</f>
        <v>EC Pack</v>
      </c>
      <c r="D1455" s="18" t="str" cm="1">
        <f t="array" ref="D1455">_xlfn.IFS(MID(B1454, LEN(B1454) - 2, 3) = " EZ", "NM", MID(B1454, LEN(B1454) - 2, 3) = " NM", "HD", MID(B1454, LEN(B1454) - 2, 3) = " HD", "SHD", TRUE, "EZ")</f>
        <v>NM</v>
      </c>
      <c r="E1455" s="18" t="str">
        <f>VLOOKUP(Table2[[#This Row],[Song Number]], Table1[[Order]:[SHD]], 5, FALSE)</f>
        <v>STREME REVERIE</v>
      </c>
      <c r="F1455" s="18" t="str">
        <f>_xlfn.TEXTJOIN("", FALSE, "BPM_", VLOOKUP(Table2[[#This Row],[Song Number]], Table1[[Order]:[SHD]], 6, FALSE))</f>
        <v>BPM_186</v>
      </c>
      <c r="G1455" s="18" t="str" cm="1">
        <f t="array" ref="G1455">_xlfn.TEXTJOIN("", FALSE, "DIF_", VLOOKUP(Table2[[#This Row],[Song Number]], Table1[[Order]:[SHD]], _xlfn.IFS(MID(B1454, LEN(B1454) - 2, 3) = " EZ", 8, MID(B1454, LEN(B1454) - 2, 3) = " NM", 9, MID(B1454, LEN(B1454) - 2, 3) = " HD", 10, TRUE, 7), FALSE))</f>
        <v>DIF_12</v>
      </c>
      <c r="H145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"DIF_12" ],</v>
      </c>
      <c r="I145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 Site De La Rue - NM",
  "region": "EC Pack",
  "category": [ "EC Pack", "NM", "DIF_12" ],
  "requires": []
  },
</v>
      </c>
    </row>
    <row r="1456" spans="1:9" ht="105" x14ac:dyDescent="0.25">
      <c r="A1456" s="18">
        <f t="shared" si="22"/>
        <v>364</v>
      </c>
      <c r="B1456" s="18" t="str">
        <f>_xlfn.TEXTJOIN(" - ", FALSE, VLOOKUP(Table2[[#This Row],[Song Number]], Table1[[Order]:[SHD]], 4, FALSE), _xlfn.IFS(MID(B1455, LEN(B1455) - 2, 3) = " EZ", "NM", MID(B1455, LEN(B1455) - 2, 3) = " NM", "HD", MID(B1455, LEN(B1455) - 2, 3) = " HD", "SHD", TRUE, "EZ"))</f>
        <v>A Site De La Rue - HD</v>
      </c>
      <c r="C1456" s="18" t="str">
        <f>_xlfn.TEXTJOIN(" ", FALSE, VLOOKUP(Table2[[#This Row],[Song Number]], Table1[[Order]:[SHD]], 2, FALSE), "Pack")</f>
        <v>EC Pack</v>
      </c>
      <c r="D1456" s="18" t="str" cm="1">
        <f t="array" ref="D1456">_xlfn.IFS(MID(B1455, LEN(B1455) - 2, 3) = " EZ", "NM", MID(B1455, LEN(B1455) - 2, 3) = " NM", "HD", MID(B1455, LEN(B1455) - 2, 3) = " HD", "SHD", TRUE, "EZ")</f>
        <v>HD</v>
      </c>
      <c r="E1456" s="18" t="str">
        <f>VLOOKUP(Table2[[#This Row],[Song Number]], Table1[[Order]:[SHD]], 5, FALSE)</f>
        <v>STREME REVERIE</v>
      </c>
      <c r="F1456" s="18" t="str">
        <f>_xlfn.TEXTJOIN("", FALSE, "BPM_", VLOOKUP(Table2[[#This Row],[Song Number]], Table1[[Order]:[SHD]], 6, FALSE))</f>
        <v>BPM_186</v>
      </c>
      <c r="G1456" s="18" t="str" cm="1">
        <f t="array" ref="G1456">_xlfn.TEXTJOIN("", FALSE, "DIF_", VLOOKUP(Table2[[#This Row],[Song Number]], Table1[[Order]:[SHD]], _xlfn.IFS(MID(B1455, LEN(B1455) - 2, 3) = " EZ", 8, MID(B1455, LEN(B1455) - 2, 3) = " NM", 9, MID(B1455, LEN(B1455) - 2, 3) = " HD", 10, TRUE, 7), FALSE))</f>
        <v>DIF_16</v>
      </c>
      <c r="H145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"DIF_16" ],</v>
      </c>
      <c r="I145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 Site De La Rue - HD",
  "region": "EC Pack",
  "category": [ "EC Pack", "HD", "DIF_16" ],
  "requires": []
  },
</v>
      </c>
    </row>
    <row r="1457" spans="1:9" ht="105" x14ac:dyDescent="0.25">
      <c r="A1457" s="18">
        <f t="shared" si="22"/>
        <v>364</v>
      </c>
      <c r="B1457" s="18" t="str">
        <f>_xlfn.TEXTJOIN(" - ", FALSE, VLOOKUP(Table2[[#This Row],[Song Number]], Table1[[Order]:[SHD]], 4, FALSE), _xlfn.IFS(MID(B1456, LEN(B1456) - 2, 3) = " EZ", "NM", MID(B1456, LEN(B1456) - 2, 3) = " NM", "HD", MID(B1456, LEN(B1456) - 2, 3) = " HD", "SHD", TRUE, "EZ"))</f>
        <v>A Site De La Rue - SHD</v>
      </c>
      <c r="C1457" s="18" t="str">
        <f>_xlfn.TEXTJOIN(" ", FALSE, VLOOKUP(Table2[[#This Row],[Song Number]], Table1[[Order]:[SHD]], 2, FALSE), "Pack")</f>
        <v>EC Pack</v>
      </c>
      <c r="D1457" s="18" t="str" cm="1">
        <f t="array" ref="D1457">_xlfn.IFS(MID(B1456, LEN(B1456) - 2, 3) = " EZ", "NM", MID(B1456, LEN(B1456) - 2, 3) = " NM", "HD", MID(B1456, LEN(B1456) - 2, 3) = " HD", "SHD", TRUE, "EZ")</f>
        <v>SHD</v>
      </c>
      <c r="E1457" s="18" t="str">
        <f>VLOOKUP(Table2[[#This Row],[Song Number]], Table1[[Order]:[SHD]], 5, FALSE)</f>
        <v>STREME REVERIE</v>
      </c>
      <c r="F1457" s="18" t="str">
        <f>_xlfn.TEXTJOIN("", FALSE, "BPM_", VLOOKUP(Table2[[#This Row],[Song Number]], Table1[[Order]:[SHD]], 6, FALSE))</f>
        <v>BPM_186</v>
      </c>
      <c r="G1457" s="18" t="str" cm="1">
        <f t="array" ref="G1457">_xlfn.TEXTJOIN("", FALSE, "DIF_", VLOOKUP(Table2[[#This Row],[Song Number]], Table1[[Order]:[SHD]], _xlfn.IFS(MID(B1456, LEN(B1456) - 2, 3) = " EZ", 8, MID(B1456, LEN(B1456) - 2, 3) = " NM", 9, MID(B1456, LEN(B1456) - 2, 3) = " HD", 10, TRUE, 7), FALSE))</f>
        <v>DIF_19</v>
      </c>
      <c r="H145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"DIF_19" ],</v>
      </c>
      <c r="I145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 Site De La Rue - SHD",
  "region": "EC Pack",
  "category": [ "EC Pack", "SHD", "DIF_19" ],
  "requires": []
  },
</v>
      </c>
    </row>
    <row r="1458" spans="1:9" ht="105" x14ac:dyDescent="0.25">
      <c r="A1458" s="18">
        <f t="shared" si="22"/>
        <v>365</v>
      </c>
      <c r="B1458" s="18" t="str">
        <f>_xlfn.TEXTJOIN(" - ", FALSE, VLOOKUP(Table2[[#This Row],[Song Number]], Table1[[Order]:[SHD]], 4, FALSE), _xlfn.IFS(MID(B1457, LEN(B1457) - 2, 3) = " EZ", "NM", MID(B1457, LEN(B1457) - 2, 3) = " NM", "HD", MID(B1457, LEN(B1457) - 2, 3) = " HD", "SHD", TRUE, "EZ"))</f>
        <v>actias artemis - EZ</v>
      </c>
      <c r="C1458" s="18" t="str">
        <f>_xlfn.TEXTJOIN(" ", FALSE, VLOOKUP(Table2[[#This Row],[Song Number]], Table1[[Order]:[SHD]], 2, FALSE), "Pack")</f>
        <v>EC Pack</v>
      </c>
      <c r="D1458" s="18" t="str" cm="1">
        <f t="array" ref="D1458">_xlfn.IFS(MID(B1457, LEN(B1457) - 2, 3) = " EZ", "NM", MID(B1457, LEN(B1457) - 2, 3) = " NM", "HD", MID(B1457, LEN(B1457) - 2, 3) = " HD", "SHD", TRUE, "EZ")</f>
        <v>EZ</v>
      </c>
      <c r="E1458" s="18" t="str">
        <f>VLOOKUP(Table2[[#This Row],[Song Number]], Table1[[Order]:[SHD]], 5, FALSE)</f>
        <v>iMp</v>
      </c>
      <c r="F1458" s="18" t="str">
        <f>_xlfn.TEXTJOIN("", FALSE, "BPM_", VLOOKUP(Table2[[#This Row],[Song Number]], Table1[[Order]:[SHD]], 6, FALSE))</f>
        <v>BPM_140</v>
      </c>
      <c r="G1458" s="18" t="str" cm="1">
        <f t="array" ref="G1458">_xlfn.TEXTJOIN("", FALSE, "DIF_", VLOOKUP(Table2[[#This Row],[Song Number]], Table1[[Order]:[SHD]], _xlfn.IFS(MID(B1457, LEN(B1457) - 2, 3) = " EZ", 8, MID(B1457, LEN(B1457) - 2, 3) = " NM", 9, MID(B1457, LEN(B1457) - 2, 3) = " HD", 10, TRUE, 7), FALSE))</f>
        <v>DIF_1</v>
      </c>
      <c r="H145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"DIF_1" ],</v>
      </c>
      <c r="I145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"actias artemis - EZ",
  "region": "EC Pack",
  "category": [ "EC Pack", "EZ", "DIF_1" ],
  "requires": []
  },
</v>
      </c>
    </row>
    <row r="1459" spans="1:9" ht="105" x14ac:dyDescent="0.25">
      <c r="A1459" s="18">
        <f t="shared" si="22"/>
        <v>365</v>
      </c>
      <c r="B1459" s="18" t="str">
        <f>_xlfn.TEXTJOIN(" - ", FALSE, VLOOKUP(Table2[[#This Row],[Song Number]], Table1[[Order]:[SHD]], 4, FALSE), _xlfn.IFS(MID(B1458, LEN(B1458) - 2, 3) = " EZ", "NM", MID(B1458, LEN(B1458) - 2, 3) = " NM", "HD", MID(B1458, LEN(B1458) - 2, 3) = " HD", "SHD", TRUE, "EZ"))</f>
        <v>actias artemis - NM</v>
      </c>
      <c r="C1459" s="18" t="str">
        <f>_xlfn.TEXTJOIN(" ", FALSE, VLOOKUP(Table2[[#This Row],[Song Number]], Table1[[Order]:[SHD]], 2, FALSE), "Pack")</f>
        <v>EC Pack</v>
      </c>
      <c r="D1459" s="18" t="str" cm="1">
        <f t="array" ref="D1459">_xlfn.IFS(MID(B1458, LEN(B1458) - 2, 3) = " EZ", "NM", MID(B1458, LEN(B1458) - 2, 3) = " NM", "HD", MID(B1458, LEN(B1458) - 2, 3) = " HD", "SHD", TRUE, "EZ")</f>
        <v>NM</v>
      </c>
      <c r="E1459" s="18" t="str">
        <f>VLOOKUP(Table2[[#This Row],[Song Number]], Table1[[Order]:[SHD]], 5, FALSE)</f>
        <v>iMp</v>
      </c>
      <c r="F1459" s="18" t="str">
        <f>_xlfn.TEXTJOIN("", FALSE, "BPM_", VLOOKUP(Table2[[#This Row],[Song Number]], Table1[[Order]:[SHD]], 6, FALSE))</f>
        <v>BPM_140</v>
      </c>
      <c r="G1459" s="18" t="str" cm="1">
        <f t="array" ref="G1459">_xlfn.TEXTJOIN("", FALSE, "DIF_", VLOOKUP(Table2[[#This Row],[Song Number]], Table1[[Order]:[SHD]], _xlfn.IFS(MID(B1458, LEN(B1458) - 2, 3) = " EZ", 8, MID(B1458, LEN(B1458) - 2, 3) = " NM", 9, MID(B1458, LEN(B1458) - 2, 3) = " HD", 10, TRUE, 7), FALSE))</f>
        <v>DIF_5</v>
      </c>
      <c r="H145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"DIF_5" ],</v>
      </c>
      <c r="I145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"actias artemis - NM",
  "region": "EC Pack",
  "category": [ "EC Pack", "NM", "DIF_5" ],
  "requires": []
  },
</v>
      </c>
    </row>
    <row r="1460" spans="1:9" ht="105" x14ac:dyDescent="0.25">
      <c r="A1460" s="18">
        <f t="shared" si="22"/>
        <v>365</v>
      </c>
      <c r="B1460" s="18" t="str">
        <f>_xlfn.TEXTJOIN(" - ", FALSE, VLOOKUP(Table2[[#This Row],[Song Number]], Table1[[Order]:[SHD]], 4, FALSE), _xlfn.IFS(MID(B1459, LEN(B1459) - 2, 3) = " EZ", "NM", MID(B1459, LEN(B1459) - 2, 3) = " NM", "HD", MID(B1459, LEN(B1459) - 2, 3) = " HD", "SHD", TRUE, "EZ"))</f>
        <v>actias artemis - HD</v>
      </c>
      <c r="C1460" s="18" t="str">
        <f>_xlfn.TEXTJOIN(" ", FALSE, VLOOKUP(Table2[[#This Row],[Song Number]], Table1[[Order]:[SHD]], 2, FALSE), "Pack")</f>
        <v>EC Pack</v>
      </c>
      <c r="D1460" s="18" t="str" cm="1">
        <f t="array" ref="D1460">_xlfn.IFS(MID(B1459, LEN(B1459) - 2, 3) = " EZ", "NM", MID(B1459, LEN(B1459) - 2, 3) = " NM", "HD", MID(B1459, LEN(B1459) - 2, 3) = " HD", "SHD", TRUE, "EZ")</f>
        <v>HD</v>
      </c>
      <c r="E1460" s="18" t="str">
        <f>VLOOKUP(Table2[[#This Row],[Song Number]], Table1[[Order]:[SHD]], 5, FALSE)</f>
        <v>iMp</v>
      </c>
      <c r="F1460" s="18" t="str">
        <f>_xlfn.TEXTJOIN("", FALSE, "BPM_", VLOOKUP(Table2[[#This Row],[Song Number]], Table1[[Order]:[SHD]], 6, FALSE))</f>
        <v>BPM_140</v>
      </c>
      <c r="G1460" s="18" t="str" cm="1">
        <f t="array" ref="G1460">_xlfn.TEXTJOIN("", FALSE, "DIF_", VLOOKUP(Table2[[#This Row],[Song Number]], Table1[[Order]:[SHD]], _xlfn.IFS(MID(B1459, LEN(B1459) - 2, 3) = " EZ", 8, MID(B1459, LEN(B1459) - 2, 3) = " NM", 9, MID(B1459, LEN(B1459) - 2, 3) = " HD", 10, TRUE, 7), FALSE))</f>
        <v>DIF_11</v>
      </c>
      <c r="H146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"DIF_11" ],</v>
      </c>
      <c r="I146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"actias artemis - HD",
  "region": "EC Pack",
  "category": [ "EC Pack", "HD", "DIF_11" ],
  "requires": []
  },
</v>
      </c>
    </row>
    <row r="1461" spans="1:9" ht="105" x14ac:dyDescent="0.25">
      <c r="A1461" s="18">
        <f t="shared" si="22"/>
        <v>365</v>
      </c>
      <c r="B1461" s="18" t="str">
        <f>_xlfn.TEXTJOIN(" - ", FALSE, VLOOKUP(Table2[[#This Row],[Song Number]], Table1[[Order]:[SHD]], 4, FALSE), _xlfn.IFS(MID(B1460, LEN(B1460) - 2, 3) = " EZ", "NM", MID(B1460, LEN(B1460) - 2, 3) = " NM", "HD", MID(B1460, LEN(B1460) - 2, 3) = " HD", "SHD", TRUE, "EZ"))</f>
        <v>actias artemis - SHD</v>
      </c>
      <c r="C1461" s="18" t="str">
        <f>_xlfn.TEXTJOIN(" ", FALSE, VLOOKUP(Table2[[#This Row],[Song Number]], Table1[[Order]:[SHD]], 2, FALSE), "Pack")</f>
        <v>EC Pack</v>
      </c>
      <c r="D1461" s="18" t="str" cm="1">
        <f t="array" ref="D1461">_xlfn.IFS(MID(B1460, LEN(B1460) - 2, 3) = " EZ", "NM", MID(B1460, LEN(B1460) - 2, 3) = " NM", "HD", MID(B1460, LEN(B1460) - 2, 3) = " HD", "SHD", TRUE, "EZ")</f>
        <v>SHD</v>
      </c>
      <c r="E1461" s="18" t="str">
        <f>VLOOKUP(Table2[[#This Row],[Song Number]], Table1[[Order]:[SHD]], 5, FALSE)</f>
        <v>iMp</v>
      </c>
      <c r="F1461" s="18" t="str">
        <f>_xlfn.TEXTJOIN("", FALSE, "BPM_", VLOOKUP(Table2[[#This Row],[Song Number]], Table1[[Order]:[SHD]], 6, FALSE))</f>
        <v>BPM_140</v>
      </c>
      <c r="G1461" s="18" t="str" cm="1">
        <f t="array" ref="G1461">_xlfn.TEXTJOIN("", FALSE, "DIF_", VLOOKUP(Table2[[#This Row],[Song Number]], Table1[[Order]:[SHD]], _xlfn.IFS(MID(B1460, LEN(B1460) - 2, 3) = " EZ", 8, MID(B1460, LEN(B1460) - 2, 3) = " NM", 9, MID(B1460, LEN(B1460) - 2, 3) = " HD", 10, TRUE, 7), FALSE))</f>
        <v>DIF_16</v>
      </c>
      <c r="H146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"DIF_16" ],</v>
      </c>
      <c r="I146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"actias artemis - SHD",
  "region": "EC Pack",
  "category": [ "EC Pack", "SHD", "DIF_16" ],
  "requires": []
  },
</v>
      </c>
    </row>
    <row r="1462" spans="1:9" ht="105" x14ac:dyDescent="0.25">
      <c r="A1462" s="18">
        <f t="shared" si="22"/>
        <v>366</v>
      </c>
      <c r="B1462" s="18" t="str">
        <f>_xlfn.TEXTJOIN(" - ", FALSE, VLOOKUP(Table2[[#This Row],[Song Number]], Table1[[Order]:[SHD]], 4, FALSE), _xlfn.IFS(MID(B1461, LEN(B1461) - 2, 3) = " EZ", "NM", MID(B1461, LEN(B1461) - 2, 3) = " NM", "HD", MID(B1461, LEN(B1461) - 2, 3) = " HD", "SHD", TRUE, "EZ"))</f>
        <v>Again - EZ</v>
      </c>
      <c r="C1462" s="18" t="str">
        <f>_xlfn.TEXTJOIN(" ", FALSE, VLOOKUP(Table2[[#This Row],[Song Number]], Table1[[Order]:[SHD]], 2, FALSE), "Pack")</f>
        <v>EC Pack</v>
      </c>
      <c r="D1462" s="18" t="str" cm="1">
        <f t="array" ref="D1462">_xlfn.IFS(MID(B1461, LEN(B1461) - 2, 3) = " EZ", "NM", MID(B1461, LEN(B1461) - 2, 3) = " NM", "HD", MID(B1461, LEN(B1461) - 2, 3) = " HD", "SHD", TRUE, "EZ")</f>
        <v>EZ</v>
      </c>
      <c r="E1462" s="18" t="str">
        <f>VLOOKUP(Table2[[#This Row],[Song Number]], Table1[[Order]:[SHD]], 5, FALSE)</f>
        <v>Springhead</v>
      </c>
      <c r="F1462" s="18" t="str">
        <f>_xlfn.TEXTJOIN("", FALSE, "BPM_", VLOOKUP(Table2[[#This Row],[Song Number]], Table1[[Order]:[SHD]], 6, FALSE))</f>
        <v>BPM_110</v>
      </c>
      <c r="G1462" s="18" t="str" cm="1">
        <f t="array" ref="G1462">_xlfn.TEXTJOIN("", FALSE, "DIF_", VLOOKUP(Table2[[#This Row],[Song Number]], Table1[[Order]:[SHD]], _xlfn.IFS(MID(B1461, LEN(B1461) - 2, 3) = " EZ", 8, MID(B1461, LEN(B1461) - 2, 3) = " NM", 9, MID(B1461, LEN(B1461) - 2, 3) = " HD", 10, TRUE, 7), FALSE))</f>
        <v>DIF_2</v>
      </c>
      <c r="H146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"DIF_2" ],</v>
      </c>
      <c r="I146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"Again - EZ",
  "region": "EC Pack",
  "category": [ "EC Pack", "EZ", "DIF_2" ],
  "requires": []
  },
</v>
      </c>
    </row>
    <row r="1463" spans="1:9" ht="105" x14ac:dyDescent="0.25">
      <c r="A1463" s="18">
        <f t="shared" si="22"/>
        <v>366</v>
      </c>
      <c r="B1463" s="18" t="str">
        <f>_xlfn.TEXTJOIN(" - ", FALSE, VLOOKUP(Table2[[#This Row],[Song Number]], Table1[[Order]:[SHD]], 4, FALSE), _xlfn.IFS(MID(B1462, LEN(B1462) - 2, 3) = " EZ", "NM", MID(B1462, LEN(B1462) - 2, 3) = " NM", "HD", MID(B1462, LEN(B1462) - 2, 3) = " HD", "SHD", TRUE, "EZ"))</f>
        <v>Again - NM</v>
      </c>
      <c r="C1463" s="18" t="str">
        <f>_xlfn.TEXTJOIN(" ", FALSE, VLOOKUP(Table2[[#This Row],[Song Number]], Table1[[Order]:[SHD]], 2, FALSE), "Pack")</f>
        <v>EC Pack</v>
      </c>
      <c r="D1463" s="18" t="str" cm="1">
        <f t="array" ref="D1463">_xlfn.IFS(MID(B1462, LEN(B1462) - 2, 3) = " EZ", "NM", MID(B1462, LEN(B1462) - 2, 3) = " NM", "HD", MID(B1462, LEN(B1462) - 2, 3) = " HD", "SHD", TRUE, "EZ")</f>
        <v>NM</v>
      </c>
      <c r="E1463" s="18" t="str">
        <f>VLOOKUP(Table2[[#This Row],[Song Number]], Table1[[Order]:[SHD]], 5, FALSE)</f>
        <v>Springhead</v>
      </c>
      <c r="F1463" s="18" t="str">
        <f>_xlfn.TEXTJOIN("", FALSE, "BPM_", VLOOKUP(Table2[[#This Row],[Song Number]], Table1[[Order]:[SHD]], 6, FALSE))</f>
        <v>BPM_110</v>
      </c>
      <c r="G1463" s="18" t="str" cm="1">
        <f t="array" ref="G1463">_xlfn.TEXTJOIN("", FALSE, "DIF_", VLOOKUP(Table2[[#This Row],[Song Number]], Table1[[Order]:[SHD]], _xlfn.IFS(MID(B1462, LEN(B1462) - 2, 3) = " EZ", 8, MID(B1462, LEN(B1462) - 2, 3) = " NM", 9, MID(B1462, LEN(B1462) - 2, 3) = " HD", 10, TRUE, 7), FALSE))</f>
        <v>DIF_6</v>
      </c>
      <c r="H146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"DIF_6" ],</v>
      </c>
      <c r="I146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"Again - NM",
  "region": "EC Pack",
  "category": [ "EC Pack", "NM", "DIF_6" ],
  "requires": []
  },
</v>
      </c>
    </row>
    <row r="1464" spans="1:9" ht="105" x14ac:dyDescent="0.25">
      <c r="A1464" s="18">
        <f t="shared" si="22"/>
        <v>366</v>
      </c>
      <c r="B1464" s="18" t="str">
        <f>_xlfn.TEXTJOIN(" - ", FALSE, VLOOKUP(Table2[[#This Row],[Song Number]], Table1[[Order]:[SHD]], 4, FALSE), _xlfn.IFS(MID(B1463, LEN(B1463) - 2, 3) = " EZ", "NM", MID(B1463, LEN(B1463) - 2, 3) = " NM", "HD", MID(B1463, LEN(B1463) - 2, 3) = " HD", "SHD", TRUE, "EZ"))</f>
        <v>Again - HD</v>
      </c>
      <c r="C1464" s="18" t="str">
        <f>_xlfn.TEXTJOIN(" ", FALSE, VLOOKUP(Table2[[#This Row],[Song Number]], Table1[[Order]:[SHD]], 2, FALSE), "Pack")</f>
        <v>EC Pack</v>
      </c>
      <c r="D1464" s="18" t="str" cm="1">
        <f t="array" ref="D1464">_xlfn.IFS(MID(B1463, LEN(B1463) - 2, 3) = " EZ", "NM", MID(B1463, LEN(B1463) - 2, 3) = " NM", "HD", MID(B1463, LEN(B1463) - 2, 3) = " HD", "SHD", TRUE, "EZ")</f>
        <v>HD</v>
      </c>
      <c r="E1464" s="18" t="str">
        <f>VLOOKUP(Table2[[#This Row],[Song Number]], Table1[[Order]:[SHD]], 5, FALSE)</f>
        <v>Springhead</v>
      </c>
      <c r="F1464" s="18" t="str">
        <f>_xlfn.TEXTJOIN("", FALSE, "BPM_", VLOOKUP(Table2[[#This Row],[Song Number]], Table1[[Order]:[SHD]], 6, FALSE))</f>
        <v>BPM_110</v>
      </c>
      <c r="G1464" s="18" t="str" cm="1">
        <f t="array" ref="G1464">_xlfn.TEXTJOIN("", FALSE, "DIF_", VLOOKUP(Table2[[#This Row],[Song Number]], Table1[[Order]:[SHD]], _xlfn.IFS(MID(B1463, LEN(B1463) - 2, 3) = " EZ", 8, MID(B1463, LEN(B1463) - 2, 3) = " NM", 9, MID(B1463, LEN(B1463) - 2, 3) = " HD", 10, TRUE, 7), FALSE))</f>
        <v>DIF_11</v>
      </c>
      <c r="H146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"DIF_11" ],</v>
      </c>
      <c r="I146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"Again - HD",
  "region": "EC Pack",
  "category": [ "EC Pack", "HD", "DIF_11" ],
  "requires": []
  },
</v>
      </c>
    </row>
    <row r="1465" spans="1:9" ht="105" x14ac:dyDescent="0.25">
      <c r="A1465" s="18">
        <f t="shared" si="22"/>
        <v>366</v>
      </c>
      <c r="B1465" s="18" t="str">
        <f>_xlfn.TEXTJOIN(" - ", FALSE, VLOOKUP(Table2[[#This Row],[Song Number]], Table1[[Order]:[SHD]], 4, FALSE), _xlfn.IFS(MID(B1464, LEN(B1464) - 2, 3) = " EZ", "NM", MID(B1464, LEN(B1464) - 2, 3) = " NM", "HD", MID(B1464, LEN(B1464) - 2, 3) = " HD", "SHD", TRUE, "EZ"))</f>
        <v>Again - SHD</v>
      </c>
      <c r="C1465" s="18" t="str">
        <f>_xlfn.TEXTJOIN(" ", FALSE, VLOOKUP(Table2[[#This Row],[Song Number]], Table1[[Order]:[SHD]], 2, FALSE), "Pack")</f>
        <v>EC Pack</v>
      </c>
      <c r="D1465" s="18" t="str" cm="1">
        <f t="array" ref="D1465">_xlfn.IFS(MID(B1464, LEN(B1464) - 2, 3) = " EZ", "NM", MID(B1464, LEN(B1464) - 2, 3) = " NM", "HD", MID(B1464, LEN(B1464) - 2, 3) = " HD", "SHD", TRUE, "EZ")</f>
        <v>SHD</v>
      </c>
      <c r="E1465" s="18" t="str">
        <f>VLOOKUP(Table2[[#This Row],[Song Number]], Table1[[Order]:[SHD]], 5, FALSE)</f>
        <v>Springhead</v>
      </c>
      <c r="F1465" s="18" t="str">
        <f>_xlfn.TEXTJOIN("", FALSE, "BPM_", VLOOKUP(Table2[[#This Row],[Song Number]], Table1[[Order]:[SHD]], 6, FALSE))</f>
        <v>BPM_110</v>
      </c>
      <c r="G1465" s="18" t="str" cm="1">
        <f t="array" ref="G1465">_xlfn.TEXTJOIN("", FALSE, "DIF_", VLOOKUP(Table2[[#This Row],[Song Number]], Table1[[Order]:[SHD]], _xlfn.IFS(MID(B1464, LEN(B1464) - 2, 3) = " EZ", 8, MID(B1464, LEN(B1464) - 2, 3) = " NM", 9, MID(B1464, LEN(B1464) - 2, 3) = " HD", 10, TRUE, 7), FALSE))</f>
        <v>DIF_15</v>
      </c>
      <c r="H146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"DIF_15" ],</v>
      </c>
      <c r="I146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"Again - SHD",
  "region": "EC Pack",
  "category": [ "EC Pack", "SHD", "DIF_15" ],
  "requires": []
  },
</v>
      </c>
    </row>
    <row r="1466" spans="1:9" ht="105" x14ac:dyDescent="0.25">
      <c r="A1466" s="18">
        <f t="shared" si="22"/>
        <v>367</v>
      </c>
      <c r="B1466" s="18" t="str">
        <f>_xlfn.TEXTJOIN(" - ", FALSE, VLOOKUP(Table2[[#This Row],[Song Number]], Table1[[Order]:[SHD]], 4, FALSE), _xlfn.IFS(MID(B1465, LEN(B1465) - 2, 3) = " EZ", "NM", MID(B1465, LEN(B1465) - 2, 3) = " NM", "HD", MID(B1465, LEN(B1465) - 2, 3) = " HD", "SHD", TRUE, "EZ"))</f>
        <v>EC-Airwave - EZ</v>
      </c>
      <c r="C1466" s="18" t="str">
        <f>_xlfn.TEXTJOIN(" ", FALSE, VLOOKUP(Table2[[#This Row],[Song Number]], Table1[[Order]:[SHD]], 2, FALSE), "Pack")</f>
        <v>EC Pack</v>
      </c>
      <c r="D1466" s="18" t="str" cm="1">
        <f t="array" ref="D1466">_xlfn.IFS(MID(B1465, LEN(B1465) - 2, 3) = " EZ", "NM", MID(B1465, LEN(B1465) - 2, 3) = " NM", "HD", MID(B1465, LEN(B1465) - 2, 3) = " HD", "SHD", TRUE, "EZ")</f>
        <v>EZ</v>
      </c>
      <c r="E1466" s="18" t="str">
        <f>VLOOKUP(Table2[[#This Row],[Song Number]], Table1[[Order]:[SHD]], 5, FALSE)</f>
        <v>Kari</v>
      </c>
      <c r="F1466" s="18" t="str">
        <f>_xlfn.TEXTJOIN("", FALSE, "BPM_", VLOOKUP(Table2[[#This Row],[Song Number]], Table1[[Order]:[SHD]], 6, FALSE))</f>
        <v>BPM_130</v>
      </c>
      <c r="G1466" s="18" t="str" cm="1">
        <f t="array" ref="G1466">_xlfn.TEXTJOIN("", FALSE, "DIF_", VLOOKUP(Table2[[#This Row],[Song Number]], Table1[[Order]:[SHD]], _xlfn.IFS(MID(B1465, LEN(B1465) - 2, 3) = " EZ", 8, MID(B1465, LEN(B1465) - 2, 3) = " NM", 9, MID(B1465, LEN(B1465) - 2, 3) = " HD", 10, TRUE, 7), FALSE))</f>
        <v>DIF_3</v>
      </c>
      <c r="H146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"DIF_3" ],</v>
      </c>
      <c r="I146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"EC-Airwave - EZ",
  "region": "EC Pack",
  "category": [ "EC Pack", "EZ", "DIF_3" ],
  "requires": []
  },
</v>
      </c>
    </row>
    <row r="1467" spans="1:9" ht="105" x14ac:dyDescent="0.25">
      <c r="A1467" s="18">
        <f t="shared" si="22"/>
        <v>367</v>
      </c>
      <c r="B1467" s="18" t="str">
        <f>_xlfn.TEXTJOIN(" - ", FALSE, VLOOKUP(Table2[[#This Row],[Song Number]], Table1[[Order]:[SHD]], 4, FALSE), _xlfn.IFS(MID(B1466, LEN(B1466) - 2, 3) = " EZ", "NM", MID(B1466, LEN(B1466) - 2, 3) = " NM", "HD", MID(B1466, LEN(B1466) - 2, 3) = " HD", "SHD", TRUE, "EZ"))</f>
        <v>EC-Airwave - NM</v>
      </c>
      <c r="C1467" s="18" t="str">
        <f>_xlfn.TEXTJOIN(" ", FALSE, VLOOKUP(Table2[[#This Row],[Song Number]], Table1[[Order]:[SHD]], 2, FALSE), "Pack")</f>
        <v>EC Pack</v>
      </c>
      <c r="D1467" s="18" t="str" cm="1">
        <f t="array" ref="D1467">_xlfn.IFS(MID(B1466, LEN(B1466) - 2, 3) = " EZ", "NM", MID(B1466, LEN(B1466) - 2, 3) = " NM", "HD", MID(B1466, LEN(B1466) - 2, 3) = " HD", "SHD", TRUE, "EZ")</f>
        <v>NM</v>
      </c>
      <c r="E1467" s="18" t="str">
        <f>VLOOKUP(Table2[[#This Row],[Song Number]], Table1[[Order]:[SHD]], 5, FALSE)</f>
        <v>Kari</v>
      </c>
      <c r="F1467" s="18" t="str">
        <f>_xlfn.TEXTJOIN("", FALSE, "BPM_", VLOOKUP(Table2[[#This Row],[Song Number]], Table1[[Order]:[SHD]], 6, FALSE))</f>
        <v>BPM_130</v>
      </c>
      <c r="G1467" s="18" t="str" cm="1">
        <f t="array" ref="G1467">_xlfn.TEXTJOIN("", FALSE, "DIF_", VLOOKUP(Table2[[#This Row],[Song Number]], Table1[[Order]:[SHD]], _xlfn.IFS(MID(B1466, LEN(B1466) - 2, 3) = " EZ", 8, MID(B1466, LEN(B1466) - 2, 3) = " NM", 9, MID(B1466, LEN(B1466) - 2, 3) = " HD", 10, TRUE, 7), FALSE))</f>
        <v>DIF_7</v>
      </c>
      <c r="H146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"DIF_7" ],</v>
      </c>
      <c r="I146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"EC-Airwave - NM",
  "region": "EC Pack",
  "category": [ "EC Pack", "NM", "DIF_7" ],
  "requires": []
  },
</v>
      </c>
    </row>
    <row r="1468" spans="1:9" ht="105" x14ac:dyDescent="0.25">
      <c r="A1468" s="18">
        <f t="shared" si="22"/>
        <v>367</v>
      </c>
      <c r="B1468" s="18" t="str">
        <f>_xlfn.TEXTJOIN(" - ", FALSE, VLOOKUP(Table2[[#This Row],[Song Number]], Table1[[Order]:[SHD]], 4, FALSE), _xlfn.IFS(MID(B1467, LEN(B1467) - 2, 3) = " EZ", "NM", MID(B1467, LEN(B1467) - 2, 3) = " NM", "HD", MID(B1467, LEN(B1467) - 2, 3) = " HD", "SHD", TRUE, "EZ"))</f>
        <v>EC-Airwave - HD</v>
      </c>
      <c r="C1468" s="18" t="str">
        <f>_xlfn.TEXTJOIN(" ", FALSE, VLOOKUP(Table2[[#This Row],[Song Number]], Table1[[Order]:[SHD]], 2, FALSE), "Pack")</f>
        <v>EC Pack</v>
      </c>
      <c r="D1468" s="18" t="str" cm="1">
        <f t="array" ref="D1468">_xlfn.IFS(MID(B1467, LEN(B1467) - 2, 3) = " EZ", "NM", MID(B1467, LEN(B1467) - 2, 3) = " NM", "HD", MID(B1467, LEN(B1467) - 2, 3) = " HD", "SHD", TRUE, "EZ")</f>
        <v>HD</v>
      </c>
      <c r="E1468" s="18" t="str">
        <f>VLOOKUP(Table2[[#This Row],[Song Number]], Table1[[Order]:[SHD]], 5, FALSE)</f>
        <v>Kari</v>
      </c>
      <c r="F1468" s="18" t="str">
        <f>_xlfn.TEXTJOIN("", FALSE, "BPM_", VLOOKUP(Table2[[#This Row],[Song Number]], Table1[[Order]:[SHD]], 6, FALSE))</f>
        <v>BPM_130</v>
      </c>
      <c r="G1468" s="18" t="str" cm="1">
        <f t="array" ref="G1468">_xlfn.TEXTJOIN("", FALSE, "DIF_", VLOOKUP(Table2[[#This Row],[Song Number]], Table1[[Order]:[SHD]], _xlfn.IFS(MID(B1467, LEN(B1467) - 2, 3) = " EZ", 8, MID(B1467, LEN(B1467) - 2, 3) = " NM", 9, MID(B1467, LEN(B1467) - 2, 3) = " HD", 10, TRUE, 7), FALSE))</f>
        <v>DIF_10</v>
      </c>
      <c r="H146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"DIF_10" ],</v>
      </c>
      <c r="I146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"EC-Airwave - HD",
  "region": "EC Pack",
  "category": [ "EC Pack", "HD", "DIF_10" ],
  "requires": []
  },
</v>
      </c>
    </row>
    <row r="1469" spans="1:9" ht="105" x14ac:dyDescent="0.25">
      <c r="A1469" s="18">
        <f t="shared" si="22"/>
        <v>367</v>
      </c>
      <c r="B1469" s="18" t="str">
        <f>_xlfn.TEXTJOIN(" - ", FALSE, VLOOKUP(Table2[[#This Row],[Song Number]], Table1[[Order]:[SHD]], 4, FALSE), _xlfn.IFS(MID(B1468, LEN(B1468) - 2, 3) = " EZ", "NM", MID(B1468, LEN(B1468) - 2, 3) = " NM", "HD", MID(B1468, LEN(B1468) - 2, 3) = " HD", "SHD", TRUE, "EZ"))</f>
        <v>EC-Airwave - SHD</v>
      </c>
      <c r="C1469" s="18" t="str">
        <f>_xlfn.TEXTJOIN(" ", FALSE, VLOOKUP(Table2[[#This Row],[Song Number]], Table1[[Order]:[SHD]], 2, FALSE), "Pack")</f>
        <v>EC Pack</v>
      </c>
      <c r="D1469" s="18" t="str" cm="1">
        <f t="array" ref="D1469">_xlfn.IFS(MID(B1468, LEN(B1468) - 2, 3) = " EZ", "NM", MID(B1468, LEN(B1468) - 2, 3) = " NM", "HD", MID(B1468, LEN(B1468) - 2, 3) = " HD", "SHD", TRUE, "EZ")</f>
        <v>SHD</v>
      </c>
      <c r="E1469" s="18" t="str">
        <f>VLOOKUP(Table2[[#This Row],[Song Number]], Table1[[Order]:[SHD]], 5, FALSE)</f>
        <v>Kari</v>
      </c>
      <c r="F1469" s="18" t="str">
        <f>_xlfn.TEXTJOIN("", FALSE, "BPM_", VLOOKUP(Table2[[#This Row],[Song Number]], Table1[[Order]:[SHD]], 6, FALSE))</f>
        <v>BPM_130</v>
      </c>
      <c r="G1469" s="18" t="str" cm="1">
        <f t="array" ref="G1469">_xlfn.TEXTJOIN("", FALSE, "DIF_", VLOOKUP(Table2[[#This Row],[Song Number]], Table1[[Order]:[SHD]], _xlfn.IFS(MID(B1468, LEN(B1468) - 2, 3) = " EZ", 8, MID(B1468, LEN(B1468) - 2, 3) = " NM", 9, MID(B1468, LEN(B1468) - 2, 3) = " HD", 10, TRUE, 7), FALSE))</f>
        <v>DIF_15</v>
      </c>
      <c r="H146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"DIF_15" ],</v>
      </c>
      <c r="I146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"EC-Airwave - SHD",
  "region": "EC Pack",
  "category": [ "EC Pack", "SHD", "DIF_15" ],
  "requires": []
  },
</v>
      </c>
    </row>
    <row r="1470" spans="1:9" ht="105" x14ac:dyDescent="0.25">
      <c r="A1470" s="18">
        <f t="shared" si="22"/>
        <v>368</v>
      </c>
      <c r="B1470" s="18" t="str">
        <f>_xlfn.TEXTJOIN(" - ", FALSE, VLOOKUP(Table2[[#This Row],[Song Number]], Table1[[Order]:[SHD]], 4, FALSE), _xlfn.IFS(MID(B1469, LEN(B1469) - 2, 3) = " EZ", "NM", MID(B1469, LEN(B1469) - 2, 3) = " NM", "HD", MID(B1469, LEN(B1469) - 2, 3) = " HD", "SHD", TRUE, "EZ"))</f>
        <v>Awakening Universe - EZ</v>
      </c>
      <c r="C1470" s="18" t="str">
        <f>_xlfn.TEXTJOIN(" ", FALSE, VLOOKUP(Table2[[#This Row],[Song Number]], Table1[[Order]:[SHD]], 2, FALSE), "Pack")</f>
        <v>EC Pack</v>
      </c>
      <c r="D1470" s="18" t="str" cm="1">
        <f t="array" ref="D1470">_xlfn.IFS(MID(B1469, LEN(B1469) - 2, 3) = " EZ", "NM", MID(B1469, LEN(B1469) - 2, 3) = " NM", "HD", MID(B1469, LEN(B1469) - 2, 3) = " HD", "SHD", TRUE, "EZ")</f>
        <v>EZ</v>
      </c>
      <c r="E1470" s="18" t="str">
        <f>VLOOKUP(Table2[[#This Row],[Song Number]], Table1[[Order]:[SHD]], 5, FALSE)</f>
        <v>Memme</v>
      </c>
      <c r="F1470" s="18" t="str">
        <f>_xlfn.TEXTJOIN("", FALSE, "BPM_", VLOOKUP(Table2[[#This Row],[Song Number]], Table1[[Order]:[SHD]], 6, FALSE))</f>
        <v>BPM_185</v>
      </c>
      <c r="G1470" s="18" t="str" cm="1">
        <f t="array" ref="G1470">_xlfn.TEXTJOIN("", FALSE, "DIF_", VLOOKUP(Table2[[#This Row],[Song Number]], Table1[[Order]:[SHD]], _xlfn.IFS(MID(B1469, LEN(B1469) - 2, 3) = " EZ", 8, MID(B1469, LEN(B1469) - 2, 3) = " NM", 9, MID(B1469, LEN(B1469) - 2, 3) = " HD", 10, TRUE, 7), FALSE))</f>
        <v>DIF_5</v>
      </c>
      <c r="H147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"DIF_5" ],</v>
      </c>
      <c r="I147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"Awakening Universe - EZ",
  "region": "EC Pack",
  "category": [ "EC Pack", "EZ", "DIF_5" ],
  "requires": []
  },
</v>
      </c>
    </row>
    <row r="1471" spans="1:9" ht="105" x14ac:dyDescent="0.25">
      <c r="A1471" s="18">
        <f t="shared" si="22"/>
        <v>368</v>
      </c>
      <c r="B1471" s="18" t="str">
        <f>_xlfn.TEXTJOIN(" - ", FALSE, VLOOKUP(Table2[[#This Row],[Song Number]], Table1[[Order]:[SHD]], 4, FALSE), _xlfn.IFS(MID(B1470, LEN(B1470) - 2, 3) = " EZ", "NM", MID(B1470, LEN(B1470) - 2, 3) = " NM", "HD", MID(B1470, LEN(B1470) - 2, 3) = " HD", "SHD", TRUE, "EZ"))</f>
        <v>Awakening Universe - NM</v>
      </c>
      <c r="C1471" s="18" t="str">
        <f>_xlfn.TEXTJOIN(" ", FALSE, VLOOKUP(Table2[[#This Row],[Song Number]], Table1[[Order]:[SHD]], 2, FALSE), "Pack")</f>
        <v>EC Pack</v>
      </c>
      <c r="D1471" s="18" t="str" cm="1">
        <f t="array" ref="D1471">_xlfn.IFS(MID(B1470, LEN(B1470) - 2, 3) = " EZ", "NM", MID(B1470, LEN(B1470) - 2, 3) = " NM", "HD", MID(B1470, LEN(B1470) - 2, 3) = " HD", "SHD", TRUE, "EZ")</f>
        <v>NM</v>
      </c>
      <c r="E1471" s="18" t="str">
        <f>VLOOKUP(Table2[[#This Row],[Song Number]], Table1[[Order]:[SHD]], 5, FALSE)</f>
        <v>Memme</v>
      </c>
      <c r="F1471" s="18" t="str">
        <f>_xlfn.TEXTJOIN("", FALSE, "BPM_", VLOOKUP(Table2[[#This Row],[Song Number]], Table1[[Order]:[SHD]], 6, FALSE))</f>
        <v>BPM_185</v>
      </c>
      <c r="G1471" s="18" t="str" cm="1">
        <f t="array" ref="G1471">_xlfn.TEXTJOIN("", FALSE, "DIF_", VLOOKUP(Table2[[#This Row],[Song Number]], Table1[[Order]:[SHD]], _xlfn.IFS(MID(B1470, LEN(B1470) - 2, 3) = " EZ", 8, MID(B1470, LEN(B1470) - 2, 3) = " NM", 9, MID(B1470, LEN(B1470) - 2, 3) = " HD", 10, TRUE, 7), FALSE))</f>
        <v>DIF_10</v>
      </c>
      <c r="H147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"DIF_10" ],</v>
      </c>
      <c r="I147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"Awakening Universe - NM",
  "region": "EC Pack",
  "category": [ "EC Pack", "NM", "DIF_10" ],
  "requires": []
  },
</v>
      </c>
    </row>
    <row r="1472" spans="1:9" ht="105" x14ac:dyDescent="0.25">
      <c r="A1472" s="18">
        <f t="shared" si="22"/>
        <v>368</v>
      </c>
      <c r="B1472" s="18" t="str">
        <f>_xlfn.TEXTJOIN(" - ", FALSE, VLOOKUP(Table2[[#This Row],[Song Number]], Table1[[Order]:[SHD]], 4, FALSE), _xlfn.IFS(MID(B1471, LEN(B1471) - 2, 3) = " EZ", "NM", MID(B1471, LEN(B1471) - 2, 3) = " NM", "HD", MID(B1471, LEN(B1471) - 2, 3) = " HD", "SHD", TRUE, "EZ"))</f>
        <v>Awakening Universe - HD</v>
      </c>
      <c r="C1472" s="18" t="str">
        <f>_xlfn.TEXTJOIN(" ", FALSE, VLOOKUP(Table2[[#This Row],[Song Number]], Table1[[Order]:[SHD]], 2, FALSE), "Pack")</f>
        <v>EC Pack</v>
      </c>
      <c r="D1472" s="18" t="str" cm="1">
        <f t="array" ref="D1472">_xlfn.IFS(MID(B1471, LEN(B1471) - 2, 3) = " EZ", "NM", MID(B1471, LEN(B1471) - 2, 3) = " NM", "HD", MID(B1471, LEN(B1471) - 2, 3) = " HD", "SHD", TRUE, "EZ")</f>
        <v>HD</v>
      </c>
      <c r="E1472" s="18" t="str">
        <f>VLOOKUP(Table2[[#This Row],[Song Number]], Table1[[Order]:[SHD]], 5, FALSE)</f>
        <v>Memme</v>
      </c>
      <c r="F1472" s="18" t="str">
        <f>_xlfn.TEXTJOIN("", FALSE, "BPM_", VLOOKUP(Table2[[#This Row],[Song Number]], Table1[[Order]:[SHD]], 6, FALSE))</f>
        <v>BPM_185</v>
      </c>
      <c r="G1472" s="18" t="str" cm="1">
        <f t="array" ref="G1472">_xlfn.TEXTJOIN("", FALSE, "DIF_", VLOOKUP(Table2[[#This Row],[Song Number]], Table1[[Order]:[SHD]], _xlfn.IFS(MID(B1471, LEN(B1471) - 2, 3) = " EZ", 8, MID(B1471, LEN(B1471) - 2, 3) = " NM", 9, MID(B1471, LEN(B1471) - 2, 3) = " HD", 10, TRUE, 7), FALSE))</f>
        <v>DIF_15</v>
      </c>
      <c r="H147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"DIF_15" ],</v>
      </c>
      <c r="I147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"Awakening Universe - HD",
  "region": "EC Pack",
  "category": [ "EC Pack", "HD", "DIF_15" ],
  "requires": []
  },
</v>
      </c>
    </row>
    <row r="1473" spans="1:9" ht="105" x14ac:dyDescent="0.25">
      <c r="A1473" s="18">
        <f t="shared" si="22"/>
        <v>368</v>
      </c>
      <c r="B1473" s="18" t="str">
        <f>_xlfn.TEXTJOIN(" - ", FALSE, VLOOKUP(Table2[[#This Row],[Song Number]], Table1[[Order]:[SHD]], 4, FALSE), _xlfn.IFS(MID(B1472, LEN(B1472) - 2, 3) = " EZ", "NM", MID(B1472, LEN(B1472) - 2, 3) = " NM", "HD", MID(B1472, LEN(B1472) - 2, 3) = " HD", "SHD", TRUE, "EZ"))</f>
        <v>Awakening Universe - SHD</v>
      </c>
      <c r="C1473" s="18" t="str">
        <f>_xlfn.TEXTJOIN(" ", FALSE, VLOOKUP(Table2[[#This Row],[Song Number]], Table1[[Order]:[SHD]], 2, FALSE), "Pack")</f>
        <v>EC Pack</v>
      </c>
      <c r="D1473" s="18" t="str" cm="1">
        <f t="array" ref="D1473">_xlfn.IFS(MID(B1472, LEN(B1472) - 2, 3) = " EZ", "NM", MID(B1472, LEN(B1472) - 2, 3) = " NM", "HD", MID(B1472, LEN(B1472) - 2, 3) = " HD", "SHD", TRUE, "EZ")</f>
        <v>SHD</v>
      </c>
      <c r="E1473" s="18" t="str">
        <f>VLOOKUP(Table2[[#This Row],[Song Number]], Table1[[Order]:[SHD]], 5, FALSE)</f>
        <v>Memme</v>
      </c>
      <c r="F1473" s="18" t="str">
        <f>_xlfn.TEXTJOIN("", FALSE, "BPM_", VLOOKUP(Table2[[#This Row],[Song Number]], Table1[[Order]:[SHD]], 6, FALSE))</f>
        <v>BPM_185</v>
      </c>
      <c r="G1473" s="18" t="str" cm="1">
        <f t="array" ref="G1473">_xlfn.TEXTJOIN("", FALSE, "DIF_", VLOOKUP(Table2[[#This Row],[Song Number]], Table1[[Order]:[SHD]], _xlfn.IFS(MID(B1472, LEN(B1472) - 2, 3) = " EZ", 8, MID(B1472, LEN(B1472) - 2, 3) = " NM", 9, MID(B1472, LEN(B1472) - 2, 3) = " HD", 10, TRUE, 7), FALSE))</f>
        <v>DIF_19</v>
      </c>
      <c r="H147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"DIF_19" ],</v>
      </c>
      <c r="I147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"Awakening Universe - SHD",
  "region": "EC Pack",
  "category": [ "EC Pack", "SHD", "DIF_19" ],
  "requires": []
  },
</v>
      </c>
    </row>
    <row r="1474" spans="1:9" ht="105" x14ac:dyDescent="0.25">
      <c r="A1474" s="18">
        <f t="shared" ref="A1474:A1537" si="23">IF(MOD(ROW() - 2, 4) = 0, IF(ISNUMBER(A1473), A1473 + 1, 1), IF(ISNUMBER(A1473), A1473, 1))</f>
        <v>369</v>
      </c>
      <c r="B1474" s="18" t="str">
        <f>_xlfn.TEXTJOIN(" - ", FALSE, VLOOKUP(Table2[[#This Row],[Song Number]], Table1[[Order]:[SHD]], 4, FALSE), _xlfn.IFS(MID(B1473, LEN(B1473) - 2, 3) = " EZ", "NM", MID(B1473, LEN(B1473) - 2, 3) = " NM", "HD", MID(B1473, LEN(B1473) - 2, 3) = " HD", "SHD", TRUE, "EZ"))</f>
        <v>BEATRICE - EZ</v>
      </c>
      <c r="C1474" s="18" t="str">
        <f>_xlfn.TEXTJOIN(" ", FALSE, VLOOKUP(Table2[[#This Row],[Song Number]], Table1[[Order]:[SHD]], 2, FALSE), "Pack")</f>
        <v>EC Pack</v>
      </c>
      <c r="D1474" s="18" t="str" cm="1">
        <f t="array" ref="D1474">_xlfn.IFS(MID(B1473, LEN(B1473) - 2, 3) = " EZ", "NM", MID(B1473, LEN(B1473) - 2, 3) = " NM", "HD", MID(B1473, LEN(B1473) - 2, 3) = " HD", "SHD", TRUE, "EZ")</f>
        <v>EZ</v>
      </c>
      <c r="E1474" s="18" t="str">
        <f>VLOOKUP(Table2[[#This Row],[Song Number]], Table1[[Order]:[SHD]], 5, FALSE)</f>
        <v>RMHN</v>
      </c>
      <c r="F1474" s="18" t="str">
        <f>_xlfn.TEXTJOIN("", FALSE, "BPM_", VLOOKUP(Table2[[#This Row],[Song Number]], Table1[[Order]:[SHD]], 6, FALSE))</f>
        <v>BPM_195</v>
      </c>
      <c r="G1474" s="18" t="str" cm="1">
        <f t="array" ref="G1474">_xlfn.TEXTJOIN("", FALSE, "DIF_", VLOOKUP(Table2[[#This Row],[Song Number]], Table1[[Order]:[SHD]], _xlfn.IFS(MID(B1473, LEN(B1473) - 2, 3) = " EZ", 8, MID(B1473, LEN(B1473) - 2, 3) = " NM", 9, MID(B1473, LEN(B1473) - 2, 3) = " HD", 10, TRUE, 7), FALSE))</f>
        <v>DIF_5</v>
      </c>
      <c r="H147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"DIF_5" ],</v>
      </c>
      <c r="I147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"BEATRICE - EZ",
  "region": "EC Pack",
  "category": [ "EC Pack", "EZ", "DIF_5" ],
  "requires": []
  },
</v>
      </c>
    </row>
    <row r="1475" spans="1:9" ht="105" x14ac:dyDescent="0.25">
      <c r="A1475" s="18">
        <f t="shared" si="23"/>
        <v>369</v>
      </c>
      <c r="B1475" s="18" t="str">
        <f>_xlfn.TEXTJOIN(" - ", FALSE, VLOOKUP(Table2[[#This Row],[Song Number]], Table1[[Order]:[SHD]], 4, FALSE), _xlfn.IFS(MID(B1474, LEN(B1474) - 2, 3) = " EZ", "NM", MID(B1474, LEN(B1474) - 2, 3) = " NM", "HD", MID(B1474, LEN(B1474) - 2, 3) = " HD", "SHD", TRUE, "EZ"))</f>
        <v>BEATRICE - NM</v>
      </c>
      <c r="C1475" s="18" t="str">
        <f>_xlfn.TEXTJOIN(" ", FALSE, VLOOKUP(Table2[[#This Row],[Song Number]], Table1[[Order]:[SHD]], 2, FALSE), "Pack")</f>
        <v>EC Pack</v>
      </c>
      <c r="D1475" s="18" t="str" cm="1">
        <f t="array" ref="D1475">_xlfn.IFS(MID(B1474, LEN(B1474) - 2, 3) = " EZ", "NM", MID(B1474, LEN(B1474) - 2, 3) = " NM", "HD", MID(B1474, LEN(B1474) - 2, 3) = " HD", "SHD", TRUE, "EZ")</f>
        <v>NM</v>
      </c>
      <c r="E1475" s="18" t="str">
        <f>VLOOKUP(Table2[[#This Row],[Song Number]], Table1[[Order]:[SHD]], 5, FALSE)</f>
        <v>RMHN</v>
      </c>
      <c r="F1475" s="18" t="str">
        <f>_xlfn.TEXTJOIN("", FALSE, "BPM_", VLOOKUP(Table2[[#This Row],[Song Number]], Table1[[Order]:[SHD]], 6, FALSE))</f>
        <v>BPM_195</v>
      </c>
      <c r="G1475" s="18" t="str" cm="1">
        <f t="array" ref="G1475">_xlfn.TEXTJOIN("", FALSE, "DIF_", VLOOKUP(Table2[[#This Row],[Song Number]], Table1[[Order]:[SHD]], _xlfn.IFS(MID(B1474, LEN(B1474) - 2, 3) = " EZ", 8, MID(B1474, LEN(B1474) - 2, 3) = " NM", 9, MID(B1474, LEN(B1474) - 2, 3) = " HD", 10, TRUE, 7), FALSE))</f>
        <v>DIF_12</v>
      </c>
      <c r="H147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"DIF_12" ],</v>
      </c>
      <c r="I147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"BEATRICE - NM",
  "region": "EC Pack",
  "category": [ "EC Pack", "NM", "DIF_12" ],
  "requires": []
  },
</v>
      </c>
    </row>
    <row r="1476" spans="1:9" ht="105" x14ac:dyDescent="0.25">
      <c r="A1476" s="18">
        <f t="shared" si="23"/>
        <v>369</v>
      </c>
      <c r="B1476" s="18" t="str">
        <f>_xlfn.TEXTJOIN(" - ", FALSE, VLOOKUP(Table2[[#This Row],[Song Number]], Table1[[Order]:[SHD]], 4, FALSE), _xlfn.IFS(MID(B1475, LEN(B1475) - 2, 3) = " EZ", "NM", MID(B1475, LEN(B1475) - 2, 3) = " NM", "HD", MID(B1475, LEN(B1475) - 2, 3) = " HD", "SHD", TRUE, "EZ"))</f>
        <v>BEATRICE - HD</v>
      </c>
      <c r="C1476" s="18" t="str">
        <f>_xlfn.TEXTJOIN(" ", FALSE, VLOOKUP(Table2[[#This Row],[Song Number]], Table1[[Order]:[SHD]], 2, FALSE), "Pack")</f>
        <v>EC Pack</v>
      </c>
      <c r="D1476" s="18" t="str" cm="1">
        <f t="array" ref="D1476">_xlfn.IFS(MID(B1475, LEN(B1475) - 2, 3) = " EZ", "NM", MID(B1475, LEN(B1475) - 2, 3) = " NM", "HD", MID(B1475, LEN(B1475) - 2, 3) = " HD", "SHD", TRUE, "EZ")</f>
        <v>HD</v>
      </c>
      <c r="E1476" s="18" t="str">
        <f>VLOOKUP(Table2[[#This Row],[Song Number]], Table1[[Order]:[SHD]], 5, FALSE)</f>
        <v>RMHN</v>
      </c>
      <c r="F1476" s="18" t="str">
        <f>_xlfn.TEXTJOIN("", FALSE, "BPM_", VLOOKUP(Table2[[#This Row],[Song Number]], Table1[[Order]:[SHD]], 6, FALSE))</f>
        <v>BPM_195</v>
      </c>
      <c r="G1476" s="18" t="str" cm="1">
        <f t="array" ref="G1476">_xlfn.TEXTJOIN("", FALSE, "DIF_", VLOOKUP(Table2[[#This Row],[Song Number]], Table1[[Order]:[SHD]], _xlfn.IFS(MID(B1475, LEN(B1475) - 2, 3) = " EZ", 8, MID(B1475, LEN(B1475) - 2, 3) = " NM", 9, MID(B1475, LEN(B1475) - 2, 3) = " HD", 10, TRUE, 7), FALSE))</f>
        <v>DIF_15</v>
      </c>
      <c r="H147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"DIF_15" ],</v>
      </c>
      <c r="I147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"BEATRICE - HD",
  "region": "EC Pack",
  "category": [ "EC Pack", "HD", "DIF_15" ],
  "requires": []
  },
</v>
      </c>
    </row>
    <row r="1477" spans="1:9" ht="105" x14ac:dyDescent="0.25">
      <c r="A1477" s="18">
        <f t="shared" si="23"/>
        <v>369</v>
      </c>
      <c r="B1477" s="18" t="str">
        <f>_xlfn.TEXTJOIN(" - ", FALSE, VLOOKUP(Table2[[#This Row],[Song Number]], Table1[[Order]:[SHD]], 4, FALSE), _xlfn.IFS(MID(B1476, LEN(B1476) - 2, 3) = " EZ", "NM", MID(B1476, LEN(B1476) - 2, 3) = " NM", "HD", MID(B1476, LEN(B1476) - 2, 3) = " HD", "SHD", TRUE, "EZ"))</f>
        <v>BEATRICE - SHD</v>
      </c>
      <c r="C1477" s="18" t="str">
        <f>_xlfn.TEXTJOIN(" ", FALSE, VLOOKUP(Table2[[#This Row],[Song Number]], Table1[[Order]:[SHD]], 2, FALSE), "Pack")</f>
        <v>EC Pack</v>
      </c>
      <c r="D1477" s="18" t="str" cm="1">
        <f t="array" ref="D1477">_xlfn.IFS(MID(B1476, LEN(B1476) - 2, 3) = " EZ", "NM", MID(B1476, LEN(B1476) - 2, 3) = " NM", "HD", MID(B1476, LEN(B1476) - 2, 3) = " HD", "SHD", TRUE, "EZ")</f>
        <v>SHD</v>
      </c>
      <c r="E1477" s="18" t="str">
        <f>VLOOKUP(Table2[[#This Row],[Song Number]], Table1[[Order]:[SHD]], 5, FALSE)</f>
        <v>RMHN</v>
      </c>
      <c r="F1477" s="18" t="str">
        <f>_xlfn.TEXTJOIN("", FALSE, "BPM_", VLOOKUP(Table2[[#This Row],[Song Number]], Table1[[Order]:[SHD]], 6, FALSE))</f>
        <v>BPM_195</v>
      </c>
      <c r="G1477" s="18" t="str" cm="1">
        <f t="array" ref="G1477">_xlfn.TEXTJOIN("", FALSE, "DIF_", VLOOKUP(Table2[[#This Row],[Song Number]], Table1[[Order]:[SHD]], _xlfn.IFS(MID(B1476, LEN(B1476) - 2, 3) = " EZ", 8, MID(B1476, LEN(B1476) - 2, 3) = " NM", 9, MID(B1476, LEN(B1476) - 2, 3) = " HD", 10, TRUE, 7), FALSE))</f>
        <v>DIF_18</v>
      </c>
      <c r="H147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"DIF_18" ],</v>
      </c>
      <c r="I147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"BEATRICE - SHD",
  "region": "EC Pack",
  "category": [ "EC Pack", "SHD", "DIF_18" ],
  "requires": []
  },
</v>
      </c>
    </row>
    <row r="1478" spans="1:9" ht="105" x14ac:dyDescent="0.25">
      <c r="A1478" s="18">
        <f t="shared" si="23"/>
        <v>370</v>
      </c>
      <c r="B1478" s="18" t="str">
        <f>_xlfn.TEXTJOIN(" - ", FALSE, VLOOKUP(Table2[[#This Row],[Song Number]], Table1[[Order]:[SHD]], 4, FALSE), _xlfn.IFS(MID(B1477, LEN(B1477) - 2, 3) = " EZ", "NM", MID(B1477, LEN(B1477) - 2, 3) = " NM", "HD", MID(B1477, LEN(B1477) - 2, 3) = " HD", "SHD", TRUE, "EZ"))</f>
        <v>Black tinted alley - EZ</v>
      </c>
      <c r="C1478" s="18" t="str">
        <f>_xlfn.TEXTJOIN(" ", FALSE, VLOOKUP(Table2[[#This Row],[Song Number]], Table1[[Order]:[SHD]], 2, FALSE), "Pack")</f>
        <v>EC Pack</v>
      </c>
      <c r="D1478" s="18" t="str" cm="1">
        <f t="array" ref="D1478">_xlfn.IFS(MID(B1477, LEN(B1477) - 2, 3) = " EZ", "NM", MID(B1477, LEN(B1477) - 2, 3) = " NM", "HD", MID(B1477, LEN(B1477) - 2, 3) = " HD", "SHD", TRUE, "EZ")</f>
        <v>EZ</v>
      </c>
      <c r="E1478" s="18" t="str">
        <f>VLOOKUP(Table2[[#This Row],[Song Number]], Table1[[Order]:[SHD]], 5, FALSE)</f>
        <v>croktica</v>
      </c>
      <c r="F1478" s="18" t="str">
        <f>_xlfn.TEXTJOIN("", FALSE, "BPM_", VLOOKUP(Table2[[#This Row],[Song Number]], Table1[[Order]:[SHD]], 6, FALSE))</f>
        <v>BPM_106</v>
      </c>
      <c r="G1478" s="18" t="str" cm="1">
        <f t="array" ref="G1478">_xlfn.TEXTJOIN("", FALSE, "DIF_", VLOOKUP(Table2[[#This Row],[Song Number]], Table1[[Order]:[SHD]], _xlfn.IFS(MID(B1477, LEN(B1477) - 2, 3) = " EZ", 8, MID(B1477, LEN(B1477) - 2, 3) = " NM", 9, MID(B1477, LEN(B1477) - 2, 3) = " HD", 10, TRUE, 7), FALSE))</f>
        <v>DIF_1</v>
      </c>
      <c r="H147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"DIF_1" ],</v>
      </c>
      <c r="I147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tinted alley - EZ",
  "region": "EC Pack",
  "category": [ "EC Pack", "EZ", "DIF_1" ],
  "requires": []
  },
</v>
      </c>
    </row>
    <row r="1479" spans="1:9" ht="105" x14ac:dyDescent="0.25">
      <c r="A1479" s="18">
        <f t="shared" si="23"/>
        <v>370</v>
      </c>
      <c r="B1479" s="18" t="str">
        <f>_xlfn.TEXTJOIN(" - ", FALSE, VLOOKUP(Table2[[#This Row],[Song Number]], Table1[[Order]:[SHD]], 4, FALSE), _xlfn.IFS(MID(B1478, LEN(B1478) - 2, 3) = " EZ", "NM", MID(B1478, LEN(B1478) - 2, 3) = " NM", "HD", MID(B1478, LEN(B1478) - 2, 3) = " HD", "SHD", TRUE, "EZ"))</f>
        <v>Black tinted alley - NM</v>
      </c>
      <c r="C1479" s="18" t="str">
        <f>_xlfn.TEXTJOIN(" ", FALSE, VLOOKUP(Table2[[#This Row],[Song Number]], Table1[[Order]:[SHD]], 2, FALSE), "Pack")</f>
        <v>EC Pack</v>
      </c>
      <c r="D1479" s="18" t="str" cm="1">
        <f t="array" ref="D1479">_xlfn.IFS(MID(B1478, LEN(B1478) - 2, 3) = " EZ", "NM", MID(B1478, LEN(B1478) - 2, 3) = " NM", "HD", MID(B1478, LEN(B1478) - 2, 3) = " HD", "SHD", TRUE, "EZ")</f>
        <v>NM</v>
      </c>
      <c r="E1479" s="18" t="str">
        <f>VLOOKUP(Table2[[#This Row],[Song Number]], Table1[[Order]:[SHD]], 5, FALSE)</f>
        <v>croktica</v>
      </c>
      <c r="F1479" s="18" t="str">
        <f>_xlfn.TEXTJOIN("", FALSE, "BPM_", VLOOKUP(Table2[[#This Row],[Song Number]], Table1[[Order]:[SHD]], 6, FALSE))</f>
        <v>BPM_106</v>
      </c>
      <c r="G1479" s="18" t="str" cm="1">
        <f t="array" ref="G1479">_xlfn.TEXTJOIN("", FALSE, "DIF_", VLOOKUP(Table2[[#This Row],[Song Number]], Table1[[Order]:[SHD]], _xlfn.IFS(MID(B1478, LEN(B1478) - 2, 3) = " EZ", 8, MID(B1478, LEN(B1478) - 2, 3) = " NM", 9, MID(B1478, LEN(B1478) - 2, 3) = " HD", 10, TRUE, 7), FALSE))</f>
        <v>DIF_5</v>
      </c>
      <c r="H147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"DIF_5" ],</v>
      </c>
      <c r="I147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tinted alley - NM",
  "region": "EC Pack",
  "category": [ "EC Pack", "NM", "DIF_5" ],
  "requires": []
  },
</v>
      </c>
    </row>
    <row r="1480" spans="1:9" ht="105" x14ac:dyDescent="0.25">
      <c r="A1480" s="18">
        <f t="shared" si="23"/>
        <v>370</v>
      </c>
      <c r="B1480" s="18" t="str">
        <f>_xlfn.TEXTJOIN(" - ", FALSE, VLOOKUP(Table2[[#This Row],[Song Number]], Table1[[Order]:[SHD]], 4, FALSE), _xlfn.IFS(MID(B1479, LEN(B1479) - 2, 3) = " EZ", "NM", MID(B1479, LEN(B1479) - 2, 3) = " NM", "HD", MID(B1479, LEN(B1479) - 2, 3) = " HD", "SHD", TRUE, "EZ"))</f>
        <v>Black tinted alley - HD</v>
      </c>
      <c r="C1480" s="18" t="str">
        <f>_xlfn.TEXTJOIN(" ", FALSE, VLOOKUP(Table2[[#This Row],[Song Number]], Table1[[Order]:[SHD]], 2, FALSE), "Pack")</f>
        <v>EC Pack</v>
      </c>
      <c r="D1480" s="18" t="str" cm="1">
        <f t="array" ref="D1480">_xlfn.IFS(MID(B1479, LEN(B1479) - 2, 3) = " EZ", "NM", MID(B1479, LEN(B1479) - 2, 3) = " NM", "HD", MID(B1479, LEN(B1479) - 2, 3) = " HD", "SHD", TRUE, "EZ")</f>
        <v>HD</v>
      </c>
      <c r="E1480" s="18" t="str">
        <f>VLOOKUP(Table2[[#This Row],[Song Number]], Table1[[Order]:[SHD]], 5, FALSE)</f>
        <v>croktica</v>
      </c>
      <c r="F1480" s="18" t="str">
        <f>_xlfn.TEXTJOIN("", FALSE, "BPM_", VLOOKUP(Table2[[#This Row],[Song Number]], Table1[[Order]:[SHD]], 6, FALSE))</f>
        <v>BPM_106</v>
      </c>
      <c r="G1480" s="18" t="str" cm="1">
        <f t="array" ref="G1480">_xlfn.TEXTJOIN("", FALSE, "DIF_", VLOOKUP(Table2[[#This Row],[Song Number]], Table1[[Order]:[SHD]], _xlfn.IFS(MID(B1479, LEN(B1479) - 2, 3) = " EZ", 8, MID(B1479, LEN(B1479) - 2, 3) = " NM", 9, MID(B1479, LEN(B1479) - 2, 3) = " HD", 10, TRUE, 7), FALSE))</f>
        <v>DIF_12</v>
      </c>
      <c r="H148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"DIF_12" ],</v>
      </c>
      <c r="I148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tinted alley - HD",
  "region": "EC Pack",
  "category": [ "EC Pack", "HD", "DIF_12" ],
  "requires": []
  },
</v>
      </c>
    </row>
    <row r="1481" spans="1:9" ht="105" x14ac:dyDescent="0.25">
      <c r="A1481" s="18">
        <f t="shared" si="23"/>
        <v>370</v>
      </c>
      <c r="B1481" s="18" t="str">
        <f>_xlfn.TEXTJOIN(" - ", FALSE, VLOOKUP(Table2[[#This Row],[Song Number]], Table1[[Order]:[SHD]], 4, FALSE), _xlfn.IFS(MID(B1480, LEN(B1480) - 2, 3) = " EZ", "NM", MID(B1480, LEN(B1480) - 2, 3) = " NM", "HD", MID(B1480, LEN(B1480) - 2, 3) = " HD", "SHD", TRUE, "EZ"))</f>
        <v>Black tinted alley - SHD</v>
      </c>
      <c r="C1481" s="18" t="str">
        <f>_xlfn.TEXTJOIN(" ", FALSE, VLOOKUP(Table2[[#This Row],[Song Number]], Table1[[Order]:[SHD]], 2, FALSE), "Pack")</f>
        <v>EC Pack</v>
      </c>
      <c r="D1481" s="18" t="str" cm="1">
        <f t="array" ref="D1481">_xlfn.IFS(MID(B1480, LEN(B1480) - 2, 3) = " EZ", "NM", MID(B1480, LEN(B1480) - 2, 3) = " NM", "HD", MID(B1480, LEN(B1480) - 2, 3) = " HD", "SHD", TRUE, "EZ")</f>
        <v>SHD</v>
      </c>
      <c r="E1481" s="18" t="str">
        <f>VLOOKUP(Table2[[#This Row],[Song Number]], Table1[[Order]:[SHD]], 5, FALSE)</f>
        <v>croktica</v>
      </c>
      <c r="F1481" s="18" t="str">
        <f>_xlfn.TEXTJOIN("", FALSE, "BPM_", VLOOKUP(Table2[[#This Row],[Song Number]], Table1[[Order]:[SHD]], 6, FALSE))</f>
        <v>BPM_106</v>
      </c>
      <c r="G1481" s="18" t="str" cm="1">
        <f t="array" ref="G1481">_xlfn.TEXTJOIN("", FALSE, "DIF_", VLOOKUP(Table2[[#This Row],[Song Number]], Table1[[Order]:[SHD]], _xlfn.IFS(MID(B1480, LEN(B1480) - 2, 3) = " EZ", 8, MID(B1480, LEN(B1480) - 2, 3) = " NM", 9, MID(B1480, LEN(B1480) - 2, 3) = " HD", 10, TRUE, 7), FALSE))</f>
        <v>DIF_16</v>
      </c>
      <c r="H148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"DIF_16" ],</v>
      </c>
      <c r="I148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tinted alley - SHD",
  "region": "EC Pack",
  "category": [ "EC Pack", "SHD", "DIF_16" ],
  "requires": []
  },
</v>
      </c>
    </row>
    <row r="1482" spans="1:9" ht="105" x14ac:dyDescent="0.25">
      <c r="A1482" s="18">
        <f t="shared" si="23"/>
        <v>371</v>
      </c>
      <c r="B1482" s="18" t="str">
        <f>_xlfn.TEXTJOIN(" - ", FALSE, VLOOKUP(Table2[[#This Row],[Song Number]], Table1[[Order]:[SHD]], 4, FALSE), _xlfn.IFS(MID(B1481, LEN(B1481) - 2, 3) = " EZ", "NM", MID(B1481, LEN(B1481) - 2, 3) = " NM", "HD", MID(B1481, LEN(B1481) - 2, 3) = " HD", "SHD", TRUE, "EZ"))</f>
        <v>Break of Dawn - EZ</v>
      </c>
      <c r="C1482" s="18" t="str">
        <f>_xlfn.TEXTJOIN(" ", FALSE, VLOOKUP(Table2[[#This Row],[Song Number]], Table1[[Order]:[SHD]], 2, FALSE), "Pack")</f>
        <v>EC Pack</v>
      </c>
      <c r="D1482" s="18" t="str" cm="1">
        <f t="array" ref="D1482">_xlfn.IFS(MID(B1481, LEN(B1481) - 2, 3) = " EZ", "NM", MID(B1481, LEN(B1481) - 2, 3) = " NM", "HD", MID(B1481, LEN(B1481) - 2, 3) = " HD", "SHD", TRUE, "EZ")</f>
        <v>EZ</v>
      </c>
      <c r="E1482" s="18" t="str">
        <f>VLOOKUP(Table2[[#This Row],[Song Number]], Table1[[Order]:[SHD]], 5, FALSE)</f>
        <v>KIEN</v>
      </c>
      <c r="F1482" s="18" t="str">
        <f>_xlfn.TEXTJOIN("", FALSE, "BPM_", VLOOKUP(Table2[[#This Row],[Song Number]], Table1[[Order]:[SHD]], 6, FALSE))</f>
        <v>BPM_142</v>
      </c>
      <c r="G1482" s="18" t="str" cm="1">
        <f t="array" ref="G1482">_xlfn.TEXTJOIN("", FALSE, "DIF_", VLOOKUP(Table2[[#This Row],[Song Number]], Table1[[Order]:[SHD]], _xlfn.IFS(MID(B1481, LEN(B1481) - 2, 3) = " EZ", 8, MID(B1481, LEN(B1481) - 2, 3) = " NM", 9, MID(B1481, LEN(B1481) - 2, 3) = " HD", 10, TRUE, 7), FALSE))</f>
        <v>DIF_4</v>
      </c>
      <c r="H148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"DIF_4" ],</v>
      </c>
      <c r="I148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"Break of Dawn - EZ",
  "region": "EC Pack",
  "category": [ "EC Pack", "EZ", "DIF_4" ],
  "requires": []
  },
</v>
      </c>
    </row>
    <row r="1483" spans="1:9" ht="105" x14ac:dyDescent="0.25">
      <c r="A1483" s="18">
        <f t="shared" si="23"/>
        <v>371</v>
      </c>
      <c r="B1483" s="18" t="str">
        <f>_xlfn.TEXTJOIN(" - ", FALSE, VLOOKUP(Table2[[#This Row],[Song Number]], Table1[[Order]:[SHD]], 4, FALSE), _xlfn.IFS(MID(B1482, LEN(B1482) - 2, 3) = " EZ", "NM", MID(B1482, LEN(B1482) - 2, 3) = " NM", "HD", MID(B1482, LEN(B1482) - 2, 3) = " HD", "SHD", TRUE, "EZ"))</f>
        <v>Break of Dawn - NM</v>
      </c>
      <c r="C1483" s="18" t="str">
        <f>_xlfn.TEXTJOIN(" ", FALSE, VLOOKUP(Table2[[#This Row],[Song Number]], Table1[[Order]:[SHD]], 2, FALSE), "Pack")</f>
        <v>EC Pack</v>
      </c>
      <c r="D1483" s="18" t="str" cm="1">
        <f t="array" ref="D1483">_xlfn.IFS(MID(B1482, LEN(B1482) - 2, 3) = " EZ", "NM", MID(B1482, LEN(B1482) - 2, 3) = " NM", "HD", MID(B1482, LEN(B1482) - 2, 3) = " HD", "SHD", TRUE, "EZ")</f>
        <v>NM</v>
      </c>
      <c r="E1483" s="18" t="str">
        <f>VLOOKUP(Table2[[#This Row],[Song Number]], Table1[[Order]:[SHD]], 5, FALSE)</f>
        <v>KIEN</v>
      </c>
      <c r="F1483" s="18" t="str">
        <f>_xlfn.TEXTJOIN("", FALSE, "BPM_", VLOOKUP(Table2[[#This Row],[Song Number]], Table1[[Order]:[SHD]], 6, FALSE))</f>
        <v>BPM_142</v>
      </c>
      <c r="G1483" s="18" t="str" cm="1">
        <f t="array" ref="G1483">_xlfn.TEXTJOIN("", FALSE, "DIF_", VLOOKUP(Table2[[#This Row],[Song Number]], Table1[[Order]:[SHD]], _xlfn.IFS(MID(B1482, LEN(B1482) - 2, 3) = " EZ", 8, MID(B1482, LEN(B1482) - 2, 3) = " NM", 9, MID(B1482, LEN(B1482) - 2, 3) = " HD", 10, TRUE, 7), FALSE))</f>
        <v>DIF_9</v>
      </c>
      <c r="H148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"DIF_9" ],</v>
      </c>
      <c r="I148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"Break of Dawn - NM",
  "region": "EC Pack",
  "category": [ "EC Pack", "NM", "DIF_9" ],
  "requires": []
  },
</v>
      </c>
    </row>
    <row r="1484" spans="1:9" ht="105" x14ac:dyDescent="0.25">
      <c r="A1484" s="18">
        <f t="shared" si="23"/>
        <v>371</v>
      </c>
      <c r="B1484" s="18" t="str">
        <f>_xlfn.TEXTJOIN(" - ", FALSE, VLOOKUP(Table2[[#This Row],[Song Number]], Table1[[Order]:[SHD]], 4, FALSE), _xlfn.IFS(MID(B1483, LEN(B1483) - 2, 3) = " EZ", "NM", MID(B1483, LEN(B1483) - 2, 3) = " NM", "HD", MID(B1483, LEN(B1483) - 2, 3) = " HD", "SHD", TRUE, "EZ"))</f>
        <v>Break of Dawn - HD</v>
      </c>
      <c r="C1484" s="18" t="str">
        <f>_xlfn.TEXTJOIN(" ", FALSE, VLOOKUP(Table2[[#This Row],[Song Number]], Table1[[Order]:[SHD]], 2, FALSE), "Pack")</f>
        <v>EC Pack</v>
      </c>
      <c r="D1484" s="18" t="str" cm="1">
        <f t="array" ref="D1484">_xlfn.IFS(MID(B1483, LEN(B1483) - 2, 3) = " EZ", "NM", MID(B1483, LEN(B1483) - 2, 3) = " NM", "HD", MID(B1483, LEN(B1483) - 2, 3) = " HD", "SHD", TRUE, "EZ")</f>
        <v>HD</v>
      </c>
      <c r="E1484" s="18" t="str">
        <f>VLOOKUP(Table2[[#This Row],[Song Number]], Table1[[Order]:[SHD]], 5, FALSE)</f>
        <v>KIEN</v>
      </c>
      <c r="F1484" s="18" t="str">
        <f>_xlfn.TEXTJOIN("", FALSE, "BPM_", VLOOKUP(Table2[[#This Row],[Song Number]], Table1[[Order]:[SHD]], 6, FALSE))</f>
        <v>BPM_142</v>
      </c>
      <c r="G1484" s="18" t="str" cm="1">
        <f t="array" ref="G1484">_xlfn.TEXTJOIN("", FALSE, "DIF_", VLOOKUP(Table2[[#This Row],[Song Number]], Table1[[Order]:[SHD]], _xlfn.IFS(MID(B1483, LEN(B1483) - 2, 3) = " EZ", 8, MID(B1483, LEN(B1483) - 2, 3) = " NM", 9, MID(B1483, LEN(B1483) - 2, 3) = " HD", 10, TRUE, 7), FALSE))</f>
        <v>DIF_13</v>
      </c>
      <c r="H148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"DIF_13" ],</v>
      </c>
      <c r="I148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"Break of Dawn - HD",
  "region": "EC Pack",
  "category": [ "EC Pack", "HD", "DIF_13" ],
  "requires": []
  },
</v>
      </c>
    </row>
    <row r="1485" spans="1:9" ht="105" x14ac:dyDescent="0.25">
      <c r="A1485" s="18">
        <f t="shared" si="23"/>
        <v>371</v>
      </c>
      <c r="B1485" s="18" t="str">
        <f>_xlfn.TEXTJOIN(" - ", FALSE, VLOOKUP(Table2[[#This Row],[Song Number]], Table1[[Order]:[SHD]], 4, FALSE), _xlfn.IFS(MID(B1484, LEN(B1484) - 2, 3) = " EZ", "NM", MID(B1484, LEN(B1484) - 2, 3) = " NM", "HD", MID(B1484, LEN(B1484) - 2, 3) = " HD", "SHD", TRUE, "EZ"))</f>
        <v>Break of Dawn - SHD</v>
      </c>
      <c r="C1485" s="18" t="str">
        <f>_xlfn.TEXTJOIN(" ", FALSE, VLOOKUP(Table2[[#This Row],[Song Number]], Table1[[Order]:[SHD]], 2, FALSE), "Pack")</f>
        <v>EC Pack</v>
      </c>
      <c r="D1485" s="18" t="str" cm="1">
        <f t="array" ref="D1485">_xlfn.IFS(MID(B1484, LEN(B1484) - 2, 3) = " EZ", "NM", MID(B1484, LEN(B1484) - 2, 3) = " NM", "HD", MID(B1484, LEN(B1484) - 2, 3) = " HD", "SHD", TRUE, "EZ")</f>
        <v>SHD</v>
      </c>
      <c r="E1485" s="18" t="str">
        <f>VLOOKUP(Table2[[#This Row],[Song Number]], Table1[[Order]:[SHD]], 5, FALSE)</f>
        <v>KIEN</v>
      </c>
      <c r="F1485" s="18" t="str">
        <f>_xlfn.TEXTJOIN("", FALSE, "BPM_", VLOOKUP(Table2[[#This Row],[Song Number]], Table1[[Order]:[SHD]], 6, FALSE))</f>
        <v>BPM_142</v>
      </c>
      <c r="G1485" s="18" t="str" cm="1">
        <f t="array" ref="G1485">_xlfn.TEXTJOIN("", FALSE, "DIF_", VLOOKUP(Table2[[#This Row],[Song Number]], Table1[[Order]:[SHD]], _xlfn.IFS(MID(B1484, LEN(B1484) - 2, 3) = " EZ", 8, MID(B1484, LEN(B1484) - 2, 3) = " NM", 9, MID(B1484, LEN(B1484) - 2, 3) = " HD", 10, TRUE, 7), FALSE))</f>
        <v>DIF_16</v>
      </c>
      <c r="H148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"DIF_16" ],</v>
      </c>
      <c r="I148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"Break of Dawn - SHD",
  "region": "EC Pack",
  "category": [ "EC Pack", "SHD", "DIF_16" ],
  "requires": []
  },
</v>
      </c>
    </row>
    <row r="1486" spans="1:9" ht="105" x14ac:dyDescent="0.25">
      <c r="A1486" s="18">
        <f t="shared" si="23"/>
        <v>372</v>
      </c>
      <c r="B1486" s="18" t="str">
        <f>_xlfn.TEXTJOIN(" - ", FALSE, VLOOKUP(Table2[[#This Row],[Song Number]], Table1[[Order]:[SHD]], 4, FALSE), _xlfn.IFS(MID(B1485, LEN(B1485) - 2, 3) = " EZ", "NM", MID(B1485, LEN(B1485) - 2, 3) = " NM", "HD", MID(B1485, LEN(B1485) - 2, 3) = " HD", "SHD", TRUE, "EZ"))</f>
        <v>Chaotic Neutral - EZ</v>
      </c>
      <c r="C1486" s="18" t="str">
        <f>_xlfn.TEXTJOIN(" ", FALSE, VLOOKUP(Table2[[#This Row],[Song Number]], Table1[[Order]:[SHD]], 2, FALSE), "Pack")</f>
        <v>EC Pack</v>
      </c>
      <c r="D1486" s="18" t="str" cm="1">
        <f t="array" ref="D1486">_xlfn.IFS(MID(B1485, LEN(B1485) - 2, 3) = " EZ", "NM", MID(B1485, LEN(B1485) - 2, 3) = " NM", "HD", MID(B1485, LEN(B1485) - 2, 3) = " HD", "SHD", TRUE, "EZ")</f>
        <v>EZ</v>
      </c>
      <c r="E1486" s="18" t="str">
        <f>VLOOKUP(Table2[[#This Row],[Song Number]], Table1[[Order]:[SHD]], 5, FALSE)</f>
        <v>aran</v>
      </c>
      <c r="F1486" s="18" t="str">
        <f>_xlfn.TEXTJOIN("", FALSE, "BPM_", VLOOKUP(Table2[[#This Row],[Song Number]], Table1[[Order]:[SHD]], 6, FALSE))</f>
        <v>BPM_180</v>
      </c>
      <c r="G1486" s="18" t="str" cm="1">
        <f t="array" ref="G1486">_xlfn.TEXTJOIN("", FALSE, "DIF_", VLOOKUP(Table2[[#This Row],[Song Number]], Table1[[Order]:[SHD]], _xlfn.IFS(MID(B1485, LEN(B1485) - 2, 3) = " EZ", 8, MID(B1485, LEN(B1485) - 2, 3) = " NM", 9, MID(B1485, LEN(B1485) - 2, 3) = " HD", 10, TRUE, 7), FALSE))</f>
        <v>DIF_5</v>
      </c>
      <c r="H148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"DIF_5" ],</v>
      </c>
      <c r="I148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"Chaotic Neutral - EZ",
  "region": "EC Pack",
  "category": [ "EC Pack", "EZ", "DIF_5" ],
  "requires": []
  },
</v>
      </c>
    </row>
    <row r="1487" spans="1:9" ht="105" x14ac:dyDescent="0.25">
      <c r="A1487" s="18">
        <f t="shared" si="23"/>
        <v>372</v>
      </c>
      <c r="B1487" s="18" t="str">
        <f>_xlfn.TEXTJOIN(" - ", FALSE, VLOOKUP(Table2[[#This Row],[Song Number]], Table1[[Order]:[SHD]], 4, FALSE), _xlfn.IFS(MID(B1486, LEN(B1486) - 2, 3) = " EZ", "NM", MID(B1486, LEN(B1486) - 2, 3) = " NM", "HD", MID(B1486, LEN(B1486) - 2, 3) = " HD", "SHD", TRUE, "EZ"))</f>
        <v>Chaotic Neutral - NM</v>
      </c>
      <c r="C1487" s="18" t="str">
        <f>_xlfn.TEXTJOIN(" ", FALSE, VLOOKUP(Table2[[#This Row],[Song Number]], Table1[[Order]:[SHD]], 2, FALSE), "Pack")</f>
        <v>EC Pack</v>
      </c>
      <c r="D1487" s="18" t="str" cm="1">
        <f t="array" ref="D1487">_xlfn.IFS(MID(B1486, LEN(B1486) - 2, 3) = " EZ", "NM", MID(B1486, LEN(B1486) - 2, 3) = " NM", "HD", MID(B1486, LEN(B1486) - 2, 3) = " HD", "SHD", TRUE, "EZ")</f>
        <v>NM</v>
      </c>
      <c r="E1487" s="18" t="str">
        <f>VLOOKUP(Table2[[#This Row],[Song Number]], Table1[[Order]:[SHD]], 5, FALSE)</f>
        <v>aran</v>
      </c>
      <c r="F1487" s="18" t="str">
        <f>_xlfn.TEXTJOIN("", FALSE, "BPM_", VLOOKUP(Table2[[#This Row],[Song Number]], Table1[[Order]:[SHD]], 6, FALSE))</f>
        <v>BPM_180</v>
      </c>
      <c r="G1487" s="18" t="str" cm="1">
        <f t="array" ref="G1487">_xlfn.TEXTJOIN("", FALSE, "DIF_", VLOOKUP(Table2[[#This Row],[Song Number]], Table1[[Order]:[SHD]], _xlfn.IFS(MID(B1486, LEN(B1486) - 2, 3) = " EZ", 8, MID(B1486, LEN(B1486) - 2, 3) = " NM", 9, MID(B1486, LEN(B1486) - 2, 3) = " HD", 10, TRUE, 7), FALSE))</f>
        <v>DIF_12</v>
      </c>
      <c r="H148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"DIF_12" ],</v>
      </c>
      <c r="I148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"Chaotic Neutral - NM",
  "region": "EC Pack",
  "category": [ "EC Pack", "NM", "DIF_12" ],
  "requires": []
  },
</v>
      </c>
    </row>
    <row r="1488" spans="1:9" ht="105" x14ac:dyDescent="0.25">
      <c r="A1488" s="18">
        <f t="shared" si="23"/>
        <v>372</v>
      </c>
      <c r="B1488" s="18" t="str">
        <f>_xlfn.TEXTJOIN(" - ", FALSE, VLOOKUP(Table2[[#This Row],[Song Number]], Table1[[Order]:[SHD]], 4, FALSE), _xlfn.IFS(MID(B1487, LEN(B1487) - 2, 3) = " EZ", "NM", MID(B1487, LEN(B1487) - 2, 3) = " NM", "HD", MID(B1487, LEN(B1487) - 2, 3) = " HD", "SHD", TRUE, "EZ"))</f>
        <v>Chaotic Neutral - HD</v>
      </c>
      <c r="C1488" s="18" t="str">
        <f>_xlfn.TEXTJOIN(" ", FALSE, VLOOKUP(Table2[[#This Row],[Song Number]], Table1[[Order]:[SHD]], 2, FALSE), "Pack")</f>
        <v>EC Pack</v>
      </c>
      <c r="D1488" s="18" t="str" cm="1">
        <f t="array" ref="D1488">_xlfn.IFS(MID(B1487, LEN(B1487) - 2, 3) = " EZ", "NM", MID(B1487, LEN(B1487) - 2, 3) = " NM", "HD", MID(B1487, LEN(B1487) - 2, 3) = " HD", "SHD", TRUE, "EZ")</f>
        <v>HD</v>
      </c>
      <c r="E1488" s="18" t="str">
        <f>VLOOKUP(Table2[[#This Row],[Song Number]], Table1[[Order]:[SHD]], 5, FALSE)</f>
        <v>aran</v>
      </c>
      <c r="F1488" s="18" t="str">
        <f>_xlfn.TEXTJOIN("", FALSE, "BPM_", VLOOKUP(Table2[[#This Row],[Song Number]], Table1[[Order]:[SHD]], 6, FALSE))</f>
        <v>BPM_180</v>
      </c>
      <c r="G1488" s="18" t="str" cm="1">
        <f t="array" ref="G1488">_xlfn.TEXTJOIN("", FALSE, "DIF_", VLOOKUP(Table2[[#This Row],[Song Number]], Table1[[Order]:[SHD]], _xlfn.IFS(MID(B1487, LEN(B1487) - 2, 3) = " EZ", 8, MID(B1487, LEN(B1487) - 2, 3) = " NM", 9, MID(B1487, LEN(B1487) - 2, 3) = " HD", 10, TRUE, 7), FALSE))</f>
        <v>DIF_16</v>
      </c>
      <c r="H148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"DIF_16" ],</v>
      </c>
      <c r="I148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"Chaotic Neutral - HD",
  "region": "EC Pack",
  "category": [ "EC Pack", "HD", "DIF_16" ],
  "requires": []
  },
</v>
      </c>
    </row>
    <row r="1489" spans="1:9" ht="105" x14ac:dyDescent="0.25">
      <c r="A1489" s="18">
        <f t="shared" si="23"/>
        <v>372</v>
      </c>
      <c r="B1489" s="18" t="str">
        <f>_xlfn.TEXTJOIN(" - ", FALSE, VLOOKUP(Table2[[#This Row],[Song Number]], Table1[[Order]:[SHD]], 4, FALSE), _xlfn.IFS(MID(B1488, LEN(B1488) - 2, 3) = " EZ", "NM", MID(B1488, LEN(B1488) - 2, 3) = " NM", "HD", MID(B1488, LEN(B1488) - 2, 3) = " HD", "SHD", TRUE, "EZ"))</f>
        <v>Chaotic Neutral - SHD</v>
      </c>
      <c r="C1489" s="18" t="str">
        <f>_xlfn.TEXTJOIN(" ", FALSE, VLOOKUP(Table2[[#This Row],[Song Number]], Table1[[Order]:[SHD]], 2, FALSE), "Pack")</f>
        <v>EC Pack</v>
      </c>
      <c r="D1489" s="18" t="str" cm="1">
        <f t="array" ref="D1489">_xlfn.IFS(MID(B1488, LEN(B1488) - 2, 3) = " EZ", "NM", MID(B1488, LEN(B1488) - 2, 3) = " NM", "HD", MID(B1488, LEN(B1488) - 2, 3) = " HD", "SHD", TRUE, "EZ")</f>
        <v>SHD</v>
      </c>
      <c r="E1489" s="18" t="str">
        <f>VLOOKUP(Table2[[#This Row],[Song Number]], Table1[[Order]:[SHD]], 5, FALSE)</f>
        <v>aran</v>
      </c>
      <c r="F1489" s="18" t="str">
        <f>_xlfn.TEXTJOIN("", FALSE, "BPM_", VLOOKUP(Table2[[#This Row],[Song Number]], Table1[[Order]:[SHD]], 6, FALSE))</f>
        <v>BPM_180</v>
      </c>
      <c r="G1489" s="18" t="str" cm="1">
        <f t="array" ref="G1489">_xlfn.TEXTJOIN("", FALSE, "DIF_", VLOOKUP(Table2[[#This Row],[Song Number]], Table1[[Order]:[SHD]], _xlfn.IFS(MID(B1488, LEN(B1488) - 2, 3) = " EZ", 8, MID(B1488, LEN(B1488) - 2, 3) = " NM", 9, MID(B1488, LEN(B1488) - 2, 3) = " HD", 10, TRUE, 7), FALSE))</f>
        <v>DIF_18</v>
      </c>
      <c r="H148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"DIF_18" ],</v>
      </c>
      <c r="I148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"Chaotic Neutral - SHD",
  "region": "EC Pack",
  "category": [ "EC Pack", "SHD", "DIF_18" ],
  "requires": []
  },
</v>
      </c>
    </row>
    <row r="1490" spans="1:9" ht="105" x14ac:dyDescent="0.25">
      <c r="A1490" s="18">
        <f t="shared" si="23"/>
        <v>373</v>
      </c>
      <c r="B1490" s="18" t="str">
        <f>_xlfn.TEXTJOIN(" - ", FALSE, VLOOKUP(Table2[[#This Row],[Song Number]], Table1[[Order]:[SHD]], 4, FALSE), _xlfn.IFS(MID(B1489, LEN(B1489) - 2, 3) = " EZ", "NM", MID(B1489, LEN(B1489) - 2, 3) = " NM", "HD", MID(B1489, LEN(B1489) - 2, 3) = " HD", "SHD", TRUE, "EZ"))</f>
        <v>Dancing Light - EZ</v>
      </c>
      <c r="C1490" s="18" t="str">
        <f>_xlfn.TEXTJOIN(" ", FALSE, VLOOKUP(Table2[[#This Row],[Song Number]], Table1[[Order]:[SHD]], 2, FALSE), "Pack")</f>
        <v>EC Pack</v>
      </c>
      <c r="D1490" s="18" t="str" cm="1">
        <f t="array" ref="D1490">_xlfn.IFS(MID(B1489, LEN(B1489) - 2, 3) = " EZ", "NM", MID(B1489, LEN(B1489) - 2, 3) = " NM", "HD", MID(B1489, LEN(B1489) - 2, 3) = " HD", "SHD", TRUE, "EZ")</f>
        <v>EZ</v>
      </c>
      <c r="E1490" s="18" t="str">
        <f>VLOOKUP(Table2[[#This Row],[Song Number]], Table1[[Order]:[SHD]], 5, FALSE)</f>
        <v>ATAS</v>
      </c>
      <c r="F1490" s="18" t="str">
        <f>_xlfn.TEXTJOIN("", FALSE, "BPM_", VLOOKUP(Table2[[#This Row],[Song Number]], Table1[[Order]:[SHD]], 6, FALSE))</f>
        <v>BPM_135</v>
      </c>
      <c r="G1490" s="18" t="str" cm="1">
        <f t="array" ref="G1490">_xlfn.TEXTJOIN("", FALSE, "DIF_", VLOOKUP(Table2[[#This Row],[Song Number]], Table1[[Order]:[SHD]], _xlfn.IFS(MID(B1489, LEN(B1489) - 2, 3) = " EZ", 8, MID(B1489, LEN(B1489) - 2, 3) = " NM", 9, MID(B1489, LEN(B1489) - 2, 3) = " HD", 10, TRUE, 7), FALSE))</f>
        <v>DIF_4</v>
      </c>
      <c r="H149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"DIF_4" ],</v>
      </c>
      <c r="I149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"Dancing Light - EZ",
  "region": "EC Pack",
  "category": [ "EC Pack", "EZ", "DIF_4" ],
  "requires": []
  },
</v>
      </c>
    </row>
    <row r="1491" spans="1:9" ht="105" x14ac:dyDescent="0.25">
      <c r="A1491" s="18">
        <f t="shared" si="23"/>
        <v>373</v>
      </c>
      <c r="B1491" s="18" t="str">
        <f>_xlfn.TEXTJOIN(" - ", FALSE, VLOOKUP(Table2[[#This Row],[Song Number]], Table1[[Order]:[SHD]], 4, FALSE), _xlfn.IFS(MID(B1490, LEN(B1490) - 2, 3) = " EZ", "NM", MID(B1490, LEN(B1490) - 2, 3) = " NM", "HD", MID(B1490, LEN(B1490) - 2, 3) = " HD", "SHD", TRUE, "EZ"))</f>
        <v>Dancing Light - NM</v>
      </c>
      <c r="C1491" s="18" t="str">
        <f>_xlfn.TEXTJOIN(" ", FALSE, VLOOKUP(Table2[[#This Row],[Song Number]], Table1[[Order]:[SHD]], 2, FALSE), "Pack")</f>
        <v>EC Pack</v>
      </c>
      <c r="D1491" s="18" t="str" cm="1">
        <f t="array" ref="D1491">_xlfn.IFS(MID(B1490, LEN(B1490) - 2, 3) = " EZ", "NM", MID(B1490, LEN(B1490) - 2, 3) = " NM", "HD", MID(B1490, LEN(B1490) - 2, 3) = " HD", "SHD", TRUE, "EZ")</f>
        <v>NM</v>
      </c>
      <c r="E1491" s="18" t="str">
        <f>VLOOKUP(Table2[[#This Row],[Song Number]], Table1[[Order]:[SHD]], 5, FALSE)</f>
        <v>ATAS</v>
      </c>
      <c r="F1491" s="18" t="str">
        <f>_xlfn.TEXTJOIN("", FALSE, "BPM_", VLOOKUP(Table2[[#This Row],[Song Number]], Table1[[Order]:[SHD]], 6, FALSE))</f>
        <v>BPM_135</v>
      </c>
      <c r="G1491" s="18" t="str" cm="1">
        <f t="array" ref="G1491">_xlfn.TEXTJOIN("", FALSE, "DIF_", VLOOKUP(Table2[[#This Row],[Song Number]], Table1[[Order]:[SHD]], _xlfn.IFS(MID(B1490, LEN(B1490) - 2, 3) = " EZ", 8, MID(B1490, LEN(B1490) - 2, 3) = " NM", 9, MID(B1490, LEN(B1490) - 2, 3) = " HD", 10, TRUE, 7), FALSE))</f>
        <v>DIF_10</v>
      </c>
      <c r="H149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"DIF_10" ],</v>
      </c>
      <c r="I149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"Dancing Light - NM",
  "region": "EC Pack",
  "category": [ "EC Pack", "NM", "DIF_10" ],
  "requires": []
  },
</v>
      </c>
    </row>
    <row r="1492" spans="1:9" ht="105" x14ac:dyDescent="0.25">
      <c r="A1492" s="18">
        <f t="shared" si="23"/>
        <v>373</v>
      </c>
      <c r="B1492" s="18" t="str">
        <f>_xlfn.TEXTJOIN(" - ", FALSE, VLOOKUP(Table2[[#This Row],[Song Number]], Table1[[Order]:[SHD]], 4, FALSE), _xlfn.IFS(MID(B1491, LEN(B1491) - 2, 3) = " EZ", "NM", MID(B1491, LEN(B1491) - 2, 3) = " NM", "HD", MID(B1491, LEN(B1491) - 2, 3) = " HD", "SHD", TRUE, "EZ"))</f>
        <v>Dancing Light - HD</v>
      </c>
      <c r="C1492" s="18" t="str">
        <f>_xlfn.TEXTJOIN(" ", FALSE, VLOOKUP(Table2[[#This Row],[Song Number]], Table1[[Order]:[SHD]], 2, FALSE), "Pack")</f>
        <v>EC Pack</v>
      </c>
      <c r="D1492" s="18" t="str" cm="1">
        <f t="array" ref="D1492">_xlfn.IFS(MID(B1491, LEN(B1491) - 2, 3) = " EZ", "NM", MID(B1491, LEN(B1491) - 2, 3) = " NM", "HD", MID(B1491, LEN(B1491) - 2, 3) = " HD", "SHD", TRUE, "EZ")</f>
        <v>HD</v>
      </c>
      <c r="E1492" s="18" t="str">
        <f>VLOOKUP(Table2[[#This Row],[Song Number]], Table1[[Order]:[SHD]], 5, FALSE)</f>
        <v>ATAS</v>
      </c>
      <c r="F1492" s="18" t="str">
        <f>_xlfn.TEXTJOIN("", FALSE, "BPM_", VLOOKUP(Table2[[#This Row],[Song Number]], Table1[[Order]:[SHD]], 6, FALSE))</f>
        <v>BPM_135</v>
      </c>
      <c r="G1492" s="18" t="str" cm="1">
        <f t="array" ref="G1492">_xlfn.TEXTJOIN("", FALSE, "DIF_", VLOOKUP(Table2[[#This Row],[Song Number]], Table1[[Order]:[SHD]], _xlfn.IFS(MID(B1491, LEN(B1491) - 2, 3) = " EZ", 8, MID(B1491, LEN(B1491) - 2, 3) = " NM", 9, MID(B1491, LEN(B1491) - 2, 3) = " HD", 10, TRUE, 7), FALSE))</f>
        <v>DIF_13</v>
      </c>
      <c r="H149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"DIF_13" ],</v>
      </c>
      <c r="I149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"Dancing Light - HD",
  "region": "EC Pack",
  "category": [ "EC Pack", "HD", "DIF_13" ],
  "requires": []
  },
</v>
      </c>
    </row>
    <row r="1493" spans="1:9" ht="105" x14ac:dyDescent="0.25">
      <c r="A1493" s="18">
        <f t="shared" si="23"/>
        <v>373</v>
      </c>
      <c r="B1493" s="18" t="str">
        <f>_xlfn.TEXTJOIN(" - ", FALSE, VLOOKUP(Table2[[#This Row],[Song Number]], Table1[[Order]:[SHD]], 4, FALSE), _xlfn.IFS(MID(B1492, LEN(B1492) - 2, 3) = " EZ", "NM", MID(B1492, LEN(B1492) - 2, 3) = " NM", "HD", MID(B1492, LEN(B1492) - 2, 3) = " HD", "SHD", TRUE, "EZ"))</f>
        <v>Dancing Light - SHD</v>
      </c>
      <c r="C1493" s="18" t="str">
        <f>_xlfn.TEXTJOIN(" ", FALSE, VLOOKUP(Table2[[#This Row],[Song Number]], Table1[[Order]:[SHD]], 2, FALSE), "Pack")</f>
        <v>EC Pack</v>
      </c>
      <c r="D1493" s="18" t="str" cm="1">
        <f t="array" ref="D1493">_xlfn.IFS(MID(B1492, LEN(B1492) - 2, 3) = " EZ", "NM", MID(B1492, LEN(B1492) - 2, 3) = " NM", "HD", MID(B1492, LEN(B1492) - 2, 3) = " HD", "SHD", TRUE, "EZ")</f>
        <v>SHD</v>
      </c>
      <c r="E1493" s="18" t="str">
        <f>VLOOKUP(Table2[[#This Row],[Song Number]], Table1[[Order]:[SHD]], 5, FALSE)</f>
        <v>ATAS</v>
      </c>
      <c r="F1493" s="18" t="str">
        <f>_xlfn.TEXTJOIN("", FALSE, "BPM_", VLOOKUP(Table2[[#This Row],[Song Number]], Table1[[Order]:[SHD]], 6, FALSE))</f>
        <v>BPM_135</v>
      </c>
      <c r="G1493" s="18" t="str" cm="1">
        <f t="array" ref="G1493">_xlfn.TEXTJOIN("", FALSE, "DIF_", VLOOKUP(Table2[[#This Row],[Song Number]], Table1[[Order]:[SHD]], _xlfn.IFS(MID(B1492, LEN(B1492) - 2, 3) = " EZ", 8, MID(B1492, LEN(B1492) - 2, 3) = " NM", 9, MID(B1492, LEN(B1492) - 2, 3) = " HD", 10, TRUE, 7), FALSE))</f>
        <v>DIF_16</v>
      </c>
      <c r="H149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"DIF_16" ],</v>
      </c>
      <c r="I149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"Dancing Light - SHD",
  "region": "EC Pack",
  "category": [ "EC Pack", "SHD", "DIF_16" ],
  "requires": []
  },
</v>
      </c>
    </row>
    <row r="1494" spans="1:9" ht="105" x14ac:dyDescent="0.25">
      <c r="A1494" s="18">
        <f t="shared" si="23"/>
        <v>374</v>
      </c>
      <c r="B1494" s="18" t="str">
        <f>_xlfn.TEXTJOIN(" - ", FALSE, VLOOKUP(Table2[[#This Row],[Song Number]], Table1[[Order]:[SHD]], 4, FALSE), _xlfn.IFS(MID(B1493, LEN(B1493) - 2, 3) = " EZ", "NM", MID(B1493, LEN(B1493) - 2, 3) = " NM", "HD", MID(B1493, LEN(B1493) - 2, 3) = " HD", "SHD", TRUE, "EZ"))</f>
        <v>DISTOPIA - EZ</v>
      </c>
      <c r="C1494" s="18" t="str">
        <f>_xlfn.TEXTJOIN(" ", FALSE, VLOOKUP(Table2[[#This Row],[Song Number]], Table1[[Order]:[SHD]], 2, FALSE), "Pack")</f>
        <v>EC Pack</v>
      </c>
      <c r="D1494" s="18" t="str" cm="1">
        <f t="array" ref="D1494">_xlfn.IFS(MID(B1493, LEN(B1493) - 2, 3) = " EZ", "NM", MID(B1493, LEN(B1493) - 2, 3) = " NM", "HD", MID(B1493, LEN(B1493) - 2, 3) = " HD", "SHD", TRUE, "EZ")</f>
        <v>EZ</v>
      </c>
      <c r="E1494" s="18" t="str">
        <f>VLOOKUP(Table2[[#This Row],[Song Number]], Table1[[Order]:[SHD]], 5, FALSE)</f>
        <v>wigen</v>
      </c>
      <c r="F1494" s="18" t="str">
        <f>_xlfn.TEXTJOIN("", FALSE, "BPM_", VLOOKUP(Table2[[#This Row],[Song Number]], Table1[[Order]:[SHD]], 6, FALSE))</f>
        <v>BPM_133</v>
      </c>
      <c r="G1494" s="18" t="str" cm="1">
        <f t="array" ref="G1494">_xlfn.TEXTJOIN("", FALSE, "DIF_", VLOOKUP(Table2[[#This Row],[Song Number]], Table1[[Order]:[SHD]], _xlfn.IFS(MID(B1493, LEN(B1493) - 2, 3) = " EZ", 8, MID(B1493, LEN(B1493) - 2, 3) = " NM", 9, MID(B1493, LEN(B1493) - 2, 3) = " HD", 10, TRUE, 7), FALSE))</f>
        <v>DIF_3</v>
      </c>
      <c r="H149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"DIF_3" ],</v>
      </c>
      <c r="I149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"DISTOPIA - EZ",
  "region": "EC Pack",
  "category": [ "EC Pack", "EZ", "DIF_3" ],
  "requires": []
  },
</v>
      </c>
    </row>
    <row r="1495" spans="1:9" ht="105" x14ac:dyDescent="0.25">
      <c r="A1495" s="18">
        <f t="shared" si="23"/>
        <v>374</v>
      </c>
      <c r="B1495" s="18" t="str">
        <f>_xlfn.TEXTJOIN(" - ", FALSE, VLOOKUP(Table2[[#This Row],[Song Number]], Table1[[Order]:[SHD]], 4, FALSE), _xlfn.IFS(MID(B1494, LEN(B1494) - 2, 3) = " EZ", "NM", MID(B1494, LEN(B1494) - 2, 3) = " NM", "HD", MID(B1494, LEN(B1494) - 2, 3) = " HD", "SHD", TRUE, "EZ"))</f>
        <v>DISTOPIA - NM</v>
      </c>
      <c r="C1495" s="18" t="str">
        <f>_xlfn.TEXTJOIN(" ", FALSE, VLOOKUP(Table2[[#This Row],[Song Number]], Table1[[Order]:[SHD]], 2, FALSE), "Pack")</f>
        <v>EC Pack</v>
      </c>
      <c r="D1495" s="18" t="str" cm="1">
        <f t="array" ref="D1495">_xlfn.IFS(MID(B1494, LEN(B1494) - 2, 3) = " EZ", "NM", MID(B1494, LEN(B1494) - 2, 3) = " NM", "HD", MID(B1494, LEN(B1494) - 2, 3) = " HD", "SHD", TRUE, "EZ")</f>
        <v>NM</v>
      </c>
      <c r="E1495" s="18" t="str">
        <f>VLOOKUP(Table2[[#This Row],[Song Number]], Table1[[Order]:[SHD]], 5, FALSE)</f>
        <v>wigen</v>
      </c>
      <c r="F1495" s="18" t="str">
        <f>_xlfn.TEXTJOIN("", FALSE, "BPM_", VLOOKUP(Table2[[#This Row],[Song Number]], Table1[[Order]:[SHD]], 6, FALSE))</f>
        <v>BPM_133</v>
      </c>
      <c r="G1495" s="18" t="str" cm="1">
        <f t="array" ref="G1495">_xlfn.TEXTJOIN("", FALSE, "DIF_", VLOOKUP(Table2[[#This Row],[Song Number]], Table1[[Order]:[SHD]], _xlfn.IFS(MID(B1494, LEN(B1494) - 2, 3) = " EZ", 8, MID(B1494, LEN(B1494) - 2, 3) = " NM", 9, MID(B1494, LEN(B1494) - 2, 3) = " HD", 10, TRUE, 7), FALSE))</f>
        <v>DIF_8</v>
      </c>
      <c r="H149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"DIF_8" ],</v>
      </c>
      <c r="I149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"DISTOPIA - NM",
  "region": "EC Pack",
  "category": [ "EC Pack", "NM", "DIF_8" ],
  "requires": []
  },
</v>
      </c>
    </row>
    <row r="1496" spans="1:9" ht="105" x14ac:dyDescent="0.25">
      <c r="A1496" s="18">
        <f t="shared" si="23"/>
        <v>374</v>
      </c>
      <c r="B1496" s="18" t="str">
        <f>_xlfn.TEXTJOIN(" - ", FALSE, VLOOKUP(Table2[[#This Row],[Song Number]], Table1[[Order]:[SHD]], 4, FALSE), _xlfn.IFS(MID(B1495, LEN(B1495) - 2, 3) = " EZ", "NM", MID(B1495, LEN(B1495) - 2, 3) = " NM", "HD", MID(B1495, LEN(B1495) - 2, 3) = " HD", "SHD", TRUE, "EZ"))</f>
        <v>DISTOPIA - HD</v>
      </c>
      <c r="C1496" s="18" t="str">
        <f>_xlfn.TEXTJOIN(" ", FALSE, VLOOKUP(Table2[[#This Row],[Song Number]], Table1[[Order]:[SHD]], 2, FALSE), "Pack")</f>
        <v>EC Pack</v>
      </c>
      <c r="D1496" s="18" t="str" cm="1">
        <f t="array" ref="D1496">_xlfn.IFS(MID(B1495, LEN(B1495) - 2, 3) = " EZ", "NM", MID(B1495, LEN(B1495) - 2, 3) = " NM", "HD", MID(B1495, LEN(B1495) - 2, 3) = " HD", "SHD", TRUE, "EZ")</f>
        <v>HD</v>
      </c>
      <c r="E1496" s="18" t="str">
        <f>VLOOKUP(Table2[[#This Row],[Song Number]], Table1[[Order]:[SHD]], 5, FALSE)</f>
        <v>wigen</v>
      </c>
      <c r="F1496" s="18" t="str">
        <f>_xlfn.TEXTJOIN("", FALSE, "BPM_", VLOOKUP(Table2[[#This Row],[Song Number]], Table1[[Order]:[SHD]], 6, FALSE))</f>
        <v>BPM_133</v>
      </c>
      <c r="G1496" s="18" t="str" cm="1">
        <f t="array" ref="G1496">_xlfn.TEXTJOIN("", FALSE, "DIF_", VLOOKUP(Table2[[#This Row],[Song Number]], Table1[[Order]:[SHD]], _xlfn.IFS(MID(B1495, LEN(B1495) - 2, 3) = " EZ", 8, MID(B1495, LEN(B1495) - 2, 3) = " NM", 9, MID(B1495, LEN(B1495) - 2, 3) = " HD", 10, TRUE, 7), FALSE))</f>
        <v>DIF_12</v>
      </c>
      <c r="H149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"DIF_12" ],</v>
      </c>
      <c r="I149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"DISTOPIA - HD",
  "region": "EC Pack",
  "category": [ "EC Pack", "HD", "DIF_12" ],
  "requires": []
  },
</v>
      </c>
    </row>
    <row r="1497" spans="1:9" ht="105" x14ac:dyDescent="0.25">
      <c r="A1497" s="18">
        <f t="shared" si="23"/>
        <v>374</v>
      </c>
      <c r="B1497" s="18" t="str">
        <f>_xlfn.TEXTJOIN(" - ", FALSE, VLOOKUP(Table2[[#This Row],[Song Number]], Table1[[Order]:[SHD]], 4, FALSE), _xlfn.IFS(MID(B1496, LEN(B1496) - 2, 3) = " EZ", "NM", MID(B1496, LEN(B1496) - 2, 3) = " NM", "HD", MID(B1496, LEN(B1496) - 2, 3) = " HD", "SHD", TRUE, "EZ"))</f>
        <v>DISTOPIA - SHD</v>
      </c>
      <c r="C1497" s="18" t="str">
        <f>_xlfn.TEXTJOIN(" ", FALSE, VLOOKUP(Table2[[#This Row],[Song Number]], Table1[[Order]:[SHD]], 2, FALSE), "Pack")</f>
        <v>EC Pack</v>
      </c>
      <c r="D1497" s="18" t="str" cm="1">
        <f t="array" ref="D1497">_xlfn.IFS(MID(B1496, LEN(B1496) - 2, 3) = " EZ", "NM", MID(B1496, LEN(B1496) - 2, 3) = " NM", "HD", MID(B1496, LEN(B1496) - 2, 3) = " HD", "SHD", TRUE, "EZ")</f>
        <v>SHD</v>
      </c>
      <c r="E1497" s="18" t="str">
        <f>VLOOKUP(Table2[[#This Row],[Song Number]], Table1[[Order]:[SHD]], 5, FALSE)</f>
        <v>wigen</v>
      </c>
      <c r="F1497" s="18" t="str">
        <f>_xlfn.TEXTJOIN("", FALSE, "BPM_", VLOOKUP(Table2[[#This Row],[Song Number]], Table1[[Order]:[SHD]], 6, FALSE))</f>
        <v>BPM_133</v>
      </c>
      <c r="G1497" s="18" t="str" cm="1">
        <f t="array" ref="G1497">_xlfn.TEXTJOIN("", FALSE, "DIF_", VLOOKUP(Table2[[#This Row],[Song Number]], Table1[[Order]:[SHD]], _xlfn.IFS(MID(B1496, LEN(B1496) - 2, 3) = " EZ", 8, MID(B1496, LEN(B1496) - 2, 3) = " NM", 9, MID(B1496, LEN(B1496) - 2, 3) = " HD", 10, TRUE, 7), FALSE))</f>
        <v>DIF_16</v>
      </c>
      <c r="H149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"DIF_16" ],</v>
      </c>
      <c r="I149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"DISTOPIA - SHD",
  "region": "EC Pack",
  "category": [ "EC Pack", "SHD", "DIF_16" ],
  "requires": []
  },
</v>
      </c>
    </row>
    <row r="1498" spans="1:9" ht="105" x14ac:dyDescent="0.25">
      <c r="A1498" s="18">
        <f t="shared" si="23"/>
        <v>375</v>
      </c>
      <c r="B1498" s="18" t="str">
        <f>_xlfn.TEXTJOIN(" - ", FALSE, VLOOKUP(Table2[[#This Row],[Song Number]], Table1[[Order]:[SHD]], 4, FALSE), _xlfn.IFS(MID(B1497, LEN(B1497) - 2, 3) = " EZ", "NM", MID(B1497, LEN(B1497) - 2, 3) = " NM", "HD", MID(B1497, LEN(B1497) - 2, 3) = " HD", "SHD", TRUE, "EZ"))</f>
        <v>Dream Walker - EZ</v>
      </c>
      <c r="C1498" s="18" t="str">
        <f>_xlfn.TEXTJOIN(" ", FALSE, VLOOKUP(Table2[[#This Row],[Song Number]], Table1[[Order]:[SHD]], 2, FALSE), "Pack")</f>
        <v>EC Pack</v>
      </c>
      <c r="D1498" s="18" t="str" cm="1">
        <f t="array" ref="D1498">_xlfn.IFS(MID(B1497, LEN(B1497) - 2, 3) = " EZ", "NM", MID(B1497, LEN(B1497) - 2, 3) = " NM", "HD", MID(B1497, LEN(B1497) - 2, 3) = " HD", "SHD", TRUE, "EZ")</f>
        <v>EZ</v>
      </c>
      <c r="E1498" s="18" t="str">
        <f>VLOOKUP(Table2[[#This Row],[Song Number]], Table1[[Order]:[SHD]], 5, FALSE)</f>
        <v>HiRO</v>
      </c>
      <c r="F1498" s="18" t="str">
        <f>_xlfn.TEXTJOIN("", FALSE, "BPM_", VLOOKUP(Table2[[#This Row],[Song Number]], Table1[[Order]:[SHD]], 6, FALSE))</f>
        <v>BPM_215</v>
      </c>
      <c r="G1498" s="18" t="str" cm="1">
        <f t="array" ref="G1498">_xlfn.TEXTJOIN("", FALSE, "DIF_", VLOOKUP(Table2[[#This Row],[Song Number]], Table1[[Order]:[SHD]], _xlfn.IFS(MID(B1497, LEN(B1497) - 2, 3) = " EZ", 8, MID(B1497, LEN(B1497) - 2, 3) = " NM", 9, MID(B1497, LEN(B1497) - 2, 3) = " HD", 10, TRUE, 7), FALSE))</f>
        <v>DIF_4</v>
      </c>
      <c r="H149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"DIF_4" ],</v>
      </c>
      <c r="I149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"Dream Walker - EZ",
  "region": "EC Pack",
  "category": [ "EC Pack", "EZ", "DIF_4" ],
  "requires": []
  },
</v>
      </c>
    </row>
    <row r="1499" spans="1:9" ht="105" x14ac:dyDescent="0.25">
      <c r="A1499" s="18">
        <f t="shared" si="23"/>
        <v>375</v>
      </c>
      <c r="B1499" s="18" t="str">
        <f>_xlfn.TEXTJOIN(" - ", FALSE, VLOOKUP(Table2[[#This Row],[Song Number]], Table1[[Order]:[SHD]], 4, FALSE), _xlfn.IFS(MID(B1498, LEN(B1498) - 2, 3) = " EZ", "NM", MID(B1498, LEN(B1498) - 2, 3) = " NM", "HD", MID(B1498, LEN(B1498) - 2, 3) = " HD", "SHD", TRUE, "EZ"))</f>
        <v>Dream Walker - NM</v>
      </c>
      <c r="C1499" s="18" t="str">
        <f>_xlfn.TEXTJOIN(" ", FALSE, VLOOKUP(Table2[[#This Row],[Song Number]], Table1[[Order]:[SHD]], 2, FALSE), "Pack")</f>
        <v>EC Pack</v>
      </c>
      <c r="D1499" s="18" t="str" cm="1">
        <f t="array" ref="D1499">_xlfn.IFS(MID(B1498, LEN(B1498) - 2, 3) = " EZ", "NM", MID(B1498, LEN(B1498) - 2, 3) = " NM", "HD", MID(B1498, LEN(B1498) - 2, 3) = " HD", "SHD", TRUE, "EZ")</f>
        <v>NM</v>
      </c>
      <c r="E1499" s="18" t="str">
        <f>VLOOKUP(Table2[[#This Row],[Song Number]], Table1[[Order]:[SHD]], 5, FALSE)</f>
        <v>HiRO</v>
      </c>
      <c r="F1499" s="18" t="str">
        <f>_xlfn.TEXTJOIN("", FALSE, "BPM_", VLOOKUP(Table2[[#This Row],[Song Number]], Table1[[Order]:[SHD]], 6, FALSE))</f>
        <v>BPM_215</v>
      </c>
      <c r="G1499" s="18" t="str" cm="1">
        <f t="array" ref="G1499">_xlfn.TEXTJOIN("", FALSE, "DIF_", VLOOKUP(Table2[[#This Row],[Song Number]], Table1[[Order]:[SHD]], _xlfn.IFS(MID(B1498, LEN(B1498) - 2, 3) = " EZ", 8, MID(B1498, LEN(B1498) - 2, 3) = " NM", 9, MID(B1498, LEN(B1498) - 2, 3) = " HD", 10, TRUE, 7), FALSE))</f>
        <v>DIF_11</v>
      </c>
      <c r="H149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"DIF_11" ],</v>
      </c>
      <c r="I149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"Dream Walker - NM",
  "region": "EC Pack",
  "category": [ "EC Pack", "NM", "DIF_11" ],
  "requires": []
  },
</v>
      </c>
    </row>
    <row r="1500" spans="1:9" ht="105" x14ac:dyDescent="0.25">
      <c r="A1500" s="18">
        <f t="shared" si="23"/>
        <v>375</v>
      </c>
      <c r="B1500" s="18" t="str">
        <f>_xlfn.TEXTJOIN(" - ", FALSE, VLOOKUP(Table2[[#This Row],[Song Number]], Table1[[Order]:[SHD]], 4, FALSE), _xlfn.IFS(MID(B1499, LEN(B1499) - 2, 3) = " EZ", "NM", MID(B1499, LEN(B1499) - 2, 3) = " NM", "HD", MID(B1499, LEN(B1499) - 2, 3) = " HD", "SHD", TRUE, "EZ"))</f>
        <v>Dream Walker - HD</v>
      </c>
      <c r="C1500" s="18" t="str">
        <f>_xlfn.TEXTJOIN(" ", FALSE, VLOOKUP(Table2[[#This Row],[Song Number]], Table1[[Order]:[SHD]], 2, FALSE), "Pack")</f>
        <v>EC Pack</v>
      </c>
      <c r="D1500" s="18" t="str" cm="1">
        <f t="array" ref="D1500">_xlfn.IFS(MID(B1499, LEN(B1499) - 2, 3) = " EZ", "NM", MID(B1499, LEN(B1499) - 2, 3) = " NM", "HD", MID(B1499, LEN(B1499) - 2, 3) = " HD", "SHD", TRUE, "EZ")</f>
        <v>HD</v>
      </c>
      <c r="E1500" s="18" t="str">
        <f>VLOOKUP(Table2[[#This Row],[Song Number]], Table1[[Order]:[SHD]], 5, FALSE)</f>
        <v>HiRO</v>
      </c>
      <c r="F1500" s="18" t="str">
        <f>_xlfn.TEXTJOIN("", FALSE, "BPM_", VLOOKUP(Table2[[#This Row],[Song Number]], Table1[[Order]:[SHD]], 6, FALSE))</f>
        <v>BPM_215</v>
      </c>
      <c r="G1500" s="18" t="str" cm="1">
        <f t="array" ref="G1500">_xlfn.TEXTJOIN("", FALSE, "DIF_", VLOOKUP(Table2[[#This Row],[Song Number]], Table1[[Order]:[SHD]], _xlfn.IFS(MID(B1499, LEN(B1499) - 2, 3) = " EZ", 8, MID(B1499, LEN(B1499) - 2, 3) = " NM", 9, MID(B1499, LEN(B1499) - 2, 3) = " HD", 10, TRUE, 7), FALSE))</f>
        <v>DIF_15</v>
      </c>
      <c r="H150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"DIF_15" ],</v>
      </c>
      <c r="I150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"Dream Walker - HD",
  "region": "EC Pack",
  "category": [ "EC Pack", "HD", "DIF_15" ],
  "requires": []
  },
</v>
      </c>
    </row>
    <row r="1501" spans="1:9" ht="105" x14ac:dyDescent="0.25">
      <c r="A1501" s="18">
        <f t="shared" si="23"/>
        <v>375</v>
      </c>
      <c r="B1501" s="18" t="str">
        <f>_xlfn.TEXTJOIN(" - ", FALSE, VLOOKUP(Table2[[#This Row],[Song Number]], Table1[[Order]:[SHD]], 4, FALSE), _xlfn.IFS(MID(B1500, LEN(B1500) - 2, 3) = " EZ", "NM", MID(B1500, LEN(B1500) - 2, 3) = " NM", "HD", MID(B1500, LEN(B1500) - 2, 3) = " HD", "SHD", TRUE, "EZ"))</f>
        <v>Dream Walker - SHD</v>
      </c>
      <c r="C1501" s="18" t="str">
        <f>_xlfn.TEXTJOIN(" ", FALSE, VLOOKUP(Table2[[#This Row],[Song Number]], Table1[[Order]:[SHD]], 2, FALSE), "Pack")</f>
        <v>EC Pack</v>
      </c>
      <c r="D1501" s="18" t="str" cm="1">
        <f t="array" ref="D1501">_xlfn.IFS(MID(B1500, LEN(B1500) - 2, 3) = " EZ", "NM", MID(B1500, LEN(B1500) - 2, 3) = " NM", "HD", MID(B1500, LEN(B1500) - 2, 3) = " HD", "SHD", TRUE, "EZ")</f>
        <v>SHD</v>
      </c>
      <c r="E1501" s="18" t="str">
        <f>VLOOKUP(Table2[[#This Row],[Song Number]], Table1[[Order]:[SHD]], 5, FALSE)</f>
        <v>HiRO</v>
      </c>
      <c r="F1501" s="18" t="str">
        <f>_xlfn.TEXTJOIN("", FALSE, "BPM_", VLOOKUP(Table2[[#This Row],[Song Number]], Table1[[Order]:[SHD]], 6, FALSE))</f>
        <v>BPM_215</v>
      </c>
      <c r="G1501" s="18" t="str" cm="1">
        <f t="array" ref="G1501">_xlfn.TEXTJOIN("", FALSE, "DIF_", VLOOKUP(Table2[[#This Row],[Song Number]], Table1[[Order]:[SHD]], _xlfn.IFS(MID(B1500, LEN(B1500) - 2, 3) = " EZ", 8, MID(B1500, LEN(B1500) - 2, 3) = " NM", 9, MID(B1500, LEN(B1500) - 2, 3) = " HD", 10, TRUE, 7), FALSE))</f>
        <v>DIF_18</v>
      </c>
      <c r="H150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"DIF_18" ],</v>
      </c>
      <c r="I150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"Dream Walker - SHD",
  "region": "EC Pack",
  "category": [ "EC Pack", "SHD", "DIF_18" ],
  "requires": []
  },
</v>
      </c>
    </row>
    <row r="1502" spans="1:9" ht="105" x14ac:dyDescent="0.25">
      <c r="A1502" s="18">
        <f t="shared" si="23"/>
        <v>376</v>
      </c>
      <c r="B1502" s="18" t="str">
        <f>_xlfn.TEXTJOIN(" - ", FALSE, VLOOKUP(Table2[[#This Row],[Song Number]], Table1[[Order]:[SHD]], 4, FALSE), _xlfn.IFS(MID(B1501, LEN(B1501) - 2, 3) = " EZ", "NM", MID(B1501, LEN(B1501) - 2, 3) = " NM", "HD", MID(B1501, LEN(B1501) - 2, 3) = " HD", "SHD", TRUE, "EZ"))</f>
        <v>Entire - EZ</v>
      </c>
      <c r="C1502" s="18" t="str">
        <f>_xlfn.TEXTJOIN(" ", FALSE, VLOOKUP(Table2[[#This Row],[Song Number]], Table1[[Order]:[SHD]], 2, FALSE), "Pack")</f>
        <v>EC Pack</v>
      </c>
      <c r="D1502" s="18" t="str" cm="1">
        <f t="array" ref="D1502">_xlfn.IFS(MID(B1501, LEN(B1501) - 2, 3) = " EZ", "NM", MID(B1501, LEN(B1501) - 2, 3) = " NM", "HD", MID(B1501, LEN(B1501) - 2, 3) = " HD", "SHD", TRUE, "EZ")</f>
        <v>EZ</v>
      </c>
      <c r="E1502" s="18" t="str">
        <f>VLOOKUP(Table2[[#This Row],[Song Number]], Table1[[Order]:[SHD]], 5, FALSE)</f>
        <v>KIEN</v>
      </c>
      <c r="F1502" s="18" t="str">
        <f>_xlfn.TEXTJOIN("", FALSE, "BPM_", VLOOKUP(Table2[[#This Row],[Song Number]], Table1[[Order]:[SHD]], 6, FALSE))</f>
        <v>BPM_145</v>
      </c>
      <c r="G1502" s="18" t="str" cm="1">
        <f t="array" ref="G1502">_xlfn.TEXTJOIN("", FALSE, "DIF_", VLOOKUP(Table2[[#This Row],[Song Number]], Table1[[Order]:[SHD]], _xlfn.IFS(MID(B1501, LEN(B1501) - 2, 3) = " EZ", 8, MID(B1501, LEN(B1501) - 2, 3) = " NM", 9, MID(B1501, LEN(B1501) - 2, 3) = " HD", 10, TRUE, 7), FALSE))</f>
        <v>DIF_4</v>
      </c>
      <c r="H150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"DIF_4" ],</v>
      </c>
      <c r="I150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"Entire - EZ",
  "region": "EC Pack",
  "category": [ "EC Pack", "EZ", "DIF_4" ],
  "requires": []
  },
</v>
      </c>
    </row>
    <row r="1503" spans="1:9" ht="105" x14ac:dyDescent="0.25">
      <c r="A1503" s="18">
        <f t="shared" si="23"/>
        <v>376</v>
      </c>
      <c r="B1503" s="18" t="str">
        <f>_xlfn.TEXTJOIN(" - ", FALSE, VLOOKUP(Table2[[#This Row],[Song Number]], Table1[[Order]:[SHD]], 4, FALSE), _xlfn.IFS(MID(B1502, LEN(B1502) - 2, 3) = " EZ", "NM", MID(B1502, LEN(B1502) - 2, 3) = " NM", "HD", MID(B1502, LEN(B1502) - 2, 3) = " HD", "SHD", TRUE, "EZ"))</f>
        <v>Entire - NM</v>
      </c>
      <c r="C1503" s="18" t="str">
        <f>_xlfn.TEXTJOIN(" ", FALSE, VLOOKUP(Table2[[#This Row],[Song Number]], Table1[[Order]:[SHD]], 2, FALSE), "Pack")</f>
        <v>EC Pack</v>
      </c>
      <c r="D1503" s="18" t="str" cm="1">
        <f t="array" ref="D1503">_xlfn.IFS(MID(B1502, LEN(B1502) - 2, 3) = " EZ", "NM", MID(B1502, LEN(B1502) - 2, 3) = " NM", "HD", MID(B1502, LEN(B1502) - 2, 3) = " HD", "SHD", TRUE, "EZ")</f>
        <v>NM</v>
      </c>
      <c r="E1503" s="18" t="str">
        <f>VLOOKUP(Table2[[#This Row],[Song Number]], Table1[[Order]:[SHD]], 5, FALSE)</f>
        <v>KIEN</v>
      </c>
      <c r="F1503" s="18" t="str">
        <f>_xlfn.TEXTJOIN("", FALSE, "BPM_", VLOOKUP(Table2[[#This Row],[Song Number]], Table1[[Order]:[SHD]], 6, FALSE))</f>
        <v>BPM_145</v>
      </c>
      <c r="G1503" s="18" t="str" cm="1">
        <f t="array" ref="G1503">_xlfn.TEXTJOIN("", FALSE, "DIF_", VLOOKUP(Table2[[#This Row],[Song Number]], Table1[[Order]:[SHD]], _xlfn.IFS(MID(B1502, LEN(B1502) - 2, 3) = " EZ", 8, MID(B1502, LEN(B1502) - 2, 3) = " NM", 9, MID(B1502, LEN(B1502) - 2, 3) = " HD", 10, TRUE, 7), FALSE))</f>
        <v>DIF_10</v>
      </c>
      <c r="H150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"DIF_10" ],</v>
      </c>
      <c r="I150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"Entire - NM",
  "region": "EC Pack",
  "category": [ "EC Pack", "NM", "DIF_10" ],
  "requires": []
  },
</v>
      </c>
    </row>
    <row r="1504" spans="1:9" ht="105" x14ac:dyDescent="0.25">
      <c r="A1504" s="18">
        <f t="shared" si="23"/>
        <v>376</v>
      </c>
      <c r="B1504" s="18" t="str">
        <f>_xlfn.TEXTJOIN(" - ", FALSE, VLOOKUP(Table2[[#This Row],[Song Number]], Table1[[Order]:[SHD]], 4, FALSE), _xlfn.IFS(MID(B1503, LEN(B1503) - 2, 3) = " EZ", "NM", MID(B1503, LEN(B1503) - 2, 3) = " NM", "HD", MID(B1503, LEN(B1503) - 2, 3) = " HD", "SHD", TRUE, "EZ"))</f>
        <v>Entire - HD</v>
      </c>
      <c r="C1504" s="18" t="str">
        <f>_xlfn.TEXTJOIN(" ", FALSE, VLOOKUP(Table2[[#This Row],[Song Number]], Table1[[Order]:[SHD]], 2, FALSE), "Pack")</f>
        <v>EC Pack</v>
      </c>
      <c r="D1504" s="18" t="str" cm="1">
        <f t="array" ref="D1504">_xlfn.IFS(MID(B1503, LEN(B1503) - 2, 3) = " EZ", "NM", MID(B1503, LEN(B1503) - 2, 3) = " NM", "HD", MID(B1503, LEN(B1503) - 2, 3) = " HD", "SHD", TRUE, "EZ")</f>
        <v>HD</v>
      </c>
      <c r="E1504" s="18" t="str">
        <f>VLOOKUP(Table2[[#This Row],[Song Number]], Table1[[Order]:[SHD]], 5, FALSE)</f>
        <v>KIEN</v>
      </c>
      <c r="F1504" s="18" t="str">
        <f>_xlfn.TEXTJOIN("", FALSE, "BPM_", VLOOKUP(Table2[[#This Row],[Song Number]], Table1[[Order]:[SHD]], 6, FALSE))</f>
        <v>BPM_145</v>
      </c>
      <c r="G1504" s="18" t="str" cm="1">
        <f t="array" ref="G1504">_xlfn.TEXTJOIN("", FALSE, "DIF_", VLOOKUP(Table2[[#This Row],[Song Number]], Table1[[Order]:[SHD]], _xlfn.IFS(MID(B1503, LEN(B1503) - 2, 3) = " EZ", 8, MID(B1503, LEN(B1503) - 2, 3) = " NM", 9, MID(B1503, LEN(B1503) - 2, 3) = " HD", 10, TRUE, 7), FALSE))</f>
        <v>DIF_14</v>
      </c>
      <c r="H150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"DIF_14" ],</v>
      </c>
      <c r="I150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"Entire - HD",
  "region": "EC Pack",
  "category": [ "EC Pack", "HD", "DIF_14" ],
  "requires": []
  },
</v>
      </c>
    </row>
    <row r="1505" spans="1:9" ht="105" x14ac:dyDescent="0.25">
      <c r="A1505" s="18">
        <f t="shared" si="23"/>
        <v>376</v>
      </c>
      <c r="B1505" s="18" t="str">
        <f>_xlfn.TEXTJOIN(" - ", FALSE, VLOOKUP(Table2[[#This Row],[Song Number]], Table1[[Order]:[SHD]], 4, FALSE), _xlfn.IFS(MID(B1504, LEN(B1504) - 2, 3) = " EZ", "NM", MID(B1504, LEN(B1504) - 2, 3) = " NM", "HD", MID(B1504, LEN(B1504) - 2, 3) = " HD", "SHD", TRUE, "EZ"))</f>
        <v>Entire - SHD</v>
      </c>
      <c r="C1505" s="18" t="str">
        <f>_xlfn.TEXTJOIN(" ", FALSE, VLOOKUP(Table2[[#This Row],[Song Number]], Table1[[Order]:[SHD]], 2, FALSE), "Pack")</f>
        <v>EC Pack</v>
      </c>
      <c r="D1505" s="18" t="str" cm="1">
        <f t="array" ref="D1505">_xlfn.IFS(MID(B1504, LEN(B1504) - 2, 3) = " EZ", "NM", MID(B1504, LEN(B1504) - 2, 3) = " NM", "HD", MID(B1504, LEN(B1504) - 2, 3) = " HD", "SHD", TRUE, "EZ")</f>
        <v>SHD</v>
      </c>
      <c r="E1505" s="18" t="str">
        <f>VLOOKUP(Table2[[#This Row],[Song Number]], Table1[[Order]:[SHD]], 5, FALSE)</f>
        <v>KIEN</v>
      </c>
      <c r="F1505" s="18" t="str">
        <f>_xlfn.TEXTJOIN("", FALSE, "BPM_", VLOOKUP(Table2[[#This Row],[Song Number]], Table1[[Order]:[SHD]], 6, FALSE))</f>
        <v>BPM_145</v>
      </c>
      <c r="G1505" s="18" t="str" cm="1">
        <f t="array" ref="G1505">_xlfn.TEXTJOIN("", FALSE, "DIF_", VLOOKUP(Table2[[#This Row],[Song Number]], Table1[[Order]:[SHD]], _xlfn.IFS(MID(B1504, LEN(B1504) - 2, 3) = " EZ", 8, MID(B1504, LEN(B1504) - 2, 3) = " NM", 9, MID(B1504, LEN(B1504) - 2, 3) = " HD", 10, TRUE, 7), FALSE))</f>
        <v>DIF_17</v>
      </c>
      <c r="H150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"DIF_17" ],</v>
      </c>
      <c r="I150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"Entire - SHD",
  "region": "EC Pack",
  "category": [ "EC Pack", "SHD", "DIF_17" ],
  "requires": []
  },
</v>
      </c>
    </row>
    <row r="1506" spans="1:9" ht="105" x14ac:dyDescent="0.25">
      <c r="A1506" s="18">
        <f t="shared" si="23"/>
        <v>377</v>
      </c>
      <c r="B1506" s="18" t="str">
        <f>_xlfn.TEXTJOIN(" - ", FALSE, VLOOKUP(Table2[[#This Row],[Song Number]], Table1[[Order]:[SHD]], 4, FALSE), _xlfn.IFS(MID(B1505, LEN(B1505) - 2, 3) = " EZ", "NM", MID(B1505, LEN(B1505) - 2, 3) = " NM", "HD", MID(B1505, LEN(B1505) - 2, 3) = " HD", "SHD", TRUE, "EZ"))</f>
        <v>Fallback - EZ</v>
      </c>
      <c r="C1506" s="18" t="str">
        <f>_xlfn.TEXTJOIN(" ", FALSE, VLOOKUP(Table2[[#This Row],[Song Number]], Table1[[Order]:[SHD]], 2, FALSE), "Pack")</f>
        <v>EC Pack</v>
      </c>
      <c r="D1506" s="18" t="str" cm="1">
        <f t="array" ref="D1506">_xlfn.IFS(MID(B1505, LEN(B1505) - 2, 3) = " EZ", "NM", MID(B1505, LEN(B1505) - 2, 3) = " NM", "HD", MID(B1505, LEN(B1505) - 2, 3) = " HD", "SHD", TRUE, "EZ")</f>
        <v>EZ</v>
      </c>
      <c r="E1506" s="18" t="str">
        <f>VLOOKUP(Table2[[#This Row],[Song Number]], Table1[[Order]:[SHD]], 5, FALSE)</f>
        <v>Paraphrase</v>
      </c>
      <c r="F1506" s="18" t="str">
        <f>_xlfn.TEXTJOIN("", FALSE, "BPM_", VLOOKUP(Table2[[#This Row],[Song Number]], Table1[[Order]:[SHD]], 6, FALSE))</f>
        <v>BPM_126</v>
      </c>
      <c r="G1506" s="18" t="str" cm="1">
        <f t="array" ref="G1506">_xlfn.TEXTJOIN("", FALSE, "DIF_", VLOOKUP(Table2[[#This Row],[Song Number]], Table1[[Order]:[SHD]], _xlfn.IFS(MID(B1505, LEN(B1505) - 2, 3) = " EZ", 8, MID(B1505, LEN(B1505) - 2, 3) = " NM", 9, MID(B1505, LEN(B1505) - 2, 3) = " HD", 10, TRUE, 7), FALSE))</f>
        <v>DIF_4</v>
      </c>
      <c r="H150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"DIF_4" ],</v>
      </c>
      <c r="I150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"Fallback - EZ",
  "region": "EC Pack",
  "category": [ "EC Pack", "EZ", "DIF_4" ],
  "requires": []
  },
</v>
      </c>
    </row>
    <row r="1507" spans="1:9" ht="105" x14ac:dyDescent="0.25">
      <c r="A1507" s="18">
        <f t="shared" si="23"/>
        <v>377</v>
      </c>
      <c r="B1507" s="18" t="str">
        <f>_xlfn.TEXTJOIN(" - ", FALSE, VLOOKUP(Table2[[#This Row],[Song Number]], Table1[[Order]:[SHD]], 4, FALSE), _xlfn.IFS(MID(B1506, LEN(B1506) - 2, 3) = " EZ", "NM", MID(B1506, LEN(B1506) - 2, 3) = " NM", "HD", MID(B1506, LEN(B1506) - 2, 3) = " HD", "SHD", TRUE, "EZ"))</f>
        <v>Fallback - NM</v>
      </c>
      <c r="C1507" s="18" t="str">
        <f>_xlfn.TEXTJOIN(" ", FALSE, VLOOKUP(Table2[[#This Row],[Song Number]], Table1[[Order]:[SHD]], 2, FALSE), "Pack")</f>
        <v>EC Pack</v>
      </c>
      <c r="D1507" s="18" t="str" cm="1">
        <f t="array" ref="D1507">_xlfn.IFS(MID(B1506, LEN(B1506) - 2, 3) = " EZ", "NM", MID(B1506, LEN(B1506) - 2, 3) = " NM", "HD", MID(B1506, LEN(B1506) - 2, 3) = " HD", "SHD", TRUE, "EZ")</f>
        <v>NM</v>
      </c>
      <c r="E1507" s="18" t="str">
        <f>VLOOKUP(Table2[[#This Row],[Song Number]], Table1[[Order]:[SHD]], 5, FALSE)</f>
        <v>Paraphrase</v>
      </c>
      <c r="F1507" s="18" t="str">
        <f>_xlfn.TEXTJOIN("", FALSE, "BPM_", VLOOKUP(Table2[[#This Row],[Song Number]], Table1[[Order]:[SHD]], 6, FALSE))</f>
        <v>BPM_126</v>
      </c>
      <c r="G1507" s="18" t="str" cm="1">
        <f t="array" ref="G1507">_xlfn.TEXTJOIN("", FALSE, "DIF_", VLOOKUP(Table2[[#This Row],[Song Number]], Table1[[Order]:[SHD]], _xlfn.IFS(MID(B1506, LEN(B1506) - 2, 3) = " EZ", 8, MID(B1506, LEN(B1506) - 2, 3) = " NM", 9, MID(B1506, LEN(B1506) - 2, 3) = " HD", 10, TRUE, 7), FALSE))</f>
        <v>DIF_7</v>
      </c>
      <c r="H150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"DIF_7" ],</v>
      </c>
      <c r="I150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"Fallback - NM",
  "region": "EC Pack",
  "category": [ "EC Pack", "NM", "DIF_7" ],
  "requires": []
  },
</v>
      </c>
    </row>
    <row r="1508" spans="1:9" ht="105" x14ac:dyDescent="0.25">
      <c r="A1508" s="18">
        <f t="shared" si="23"/>
        <v>377</v>
      </c>
      <c r="B1508" s="18" t="str">
        <f>_xlfn.TEXTJOIN(" - ", FALSE, VLOOKUP(Table2[[#This Row],[Song Number]], Table1[[Order]:[SHD]], 4, FALSE), _xlfn.IFS(MID(B1507, LEN(B1507) - 2, 3) = " EZ", "NM", MID(B1507, LEN(B1507) - 2, 3) = " NM", "HD", MID(B1507, LEN(B1507) - 2, 3) = " HD", "SHD", TRUE, "EZ"))</f>
        <v>Fallback - HD</v>
      </c>
      <c r="C1508" s="18" t="str">
        <f>_xlfn.TEXTJOIN(" ", FALSE, VLOOKUP(Table2[[#This Row],[Song Number]], Table1[[Order]:[SHD]], 2, FALSE), "Pack")</f>
        <v>EC Pack</v>
      </c>
      <c r="D1508" s="18" t="str" cm="1">
        <f t="array" ref="D1508">_xlfn.IFS(MID(B1507, LEN(B1507) - 2, 3) = " EZ", "NM", MID(B1507, LEN(B1507) - 2, 3) = " NM", "HD", MID(B1507, LEN(B1507) - 2, 3) = " HD", "SHD", TRUE, "EZ")</f>
        <v>HD</v>
      </c>
      <c r="E1508" s="18" t="str">
        <f>VLOOKUP(Table2[[#This Row],[Song Number]], Table1[[Order]:[SHD]], 5, FALSE)</f>
        <v>Paraphrase</v>
      </c>
      <c r="F1508" s="18" t="str">
        <f>_xlfn.TEXTJOIN("", FALSE, "BPM_", VLOOKUP(Table2[[#This Row],[Song Number]], Table1[[Order]:[SHD]], 6, FALSE))</f>
        <v>BPM_126</v>
      </c>
      <c r="G1508" s="18" t="str" cm="1">
        <f t="array" ref="G1508">_xlfn.TEXTJOIN("", FALSE, "DIF_", VLOOKUP(Table2[[#This Row],[Song Number]], Table1[[Order]:[SHD]], _xlfn.IFS(MID(B1507, LEN(B1507) - 2, 3) = " EZ", 8, MID(B1507, LEN(B1507) - 2, 3) = " NM", 9, MID(B1507, LEN(B1507) - 2, 3) = " HD", 10, TRUE, 7), FALSE))</f>
        <v>DIF_12</v>
      </c>
      <c r="H150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"DIF_12" ],</v>
      </c>
      <c r="I150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"Fallback - HD",
  "region": "EC Pack",
  "category": [ "EC Pack", "HD", "DIF_12" ],
  "requires": []
  },
</v>
      </c>
    </row>
    <row r="1509" spans="1:9" ht="105" x14ac:dyDescent="0.25">
      <c r="A1509" s="18">
        <f t="shared" si="23"/>
        <v>377</v>
      </c>
      <c r="B1509" s="18" t="str">
        <f>_xlfn.TEXTJOIN(" - ", FALSE, VLOOKUP(Table2[[#This Row],[Song Number]], Table1[[Order]:[SHD]], 4, FALSE), _xlfn.IFS(MID(B1508, LEN(B1508) - 2, 3) = " EZ", "NM", MID(B1508, LEN(B1508) - 2, 3) = " NM", "HD", MID(B1508, LEN(B1508) - 2, 3) = " HD", "SHD", TRUE, "EZ"))</f>
        <v>Fallback - SHD</v>
      </c>
      <c r="C1509" s="18" t="str">
        <f>_xlfn.TEXTJOIN(" ", FALSE, VLOOKUP(Table2[[#This Row],[Song Number]], Table1[[Order]:[SHD]], 2, FALSE), "Pack")</f>
        <v>EC Pack</v>
      </c>
      <c r="D1509" s="18" t="str" cm="1">
        <f t="array" ref="D1509">_xlfn.IFS(MID(B1508, LEN(B1508) - 2, 3) = " EZ", "NM", MID(B1508, LEN(B1508) - 2, 3) = " NM", "HD", MID(B1508, LEN(B1508) - 2, 3) = " HD", "SHD", TRUE, "EZ")</f>
        <v>SHD</v>
      </c>
      <c r="E1509" s="18" t="str">
        <f>VLOOKUP(Table2[[#This Row],[Song Number]], Table1[[Order]:[SHD]], 5, FALSE)</f>
        <v>Paraphrase</v>
      </c>
      <c r="F1509" s="18" t="str">
        <f>_xlfn.TEXTJOIN("", FALSE, "BPM_", VLOOKUP(Table2[[#This Row],[Song Number]], Table1[[Order]:[SHD]], 6, FALSE))</f>
        <v>BPM_126</v>
      </c>
      <c r="G1509" s="18" t="str" cm="1">
        <f t="array" ref="G1509">_xlfn.TEXTJOIN("", FALSE, "DIF_", VLOOKUP(Table2[[#This Row],[Song Number]], Table1[[Order]:[SHD]], _xlfn.IFS(MID(B1508, LEN(B1508) - 2, 3) = " EZ", 8, MID(B1508, LEN(B1508) - 2, 3) = " NM", 9, MID(B1508, LEN(B1508) - 2, 3) = " HD", 10, TRUE, 7), FALSE))</f>
        <v>DIF_15</v>
      </c>
      <c r="H150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"DIF_15" ],</v>
      </c>
      <c r="I150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"Fallback - SHD",
  "region": "EC Pack",
  "category": [ "EC Pack", "SHD", "DIF_15" ],
  "requires": []
  },
</v>
      </c>
    </row>
    <row r="1510" spans="1:9" ht="105" x14ac:dyDescent="0.25">
      <c r="A1510" s="18">
        <f t="shared" si="23"/>
        <v>378</v>
      </c>
      <c r="B1510" s="18" t="str">
        <f>_xlfn.TEXTJOIN(" - ", FALSE, VLOOKUP(Table2[[#This Row],[Song Number]], Table1[[Order]:[SHD]], 4, FALSE), _xlfn.IFS(MID(B1509, LEN(B1509) - 2, 3) = " EZ", "NM", MID(B1509, LEN(B1509) - 2, 3) = " NM", "HD", MID(B1509, LEN(B1509) - 2, 3) = " HD", "SHD", TRUE, "EZ"))</f>
        <v>FUTURE NIGHT - EZ</v>
      </c>
      <c r="C1510" s="18" t="str">
        <f>_xlfn.TEXTJOIN(" ", FALSE, VLOOKUP(Table2[[#This Row],[Song Number]], Table1[[Order]:[SHD]], 2, FALSE), "Pack")</f>
        <v>EC Pack</v>
      </c>
      <c r="D1510" s="18" t="str" cm="1">
        <f t="array" ref="D1510">_xlfn.IFS(MID(B1509, LEN(B1509) - 2, 3) = " EZ", "NM", MID(B1509, LEN(B1509) - 2, 3) = " NM", "HD", MID(B1509, LEN(B1509) - 2, 3) = " HD", "SHD", TRUE, "EZ")</f>
        <v>EZ</v>
      </c>
      <c r="E1510" s="18" t="str">
        <f>VLOOKUP(Table2[[#This Row],[Song Number]], Table1[[Order]:[SHD]], 5, FALSE)</f>
        <v>sun3</v>
      </c>
      <c r="F1510" s="18" t="str">
        <f>_xlfn.TEXTJOIN("", FALSE, "BPM_", VLOOKUP(Table2[[#This Row],[Song Number]], Table1[[Order]:[SHD]], 6, FALSE))</f>
        <v>BPM_140</v>
      </c>
      <c r="G1510" s="18" t="str" cm="1">
        <f t="array" ref="G1510">_xlfn.TEXTJOIN("", FALSE, "DIF_", VLOOKUP(Table2[[#This Row],[Song Number]], Table1[[Order]:[SHD]], _xlfn.IFS(MID(B1509, LEN(B1509) - 2, 3) = " EZ", 8, MID(B1509, LEN(B1509) - 2, 3) = " NM", 9, MID(B1509, LEN(B1509) - 2, 3) = " HD", 10, TRUE, 7), FALSE))</f>
        <v>DIF_3</v>
      </c>
      <c r="H151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"DIF_3" ],</v>
      </c>
      <c r="I151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"FUTURE NIGHT - EZ",
  "region": "EC Pack",
  "category": [ "EC Pack", "EZ", "DIF_3" ],
  "requires": []
  },
</v>
      </c>
    </row>
    <row r="1511" spans="1:9" ht="105" x14ac:dyDescent="0.25">
      <c r="A1511" s="18">
        <f t="shared" si="23"/>
        <v>378</v>
      </c>
      <c r="B1511" s="18" t="str">
        <f>_xlfn.TEXTJOIN(" - ", FALSE, VLOOKUP(Table2[[#This Row],[Song Number]], Table1[[Order]:[SHD]], 4, FALSE), _xlfn.IFS(MID(B1510, LEN(B1510) - 2, 3) = " EZ", "NM", MID(B1510, LEN(B1510) - 2, 3) = " NM", "HD", MID(B1510, LEN(B1510) - 2, 3) = " HD", "SHD", TRUE, "EZ"))</f>
        <v>FUTURE NIGHT - NM</v>
      </c>
      <c r="C1511" s="18" t="str">
        <f>_xlfn.TEXTJOIN(" ", FALSE, VLOOKUP(Table2[[#This Row],[Song Number]], Table1[[Order]:[SHD]], 2, FALSE), "Pack")</f>
        <v>EC Pack</v>
      </c>
      <c r="D1511" s="18" t="str" cm="1">
        <f t="array" ref="D1511">_xlfn.IFS(MID(B1510, LEN(B1510) - 2, 3) = " EZ", "NM", MID(B1510, LEN(B1510) - 2, 3) = " NM", "HD", MID(B1510, LEN(B1510) - 2, 3) = " HD", "SHD", TRUE, "EZ")</f>
        <v>NM</v>
      </c>
      <c r="E1511" s="18" t="str">
        <f>VLOOKUP(Table2[[#This Row],[Song Number]], Table1[[Order]:[SHD]], 5, FALSE)</f>
        <v>sun3</v>
      </c>
      <c r="F1511" s="18" t="str">
        <f>_xlfn.TEXTJOIN("", FALSE, "BPM_", VLOOKUP(Table2[[#This Row],[Song Number]], Table1[[Order]:[SHD]], 6, FALSE))</f>
        <v>BPM_140</v>
      </c>
      <c r="G1511" s="18" t="str" cm="1">
        <f t="array" ref="G1511">_xlfn.TEXTJOIN("", FALSE, "DIF_", VLOOKUP(Table2[[#This Row],[Song Number]], Table1[[Order]:[SHD]], _xlfn.IFS(MID(B1510, LEN(B1510) - 2, 3) = " EZ", 8, MID(B1510, LEN(B1510) - 2, 3) = " NM", 9, MID(B1510, LEN(B1510) - 2, 3) = " HD", 10, TRUE, 7), FALSE))</f>
        <v>DIF_8</v>
      </c>
      <c r="H151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"DIF_8" ],</v>
      </c>
      <c r="I151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"FUTURE NIGHT - NM",
  "region": "EC Pack",
  "category": [ "EC Pack", "NM", "DIF_8" ],
  "requires": []
  },
</v>
      </c>
    </row>
    <row r="1512" spans="1:9" ht="105" x14ac:dyDescent="0.25">
      <c r="A1512" s="18">
        <f t="shared" si="23"/>
        <v>378</v>
      </c>
      <c r="B1512" s="18" t="str">
        <f>_xlfn.TEXTJOIN(" - ", FALSE, VLOOKUP(Table2[[#This Row],[Song Number]], Table1[[Order]:[SHD]], 4, FALSE), _xlfn.IFS(MID(B1511, LEN(B1511) - 2, 3) = " EZ", "NM", MID(B1511, LEN(B1511) - 2, 3) = " NM", "HD", MID(B1511, LEN(B1511) - 2, 3) = " HD", "SHD", TRUE, "EZ"))</f>
        <v>FUTURE NIGHT - HD</v>
      </c>
      <c r="C1512" s="18" t="str">
        <f>_xlfn.TEXTJOIN(" ", FALSE, VLOOKUP(Table2[[#This Row],[Song Number]], Table1[[Order]:[SHD]], 2, FALSE), "Pack")</f>
        <v>EC Pack</v>
      </c>
      <c r="D1512" s="18" t="str" cm="1">
        <f t="array" ref="D1512">_xlfn.IFS(MID(B1511, LEN(B1511) - 2, 3) = " EZ", "NM", MID(B1511, LEN(B1511) - 2, 3) = " NM", "HD", MID(B1511, LEN(B1511) - 2, 3) = " HD", "SHD", TRUE, "EZ")</f>
        <v>HD</v>
      </c>
      <c r="E1512" s="18" t="str">
        <f>VLOOKUP(Table2[[#This Row],[Song Number]], Table1[[Order]:[SHD]], 5, FALSE)</f>
        <v>sun3</v>
      </c>
      <c r="F1512" s="18" t="str">
        <f>_xlfn.TEXTJOIN("", FALSE, "BPM_", VLOOKUP(Table2[[#This Row],[Song Number]], Table1[[Order]:[SHD]], 6, FALSE))</f>
        <v>BPM_140</v>
      </c>
      <c r="G1512" s="18" t="str" cm="1">
        <f t="array" ref="G1512">_xlfn.TEXTJOIN("", FALSE, "DIF_", VLOOKUP(Table2[[#This Row],[Song Number]], Table1[[Order]:[SHD]], _xlfn.IFS(MID(B1511, LEN(B1511) - 2, 3) = " EZ", 8, MID(B1511, LEN(B1511) - 2, 3) = " NM", 9, MID(B1511, LEN(B1511) - 2, 3) = " HD", 10, TRUE, 7), FALSE))</f>
        <v>DIF_14</v>
      </c>
      <c r="H151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"DIF_14" ],</v>
      </c>
      <c r="I151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"FUTURE NIGHT - HD",
  "region": "EC Pack",
  "category": [ "EC Pack", "HD", "DIF_14" ],
  "requires": []
  },
</v>
      </c>
    </row>
    <row r="1513" spans="1:9" ht="105" x14ac:dyDescent="0.25">
      <c r="A1513" s="18">
        <f t="shared" si="23"/>
        <v>378</v>
      </c>
      <c r="B1513" s="18" t="str">
        <f>_xlfn.TEXTJOIN(" - ", FALSE, VLOOKUP(Table2[[#This Row],[Song Number]], Table1[[Order]:[SHD]], 4, FALSE), _xlfn.IFS(MID(B1512, LEN(B1512) - 2, 3) = " EZ", "NM", MID(B1512, LEN(B1512) - 2, 3) = " NM", "HD", MID(B1512, LEN(B1512) - 2, 3) = " HD", "SHD", TRUE, "EZ"))</f>
        <v>FUTURE NIGHT - SHD</v>
      </c>
      <c r="C1513" s="18" t="str">
        <f>_xlfn.TEXTJOIN(" ", FALSE, VLOOKUP(Table2[[#This Row],[Song Number]], Table1[[Order]:[SHD]], 2, FALSE), "Pack")</f>
        <v>EC Pack</v>
      </c>
      <c r="D1513" s="18" t="str" cm="1">
        <f t="array" ref="D1513">_xlfn.IFS(MID(B1512, LEN(B1512) - 2, 3) = " EZ", "NM", MID(B1512, LEN(B1512) - 2, 3) = " NM", "HD", MID(B1512, LEN(B1512) - 2, 3) = " HD", "SHD", TRUE, "EZ")</f>
        <v>SHD</v>
      </c>
      <c r="E1513" s="18" t="str">
        <f>VLOOKUP(Table2[[#This Row],[Song Number]], Table1[[Order]:[SHD]], 5, FALSE)</f>
        <v>sun3</v>
      </c>
      <c r="F1513" s="18" t="str">
        <f>_xlfn.TEXTJOIN("", FALSE, "BPM_", VLOOKUP(Table2[[#This Row],[Song Number]], Table1[[Order]:[SHD]], 6, FALSE))</f>
        <v>BPM_140</v>
      </c>
      <c r="G1513" s="18" t="str" cm="1">
        <f t="array" ref="G1513">_xlfn.TEXTJOIN("", FALSE, "DIF_", VLOOKUP(Table2[[#This Row],[Song Number]], Table1[[Order]:[SHD]], _xlfn.IFS(MID(B1512, LEN(B1512) - 2, 3) = " EZ", 8, MID(B1512, LEN(B1512) - 2, 3) = " NM", 9, MID(B1512, LEN(B1512) - 2, 3) = " HD", 10, TRUE, 7), FALSE))</f>
        <v>DIF_17</v>
      </c>
      <c r="H151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"DIF_17" ],</v>
      </c>
      <c r="I151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"FUTURE NIGHT - SHD",
  "region": "EC Pack",
  "category": [ "EC Pack", "SHD", "DIF_17" ],
  "requires": []
  },
</v>
      </c>
    </row>
    <row r="1514" spans="1:9" ht="105" x14ac:dyDescent="0.25">
      <c r="A1514" s="18">
        <f t="shared" si="23"/>
        <v>379</v>
      </c>
      <c r="B1514" s="18" t="str">
        <f>_xlfn.TEXTJOIN(" - ", FALSE, VLOOKUP(Table2[[#This Row],[Song Number]], Table1[[Order]:[SHD]], 4, FALSE), _xlfn.IFS(MID(B1513, LEN(B1513) - 2, 3) = " EZ", "NM", MID(B1513, LEN(B1513) - 2, 3) = " NM", "HD", MID(B1513, LEN(B1513) - 2, 3) = " HD", "SHD", TRUE, "EZ"))</f>
        <v>INSTANT Vampire†StartKit™ - EZ</v>
      </c>
      <c r="C1514" s="18" t="str">
        <f>_xlfn.TEXTJOIN(" ", FALSE, VLOOKUP(Table2[[#This Row],[Song Number]], Table1[[Order]:[SHD]], 2, FALSE), "Pack")</f>
        <v>EC Pack</v>
      </c>
      <c r="D1514" s="18" t="str" cm="1">
        <f t="array" ref="D1514">_xlfn.IFS(MID(B1513, LEN(B1513) - 2, 3) = " EZ", "NM", MID(B1513, LEN(B1513) - 2, 3) = " NM", "HD", MID(B1513, LEN(B1513) - 2, 3) = " HD", "SHD", TRUE, "EZ")</f>
        <v>EZ</v>
      </c>
      <c r="E1514" s="18" t="str">
        <f>VLOOKUP(Table2[[#This Row],[Song Number]], Table1[[Order]:[SHD]], 5, FALSE)</f>
        <v>Dr.ReB</v>
      </c>
      <c r="F1514" s="18" t="str">
        <f>_xlfn.TEXTJOIN("", FALSE, "BPM_", VLOOKUP(Table2[[#This Row],[Song Number]], Table1[[Order]:[SHD]], 6, FALSE))</f>
        <v>BPM_150</v>
      </c>
      <c r="G1514" s="18" t="str" cm="1">
        <f t="array" ref="G1514">_xlfn.TEXTJOIN("", FALSE, "DIF_", VLOOKUP(Table2[[#This Row],[Song Number]], Table1[[Order]:[SHD]], _xlfn.IFS(MID(B1513, LEN(B1513) - 2, 3) = " EZ", 8, MID(B1513, LEN(B1513) - 2, 3) = " NM", 9, MID(B1513, LEN(B1513) - 2, 3) = " HD", 10, TRUE, 7), FALSE))</f>
        <v>DIF_4</v>
      </c>
      <c r="H151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"DIF_4" ],</v>
      </c>
      <c r="I151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"INSTANT Vampire†StartKit™ - EZ",
  "region": "EC Pack",
  "category": [ "EC Pack", "EZ", "DIF_4" ],
  "requires": []
  },
</v>
      </c>
    </row>
    <row r="1515" spans="1:9" ht="105" x14ac:dyDescent="0.25">
      <c r="A1515" s="18">
        <f t="shared" si="23"/>
        <v>379</v>
      </c>
      <c r="B1515" s="18" t="str">
        <f>_xlfn.TEXTJOIN(" - ", FALSE, VLOOKUP(Table2[[#This Row],[Song Number]], Table1[[Order]:[SHD]], 4, FALSE), _xlfn.IFS(MID(B1514, LEN(B1514) - 2, 3) = " EZ", "NM", MID(B1514, LEN(B1514) - 2, 3) = " NM", "HD", MID(B1514, LEN(B1514) - 2, 3) = " HD", "SHD", TRUE, "EZ"))</f>
        <v>INSTANT Vampire†StartKit™ - NM</v>
      </c>
      <c r="C1515" s="18" t="str">
        <f>_xlfn.TEXTJOIN(" ", FALSE, VLOOKUP(Table2[[#This Row],[Song Number]], Table1[[Order]:[SHD]], 2, FALSE), "Pack")</f>
        <v>EC Pack</v>
      </c>
      <c r="D1515" s="18" t="str" cm="1">
        <f t="array" ref="D1515">_xlfn.IFS(MID(B1514, LEN(B1514) - 2, 3) = " EZ", "NM", MID(B1514, LEN(B1514) - 2, 3) = " NM", "HD", MID(B1514, LEN(B1514) - 2, 3) = " HD", "SHD", TRUE, "EZ")</f>
        <v>NM</v>
      </c>
      <c r="E1515" s="18" t="str">
        <f>VLOOKUP(Table2[[#This Row],[Song Number]], Table1[[Order]:[SHD]], 5, FALSE)</f>
        <v>Dr.ReB</v>
      </c>
      <c r="F1515" s="18" t="str">
        <f>_xlfn.TEXTJOIN("", FALSE, "BPM_", VLOOKUP(Table2[[#This Row],[Song Number]], Table1[[Order]:[SHD]], 6, FALSE))</f>
        <v>BPM_150</v>
      </c>
      <c r="G1515" s="18" t="str" cm="1">
        <f t="array" ref="G1515">_xlfn.TEXTJOIN("", FALSE, "DIF_", VLOOKUP(Table2[[#This Row],[Song Number]], Table1[[Order]:[SHD]], _xlfn.IFS(MID(B1514, LEN(B1514) - 2, 3) = " EZ", 8, MID(B1514, LEN(B1514) - 2, 3) = " NM", 9, MID(B1514, LEN(B1514) - 2, 3) = " HD", 10, TRUE, 7), FALSE))</f>
        <v>DIF_10</v>
      </c>
      <c r="H151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"DIF_10" ],</v>
      </c>
      <c r="I151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"INSTANT Vampire†StartKit™ - NM",
  "region": "EC Pack",
  "category": [ "EC Pack", "NM", "DIF_10" ],
  "requires": []
  },
</v>
      </c>
    </row>
    <row r="1516" spans="1:9" ht="105" x14ac:dyDescent="0.25">
      <c r="A1516" s="18">
        <f t="shared" si="23"/>
        <v>379</v>
      </c>
      <c r="B1516" s="18" t="str">
        <f>_xlfn.TEXTJOIN(" - ", FALSE, VLOOKUP(Table2[[#This Row],[Song Number]], Table1[[Order]:[SHD]], 4, FALSE), _xlfn.IFS(MID(B1515, LEN(B1515) - 2, 3) = " EZ", "NM", MID(B1515, LEN(B1515) - 2, 3) = " NM", "HD", MID(B1515, LEN(B1515) - 2, 3) = " HD", "SHD", TRUE, "EZ"))</f>
        <v>INSTANT Vampire†StartKit™ - HD</v>
      </c>
      <c r="C1516" s="18" t="str">
        <f>_xlfn.TEXTJOIN(" ", FALSE, VLOOKUP(Table2[[#This Row],[Song Number]], Table1[[Order]:[SHD]], 2, FALSE), "Pack")</f>
        <v>EC Pack</v>
      </c>
      <c r="D1516" s="18" t="str" cm="1">
        <f t="array" ref="D1516">_xlfn.IFS(MID(B1515, LEN(B1515) - 2, 3) = " EZ", "NM", MID(B1515, LEN(B1515) - 2, 3) = " NM", "HD", MID(B1515, LEN(B1515) - 2, 3) = " HD", "SHD", TRUE, "EZ")</f>
        <v>HD</v>
      </c>
      <c r="E1516" s="18" t="str">
        <f>VLOOKUP(Table2[[#This Row],[Song Number]], Table1[[Order]:[SHD]], 5, FALSE)</f>
        <v>Dr.ReB</v>
      </c>
      <c r="F1516" s="18" t="str">
        <f>_xlfn.TEXTJOIN("", FALSE, "BPM_", VLOOKUP(Table2[[#This Row],[Song Number]], Table1[[Order]:[SHD]], 6, FALSE))</f>
        <v>BPM_150</v>
      </c>
      <c r="G1516" s="18" t="str" cm="1">
        <f t="array" ref="G1516">_xlfn.TEXTJOIN("", FALSE, "DIF_", VLOOKUP(Table2[[#This Row],[Song Number]], Table1[[Order]:[SHD]], _xlfn.IFS(MID(B1515, LEN(B1515) - 2, 3) = " EZ", 8, MID(B1515, LEN(B1515) - 2, 3) = " NM", 9, MID(B1515, LEN(B1515) - 2, 3) = " HD", 10, TRUE, 7), FALSE))</f>
        <v>DIF_14</v>
      </c>
      <c r="H151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"DIF_14" ],</v>
      </c>
      <c r="I151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"INSTANT Vampire†StartKit™ - HD",
  "region": "EC Pack",
  "category": [ "EC Pack", "HD", "DIF_14" ],
  "requires": []
  },
</v>
      </c>
    </row>
    <row r="1517" spans="1:9" ht="105" x14ac:dyDescent="0.25">
      <c r="A1517" s="18">
        <f t="shared" si="23"/>
        <v>379</v>
      </c>
      <c r="B1517" s="18" t="str">
        <f>_xlfn.TEXTJOIN(" - ", FALSE, VLOOKUP(Table2[[#This Row],[Song Number]], Table1[[Order]:[SHD]], 4, FALSE), _xlfn.IFS(MID(B1516, LEN(B1516) - 2, 3) = " EZ", "NM", MID(B1516, LEN(B1516) - 2, 3) = " NM", "HD", MID(B1516, LEN(B1516) - 2, 3) = " HD", "SHD", TRUE, "EZ"))</f>
        <v>INSTANT Vampire†StartKit™ - SHD</v>
      </c>
      <c r="C1517" s="18" t="str">
        <f>_xlfn.TEXTJOIN(" ", FALSE, VLOOKUP(Table2[[#This Row],[Song Number]], Table1[[Order]:[SHD]], 2, FALSE), "Pack")</f>
        <v>EC Pack</v>
      </c>
      <c r="D1517" s="18" t="str" cm="1">
        <f t="array" ref="D1517">_xlfn.IFS(MID(B1516, LEN(B1516) - 2, 3) = " EZ", "NM", MID(B1516, LEN(B1516) - 2, 3) = " NM", "HD", MID(B1516, LEN(B1516) - 2, 3) = " HD", "SHD", TRUE, "EZ")</f>
        <v>SHD</v>
      </c>
      <c r="E1517" s="18" t="str">
        <f>VLOOKUP(Table2[[#This Row],[Song Number]], Table1[[Order]:[SHD]], 5, FALSE)</f>
        <v>Dr.ReB</v>
      </c>
      <c r="F1517" s="18" t="str">
        <f>_xlfn.TEXTJOIN("", FALSE, "BPM_", VLOOKUP(Table2[[#This Row],[Song Number]], Table1[[Order]:[SHD]], 6, FALSE))</f>
        <v>BPM_150</v>
      </c>
      <c r="G1517" s="18" t="str" cm="1">
        <f t="array" ref="G1517">_xlfn.TEXTJOIN("", FALSE, "DIF_", VLOOKUP(Table2[[#This Row],[Song Number]], Table1[[Order]:[SHD]], _xlfn.IFS(MID(B1516, LEN(B1516) - 2, 3) = " EZ", 8, MID(B1516, LEN(B1516) - 2, 3) = " NM", 9, MID(B1516, LEN(B1516) - 2, 3) = " HD", 10, TRUE, 7), FALSE))</f>
        <v>DIF_17</v>
      </c>
      <c r="H151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"DIF_17" ],</v>
      </c>
      <c r="I151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"INSTANT Vampire†StartKit™ - SHD",
  "region": "EC Pack",
  "category": [ "EC Pack", "SHD", "DIF_17" ],
  "requires": []
  },
</v>
      </c>
    </row>
    <row r="1518" spans="1:9" ht="105" x14ac:dyDescent="0.25">
      <c r="A1518" s="18">
        <f t="shared" si="23"/>
        <v>380</v>
      </c>
      <c r="B1518" s="18" t="str">
        <f>_xlfn.TEXTJOIN(" - ", FALSE, VLOOKUP(Table2[[#This Row],[Song Number]], Table1[[Order]:[SHD]], 4, FALSE), _xlfn.IFS(MID(B1517, LEN(B1517) - 2, 3) = " EZ", "NM", MID(B1517, LEN(B1517) - 2, 3) = " NM", "HD", MID(B1517, LEN(B1517) - 2, 3) = " HD", "SHD", TRUE, "EZ"))</f>
        <v>Legend - EZ</v>
      </c>
      <c r="C1518" s="18" t="str">
        <f>_xlfn.TEXTJOIN(" ", FALSE, VLOOKUP(Table2[[#This Row],[Song Number]], Table1[[Order]:[SHD]], 2, FALSE), "Pack")</f>
        <v>EC Pack</v>
      </c>
      <c r="D1518" s="18" t="str" cm="1">
        <f t="array" ref="D1518">_xlfn.IFS(MID(B1517, LEN(B1517) - 2, 3) = " EZ", "NM", MID(B1517, LEN(B1517) - 2, 3) = " NM", "HD", MID(B1517, LEN(B1517) - 2, 3) = " HD", "SHD", TRUE, "EZ")</f>
        <v>EZ</v>
      </c>
      <c r="E1518" s="18" t="str">
        <f>VLOOKUP(Table2[[#This Row],[Song Number]], Table1[[Order]:[SHD]], 5, FALSE)</f>
        <v>Lunatic Sounds</v>
      </c>
      <c r="F1518" s="18" t="str">
        <f>_xlfn.TEXTJOIN("", FALSE, "BPM_", VLOOKUP(Table2[[#This Row],[Song Number]], Table1[[Order]:[SHD]], 6, FALSE))</f>
        <v>BPM_200</v>
      </c>
      <c r="G1518" s="18" t="str" cm="1">
        <f t="array" ref="G1518">_xlfn.TEXTJOIN("", FALSE, "DIF_", VLOOKUP(Table2[[#This Row],[Song Number]], Table1[[Order]:[SHD]], _xlfn.IFS(MID(B1517, LEN(B1517) - 2, 3) = " EZ", 8, MID(B1517, LEN(B1517) - 2, 3) = " NM", 9, MID(B1517, LEN(B1517) - 2, 3) = " HD", 10, TRUE, 7), FALSE))</f>
        <v>DIF_6</v>
      </c>
      <c r="H151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"DIF_6" ],</v>
      </c>
      <c r="I151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"Legend - EZ",
  "region": "EC Pack",
  "category": [ "EC Pack", "EZ", "DIF_6" ],
  "requires": []
  },
</v>
      </c>
    </row>
    <row r="1519" spans="1:9" ht="105" x14ac:dyDescent="0.25">
      <c r="A1519" s="18">
        <f t="shared" si="23"/>
        <v>380</v>
      </c>
      <c r="B1519" s="18" t="str">
        <f>_xlfn.TEXTJOIN(" - ", FALSE, VLOOKUP(Table2[[#This Row],[Song Number]], Table1[[Order]:[SHD]], 4, FALSE), _xlfn.IFS(MID(B1518, LEN(B1518) - 2, 3) = " EZ", "NM", MID(B1518, LEN(B1518) - 2, 3) = " NM", "HD", MID(B1518, LEN(B1518) - 2, 3) = " HD", "SHD", TRUE, "EZ"))</f>
        <v>Legend - NM</v>
      </c>
      <c r="C1519" s="18" t="str">
        <f>_xlfn.TEXTJOIN(" ", FALSE, VLOOKUP(Table2[[#This Row],[Song Number]], Table1[[Order]:[SHD]], 2, FALSE), "Pack")</f>
        <v>EC Pack</v>
      </c>
      <c r="D1519" s="18" t="str" cm="1">
        <f t="array" ref="D1519">_xlfn.IFS(MID(B1518, LEN(B1518) - 2, 3) = " EZ", "NM", MID(B1518, LEN(B1518) - 2, 3) = " NM", "HD", MID(B1518, LEN(B1518) - 2, 3) = " HD", "SHD", TRUE, "EZ")</f>
        <v>NM</v>
      </c>
      <c r="E1519" s="18" t="str">
        <f>VLOOKUP(Table2[[#This Row],[Song Number]], Table1[[Order]:[SHD]], 5, FALSE)</f>
        <v>Lunatic Sounds</v>
      </c>
      <c r="F1519" s="18" t="str">
        <f>_xlfn.TEXTJOIN("", FALSE, "BPM_", VLOOKUP(Table2[[#This Row],[Song Number]], Table1[[Order]:[SHD]], 6, FALSE))</f>
        <v>BPM_200</v>
      </c>
      <c r="G1519" s="18" t="str" cm="1">
        <f t="array" ref="G1519">_xlfn.TEXTJOIN("", FALSE, "DIF_", VLOOKUP(Table2[[#This Row],[Song Number]], Table1[[Order]:[SHD]], _xlfn.IFS(MID(B1518, LEN(B1518) - 2, 3) = " EZ", 8, MID(B1518, LEN(B1518) - 2, 3) = " NM", 9, MID(B1518, LEN(B1518) - 2, 3) = " HD", 10, TRUE, 7), FALSE))</f>
        <v>DIF_13</v>
      </c>
      <c r="H151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"DIF_13" ],</v>
      </c>
      <c r="I151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"Legend - NM",
  "region": "EC Pack",
  "category": [ "EC Pack", "NM", "DIF_13" ],
  "requires": []
  },
</v>
      </c>
    </row>
    <row r="1520" spans="1:9" ht="105" x14ac:dyDescent="0.25">
      <c r="A1520" s="18">
        <f t="shared" si="23"/>
        <v>380</v>
      </c>
      <c r="B1520" s="18" t="str">
        <f>_xlfn.TEXTJOIN(" - ", FALSE, VLOOKUP(Table2[[#This Row],[Song Number]], Table1[[Order]:[SHD]], 4, FALSE), _xlfn.IFS(MID(B1519, LEN(B1519) - 2, 3) = " EZ", "NM", MID(B1519, LEN(B1519) - 2, 3) = " NM", "HD", MID(B1519, LEN(B1519) - 2, 3) = " HD", "SHD", TRUE, "EZ"))</f>
        <v>Legend - HD</v>
      </c>
      <c r="C1520" s="18" t="str">
        <f>_xlfn.TEXTJOIN(" ", FALSE, VLOOKUP(Table2[[#This Row],[Song Number]], Table1[[Order]:[SHD]], 2, FALSE), "Pack")</f>
        <v>EC Pack</v>
      </c>
      <c r="D1520" s="18" t="str" cm="1">
        <f t="array" ref="D1520">_xlfn.IFS(MID(B1519, LEN(B1519) - 2, 3) = " EZ", "NM", MID(B1519, LEN(B1519) - 2, 3) = " NM", "HD", MID(B1519, LEN(B1519) - 2, 3) = " HD", "SHD", TRUE, "EZ")</f>
        <v>HD</v>
      </c>
      <c r="E1520" s="18" t="str">
        <f>VLOOKUP(Table2[[#This Row],[Song Number]], Table1[[Order]:[SHD]], 5, FALSE)</f>
        <v>Lunatic Sounds</v>
      </c>
      <c r="F1520" s="18" t="str">
        <f>_xlfn.TEXTJOIN("", FALSE, "BPM_", VLOOKUP(Table2[[#This Row],[Song Number]], Table1[[Order]:[SHD]], 6, FALSE))</f>
        <v>BPM_200</v>
      </c>
      <c r="G1520" s="18" t="str" cm="1">
        <f t="array" ref="G1520">_xlfn.TEXTJOIN("", FALSE, "DIF_", VLOOKUP(Table2[[#This Row],[Song Number]], Table1[[Order]:[SHD]], _xlfn.IFS(MID(B1519, LEN(B1519) - 2, 3) = " EZ", 8, MID(B1519, LEN(B1519) - 2, 3) = " NM", 9, MID(B1519, LEN(B1519) - 2, 3) = " HD", 10, TRUE, 7), FALSE))</f>
        <v>DIF_16</v>
      </c>
      <c r="H152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"DIF_16" ],</v>
      </c>
      <c r="I152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"Legend - HD",
  "region": "EC Pack",
  "category": [ "EC Pack", "HD", "DIF_16" ],
  "requires": []
  },
</v>
      </c>
    </row>
    <row r="1521" spans="1:9" ht="105" x14ac:dyDescent="0.25">
      <c r="A1521" s="18">
        <f t="shared" si="23"/>
        <v>380</v>
      </c>
      <c r="B1521" s="18" t="str">
        <f>_xlfn.TEXTJOIN(" - ", FALSE, VLOOKUP(Table2[[#This Row],[Song Number]], Table1[[Order]:[SHD]], 4, FALSE), _xlfn.IFS(MID(B1520, LEN(B1520) - 2, 3) = " EZ", "NM", MID(B1520, LEN(B1520) - 2, 3) = " NM", "HD", MID(B1520, LEN(B1520) - 2, 3) = " HD", "SHD", TRUE, "EZ"))</f>
        <v>Legend - SHD</v>
      </c>
      <c r="C1521" s="18" t="str">
        <f>_xlfn.TEXTJOIN(" ", FALSE, VLOOKUP(Table2[[#This Row],[Song Number]], Table1[[Order]:[SHD]], 2, FALSE), "Pack")</f>
        <v>EC Pack</v>
      </c>
      <c r="D1521" s="18" t="str" cm="1">
        <f t="array" ref="D1521">_xlfn.IFS(MID(B1520, LEN(B1520) - 2, 3) = " EZ", "NM", MID(B1520, LEN(B1520) - 2, 3) = " NM", "HD", MID(B1520, LEN(B1520) - 2, 3) = " HD", "SHD", TRUE, "EZ")</f>
        <v>SHD</v>
      </c>
      <c r="E1521" s="18" t="str">
        <f>VLOOKUP(Table2[[#This Row],[Song Number]], Table1[[Order]:[SHD]], 5, FALSE)</f>
        <v>Lunatic Sounds</v>
      </c>
      <c r="F1521" s="18" t="str">
        <f>_xlfn.TEXTJOIN("", FALSE, "BPM_", VLOOKUP(Table2[[#This Row],[Song Number]], Table1[[Order]:[SHD]], 6, FALSE))</f>
        <v>BPM_200</v>
      </c>
      <c r="G1521" s="18" t="str" cm="1">
        <f t="array" ref="G1521">_xlfn.TEXTJOIN("", FALSE, "DIF_", VLOOKUP(Table2[[#This Row],[Song Number]], Table1[[Order]:[SHD]], _xlfn.IFS(MID(B1520, LEN(B1520) - 2, 3) = " EZ", 8, MID(B1520, LEN(B1520) - 2, 3) = " NM", 9, MID(B1520, LEN(B1520) - 2, 3) = " HD", 10, TRUE, 7), FALSE))</f>
        <v>DIF_19</v>
      </c>
      <c r="H152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"DIF_19" ],</v>
      </c>
      <c r="I152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"Legend - SHD",
  "region": "EC Pack",
  "category": [ "EC Pack", "SHD", "DIF_19" ],
  "requires": []
  },
</v>
      </c>
    </row>
    <row r="1522" spans="1:9" ht="105" x14ac:dyDescent="0.25">
      <c r="A1522" s="18">
        <f t="shared" si="23"/>
        <v>381</v>
      </c>
      <c r="B1522" s="18" t="str">
        <f>_xlfn.TEXTJOIN(" - ", FALSE, VLOOKUP(Table2[[#This Row],[Song Number]], Table1[[Order]:[SHD]], 4, FALSE), _xlfn.IFS(MID(B1521, LEN(B1521) - 2, 3) = " EZ", "NM", MID(B1521, LEN(B1521) - 2, 3) = " NM", "HD", MID(B1521, LEN(B1521) - 2, 3) = " HD", "SHD", TRUE, "EZ"))</f>
        <v>Magic Square - EZ</v>
      </c>
      <c r="C1522" s="18" t="str">
        <f>_xlfn.TEXTJOIN(" ", FALSE, VLOOKUP(Table2[[#This Row],[Song Number]], Table1[[Order]:[SHD]], 2, FALSE), "Pack")</f>
        <v>EC Pack</v>
      </c>
      <c r="D1522" s="18" t="str" cm="1">
        <f t="array" ref="D1522">_xlfn.IFS(MID(B1521, LEN(B1521) - 2, 3) = " EZ", "NM", MID(B1521, LEN(B1521) - 2, 3) = " NM", "HD", MID(B1521, LEN(B1521) - 2, 3) = " HD", "SHD", TRUE, "EZ")</f>
        <v>EZ</v>
      </c>
      <c r="E1522" s="18" t="str">
        <f>VLOOKUP(Table2[[#This Row],[Song Number]], Table1[[Order]:[SHD]], 5, FALSE)</f>
        <v>fromsmk</v>
      </c>
      <c r="F1522" s="18" t="str">
        <f>_xlfn.TEXTJOIN("", FALSE, "BPM_", VLOOKUP(Table2[[#This Row],[Song Number]], Table1[[Order]:[SHD]], 6, FALSE))</f>
        <v>BPM_180</v>
      </c>
      <c r="G1522" s="18" t="str" cm="1">
        <f t="array" ref="G1522">_xlfn.TEXTJOIN("", FALSE, "DIF_", VLOOKUP(Table2[[#This Row],[Song Number]], Table1[[Order]:[SHD]], _xlfn.IFS(MID(B1521, LEN(B1521) - 2, 3) = " EZ", 8, MID(B1521, LEN(B1521) - 2, 3) = " NM", 9, MID(B1521, LEN(B1521) - 2, 3) = " HD", 10, TRUE, 7), FALSE))</f>
        <v>DIF_3</v>
      </c>
      <c r="H152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"DIF_3" ],</v>
      </c>
      <c r="I152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"Magic Square - EZ",
  "region": "EC Pack",
  "category": [ "EC Pack", "EZ", "DIF_3" ],
  "requires": []
  },
</v>
      </c>
    </row>
    <row r="1523" spans="1:9" ht="105" x14ac:dyDescent="0.25">
      <c r="A1523" s="18">
        <f t="shared" si="23"/>
        <v>381</v>
      </c>
      <c r="B1523" s="18" t="str">
        <f>_xlfn.TEXTJOIN(" - ", FALSE, VLOOKUP(Table2[[#This Row],[Song Number]], Table1[[Order]:[SHD]], 4, FALSE), _xlfn.IFS(MID(B1522, LEN(B1522) - 2, 3) = " EZ", "NM", MID(B1522, LEN(B1522) - 2, 3) = " NM", "HD", MID(B1522, LEN(B1522) - 2, 3) = " HD", "SHD", TRUE, "EZ"))</f>
        <v>Magic Square - NM</v>
      </c>
      <c r="C1523" s="18" t="str">
        <f>_xlfn.TEXTJOIN(" ", FALSE, VLOOKUP(Table2[[#This Row],[Song Number]], Table1[[Order]:[SHD]], 2, FALSE), "Pack")</f>
        <v>EC Pack</v>
      </c>
      <c r="D1523" s="18" t="str" cm="1">
        <f t="array" ref="D1523">_xlfn.IFS(MID(B1522, LEN(B1522) - 2, 3) = " EZ", "NM", MID(B1522, LEN(B1522) - 2, 3) = " NM", "HD", MID(B1522, LEN(B1522) - 2, 3) = " HD", "SHD", TRUE, "EZ")</f>
        <v>NM</v>
      </c>
      <c r="E1523" s="18" t="str">
        <f>VLOOKUP(Table2[[#This Row],[Song Number]], Table1[[Order]:[SHD]], 5, FALSE)</f>
        <v>fromsmk</v>
      </c>
      <c r="F1523" s="18" t="str">
        <f>_xlfn.TEXTJOIN("", FALSE, "BPM_", VLOOKUP(Table2[[#This Row],[Song Number]], Table1[[Order]:[SHD]], 6, FALSE))</f>
        <v>BPM_180</v>
      </c>
      <c r="G1523" s="18" t="str" cm="1">
        <f t="array" ref="G1523">_xlfn.TEXTJOIN("", FALSE, "DIF_", VLOOKUP(Table2[[#This Row],[Song Number]], Table1[[Order]:[SHD]], _xlfn.IFS(MID(B1522, LEN(B1522) - 2, 3) = " EZ", 8, MID(B1522, LEN(B1522) - 2, 3) = " NM", 9, MID(B1522, LEN(B1522) - 2, 3) = " HD", 10, TRUE, 7), FALSE))</f>
        <v>DIF_7</v>
      </c>
      <c r="H152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"DIF_7" ],</v>
      </c>
      <c r="I152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"Magic Square - NM",
  "region": "EC Pack",
  "category": [ "EC Pack", "NM", "DIF_7" ],
  "requires": []
  },
</v>
      </c>
    </row>
    <row r="1524" spans="1:9" ht="105" x14ac:dyDescent="0.25">
      <c r="A1524" s="18">
        <f t="shared" si="23"/>
        <v>381</v>
      </c>
      <c r="B1524" s="18" t="str">
        <f>_xlfn.TEXTJOIN(" - ", FALSE, VLOOKUP(Table2[[#This Row],[Song Number]], Table1[[Order]:[SHD]], 4, FALSE), _xlfn.IFS(MID(B1523, LEN(B1523) - 2, 3) = " EZ", "NM", MID(B1523, LEN(B1523) - 2, 3) = " NM", "HD", MID(B1523, LEN(B1523) - 2, 3) = " HD", "SHD", TRUE, "EZ"))</f>
        <v>Magic Square - HD</v>
      </c>
      <c r="C1524" s="18" t="str">
        <f>_xlfn.TEXTJOIN(" ", FALSE, VLOOKUP(Table2[[#This Row],[Song Number]], Table1[[Order]:[SHD]], 2, FALSE), "Pack")</f>
        <v>EC Pack</v>
      </c>
      <c r="D1524" s="18" t="str" cm="1">
        <f t="array" ref="D1524">_xlfn.IFS(MID(B1523, LEN(B1523) - 2, 3) = " EZ", "NM", MID(B1523, LEN(B1523) - 2, 3) = " NM", "HD", MID(B1523, LEN(B1523) - 2, 3) = " HD", "SHD", TRUE, "EZ")</f>
        <v>HD</v>
      </c>
      <c r="E1524" s="18" t="str">
        <f>VLOOKUP(Table2[[#This Row],[Song Number]], Table1[[Order]:[SHD]], 5, FALSE)</f>
        <v>fromsmk</v>
      </c>
      <c r="F1524" s="18" t="str">
        <f>_xlfn.TEXTJOIN("", FALSE, "BPM_", VLOOKUP(Table2[[#This Row],[Song Number]], Table1[[Order]:[SHD]], 6, FALSE))</f>
        <v>BPM_180</v>
      </c>
      <c r="G1524" s="18" t="str" cm="1">
        <f t="array" ref="G1524">_xlfn.TEXTJOIN("", FALSE, "DIF_", VLOOKUP(Table2[[#This Row],[Song Number]], Table1[[Order]:[SHD]], _xlfn.IFS(MID(B1523, LEN(B1523) - 2, 3) = " EZ", 8, MID(B1523, LEN(B1523) - 2, 3) = " NM", 9, MID(B1523, LEN(B1523) - 2, 3) = " HD", 10, TRUE, 7), FALSE))</f>
        <v>DIF_11</v>
      </c>
      <c r="H152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"DIF_11" ],</v>
      </c>
      <c r="I152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"Magic Square - HD",
  "region": "EC Pack",
  "category": [ "EC Pack", "HD", "DIF_11" ],
  "requires": []
  },
</v>
      </c>
    </row>
    <row r="1525" spans="1:9" ht="105" x14ac:dyDescent="0.25">
      <c r="A1525" s="18">
        <f t="shared" si="23"/>
        <v>381</v>
      </c>
      <c r="B1525" s="18" t="str">
        <f>_xlfn.TEXTJOIN(" - ", FALSE, VLOOKUP(Table2[[#This Row],[Song Number]], Table1[[Order]:[SHD]], 4, FALSE), _xlfn.IFS(MID(B1524, LEN(B1524) - 2, 3) = " EZ", "NM", MID(B1524, LEN(B1524) - 2, 3) = " NM", "HD", MID(B1524, LEN(B1524) - 2, 3) = " HD", "SHD", TRUE, "EZ"))</f>
        <v>Magic Square - SHD</v>
      </c>
      <c r="C1525" s="18" t="str">
        <f>_xlfn.TEXTJOIN(" ", FALSE, VLOOKUP(Table2[[#This Row],[Song Number]], Table1[[Order]:[SHD]], 2, FALSE), "Pack")</f>
        <v>EC Pack</v>
      </c>
      <c r="D1525" s="18" t="str" cm="1">
        <f t="array" ref="D1525">_xlfn.IFS(MID(B1524, LEN(B1524) - 2, 3) = " EZ", "NM", MID(B1524, LEN(B1524) - 2, 3) = " NM", "HD", MID(B1524, LEN(B1524) - 2, 3) = " HD", "SHD", TRUE, "EZ")</f>
        <v>SHD</v>
      </c>
      <c r="E1525" s="18" t="str">
        <f>VLOOKUP(Table2[[#This Row],[Song Number]], Table1[[Order]:[SHD]], 5, FALSE)</f>
        <v>fromsmk</v>
      </c>
      <c r="F1525" s="18" t="str">
        <f>_xlfn.TEXTJOIN("", FALSE, "BPM_", VLOOKUP(Table2[[#This Row],[Song Number]], Table1[[Order]:[SHD]], 6, FALSE))</f>
        <v>BPM_180</v>
      </c>
      <c r="G1525" s="18" t="str" cm="1">
        <f t="array" ref="G1525">_xlfn.TEXTJOIN("", FALSE, "DIF_", VLOOKUP(Table2[[#This Row],[Song Number]], Table1[[Order]:[SHD]], _xlfn.IFS(MID(B1524, LEN(B1524) - 2, 3) = " EZ", 8, MID(B1524, LEN(B1524) - 2, 3) = " NM", 9, MID(B1524, LEN(B1524) - 2, 3) = " HD", 10, TRUE, 7), FALSE))</f>
        <v>DIF_15</v>
      </c>
      <c r="H152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"DIF_15" ],</v>
      </c>
      <c r="I152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"Magic Square - SHD",
  "region": "EC Pack",
  "category": [ "EC Pack", "SHD", "DIF_15" ],
  "requires": []
  },
</v>
      </c>
    </row>
    <row r="1526" spans="1:9" ht="105" x14ac:dyDescent="0.25">
      <c r="A1526" s="18">
        <f t="shared" si="23"/>
        <v>382</v>
      </c>
      <c r="B1526" s="18" t="str">
        <f>_xlfn.TEXTJOIN(" - ", FALSE, VLOOKUP(Table2[[#This Row],[Song Number]], Table1[[Order]:[SHD]], 4, FALSE), _xlfn.IFS(MID(B1525, LEN(B1525) - 2, 3) = " EZ", "NM", MID(B1525, LEN(B1525) - 2, 3) = " NM", "HD", MID(B1525, LEN(B1525) - 2, 3) = " HD", "SHD", TRUE, "EZ"))</f>
        <v>northpole - EZ</v>
      </c>
      <c r="C1526" s="18" t="str">
        <f>_xlfn.TEXTJOIN(" ", FALSE, VLOOKUP(Table2[[#This Row],[Song Number]], Table1[[Order]:[SHD]], 2, FALSE), "Pack")</f>
        <v>EC Pack</v>
      </c>
      <c r="D1526" s="18" t="str" cm="1">
        <f t="array" ref="D1526">_xlfn.IFS(MID(B1525, LEN(B1525) - 2, 3) = " EZ", "NM", MID(B1525, LEN(B1525) - 2, 3) = " NM", "HD", MID(B1525, LEN(B1525) - 2, 3) = " HD", "SHD", TRUE, "EZ")</f>
        <v>EZ</v>
      </c>
      <c r="E1526" s="18" t="str">
        <f>VLOOKUP(Table2[[#This Row],[Song Number]], Table1[[Order]:[SHD]], 5, FALSE)</f>
        <v>iMp</v>
      </c>
      <c r="F1526" s="18" t="str">
        <f>_xlfn.TEXTJOIN("", FALSE, "BPM_", VLOOKUP(Table2[[#This Row],[Song Number]], Table1[[Order]:[SHD]], 6, FALSE))</f>
        <v>BPM_175</v>
      </c>
      <c r="G1526" s="18" t="str" cm="1">
        <f t="array" ref="G1526">_xlfn.TEXTJOIN("", FALSE, "DIF_", VLOOKUP(Table2[[#This Row],[Song Number]], Table1[[Order]:[SHD]], _xlfn.IFS(MID(B1525, LEN(B1525) - 2, 3) = " EZ", 8, MID(B1525, LEN(B1525) - 2, 3) = " NM", 9, MID(B1525, LEN(B1525) - 2, 3) = " HD", 10, TRUE, 7), FALSE))</f>
        <v>DIF_4</v>
      </c>
      <c r="H152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"DIF_4" ],</v>
      </c>
      <c r="I152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"northpole - EZ",
  "region": "EC Pack",
  "category": [ "EC Pack", "EZ", "DIF_4" ],
  "requires": []
  },
</v>
      </c>
    </row>
    <row r="1527" spans="1:9" ht="105" x14ac:dyDescent="0.25">
      <c r="A1527" s="18">
        <f t="shared" si="23"/>
        <v>382</v>
      </c>
      <c r="B1527" s="18" t="str">
        <f>_xlfn.TEXTJOIN(" - ", FALSE, VLOOKUP(Table2[[#This Row],[Song Number]], Table1[[Order]:[SHD]], 4, FALSE), _xlfn.IFS(MID(B1526, LEN(B1526) - 2, 3) = " EZ", "NM", MID(B1526, LEN(B1526) - 2, 3) = " NM", "HD", MID(B1526, LEN(B1526) - 2, 3) = " HD", "SHD", TRUE, "EZ"))</f>
        <v>northpole - NM</v>
      </c>
      <c r="C1527" s="18" t="str">
        <f>_xlfn.TEXTJOIN(" ", FALSE, VLOOKUP(Table2[[#This Row],[Song Number]], Table1[[Order]:[SHD]], 2, FALSE), "Pack")</f>
        <v>EC Pack</v>
      </c>
      <c r="D1527" s="18" t="str" cm="1">
        <f t="array" ref="D1527">_xlfn.IFS(MID(B1526, LEN(B1526) - 2, 3) = " EZ", "NM", MID(B1526, LEN(B1526) - 2, 3) = " NM", "HD", MID(B1526, LEN(B1526) - 2, 3) = " HD", "SHD", TRUE, "EZ")</f>
        <v>NM</v>
      </c>
      <c r="E1527" s="18" t="str">
        <f>VLOOKUP(Table2[[#This Row],[Song Number]], Table1[[Order]:[SHD]], 5, FALSE)</f>
        <v>iMp</v>
      </c>
      <c r="F1527" s="18" t="str">
        <f>_xlfn.TEXTJOIN("", FALSE, "BPM_", VLOOKUP(Table2[[#This Row],[Song Number]], Table1[[Order]:[SHD]], 6, FALSE))</f>
        <v>BPM_175</v>
      </c>
      <c r="G1527" s="18" t="str" cm="1">
        <f t="array" ref="G1527">_xlfn.TEXTJOIN("", FALSE, "DIF_", VLOOKUP(Table2[[#This Row],[Song Number]], Table1[[Order]:[SHD]], _xlfn.IFS(MID(B1526, LEN(B1526) - 2, 3) = " EZ", 8, MID(B1526, LEN(B1526) - 2, 3) = " NM", 9, MID(B1526, LEN(B1526) - 2, 3) = " HD", 10, TRUE, 7), FALSE))</f>
        <v>DIF_8</v>
      </c>
      <c r="H152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"DIF_8" ],</v>
      </c>
      <c r="I152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"northpole - NM",
  "region": "EC Pack",
  "category": [ "EC Pack", "NM", "DIF_8" ],
  "requires": []
  },
</v>
      </c>
    </row>
    <row r="1528" spans="1:9" ht="105" x14ac:dyDescent="0.25">
      <c r="A1528" s="18">
        <f t="shared" si="23"/>
        <v>382</v>
      </c>
      <c r="B1528" s="18" t="str">
        <f>_xlfn.TEXTJOIN(" - ", FALSE, VLOOKUP(Table2[[#This Row],[Song Number]], Table1[[Order]:[SHD]], 4, FALSE), _xlfn.IFS(MID(B1527, LEN(B1527) - 2, 3) = " EZ", "NM", MID(B1527, LEN(B1527) - 2, 3) = " NM", "HD", MID(B1527, LEN(B1527) - 2, 3) = " HD", "SHD", TRUE, "EZ"))</f>
        <v>northpole - HD</v>
      </c>
      <c r="C1528" s="18" t="str">
        <f>_xlfn.TEXTJOIN(" ", FALSE, VLOOKUP(Table2[[#This Row],[Song Number]], Table1[[Order]:[SHD]], 2, FALSE), "Pack")</f>
        <v>EC Pack</v>
      </c>
      <c r="D1528" s="18" t="str" cm="1">
        <f t="array" ref="D1528">_xlfn.IFS(MID(B1527, LEN(B1527) - 2, 3) = " EZ", "NM", MID(B1527, LEN(B1527) - 2, 3) = " NM", "HD", MID(B1527, LEN(B1527) - 2, 3) = " HD", "SHD", TRUE, "EZ")</f>
        <v>HD</v>
      </c>
      <c r="E1528" s="18" t="str">
        <f>VLOOKUP(Table2[[#This Row],[Song Number]], Table1[[Order]:[SHD]], 5, FALSE)</f>
        <v>iMp</v>
      </c>
      <c r="F1528" s="18" t="str">
        <f>_xlfn.TEXTJOIN("", FALSE, "BPM_", VLOOKUP(Table2[[#This Row],[Song Number]], Table1[[Order]:[SHD]], 6, FALSE))</f>
        <v>BPM_175</v>
      </c>
      <c r="G1528" s="18" t="str" cm="1">
        <f t="array" ref="G1528">_xlfn.TEXTJOIN("", FALSE, "DIF_", VLOOKUP(Table2[[#This Row],[Song Number]], Table1[[Order]:[SHD]], _xlfn.IFS(MID(B1527, LEN(B1527) - 2, 3) = " EZ", 8, MID(B1527, LEN(B1527) - 2, 3) = " NM", 9, MID(B1527, LEN(B1527) - 2, 3) = " HD", 10, TRUE, 7), FALSE))</f>
        <v>DIF_13</v>
      </c>
      <c r="H152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"DIF_13" ],</v>
      </c>
      <c r="I152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"northpole - HD",
  "region": "EC Pack",
  "category": [ "EC Pack", "HD", "DIF_13" ],
  "requires": []
  },
</v>
      </c>
    </row>
    <row r="1529" spans="1:9" ht="105" x14ac:dyDescent="0.25">
      <c r="A1529" s="18">
        <f t="shared" si="23"/>
        <v>382</v>
      </c>
      <c r="B1529" s="18" t="str">
        <f>_xlfn.TEXTJOIN(" - ", FALSE, VLOOKUP(Table2[[#This Row],[Song Number]], Table1[[Order]:[SHD]], 4, FALSE), _xlfn.IFS(MID(B1528, LEN(B1528) - 2, 3) = " EZ", "NM", MID(B1528, LEN(B1528) - 2, 3) = " NM", "HD", MID(B1528, LEN(B1528) - 2, 3) = " HD", "SHD", TRUE, "EZ"))</f>
        <v>northpole - SHD</v>
      </c>
      <c r="C1529" s="18" t="str">
        <f>_xlfn.TEXTJOIN(" ", FALSE, VLOOKUP(Table2[[#This Row],[Song Number]], Table1[[Order]:[SHD]], 2, FALSE), "Pack")</f>
        <v>EC Pack</v>
      </c>
      <c r="D1529" s="18" t="str" cm="1">
        <f t="array" ref="D1529">_xlfn.IFS(MID(B1528, LEN(B1528) - 2, 3) = " EZ", "NM", MID(B1528, LEN(B1528) - 2, 3) = " NM", "HD", MID(B1528, LEN(B1528) - 2, 3) = " HD", "SHD", TRUE, "EZ")</f>
        <v>SHD</v>
      </c>
      <c r="E1529" s="18" t="str">
        <f>VLOOKUP(Table2[[#This Row],[Song Number]], Table1[[Order]:[SHD]], 5, FALSE)</f>
        <v>iMp</v>
      </c>
      <c r="F1529" s="18" t="str">
        <f>_xlfn.TEXTJOIN("", FALSE, "BPM_", VLOOKUP(Table2[[#This Row],[Song Number]], Table1[[Order]:[SHD]], 6, FALSE))</f>
        <v>BPM_175</v>
      </c>
      <c r="G1529" s="18" t="str" cm="1">
        <f t="array" ref="G1529">_xlfn.TEXTJOIN("", FALSE, "DIF_", VLOOKUP(Table2[[#This Row],[Song Number]], Table1[[Order]:[SHD]], _xlfn.IFS(MID(B1528, LEN(B1528) - 2, 3) = " EZ", 8, MID(B1528, LEN(B1528) - 2, 3) = " NM", 9, MID(B1528, LEN(B1528) - 2, 3) = " HD", 10, TRUE, 7), FALSE))</f>
        <v>DIF_17</v>
      </c>
      <c r="H152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"DIF_17" ],</v>
      </c>
      <c r="I152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"northpole - SHD",
  "region": "EC Pack",
  "category": [ "EC Pack", "SHD", "DIF_17" ],
  "requires": []
  },
</v>
      </c>
    </row>
    <row r="1530" spans="1:9" ht="105" x14ac:dyDescent="0.25">
      <c r="A1530" s="18">
        <f t="shared" si="23"/>
        <v>383</v>
      </c>
      <c r="B1530" s="18" t="str">
        <f>_xlfn.TEXTJOIN(" - ", FALSE, VLOOKUP(Table2[[#This Row],[Song Number]], Table1[[Order]:[SHD]], 4, FALSE), _xlfn.IFS(MID(B1529, LEN(B1529) - 2, 3) = " EZ", "NM", MID(B1529, LEN(B1529) - 2, 3) = " NM", "HD", MID(B1529, LEN(B1529) - 2, 3) = " HD", "SHD", TRUE, "EZ"))</f>
        <v>Nothing Else - EZ</v>
      </c>
      <c r="C1530" s="18" t="str">
        <f>_xlfn.TEXTJOIN(" ", FALSE, VLOOKUP(Table2[[#This Row],[Song Number]], Table1[[Order]:[SHD]], 2, FALSE), "Pack")</f>
        <v>EC Pack</v>
      </c>
      <c r="D1530" s="18" t="str" cm="1">
        <f t="array" ref="D1530">_xlfn.IFS(MID(B1529, LEN(B1529) - 2, 3) = " EZ", "NM", MID(B1529, LEN(B1529) - 2, 3) = " NM", "HD", MID(B1529, LEN(B1529) - 2, 3) = " HD", "SHD", TRUE, "EZ")</f>
        <v>EZ</v>
      </c>
      <c r="E1530" s="18" t="str">
        <f>VLOOKUP(Table2[[#This Row],[Song Number]], Table1[[Order]:[SHD]], 5, FALSE)</f>
        <v>KIEN</v>
      </c>
      <c r="F1530" s="18" t="str">
        <f>_xlfn.TEXTJOIN("", FALSE, "BPM_", VLOOKUP(Table2[[#This Row],[Song Number]], Table1[[Order]:[SHD]], 6, FALSE))</f>
        <v>BPM_125</v>
      </c>
      <c r="G1530" s="18" t="str" cm="1">
        <f t="array" ref="G1530">_xlfn.TEXTJOIN("", FALSE, "DIF_", VLOOKUP(Table2[[#This Row],[Song Number]], Table1[[Order]:[SHD]], _xlfn.IFS(MID(B1529, LEN(B1529) - 2, 3) = " EZ", 8, MID(B1529, LEN(B1529) - 2, 3) = " NM", 9, MID(B1529, LEN(B1529) - 2, 3) = " HD", 10, TRUE, 7), FALSE))</f>
        <v>DIF_3</v>
      </c>
      <c r="H153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"DIF_3" ],</v>
      </c>
      <c r="I153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"Nothing Else - EZ",
  "region": "EC Pack",
  "category": [ "EC Pack", "EZ", "DIF_3" ],
  "requires": []
  },
</v>
      </c>
    </row>
    <row r="1531" spans="1:9" ht="105" x14ac:dyDescent="0.25">
      <c r="A1531" s="18">
        <f t="shared" si="23"/>
        <v>383</v>
      </c>
      <c r="B1531" s="18" t="str">
        <f>_xlfn.TEXTJOIN(" - ", FALSE, VLOOKUP(Table2[[#This Row],[Song Number]], Table1[[Order]:[SHD]], 4, FALSE), _xlfn.IFS(MID(B1530, LEN(B1530) - 2, 3) = " EZ", "NM", MID(B1530, LEN(B1530) - 2, 3) = " NM", "HD", MID(B1530, LEN(B1530) - 2, 3) = " HD", "SHD", TRUE, "EZ"))</f>
        <v>Nothing Else - NM</v>
      </c>
      <c r="C1531" s="18" t="str">
        <f>_xlfn.TEXTJOIN(" ", FALSE, VLOOKUP(Table2[[#This Row],[Song Number]], Table1[[Order]:[SHD]], 2, FALSE), "Pack")</f>
        <v>EC Pack</v>
      </c>
      <c r="D1531" s="18" t="str" cm="1">
        <f t="array" ref="D1531">_xlfn.IFS(MID(B1530, LEN(B1530) - 2, 3) = " EZ", "NM", MID(B1530, LEN(B1530) - 2, 3) = " NM", "HD", MID(B1530, LEN(B1530) - 2, 3) = " HD", "SHD", TRUE, "EZ")</f>
        <v>NM</v>
      </c>
      <c r="E1531" s="18" t="str">
        <f>VLOOKUP(Table2[[#This Row],[Song Number]], Table1[[Order]:[SHD]], 5, FALSE)</f>
        <v>KIEN</v>
      </c>
      <c r="F1531" s="18" t="str">
        <f>_xlfn.TEXTJOIN("", FALSE, "BPM_", VLOOKUP(Table2[[#This Row],[Song Number]], Table1[[Order]:[SHD]], 6, FALSE))</f>
        <v>BPM_125</v>
      </c>
      <c r="G1531" s="18" t="str" cm="1">
        <f t="array" ref="G1531">_xlfn.TEXTJOIN("", FALSE, "DIF_", VLOOKUP(Table2[[#This Row],[Song Number]], Table1[[Order]:[SHD]], _xlfn.IFS(MID(B1530, LEN(B1530) - 2, 3) = " EZ", 8, MID(B1530, LEN(B1530) - 2, 3) = " NM", 9, MID(B1530, LEN(B1530) - 2, 3) = " HD", 10, TRUE, 7), FALSE))</f>
        <v>DIF_7</v>
      </c>
      <c r="H153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"DIF_7" ],</v>
      </c>
      <c r="I153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"Nothing Else - NM",
  "region": "EC Pack",
  "category": [ "EC Pack", "NM", "DIF_7" ],
  "requires": []
  },
</v>
      </c>
    </row>
    <row r="1532" spans="1:9" ht="105" x14ac:dyDescent="0.25">
      <c r="A1532" s="18">
        <f t="shared" si="23"/>
        <v>383</v>
      </c>
      <c r="B1532" s="18" t="str">
        <f>_xlfn.TEXTJOIN(" - ", FALSE, VLOOKUP(Table2[[#This Row],[Song Number]], Table1[[Order]:[SHD]], 4, FALSE), _xlfn.IFS(MID(B1531, LEN(B1531) - 2, 3) = " EZ", "NM", MID(B1531, LEN(B1531) - 2, 3) = " NM", "HD", MID(B1531, LEN(B1531) - 2, 3) = " HD", "SHD", TRUE, "EZ"))</f>
        <v>Nothing Else - HD</v>
      </c>
      <c r="C1532" s="18" t="str">
        <f>_xlfn.TEXTJOIN(" ", FALSE, VLOOKUP(Table2[[#This Row],[Song Number]], Table1[[Order]:[SHD]], 2, FALSE), "Pack")</f>
        <v>EC Pack</v>
      </c>
      <c r="D1532" s="18" t="str" cm="1">
        <f t="array" ref="D1532">_xlfn.IFS(MID(B1531, LEN(B1531) - 2, 3) = " EZ", "NM", MID(B1531, LEN(B1531) - 2, 3) = " NM", "HD", MID(B1531, LEN(B1531) - 2, 3) = " HD", "SHD", TRUE, "EZ")</f>
        <v>HD</v>
      </c>
      <c r="E1532" s="18" t="str">
        <f>VLOOKUP(Table2[[#This Row],[Song Number]], Table1[[Order]:[SHD]], 5, FALSE)</f>
        <v>KIEN</v>
      </c>
      <c r="F1532" s="18" t="str">
        <f>_xlfn.TEXTJOIN("", FALSE, "BPM_", VLOOKUP(Table2[[#This Row],[Song Number]], Table1[[Order]:[SHD]], 6, FALSE))</f>
        <v>BPM_125</v>
      </c>
      <c r="G1532" s="18" t="str" cm="1">
        <f t="array" ref="G1532">_xlfn.TEXTJOIN("", FALSE, "DIF_", VLOOKUP(Table2[[#This Row],[Song Number]], Table1[[Order]:[SHD]], _xlfn.IFS(MID(B1531, LEN(B1531) - 2, 3) = " EZ", 8, MID(B1531, LEN(B1531) - 2, 3) = " NM", 9, MID(B1531, LEN(B1531) - 2, 3) = " HD", 10, TRUE, 7), FALSE))</f>
        <v>DIF_12</v>
      </c>
      <c r="H153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"DIF_12" ],</v>
      </c>
      <c r="I153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"Nothing Else - HD",
  "region": "EC Pack",
  "category": [ "EC Pack", "HD", "DIF_12" ],
  "requires": []
  },
</v>
      </c>
    </row>
    <row r="1533" spans="1:9" ht="105" x14ac:dyDescent="0.25">
      <c r="A1533" s="18">
        <f t="shared" si="23"/>
        <v>383</v>
      </c>
      <c r="B1533" s="18" t="str">
        <f>_xlfn.TEXTJOIN(" - ", FALSE, VLOOKUP(Table2[[#This Row],[Song Number]], Table1[[Order]:[SHD]], 4, FALSE), _xlfn.IFS(MID(B1532, LEN(B1532) - 2, 3) = " EZ", "NM", MID(B1532, LEN(B1532) - 2, 3) = " NM", "HD", MID(B1532, LEN(B1532) - 2, 3) = " HD", "SHD", TRUE, "EZ"))</f>
        <v>Nothing Else - SHD</v>
      </c>
      <c r="C1533" s="18" t="str">
        <f>_xlfn.TEXTJOIN(" ", FALSE, VLOOKUP(Table2[[#This Row],[Song Number]], Table1[[Order]:[SHD]], 2, FALSE), "Pack")</f>
        <v>EC Pack</v>
      </c>
      <c r="D1533" s="18" t="str" cm="1">
        <f t="array" ref="D1533">_xlfn.IFS(MID(B1532, LEN(B1532) - 2, 3) = " EZ", "NM", MID(B1532, LEN(B1532) - 2, 3) = " NM", "HD", MID(B1532, LEN(B1532) - 2, 3) = " HD", "SHD", TRUE, "EZ")</f>
        <v>SHD</v>
      </c>
      <c r="E1533" s="18" t="str">
        <f>VLOOKUP(Table2[[#This Row],[Song Number]], Table1[[Order]:[SHD]], 5, FALSE)</f>
        <v>KIEN</v>
      </c>
      <c r="F1533" s="18" t="str">
        <f>_xlfn.TEXTJOIN("", FALSE, "BPM_", VLOOKUP(Table2[[#This Row],[Song Number]], Table1[[Order]:[SHD]], 6, FALSE))</f>
        <v>BPM_125</v>
      </c>
      <c r="G1533" s="18" t="str" cm="1">
        <f t="array" ref="G1533">_xlfn.TEXTJOIN("", FALSE, "DIF_", VLOOKUP(Table2[[#This Row],[Song Number]], Table1[[Order]:[SHD]], _xlfn.IFS(MID(B1532, LEN(B1532) - 2, 3) = " EZ", 8, MID(B1532, LEN(B1532) - 2, 3) = " NM", 9, MID(B1532, LEN(B1532) - 2, 3) = " HD", 10, TRUE, 7), FALSE))</f>
        <v>DIF_17</v>
      </c>
      <c r="H153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"DIF_17" ],</v>
      </c>
      <c r="I153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"Nothing Else - SHD",
  "region": "EC Pack",
  "category": [ "EC Pack", "SHD", "DIF_17" ],
  "requires": []
  },
</v>
      </c>
    </row>
    <row r="1534" spans="1:9" ht="105" x14ac:dyDescent="0.25">
      <c r="A1534" s="18">
        <f t="shared" si="23"/>
        <v>384</v>
      </c>
      <c r="B1534" s="18" t="str">
        <f>_xlfn.TEXTJOIN(" - ", FALSE, VLOOKUP(Table2[[#This Row],[Song Number]], Table1[[Order]:[SHD]], 4, FALSE), _xlfn.IFS(MID(B1533, LEN(B1533) - 2, 3) = " EZ", "NM", MID(B1533, LEN(B1533) - 2, 3) = " NM", "HD", MID(B1533, LEN(B1533) - 2, 3) = " HD", "SHD", TRUE, "EZ"))</f>
        <v>Orphan Children - EZ</v>
      </c>
      <c r="C1534" s="18" t="str">
        <f>_xlfn.TEXTJOIN(" ", FALSE, VLOOKUP(Table2[[#This Row],[Song Number]], Table1[[Order]:[SHD]], 2, FALSE), "Pack")</f>
        <v>EC Pack</v>
      </c>
      <c r="D1534" s="18" t="str" cm="1">
        <f t="array" ref="D1534">_xlfn.IFS(MID(B1533, LEN(B1533) - 2, 3) = " EZ", "NM", MID(B1533, LEN(B1533) - 2, 3) = " NM", "HD", MID(B1533, LEN(B1533) - 2, 3) = " HD", "SHD", TRUE, "EZ")</f>
        <v>EZ</v>
      </c>
      <c r="E1534" s="18" t="str">
        <f>VLOOKUP(Table2[[#This Row],[Song Number]], Table1[[Order]:[SHD]], 5, FALSE)</f>
        <v>Mr.Kei</v>
      </c>
      <c r="F1534" s="18" t="str">
        <f>_xlfn.TEXTJOIN("", FALSE, "BPM_", VLOOKUP(Table2[[#This Row],[Song Number]], Table1[[Order]:[SHD]], 6, FALSE))</f>
        <v>BPM_173</v>
      </c>
      <c r="G1534" s="18" t="str" cm="1">
        <f t="array" ref="G1534">_xlfn.TEXTJOIN("", FALSE, "DIF_", VLOOKUP(Table2[[#This Row],[Song Number]], Table1[[Order]:[SHD]], _xlfn.IFS(MID(B1533, LEN(B1533) - 2, 3) = " EZ", 8, MID(B1533, LEN(B1533) - 2, 3) = " NM", 9, MID(B1533, LEN(B1533) - 2, 3) = " HD", 10, TRUE, 7), FALSE))</f>
        <v>DIF_4</v>
      </c>
      <c r="H153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"DIF_4" ],</v>
      </c>
      <c r="I153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"Orphan Children - EZ",
  "region": "EC Pack",
  "category": [ "EC Pack", "EZ", "DIF_4" ],
  "requires": []
  },
</v>
      </c>
    </row>
    <row r="1535" spans="1:9" ht="105" x14ac:dyDescent="0.25">
      <c r="A1535" s="18">
        <f t="shared" si="23"/>
        <v>384</v>
      </c>
      <c r="B1535" s="18" t="str">
        <f>_xlfn.TEXTJOIN(" - ", FALSE, VLOOKUP(Table2[[#This Row],[Song Number]], Table1[[Order]:[SHD]], 4, FALSE), _xlfn.IFS(MID(B1534, LEN(B1534) - 2, 3) = " EZ", "NM", MID(B1534, LEN(B1534) - 2, 3) = " NM", "HD", MID(B1534, LEN(B1534) - 2, 3) = " HD", "SHD", TRUE, "EZ"))</f>
        <v>Orphan Children - NM</v>
      </c>
      <c r="C1535" s="18" t="str">
        <f>_xlfn.TEXTJOIN(" ", FALSE, VLOOKUP(Table2[[#This Row],[Song Number]], Table1[[Order]:[SHD]], 2, FALSE), "Pack")</f>
        <v>EC Pack</v>
      </c>
      <c r="D1535" s="18" t="str" cm="1">
        <f t="array" ref="D1535">_xlfn.IFS(MID(B1534, LEN(B1534) - 2, 3) = " EZ", "NM", MID(B1534, LEN(B1534) - 2, 3) = " NM", "HD", MID(B1534, LEN(B1534) - 2, 3) = " HD", "SHD", TRUE, "EZ")</f>
        <v>NM</v>
      </c>
      <c r="E1535" s="18" t="str">
        <f>VLOOKUP(Table2[[#This Row],[Song Number]], Table1[[Order]:[SHD]], 5, FALSE)</f>
        <v>Mr.Kei</v>
      </c>
      <c r="F1535" s="18" t="str">
        <f>_xlfn.TEXTJOIN("", FALSE, "BPM_", VLOOKUP(Table2[[#This Row],[Song Number]], Table1[[Order]:[SHD]], 6, FALSE))</f>
        <v>BPM_173</v>
      </c>
      <c r="G1535" s="18" t="str" cm="1">
        <f t="array" ref="G1535">_xlfn.TEXTJOIN("", FALSE, "DIF_", VLOOKUP(Table2[[#This Row],[Song Number]], Table1[[Order]:[SHD]], _xlfn.IFS(MID(B1534, LEN(B1534) - 2, 3) = " EZ", 8, MID(B1534, LEN(B1534) - 2, 3) = " NM", 9, MID(B1534, LEN(B1534) - 2, 3) = " HD", 10, TRUE, 7), FALSE))</f>
        <v>DIF_9</v>
      </c>
      <c r="H153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"DIF_9" ],</v>
      </c>
      <c r="I153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"Orphan Children - NM",
  "region": "EC Pack",
  "category": [ "EC Pack", "NM", "DIF_9" ],
  "requires": []
  },
</v>
      </c>
    </row>
    <row r="1536" spans="1:9" ht="105" x14ac:dyDescent="0.25">
      <c r="A1536" s="18">
        <f t="shared" si="23"/>
        <v>384</v>
      </c>
      <c r="B1536" s="18" t="str">
        <f>_xlfn.TEXTJOIN(" - ", FALSE, VLOOKUP(Table2[[#This Row],[Song Number]], Table1[[Order]:[SHD]], 4, FALSE), _xlfn.IFS(MID(B1535, LEN(B1535) - 2, 3) = " EZ", "NM", MID(B1535, LEN(B1535) - 2, 3) = " NM", "HD", MID(B1535, LEN(B1535) - 2, 3) = " HD", "SHD", TRUE, "EZ"))</f>
        <v>Orphan Children - HD</v>
      </c>
      <c r="C1536" s="18" t="str">
        <f>_xlfn.TEXTJOIN(" ", FALSE, VLOOKUP(Table2[[#This Row],[Song Number]], Table1[[Order]:[SHD]], 2, FALSE), "Pack")</f>
        <v>EC Pack</v>
      </c>
      <c r="D1536" s="18" t="str" cm="1">
        <f t="array" ref="D1536">_xlfn.IFS(MID(B1535, LEN(B1535) - 2, 3) = " EZ", "NM", MID(B1535, LEN(B1535) - 2, 3) = " NM", "HD", MID(B1535, LEN(B1535) - 2, 3) = " HD", "SHD", TRUE, "EZ")</f>
        <v>HD</v>
      </c>
      <c r="E1536" s="18" t="str">
        <f>VLOOKUP(Table2[[#This Row],[Song Number]], Table1[[Order]:[SHD]], 5, FALSE)</f>
        <v>Mr.Kei</v>
      </c>
      <c r="F1536" s="18" t="str">
        <f>_xlfn.TEXTJOIN("", FALSE, "BPM_", VLOOKUP(Table2[[#This Row],[Song Number]], Table1[[Order]:[SHD]], 6, FALSE))</f>
        <v>BPM_173</v>
      </c>
      <c r="G1536" s="18" t="str" cm="1">
        <f t="array" ref="G1536">_xlfn.TEXTJOIN("", FALSE, "DIF_", VLOOKUP(Table2[[#This Row],[Song Number]], Table1[[Order]:[SHD]], _xlfn.IFS(MID(B1535, LEN(B1535) - 2, 3) = " EZ", 8, MID(B1535, LEN(B1535) - 2, 3) = " NM", 9, MID(B1535, LEN(B1535) - 2, 3) = " HD", 10, TRUE, 7), FALSE))</f>
        <v>DIF_15</v>
      </c>
      <c r="H153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"DIF_15" ],</v>
      </c>
      <c r="I153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"Orphan Children - HD",
  "region": "EC Pack",
  "category": [ "EC Pack", "HD", "DIF_15" ],
  "requires": []
  },
</v>
      </c>
    </row>
    <row r="1537" spans="1:9" ht="105" x14ac:dyDescent="0.25">
      <c r="A1537" s="18">
        <f t="shared" si="23"/>
        <v>384</v>
      </c>
      <c r="B1537" s="18" t="str">
        <f>_xlfn.TEXTJOIN(" - ", FALSE, VLOOKUP(Table2[[#This Row],[Song Number]], Table1[[Order]:[SHD]], 4, FALSE), _xlfn.IFS(MID(B1536, LEN(B1536) - 2, 3) = " EZ", "NM", MID(B1536, LEN(B1536) - 2, 3) = " NM", "HD", MID(B1536, LEN(B1536) - 2, 3) = " HD", "SHD", TRUE, "EZ"))</f>
        <v>Orphan Children - SHD</v>
      </c>
      <c r="C1537" s="18" t="str">
        <f>_xlfn.TEXTJOIN(" ", FALSE, VLOOKUP(Table2[[#This Row],[Song Number]], Table1[[Order]:[SHD]], 2, FALSE), "Pack")</f>
        <v>EC Pack</v>
      </c>
      <c r="D1537" s="18" t="str" cm="1">
        <f t="array" ref="D1537">_xlfn.IFS(MID(B1536, LEN(B1536) - 2, 3) = " EZ", "NM", MID(B1536, LEN(B1536) - 2, 3) = " NM", "HD", MID(B1536, LEN(B1536) - 2, 3) = " HD", "SHD", TRUE, "EZ")</f>
        <v>SHD</v>
      </c>
      <c r="E1537" s="18" t="str">
        <f>VLOOKUP(Table2[[#This Row],[Song Number]], Table1[[Order]:[SHD]], 5, FALSE)</f>
        <v>Mr.Kei</v>
      </c>
      <c r="F1537" s="18" t="str">
        <f>_xlfn.TEXTJOIN("", FALSE, "BPM_", VLOOKUP(Table2[[#This Row],[Song Number]], Table1[[Order]:[SHD]], 6, FALSE))</f>
        <v>BPM_173</v>
      </c>
      <c r="G1537" s="18" t="str" cm="1">
        <f t="array" ref="G1537">_xlfn.TEXTJOIN("", FALSE, "DIF_", VLOOKUP(Table2[[#This Row],[Song Number]], Table1[[Order]:[SHD]], _xlfn.IFS(MID(B1536, LEN(B1536) - 2, 3) = " EZ", 8, MID(B1536, LEN(B1536) - 2, 3) = " NM", 9, MID(B1536, LEN(B1536) - 2, 3) = " HD", 10, TRUE, 7), FALSE))</f>
        <v>DIF_17</v>
      </c>
      <c r="H153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"DIF_17" ],</v>
      </c>
      <c r="I153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"Orphan Children - SHD",
  "region": "EC Pack",
  "category": [ "EC Pack", "SHD", "DIF_17" ],
  "requires": []
  },
</v>
      </c>
    </row>
    <row r="1538" spans="1:9" ht="105" x14ac:dyDescent="0.25">
      <c r="A1538" s="18">
        <f t="shared" ref="A1538:A1601" si="24">IF(MOD(ROW() - 2, 4) = 0, IF(ISNUMBER(A1537), A1537 + 1, 1), IF(ISNUMBER(A1537), A1537, 1))</f>
        <v>385</v>
      </c>
      <c r="B1538" s="18" t="str">
        <f>_xlfn.TEXTJOIN(" - ", FALSE, VLOOKUP(Table2[[#This Row],[Song Number]], Table1[[Order]:[SHD]], 4, FALSE), _xlfn.IFS(MID(B1537, LEN(B1537) - 2, 3) = " EZ", "NM", MID(B1537, LEN(B1537) - 2, 3) = " NM", "HD", MID(B1537, LEN(B1537) - 2, 3) = " HD", "SHD", TRUE, "EZ"))</f>
        <v>Planet X - EZ</v>
      </c>
      <c r="C1538" s="18" t="str">
        <f>_xlfn.TEXTJOIN(" ", FALSE, VLOOKUP(Table2[[#This Row],[Song Number]], Table1[[Order]:[SHD]], 2, FALSE), "Pack")</f>
        <v>EC Pack</v>
      </c>
      <c r="D1538" s="18" t="str" cm="1">
        <f t="array" ref="D1538">_xlfn.IFS(MID(B1537, LEN(B1537) - 2, 3) = " EZ", "NM", MID(B1537, LEN(B1537) - 2, 3) = " NM", "HD", MID(B1537, LEN(B1537) - 2, 3) = " HD", "SHD", TRUE, "EZ")</f>
        <v>EZ</v>
      </c>
      <c r="E1538" s="18" t="str">
        <f>VLOOKUP(Table2[[#This Row],[Song Number]], Table1[[Order]:[SHD]], 5, FALSE)</f>
        <v>HiRO</v>
      </c>
      <c r="F1538" s="18" t="str">
        <f>_xlfn.TEXTJOIN("", FALSE, "BPM_", VLOOKUP(Table2[[#This Row],[Song Number]], Table1[[Order]:[SHD]], 6, FALSE))</f>
        <v>BPM_169</v>
      </c>
      <c r="G1538" s="18" t="str" cm="1">
        <f t="array" ref="G1538">_xlfn.TEXTJOIN("", FALSE, "DIF_", VLOOKUP(Table2[[#This Row],[Song Number]], Table1[[Order]:[SHD]], _xlfn.IFS(MID(B1537, LEN(B1537) - 2, 3) = " EZ", 8, MID(B1537, LEN(B1537) - 2, 3) = " NM", 9, MID(B1537, LEN(B1537) - 2, 3) = " HD", 10, TRUE, 7), FALSE))</f>
        <v>DIF_3</v>
      </c>
      <c r="H153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"DIF_3" ],</v>
      </c>
      <c r="I153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"Planet X - EZ",
  "region": "EC Pack",
  "category": [ "EC Pack", "EZ", "DIF_3" ],
  "requires": []
  },
</v>
      </c>
    </row>
    <row r="1539" spans="1:9" ht="105" x14ac:dyDescent="0.25">
      <c r="A1539" s="18">
        <f t="shared" si="24"/>
        <v>385</v>
      </c>
      <c r="B1539" s="18" t="str">
        <f>_xlfn.TEXTJOIN(" - ", FALSE, VLOOKUP(Table2[[#This Row],[Song Number]], Table1[[Order]:[SHD]], 4, FALSE), _xlfn.IFS(MID(B1538, LEN(B1538) - 2, 3) = " EZ", "NM", MID(B1538, LEN(B1538) - 2, 3) = " NM", "HD", MID(B1538, LEN(B1538) - 2, 3) = " HD", "SHD", TRUE, "EZ"))</f>
        <v>Planet X - NM</v>
      </c>
      <c r="C1539" s="18" t="str">
        <f>_xlfn.TEXTJOIN(" ", FALSE, VLOOKUP(Table2[[#This Row],[Song Number]], Table1[[Order]:[SHD]], 2, FALSE), "Pack")</f>
        <v>EC Pack</v>
      </c>
      <c r="D1539" s="18" t="str" cm="1">
        <f t="array" ref="D1539">_xlfn.IFS(MID(B1538, LEN(B1538) - 2, 3) = " EZ", "NM", MID(B1538, LEN(B1538) - 2, 3) = " NM", "HD", MID(B1538, LEN(B1538) - 2, 3) = " HD", "SHD", TRUE, "EZ")</f>
        <v>NM</v>
      </c>
      <c r="E1539" s="18" t="str">
        <f>VLOOKUP(Table2[[#This Row],[Song Number]], Table1[[Order]:[SHD]], 5, FALSE)</f>
        <v>HiRO</v>
      </c>
      <c r="F1539" s="18" t="str">
        <f>_xlfn.TEXTJOIN("", FALSE, "BPM_", VLOOKUP(Table2[[#This Row],[Song Number]], Table1[[Order]:[SHD]], 6, FALSE))</f>
        <v>BPM_169</v>
      </c>
      <c r="G1539" s="18" t="str" cm="1">
        <f t="array" ref="G1539">_xlfn.TEXTJOIN("", FALSE, "DIF_", VLOOKUP(Table2[[#This Row],[Song Number]], Table1[[Order]:[SHD]], _xlfn.IFS(MID(B1538, LEN(B1538) - 2, 3) = " EZ", 8, MID(B1538, LEN(B1538) - 2, 3) = " NM", 9, MID(B1538, LEN(B1538) - 2, 3) = " HD", 10, TRUE, 7), FALSE))</f>
        <v>DIF_8</v>
      </c>
      <c r="H153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"DIF_8" ],</v>
      </c>
      <c r="I153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"Planet X - NM",
  "region": "EC Pack",
  "category": [ "EC Pack", "NM", "DIF_8" ],
  "requires": []
  },
</v>
      </c>
    </row>
    <row r="1540" spans="1:9" ht="105" x14ac:dyDescent="0.25">
      <c r="A1540" s="18">
        <f t="shared" si="24"/>
        <v>385</v>
      </c>
      <c r="B1540" s="18" t="str">
        <f>_xlfn.TEXTJOIN(" - ", FALSE, VLOOKUP(Table2[[#This Row],[Song Number]], Table1[[Order]:[SHD]], 4, FALSE), _xlfn.IFS(MID(B1539, LEN(B1539) - 2, 3) = " EZ", "NM", MID(B1539, LEN(B1539) - 2, 3) = " NM", "HD", MID(B1539, LEN(B1539) - 2, 3) = " HD", "SHD", TRUE, "EZ"))</f>
        <v>Planet X - HD</v>
      </c>
      <c r="C1540" s="18" t="str">
        <f>_xlfn.TEXTJOIN(" ", FALSE, VLOOKUP(Table2[[#This Row],[Song Number]], Table1[[Order]:[SHD]], 2, FALSE), "Pack")</f>
        <v>EC Pack</v>
      </c>
      <c r="D1540" s="18" t="str" cm="1">
        <f t="array" ref="D1540">_xlfn.IFS(MID(B1539, LEN(B1539) - 2, 3) = " EZ", "NM", MID(B1539, LEN(B1539) - 2, 3) = " NM", "HD", MID(B1539, LEN(B1539) - 2, 3) = " HD", "SHD", TRUE, "EZ")</f>
        <v>HD</v>
      </c>
      <c r="E1540" s="18" t="str">
        <f>VLOOKUP(Table2[[#This Row],[Song Number]], Table1[[Order]:[SHD]], 5, FALSE)</f>
        <v>HiRO</v>
      </c>
      <c r="F1540" s="18" t="str">
        <f>_xlfn.TEXTJOIN("", FALSE, "BPM_", VLOOKUP(Table2[[#This Row],[Song Number]], Table1[[Order]:[SHD]], 6, FALSE))</f>
        <v>BPM_169</v>
      </c>
      <c r="G1540" s="18" t="str" cm="1">
        <f t="array" ref="G1540">_xlfn.TEXTJOIN("", FALSE, "DIF_", VLOOKUP(Table2[[#This Row],[Song Number]], Table1[[Order]:[SHD]], _xlfn.IFS(MID(B1539, LEN(B1539) - 2, 3) = " EZ", 8, MID(B1539, LEN(B1539) - 2, 3) = " NM", 9, MID(B1539, LEN(B1539) - 2, 3) = " HD", 10, TRUE, 7), FALSE))</f>
        <v>DIF_15</v>
      </c>
      <c r="H154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"DIF_15" ],</v>
      </c>
      <c r="I154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"Planet X - HD",
  "region": "EC Pack",
  "category": [ "EC Pack", "HD", "DIF_15" ],
  "requires": []
  },
</v>
      </c>
    </row>
    <row r="1541" spans="1:9" ht="105" x14ac:dyDescent="0.25">
      <c r="A1541" s="18">
        <f t="shared" si="24"/>
        <v>385</v>
      </c>
      <c r="B1541" s="18" t="str">
        <f>_xlfn.TEXTJOIN(" - ", FALSE, VLOOKUP(Table2[[#This Row],[Song Number]], Table1[[Order]:[SHD]], 4, FALSE), _xlfn.IFS(MID(B1540, LEN(B1540) - 2, 3) = " EZ", "NM", MID(B1540, LEN(B1540) - 2, 3) = " NM", "HD", MID(B1540, LEN(B1540) - 2, 3) = " HD", "SHD", TRUE, "EZ"))</f>
        <v>Planet X - SHD</v>
      </c>
      <c r="C1541" s="18" t="str">
        <f>_xlfn.TEXTJOIN(" ", FALSE, VLOOKUP(Table2[[#This Row],[Song Number]], Table1[[Order]:[SHD]], 2, FALSE), "Pack")</f>
        <v>EC Pack</v>
      </c>
      <c r="D1541" s="18" t="str" cm="1">
        <f t="array" ref="D1541">_xlfn.IFS(MID(B1540, LEN(B1540) - 2, 3) = " EZ", "NM", MID(B1540, LEN(B1540) - 2, 3) = " NM", "HD", MID(B1540, LEN(B1540) - 2, 3) = " HD", "SHD", TRUE, "EZ")</f>
        <v>SHD</v>
      </c>
      <c r="E1541" s="18" t="str">
        <f>VLOOKUP(Table2[[#This Row],[Song Number]], Table1[[Order]:[SHD]], 5, FALSE)</f>
        <v>HiRO</v>
      </c>
      <c r="F1541" s="18" t="str">
        <f>_xlfn.TEXTJOIN("", FALSE, "BPM_", VLOOKUP(Table2[[#This Row],[Song Number]], Table1[[Order]:[SHD]], 6, FALSE))</f>
        <v>BPM_169</v>
      </c>
      <c r="G1541" s="18" t="str" cm="1">
        <f t="array" ref="G1541">_xlfn.TEXTJOIN("", FALSE, "DIF_", VLOOKUP(Table2[[#This Row],[Song Number]], Table1[[Order]:[SHD]], _xlfn.IFS(MID(B1540, LEN(B1540) - 2, 3) = " EZ", 8, MID(B1540, LEN(B1540) - 2, 3) = " NM", 9, MID(B1540, LEN(B1540) - 2, 3) = " HD", 10, TRUE, 7), FALSE))</f>
        <v>DIF_17</v>
      </c>
      <c r="H154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"DIF_17" ],</v>
      </c>
      <c r="I154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"Planet X - SHD",
  "region": "EC Pack",
  "category": [ "EC Pack", "SHD", "DIF_17" ],
  "requires": []
  },
</v>
      </c>
    </row>
    <row r="1542" spans="1:9" ht="105" x14ac:dyDescent="0.25">
      <c r="A1542" s="18">
        <f t="shared" si="24"/>
        <v>386</v>
      </c>
      <c r="B1542" s="18" t="str">
        <f>_xlfn.TEXTJOIN(" - ", FALSE, VLOOKUP(Table2[[#This Row],[Song Number]], Table1[[Order]:[SHD]], 4, FALSE), _xlfn.IFS(MID(B1541, LEN(B1541) - 2, 3) = " EZ", "NM", MID(B1541, LEN(B1541) - 2, 3) = " NM", "HD", MID(B1541, LEN(B1541) - 2, 3) = " HD", "SHD", TRUE, "EZ"))</f>
        <v>Push me again - EZ</v>
      </c>
      <c r="C1542" s="18" t="str">
        <f>_xlfn.TEXTJOIN(" ", FALSE, VLOOKUP(Table2[[#This Row],[Song Number]], Table1[[Order]:[SHD]], 2, FALSE), "Pack")</f>
        <v>EC Pack</v>
      </c>
      <c r="D1542" s="18" t="str" cm="1">
        <f t="array" ref="D1542">_xlfn.IFS(MID(B1541, LEN(B1541) - 2, 3) = " EZ", "NM", MID(B1541, LEN(B1541) - 2, 3) = " NM", "HD", MID(B1541, LEN(B1541) - 2, 3) = " HD", "SHD", TRUE, "EZ")</f>
        <v>EZ</v>
      </c>
      <c r="E1542" s="18" t="str">
        <f>VLOOKUP(Table2[[#This Row],[Song Number]], Table1[[Order]:[SHD]], 5, FALSE)</f>
        <v>Diesel Eater</v>
      </c>
      <c r="F1542" s="18" t="str">
        <f>_xlfn.TEXTJOIN("", FALSE, "BPM_", VLOOKUP(Table2[[#This Row],[Song Number]], Table1[[Order]:[SHD]], 6, FALSE))</f>
        <v>BPM_175</v>
      </c>
      <c r="G1542" s="18" t="str" cm="1">
        <f t="array" ref="G1542">_xlfn.TEXTJOIN("", FALSE, "DIF_", VLOOKUP(Table2[[#This Row],[Song Number]], Table1[[Order]:[SHD]], _xlfn.IFS(MID(B1541, LEN(B1541) - 2, 3) = " EZ", 8, MID(B1541, LEN(B1541) - 2, 3) = " NM", 9, MID(B1541, LEN(B1541) - 2, 3) = " HD", 10, TRUE, 7), FALSE))</f>
        <v>DIF_5</v>
      </c>
      <c r="H154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"DIF_5" ],</v>
      </c>
      <c r="I154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"Push me again - EZ",
  "region": "EC Pack",
  "category": [ "EC Pack", "EZ", "DIF_5" ],
  "requires": []
  },
</v>
      </c>
    </row>
    <row r="1543" spans="1:9" ht="105" x14ac:dyDescent="0.25">
      <c r="A1543" s="18">
        <f t="shared" si="24"/>
        <v>386</v>
      </c>
      <c r="B1543" s="18" t="str">
        <f>_xlfn.TEXTJOIN(" - ", FALSE, VLOOKUP(Table2[[#This Row],[Song Number]], Table1[[Order]:[SHD]], 4, FALSE), _xlfn.IFS(MID(B1542, LEN(B1542) - 2, 3) = " EZ", "NM", MID(B1542, LEN(B1542) - 2, 3) = " NM", "HD", MID(B1542, LEN(B1542) - 2, 3) = " HD", "SHD", TRUE, "EZ"))</f>
        <v>Push me again - NM</v>
      </c>
      <c r="C1543" s="18" t="str">
        <f>_xlfn.TEXTJOIN(" ", FALSE, VLOOKUP(Table2[[#This Row],[Song Number]], Table1[[Order]:[SHD]], 2, FALSE), "Pack")</f>
        <v>EC Pack</v>
      </c>
      <c r="D1543" s="18" t="str" cm="1">
        <f t="array" ref="D1543">_xlfn.IFS(MID(B1542, LEN(B1542) - 2, 3) = " EZ", "NM", MID(B1542, LEN(B1542) - 2, 3) = " NM", "HD", MID(B1542, LEN(B1542) - 2, 3) = " HD", "SHD", TRUE, "EZ")</f>
        <v>NM</v>
      </c>
      <c r="E1543" s="18" t="str">
        <f>VLOOKUP(Table2[[#This Row],[Song Number]], Table1[[Order]:[SHD]], 5, FALSE)</f>
        <v>Diesel Eater</v>
      </c>
      <c r="F1543" s="18" t="str">
        <f>_xlfn.TEXTJOIN("", FALSE, "BPM_", VLOOKUP(Table2[[#This Row],[Song Number]], Table1[[Order]:[SHD]], 6, FALSE))</f>
        <v>BPM_175</v>
      </c>
      <c r="G1543" s="18" t="str" cm="1">
        <f t="array" ref="G1543">_xlfn.TEXTJOIN("", FALSE, "DIF_", VLOOKUP(Table2[[#This Row],[Song Number]], Table1[[Order]:[SHD]], _xlfn.IFS(MID(B1542, LEN(B1542) - 2, 3) = " EZ", 8, MID(B1542, LEN(B1542) - 2, 3) = " NM", 9, MID(B1542, LEN(B1542) - 2, 3) = " HD", 10, TRUE, 7), FALSE))</f>
        <v>DIF_11</v>
      </c>
      <c r="H154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"DIF_11" ],</v>
      </c>
      <c r="I154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"Push me again - NM",
  "region": "EC Pack",
  "category": [ "EC Pack", "NM", "DIF_11" ],
  "requires": []
  },
</v>
      </c>
    </row>
    <row r="1544" spans="1:9" ht="105" x14ac:dyDescent="0.25">
      <c r="A1544" s="18">
        <f t="shared" si="24"/>
        <v>386</v>
      </c>
      <c r="B1544" s="18" t="str">
        <f>_xlfn.TEXTJOIN(" - ", FALSE, VLOOKUP(Table2[[#This Row],[Song Number]], Table1[[Order]:[SHD]], 4, FALSE), _xlfn.IFS(MID(B1543, LEN(B1543) - 2, 3) = " EZ", "NM", MID(B1543, LEN(B1543) - 2, 3) = " NM", "HD", MID(B1543, LEN(B1543) - 2, 3) = " HD", "SHD", TRUE, "EZ"))</f>
        <v>Push me again - HD</v>
      </c>
      <c r="C1544" s="18" t="str">
        <f>_xlfn.TEXTJOIN(" ", FALSE, VLOOKUP(Table2[[#This Row],[Song Number]], Table1[[Order]:[SHD]], 2, FALSE), "Pack")</f>
        <v>EC Pack</v>
      </c>
      <c r="D1544" s="18" t="str" cm="1">
        <f t="array" ref="D1544">_xlfn.IFS(MID(B1543, LEN(B1543) - 2, 3) = " EZ", "NM", MID(B1543, LEN(B1543) - 2, 3) = " NM", "HD", MID(B1543, LEN(B1543) - 2, 3) = " HD", "SHD", TRUE, "EZ")</f>
        <v>HD</v>
      </c>
      <c r="E1544" s="18" t="str">
        <f>VLOOKUP(Table2[[#This Row],[Song Number]], Table1[[Order]:[SHD]], 5, FALSE)</f>
        <v>Diesel Eater</v>
      </c>
      <c r="F1544" s="18" t="str">
        <f>_xlfn.TEXTJOIN("", FALSE, "BPM_", VLOOKUP(Table2[[#This Row],[Song Number]], Table1[[Order]:[SHD]], 6, FALSE))</f>
        <v>BPM_175</v>
      </c>
      <c r="G1544" s="18" t="str" cm="1">
        <f t="array" ref="G1544">_xlfn.TEXTJOIN("", FALSE, "DIF_", VLOOKUP(Table2[[#This Row],[Song Number]], Table1[[Order]:[SHD]], _xlfn.IFS(MID(B1543, LEN(B1543) - 2, 3) = " EZ", 8, MID(B1543, LEN(B1543) - 2, 3) = " NM", 9, MID(B1543, LEN(B1543) - 2, 3) = " HD", 10, TRUE, 7), FALSE))</f>
        <v>DIF_15</v>
      </c>
      <c r="H154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"DIF_15" ],</v>
      </c>
      <c r="I154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"Push me again - HD",
  "region": "EC Pack",
  "category": [ "EC Pack", "HD", "DIF_15" ],
  "requires": []
  },
</v>
      </c>
    </row>
    <row r="1545" spans="1:9" ht="105" x14ac:dyDescent="0.25">
      <c r="A1545" s="18">
        <f t="shared" si="24"/>
        <v>386</v>
      </c>
      <c r="B1545" s="18" t="str">
        <f>_xlfn.TEXTJOIN(" - ", FALSE, VLOOKUP(Table2[[#This Row],[Song Number]], Table1[[Order]:[SHD]], 4, FALSE), _xlfn.IFS(MID(B1544, LEN(B1544) - 2, 3) = " EZ", "NM", MID(B1544, LEN(B1544) - 2, 3) = " NM", "HD", MID(B1544, LEN(B1544) - 2, 3) = " HD", "SHD", TRUE, "EZ"))</f>
        <v>Push me again - SHD</v>
      </c>
      <c r="C1545" s="18" t="str">
        <f>_xlfn.TEXTJOIN(" ", FALSE, VLOOKUP(Table2[[#This Row],[Song Number]], Table1[[Order]:[SHD]], 2, FALSE), "Pack")</f>
        <v>EC Pack</v>
      </c>
      <c r="D1545" s="18" t="str" cm="1">
        <f t="array" ref="D1545">_xlfn.IFS(MID(B1544, LEN(B1544) - 2, 3) = " EZ", "NM", MID(B1544, LEN(B1544) - 2, 3) = " NM", "HD", MID(B1544, LEN(B1544) - 2, 3) = " HD", "SHD", TRUE, "EZ")</f>
        <v>SHD</v>
      </c>
      <c r="E1545" s="18" t="str">
        <f>VLOOKUP(Table2[[#This Row],[Song Number]], Table1[[Order]:[SHD]], 5, FALSE)</f>
        <v>Diesel Eater</v>
      </c>
      <c r="F1545" s="18" t="str">
        <f>_xlfn.TEXTJOIN("", FALSE, "BPM_", VLOOKUP(Table2[[#This Row],[Song Number]], Table1[[Order]:[SHD]], 6, FALSE))</f>
        <v>BPM_175</v>
      </c>
      <c r="G1545" s="18" t="str" cm="1">
        <f t="array" ref="G1545">_xlfn.TEXTJOIN("", FALSE, "DIF_", VLOOKUP(Table2[[#This Row],[Song Number]], Table1[[Order]:[SHD]], _xlfn.IFS(MID(B1544, LEN(B1544) - 2, 3) = " EZ", 8, MID(B1544, LEN(B1544) - 2, 3) = " NM", 9, MID(B1544, LEN(B1544) - 2, 3) = " HD", 10, TRUE, 7), FALSE))</f>
        <v>DIF_18</v>
      </c>
      <c r="H154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"DIF_18" ],</v>
      </c>
      <c r="I154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"Push me again - SHD",
  "region": "EC Pack",
  "category": [ "EC Pack", "SHD", "DIF_18" ],
  "requires": []
  },
</v>
      </c>
    </row>
    <row r="1546" spans="1:9" ht="105" x14ac:dyDescent="0.25">
      <c r="A1546" s="18">
        <f t="shared" si="24"/>
        <v>387</v>
      </c>
      <c r="B1546" s="18" t="str">
        <f>_xlfn.TEXTJOIN(" - ", FALSE, VLOOKUP(Table2[[#This Row],[Song Number]], Table1[[Order]:[SHD]], 4, FALSE), _xlfn.IFS(MID(B1545, LEN(B1545) - 2, 3) = " EZ", "NM", MID(B1545, LEN(B1545) - 2, 3) = " NM", "HD", MID(B1545, LEN(B1545) - 2, 3) = " HD", "SHD", TRUE, "EZ"))</f>
        <v>Rendezvous Coast - EZ</v>
      </c>
      <c r="C1546" s="18" t="str">
        <f>_xlfn.TEXTJOIN(" ", FALSE, VLOOKUP(Table2[[#This Row],[Song Number]], Table1[[Order]:[SHD]], 2, FALSE), "Pack")</f>
        <v>EC Pack</v>
      </c>
      <c r="D1546" s="18" t="str" cm="1">
        <f t="array" ref="D1546">_xlfn.IFS(MID(B1545, LEN(B1545) - 2, 3) = " EZ", "NM", MID(B1545, LEN(B1545) - 2, 3) = " NM", "HD", MID(B1545, LEN(B1545) - 2, 3) = " HD", "SHD", TRUE, "EZ")</f>
        <v>EZ</v>
      </c>
      <c r="E1546" s="18" t="str">
        <f>VLOOKUP(Table2[[#This Row],[Song Number]], Table1[[Order]:[SHD]], 5, FALSE)</f>
        <v>wigen</v>
      </c>
      <c r="F1546" s="18" t="str">
        <f>_xlfn.TEXTJOIN("", FALSE, "BPM_", VLOOKUP(Table2[[#This Row],[Song Number]], Table1[[Order]:[SHD]], 6, FALSE))</f>
        <v>BPM_130</v>
      </c>
      <c r="G1546" s="18" t="str" cm="1">
        <f t="array" ref="G1546">_xlfn.TEXTJOIN("", FALSE, "DIF_", VLOOKUP(Table2[[#This Row],[Song Number]], Table1[[Order]:[SHD]], _xlfn.IFS(MID(B1545, LEN(B1545) - 2, 3) = " EZ", 8, MID(B1545, LEN(B1545) - 2, 3) = " NM", 9, MID(B1545, LEN(B1545) - 2, 3) = " HD", 10, TRUE, 7), FALSE))</f>
        <v>DIF_4</v>
      </c>
      <c r="H154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"DIF_4" ],</v>
      </c>
      <c r="I154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"Rendezvous Coast - EZ",
  "region": "EC Pack",
  "category": [ "EC Pack", "EZ", "DIF_4" ],
  "requires": []
  },
</v>
      </c>
    </row>
    <row r="1547" spans="1:9" ht="105" x14ac:dyDescent="0.25">
      <c r="A1547" s="18">
        <f t="shared" si="24"/>
        <v>387</v>
      </c>
      <c r="B1547" s="18" t="str">
        <f>_xlfn.TEXTJOIN(" - ", FALSE, VLOOKUP(Table2[[#This Row],[Song Number]], Table1[[Order]:[SHD]], 4, FALSE), _xlfn.IFS(MID(B1546, LEN(B1546) - 2, 3) = " EZ", "NM", MID(B1546, LEN(B1546) - 2, 3) = " NM", "HD", MID(B1546, LEN(B1546) - 2, 3) = " HD", "SHD", TRUE, "EZ"))</f>
        <v>Rendezvous Coast - NM</v>
      </c>
      <c r="C1547" s="18" t="str">
        <f>_xlfn.TEXTJOIN(" ", FALSE, VLOOKUP(Table2[[#This Row],[Song Number]], Table1[[Order]:[SHD]], 2, FALSE), "Pack")</f>
        <v>EC Pack</v>
      </c>
      <c r="D1547" s="18" t="str" cm="1">
        <f t="array" ref="D1547">_xlfn.IFS(MID(B1546, LEN(B1546) - 2, 3) = " EZ", "NM", MID(B1546, LEN(B1546) - 2, 3) = " NM", "HD", MID(B1546, LEN(B1546) - 2, 3) = " HD", "SHD", TRUE, "EZ")</f>
        <v>NM</v>
      </c>
      <c r="E1547" s="18" t="str">
        <f>VLOOKUP(Table2[[#This Row],[Song Number]], Table1[[Order]:[SHD]], 5, FALSE)</f>
        <v>wigen</v>
      </c>
      <c r="F1547" s="18" t="str">
        <f>_xlfn.TEXTJOIN("", FALSE, "BPM_", VLOOKUP(Table2[[#This Row],[Song Number]], Table1[[Order]:[SHD]], 6, FALSE))</f>
        <v>BPM_130</v>
      </c>
      <c r="G1547" s="18" t="str" cm="1">
        <f t="array" ref="G1547">_xlfn.TEXTJOIN("", FALSE, "DIF_", VLOOKUP(Table2[[#This Row],[Song Number]], Table1[[Order]:[SHD]], _xlfn.IFS(MID(B1546, LEN(B1546) - 2, 3) = " EZ", 8, MID(B1546, LEN(B1546) - 2, 3) = " NM", 9, MID(B1546, LEN(B1546) - 2, 3) = " HD", 10, TRUE, 7), FALSE))</f>
        <v>DIF_10</v>
      </c>
      <c r="H154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"DIF_10" ],</v>
      </c>
      <c r="I154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"Rendezvous Coast - NM",
  "region": "EC Pack",
  "category": [ "EC Pack", "NM", "DIF_10" ],
  "requires": []
  },
</v>
      </c>
    </row>
    <row r="1548" spans="1:9" ht="105" x14ac:dyDescent="0.25">
      <c r="A1548" s="18">
        <f t="shared" si="24"/>
        <v>387</v>
      </c>
      <c r="B1548" s="18" t="str">
        <f>_xlfn.TEXTJOIN(" - ", FALSE, VLOOKUP(Table2[[#This Row],[Song Number]], Table1[[Order]:[SHD]], 4, FALSE), _xlfn.IFS(MID(B1547, LEN(B1547) - 2, 3) = " EZ", "NM", MID(B1547, LEN(B1547) - 2, 3) = " NM", "HD", MID(B1547, LEN(B1547) - 2, 3) = " HD", "SHD", TRUE, "EZ"))</f>
        <v>Rendezvous Coast - HD</v>
      </c>
      <c r="C1548" s="18" t="str">
        <f>_xlfn.TEXTJOIN(" ", FALSE, VLOOKUP(Table2[[#This Row],[Song Number]], Table1[[Order]:[SHD]], 2, FALSE), "Pack")</f>
        <v>EC Pack</v>
      </c>
      <c r="D1548" s="18" t="str" cm="1">
        <f t="array" ref="D1548">_xlfn.IFS(MID(B1547, LEN(B1547) - 2, 3) = " EZ", "NM", MID(B1547, LEN(B1547) - 2, 3) = " NM", "HD", MID(B1547, LEN(B1547) - 2, 3) = " HD", "SHD", TRUE, "EZ")</f>
        <v>HD</v>
      </c>
      <c r="E1548" s="18" t="str">
        <f>VLOOKUP(Table2[[#This Row],[Song Number]], Table1[[Order]:[SHD]], 5, FALSE)</f>
        <v>wigen</v>
      </c>
      <c r="F1548" s="18" t="str">
        <f>_xlfn.TEXTJOIN("", FALSE, "BPM_", VLOOKUP(Table2[[#This Row],[Song Number]], Table1[[Order]:[SHD]], 6, FALSE))</f>
        <v>BPM_130</v>
      </c>
      <c r="G1548" s="18" t="str" cm="1">
        <f t="array" ref="G1548">_xlfn.TEXTJOIN("", FALSE, "DIF_", VLOOKUP(Table2[[#This Row],[Song Number]], Table1[[Order]:[SHD]], _xlfn.IFS(MID(B1547, LEN(B1547) - 2, 3) = " EZ", 8, MID(B1547, LEN(B1547) - 2, 3) = " NM", 9, MID(B1547, LEN(B1547) - 2, 3) = " HD", 10, TRUE, 7), FALSE))</f>
        <v>DIF_14</v>
      </c>
      <c r="H154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"DIF_14" ],</v>
      </c>
      <c r="I154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"Rendezvous Coast - HD",
  "region": "EC Pack",
  "category": [ "EC Pack", "HD", "DIF_14" ],
  "requires": []
  },
</v>
      </c>
    </row>
    <row r="1549" spans="1:9" ht="105" x14ac:dyDescent="0.25">
      <c r="A1549" s="18">
        <f t="shared" si="24"/>
        <v>387</v>
      </c>
      <c r="B1549" s="18" t="str">
        <f>_xlfn.TEXTJOIN(" - ", FALSE, VLOOKUP(Table2[[#This Row],[Song Number]], Table1[[Order]:[SHD]], 4, FALSE), _xlfn.IFS(MID(B1548, LEN(B1548) - 2, 3) = " EZ", "NM", MID(B1548, LEN(B1548) - 2, 3) = " NM", "HD", MID(B1548, LEN(B1548) - 2, 3) = " HD", "SHD", TRUE, "EZ"))</f>
        <v>Rendezvous Coast - SHD</v>
      </c>
      <c r="C1549" s="18" t="str">
        <f>_xlfn.TEXTJOIN(" ", FALSE, VLOOKUP(Table2[[#This Row],[Song Number]], Table1[[Order]:[SHD]], 2, FALSE), "Pack")</f>
        <v>EC Pack</v>
      </c>
      <c r="D1549" s="18" t="str" cm="1">
        <f t="array" ref="D1549">_xlfn.IFS(MID(B1548, LEN(B1548) - 2, 3) = " EZ", "NM", MID(B1548, LEN(B1548) - 2, 3) = " NM", "HD", MID(B1548, LEN(B1548) - 2, 3) = " HD", "SHD", TRUE, "EZ")</f>
        <v>SHD</v>
      </c>
      <c r="E1549" s="18" t="str">
        <f>VLOOKUP(Table2[[#This Row],[Song Number]], Table1[[Order]:[SHD]], 5, FALSE)</f>
        <v>wigen</v>
      </c>
      <c r="F1549" s="18" t="str">
        <f>_xlfn.TEXTJOIN("", FALSE, "BPM_", VLOOKUP(Table2[[#This Row],[Song Number]], Table1[[Order]:[SHD]], 6, FALSE))</f>
        <v>BPM_130</v>
      </c>
      <c r="G1549" s="18" t="str" cm="1">
        <f t="array" ref="G1549">_xlfn.TEXTJOIN("", FALSE, "DIF_", VLOOKUP(Table2[[#This Row],[Song Number]], Table1[[Order]:[SHD]], _xlfn.IFS(MID(B1548, LEN(B1548) - 2, 3) = " EZ", 8, MID(B1548, LEN(B1548) - 2, 3) = " NM", 9, MID(B1548, LEN(B1548) - 2, 3) = " HD", 10, TRUE, 7), FALSE))</f>
        <v>DIF_17</v>
      </c>
      <c r="H154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"DIF_17" ],</v>
      </c>
      <c r="I154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"Rendezvous Coast - SHD",
  "region": "EC Pack",
  "category": [ "EC Pack", "SHD", "DIF_17" ],
  "requires": []
  },
</v>
      </c>
    </row>
    <row r="1550" spans="1:9" ht="105" x14ac:dyDescent="0.25">
      <c r="A1550" s="18">
        <f t="shared" si="24"/>
        <v>388</v>
      </c>
      <c r="B1550" s="18" t="str">
        <f>_xlfn.TEXTJOIN(" - ", FALSE, VLOOKUP(Table2[[#This Row],[Song Number]], Table1[[Order]:[SHD]], 4, FALSE), _xlfn.IFS(MID(B1549, LEN(B1549) - 2, 3) = " EZ", "NM", MID(B1549, LEN(B1549) - 2, 3) = " NM", "HD", MID(B1549, LEN(B1549) - 2, 3) = " HD", "SHD", TRUE, "EZ"))</f>
        <v>Shine Through - EZ</v>
      </c>
      <c r="C1550" s="18" t="str">
        <f>_xlfn.TEXTJOIN(" ", FALSE, VLOOKUP(Table2[[#This Row],[Song Number]], Table1[[Order]:[SHD]], 2, FALSE), "Pack")</f>
        <v>EC Pack</v>
      </c>
      <c r="D1550" s="18" t="str" cm="1">
        <f t="array" ref="D1550">_xlfn.IFS(MID(B1549, LEN(B1549) - 2, 3) = " EZ", "NM", MID(B1549, LEN(B1549) - 2, 3) = " NM", "HD", MID(B1549, LEN(B1549) - 2, 3) = " HD", "SHD", TRUE, "EZ")</f>
        <v>EZ</v>
      </c>
      <c r="E1550" s="18" t="str">
        <f>VLOOKUP(Table2[[#This Row],[Song Number]], Table1[[Order]:[SHD]], 5, FALSE)</f>
        <v>STREME REVERIE</v>
      </c>
      <c r="F1550" s="18" t="str">
        <f>_xlfn.TEXTJOIN("", FALSE, "BPM_", VLOOKUP(Table2[[#This Row],[Song Number]], Table1[[Order]:[SHD]], 6, FALSE))</f>
        <v>BPM_182</v>
      </c>
      <c r="G1550" s="18" t="str" cm="1">
        <f t="array" ref="G1550">_xlfn.TEXTJOIN("", FALSE, "DIF_", VLOOKUP(Table2[[#This Row],[Song Number]], Table1[[Order]:[SHD]], _xlfn.IFS(MID(B1549, LEN(B1549) - 2, 3) = " EZ", 8, MID(B1549, LEN(B1549) - 2, 3) = " NM", 9, MID(B1549, LEN(B1549) - 2, 3) = " HD", 10, TRUE, 7), FALSE))</f>
        <v>DIF_5</v>
      </c>
      <c r="H155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"DIF_5" ],</v>
      </c>
      <c r="I155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"Shine Through - EZ",
  "region": "EC Pack",
  "category": [ "EC Pack", "EZ", "DIF_5" ],
  "requires": []
  },
</v>
      </c>
    </row>
    <row r="1551" spans="1:9" ht="105" x14ac:dyDescent="0.25">
      <c r="A1551" s="18">
        <f t="shared" si="24"/>
        <v>388</v>
      </c>
      <c r="B1551" s="18" t="str">
        <f>_xlfn.TEXTJOIN(" - ", FALSE, VLOOKUP(Table2[[#This Row],[Song Number]], Table1[[Order]:[SHD]], 4, FALSE), _xlfn.IFS(MID(B1550, LEN(B1550) - 2, 3) = " EZ", "NM", MID(B1550, LEN(B1550) - 2, 3) = " NM", "HD", MID(B1550, LEN(B1550) - 2, 3) = " HD", "SHD", TRUE, "EZ"))</f>
        <v>Shine Through - NM</v>
      </c>
      <c r="C1551" s="18" t="str">
        <f>_xlfn.TEXTJOIN(" ", FALSE, VLOOKUP(Table2[[#This Row],[Song Number]], Table1[[Order]:[SHD]], 2, FALSE), "Pack")</f>
        <v>EC Pack</v>
      </c>
      <c r="D1551" s="18" t="str" cm="1">
        <f t="array" ref="D1551">_xlfn.IFS(MID(B1550, LEN(B1550) - 2, 3) = " EZ", "NM", MID(B1550, LEN(B1550) - 2, 3) = " NM", "HD", MID(B1550, LEN(B1550) - 2, 3) = " HD", "SHD", TRUE, "EZ")</f>
        <v>NM</v>
      </c>
      <c r="E1551" s="18" t="str">
        <f>VLOOKUP(Table2[[#This Row],[Song Number]], Table1[[Order]:[SHD]], 5, FALSE)</f>
        <v>STREME REVERIE</v>
      </c>
      <c r="F1551" s="18" t="str">
        <f>_xlfn.TEXTJOIN("", FALSE, "BPM_", VLOOKUP(Table2[[#This Row],[Song Number]], Table1[[Order]:[SHD]], 6, FALSE))</f>
        <v>BPM_182</v>
      </c>
      <c r="G1551" s="18" t="str" cm="1">
        <f t="array" ref="G1551">_xlfn.TEXTJOIN("", FALSE, "DIF_", VLOOKUP(Table2[[#This Row],[Song Number]], Table1[[Order]:[SHD]], _xlfn.IFS(MID(B1550, LEN(B1550) - 2, 3) = " EZ", 8, MID(B1550, LEN(B1550) - 2, 3) = " NM", 9, MID(B1550, LEN(B1550) - 2, 3) = " HD", 10, TRUE, 7), FALSE))</f>
        <v>DIF_10</v>
      </c>
      <c r="H155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"DIF_10" ],</v>
      </c>
      <c r="I155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"Shine Through - NM",
  "region": "EC Pack",
  "category": [ "EC Pack", "NM", "DIF_10" ],
  "requires": []
  },
</v>
      </c>
    </row>
    <row r="1552" spans="1:9" ht="105" x14ac:dyDescent="0.25">
      <c r="A1552" s="18">
        <f t="shared" si="24"/>
        <v>388</v>
      </c>
      <c r="B1552" s="18" t="str">
        <f>_xlfn.TEXTJOIN(" - ", FALSE, VLOOKUP(Table2[[#This Row],[Song Number]], Table1[[Order]:[SHD]], 4, FALSE), _xlfn.IFS(MID(B1551, LEN(B1551) - 2, 3) = " EZ", "NM", MID(B1551, LEN(B1551) - 2, 3) = " NM", "HD", MID(B1551, LEN(B1551) - 2, 3) = " HD", "SHD", TRUE, "EZ"))</f>
        <v>Shine Through - HD</v>
      </c>
      <c r="C1552" s="18" t="str">
        <f>_xlfn.TEXTJOIN(" ", FALSE, VLOOKUP(Table2[[#This Row],[Song Number]], Table1[[Order]:[SHD]], 2, FALSE), "Pack")</f>
        <v>EC Pack</v>
      </c>
      <c r="D1552" s="18" t="str" cm="1">
        <f t="array" ref="D1552">_xlfn.IFS(MID(B1551, LEN(B1551) - 2, 3) = " EZ", "NM", MID(B1551, LEN(B1551) - 2, 3) = " NM", "HD", MID(B1551, LEN(B1551) - 2, 3) = " HD", "SHD", TRUE, "EZ")</f>
        <v>HD</v>
      </c>
      <c r="E1552" s="18" t="str">
        <f>VLOOKUP(Table2[[#This Row],[Song Number]], Table1[[Order]:[SHD]], 5, FALSE)</f>
        <v>STREME REVERIE</v>
      </c>
      <c r="F1552" s="18" t="str">
        <f>_xlfn.TEXTJOIN("", FALSE, "BPM_", VLOOKUP(Table2[[#This Row],[Song Number]], Table1[[Order]:[SHD]], 6, FALSE))</f>
        <v>BPM_182</v>
      </c>
      <c r="G1552" s="18" t="str" cm="1">
        <f t="array" ref="G1552">_xlfn.TEXTJOIN("", FALSE, "DIF_", VLOOKUP(Table2[[#This Row],[Song Number]], Table1[[Order]:[SHD]], _xlfn.IFS(MID(B1551, LEN(B1551) - 2, 3) = " EZ", 8, MID(B1551, LEN(B1551) - 2, 3) = " NM", 9, MID(B1551, LEN(B1551) - 2, 3) = " HD", 10, TRUE, 7), FALSE))</f>
        <v>DIF_14</v>
      </c>
      <c r="H155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"DIF_14" ],</v>
      </c>
      <c r="I155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"Shine Through - HD",
  "region": "EC Pack",
  "category": [ "EC Pack", "HD", "DIF_14" ],
  "requires": []
  },
</v>
      </c>
    </row>
    <row r="1553" spans="1:9" ht="105" x14ac:dyDescent="0.25">
      <c r="A1553" s="18">
        <f t="shared" si="24"/>
        <v>388</v>
      </c>
      <c r="B1553" s="18" t="str">
        <f>_xlfn.TEXTJOIN(" - ", FALSE, VLOOKUP(Table2[[#This Row],[Song Number]], Table1[[Order]:[SHD]], 4, FALSE), _xlfn.IFS(MID(B1552, LEN(B1552) - 2, 3) = " EZ", "NM", MID(B1552, LEN(B1552) - 2, 3) = " NM", "HD", MID(B1552, LEN(B1552) - 2, 3) = " HD", "SHD", TRUE, "EZ"))</f>
        <v>Shine Through - SHD</v>
      </c>
      <c r="C1553" s="18" t="str">
        <f>_xlfn.TEXTJOIN(" ", FALSE, VLOOKUP(Table2[[#This Row],[Song Number]], Table1[[Order]:[SHD]], 2, FALSE), "Pack")</f>
        <v>EC Pack</v>
      </c>
      <c r="D1553" s="18" t="str" cm="1">
        <f t="array" ref="D1553">_xlfn.IFS(MID(B1552, LEN(B1552) - 2, 3) = " EZ", "NM", MID(B1552, LEN(B1552) - 2, 3) = " NM", "HD", MID(B1552, LEN(B1552) - 2, 3) = " HD", "SHD", TRUE, "EZ")</f>
        <v>SHD</v>
      </c>
      <c r="E1553" s="18" t="str">
        <f>VLOOKUP(Table2[[#This Row],[Song Number]], Table1[[Order]:[SHD]], 5, FALSE)</f>
        <v>STREME REVERIE</v>
      </c>
      <c r="F1553" s="18" t="str">
        <f>_xlfn.TEXTJOIN("", FALSE, "BPM_", VLOOKUP(Table2[[#This Row],[Song Number]], Table1[[Order]:[SHD]], 6, FALSE))</f>
        <v>BPM_182</v>
      </c>
      <c r="G1553" s="18" t="str" cm="1">
        <f t="array" ref="G1553">_xlfn.TEXTJOIN("", FALSE, "DIF_", VLOOKUP(Table2[[#This Row],[Song Number]], Table1[[Order]:[SHD]], _xlfn.IFS(MID(B1552, LEN(B1552) - 2, 3) = " EZ", 8, MID(B1552, LEN(B1552) - 2, 3) = " NM", 9, MID(B1552, LEN(B1552) - 2, 3) = " HD", 10, TRUE, 7), FALSE))</f>
        <v>DIF_17</v>
      </c>
      <c r="H155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"DIF_17" ],</v>
      </c>
      <c r="I155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"Shine Through - SHD",
  "region": "EC Pack",
  "category": [ "EC Pack", "SHD", "DIF_17" ],
  "requires": []
  },
</v>
      </c>
    </row>
    <row r="1554" spans="1:9" ht="105" x14ac:dyDescent="0.25">
      <c r="A1554" s="18">
        <f t="shared" si="24"/>
        <v>389</v>
      </c>
      <c r="B1554" s="18" t="str">
        <f>_xlfn.TEXTJOIN(" - ", FALSE, VLOOKUP(Table2[[#This Row],[Song Number]], Table1[[Order]:[SHD]], 4, FALSE), _xlfn.IFS(MID(B1553, LEN(B1553) - 2, 3) = " EZ", "NM", MID(B1553, LEN(B1553) - 2, 3) = " NM", "HD", MID(B1553, LEN(B1553) - 2, 3) = " HD", "SHD", TRUE, "EZ"))</f>
        <v>Shove it (yusi.Remix) - EZ</v>
      </c>
      <c r="C1554" s="18" t="str">
        <f>_xlfn.TEXTJOIN(" ", FALSE, VLOOKUP(Table2[[#This Row],[Song Number]], Table1[[Order]:[SHD]], 2, FALSE), "Pack")</f>
        <v>EC Pack</v>
      </c>
      <c r="D1554" s="18" t="str" cm="1">
        <f t="array" ref="D1554">_xlfn.IFS(MID(B1553, LEN(B1553) - 2, 3) = " EZ", "NM", MID(B1553, LEN(B1553) - 2, 3) = " NM", "HD", MID(B1553, LEN(B1553) - 2, 3) = " HD", "SHD", TRUE, "EZ")</f>
        <v>EZ</v>
      </c>
      <c r="E1554" s="18" t="str">
        <f>VLOOKUP(Table2[[#This Row],[Song Number]], Table1[[Order]:[SHD]], 5, FALSE)</f>
        <v>yusi.</v>
      </c>
      <c r="F1554" s="18" t="str">
        <f>_xlfn.TEXTJOIN("", FALSE, "BPM_", VLOOKUP(Table2[[#This Row],[Song Number]], Table1[[Order]:[SHD]], 6, FALSE))</f>
        <v>BPM_150</v>
      </c>
      <c r="G1554" s="18" t="str" cm="1">
        <f t="array" ref="G1554">_xlfn.TEXTJOIN("", FALSE, "DIF_", VLOOKUP(Table2[[#This Row],[Song Number]], Table1[[Order]:[SHD]], _xlfn.IFS(MID(B1553, LEN(B1553) - 2, 3) = " EZ", 8, MID(B1553, LEN(B1553) - 2, 3) = " NM", 9, MID(B1553, LEN(B1553) - 2, 3) = " HD", 10, TRUE, 7), FALSE))</f>
        <v>DIF_4</v>
      </c>
      <c r="H155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"DIF_4" ],</v>
      </c>
      <c r="I155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"Shove it (yusi.Remix) - EZ",
  "region": "EC Pack",
  "category": [ "EC Pack", "EZ", "DIF_4" ],
  "requires": []
  },
</v>
      </c>
    </row>
    <row r="1555" spans="1:9" ht="105" x14ac:dyDescent="0.25">
      <c r="A1555" s="18">
        <f t="shared" si="24"/>
        <v>389</v>
      </c>
      <c r="B1555" s="18" t="str">
        <f>_xlfn.TEXTJOIN(" - ", FALSE, VLOOKUP(Table2[[#This Row],[Song Number]], Table1[[Order]:[SHD]], 4, FALSE), _xlfn.IFS(MID(B1554, LEN(B1554) - 2, 3) = " EZ", "NM", MID(B1554, LEN(B1554) - 2, 3) = " NM", "HD", MID(B1554, LEN(B1554) - 2, 3) = " HD", "SHD", TRUE, "EZ"))</f>
        <v>Shove it (yusi.Remix) - NM</v>
      </c>
      <c r="C1555" s="18" t="str">
        <f>_xlfn.TEXTJOIN(" ", FALSE, VLOOKUP(Table2[[#This Row],[Song Number]], Table1[[Order]:[SHD]], 2, FALSE), "Pack")</f>
        <v>EC Pack</v>
      </c>
      <c r="D1555" s="18" t="str" cm="1">
        <f t="array" ref="D1555">_xlfn.IFS(MID(B1554, LEN(B1554) - 2, 3) = " EZ", "NM", MID(B1554, LEN(B1554) - 2, 3) = " NM", "HD", MID(B1554, LEN(B1554) - 2, 3) = " HD", "SHD", TRUE, "EZ")</f>
        <v>NM</v>
      </c>
      <c r="E1555" s="18" t="str">
        <f>VLOOKUP(Table2[[#This Row],[Song Number]], Table1[[Order]:[SHD]], 5, FALSE)</f>
        <v>yusi.</v>
      </c>
      <c r="F1555" s="18" t="str">
        <f>_xlfn.TEXTJOIN("", FALSE, "BPM_", VLOOKUP(Table2[[#This Row],[Song Number]], Table1[[Order]:[SHD]], 6, FALSE))</f>
        <v>BPM_150</v>
      </c>
      <c r="G1555" s="18" t="str" cm="1">
        <f t="array" ref="G1555">_xlfn.TEXTJOIN("", FALSE, "DIF_", VLOOKUP(Table2[[#This Row],[Song Number]], Table1[[Order]:[SHD]], _xlfn.IFS(MID(B1554, LEN(B1554) - 2, 3) = " EZ", 8, MID(B1554, LEN(B1554) - 2, 3) = " NM", 9, MID(B1554, LEN(B1554) - 2, 3) = " HD", 10, TRUE, 7), FALSE))</f>
        <v>DIF_10</v>
      </c>
      <c r="H155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"DIF_10" ],</v>
      </c>
      <c r="I155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"Shove it (yusi.Remix) - NM",
  "region": "EC Pack",
  "category": [ "EC Pack", "NM", "DIF_10" ],
  "requires": []
  },
</v>
      </c>
    </row>
    <row r="1556" spans="1:9" ht="105" x14ac:dyDescent="0.25">
      <c r="A1556" s="18">
        <f t="shared" si="24"/>
        <v>389</v>
      </c>
      <c r="B1556" s="18" t="str">
        <f>_xlfn.TEXTJOIN(" - ", FALSE, VLOOKUP(Table2[[#This Row],[Song Number]], Table1[[Order]:[SHD]], 4, FALSE), _xlfn.IFS(MID(B1555, LEN(B1555) - 2, 3) = " EZ", "NM", MID(B1555, LEN(B1555) - 2, 3) = " NM", "HD", MID(B1555, LEN(B1555) - 2, 3) = " HD", "SHD", TRUE, "EZ"))</f>
        <v>Shove it (yusi.Remix) - HD</v>
      </c>
      <c r="C1556" s="18" t="str">
        <f>_xlfn.TEXTJOIN(" ", FALSE, VLOOKUP(Table2[[#This Row],[Song Number]], Table1[[Order]:[SHD]], 2, FALSE), "Pack")</f>
        <v>EC Pack</v>
      </c>
      <c r="D1556" s="18" t="str" cm="1">
        <f t="array" ref="D1556">_xlfn.IFS(MID(B1555, LEN(B1555) - 2, 3) = " EZ", "NM", MID(B1555, LEN(B1555) - 2, 3) = " NM", "HD", MID(B1555, LEN(B1555) - 2, 3) = " HD", "SHD", TRUE, "EZ")</f>
        <v>HD</v>
      </c>
      <c r="E1556" s="18" t="str">
        <f>VLOOKUP(Table2[[#This Row],[Song Number]], Table1[[Order]:[SHD]], 5, FALSE)</f>
        <v>yusi.</v>
      </c>
      <c r="F1556" s="18" t="str">
        <f>_xlfn.TEXTJOIN("", FALSE, "BPM_", VLOOKUP(Table2[[#This Row],[Song Number]], Table1[[Order]:[SHD]], 6, FALSE))</f>
        <v>BPM_150</v>
      </c>
      <c r="G1556" s="18" t="str" cm="1">
        <f t="array" ref="G1556">_xlfn.TEXTJOIN("", FALSE, "DIF_", VLOOKUP(Table2[[#This Row],[Song Number]], Table1[[Order]:[SHD]], _xlfn.IFS(MID(B1555, LEN(B1555) - 2, 3) = " EZ", 8, MID(B1555, LEN(B1555) - 2, 3) = " NM", 9, MID(B1555, LEN(B1555) - 2, 3) = " HD", 10, TRUE, 7), FALSE))</f>
        <v>DIF_14</v>
      </c>
      <c r="H155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"DIF_14" ],</v>
      </c>
      <c r="I155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"Shove it (yusi.Remix) - HD",
  "region": "EC Pack",
  "category": [ "EC Pack", "HD", "DIF_14" ],
  "requires": []
  },
</v>
      </c>
    </row>
    <row r="1557" spans="1:9" ht="105" x14ac:dyDescent="0.25">
      <c r="A1557" s="18">
        <f t="shared" si="24"/>
        <v>389</v>
      </c>
      <c r="B1557" s="18" t="str">
        <f>_xlfn.TEXTJOIN(" - ", FALSE, VLOOKUP(Table2[[#This Row],[Song Number]], Table1[[Order]:[SHD]], 4, FALSE), _xlfn.IFS(MID(B1556, LEN(B1556) - 2, 3) = " EZ", "NM", MID(B1556, LEN(B1556) - 2, 3) = " NM", "HD", MID(B1556, LEN(B1556) - 2, 3) = " HD", "SHD", TRUE, "EZ"))</f>
        <v>Shove it (yusi.Remix) - SHD</v>
      </c>
      <c r="C1557" s="18" t="str">
        <f>_xlfn.TEXTJOIN(" ", FALSE, VLOOKUP(Table2[[#This Row],[Song Number]], Table1[[Order]:[SHD]], 2, FALSE), "Pack")</f>
        <v>EC Pack</v>
      </c>
      <c r="D1557" s="18" t="str" cm="1">
        <f t="array" ref="D1557">_xlfn.IFS(MID(B1556, LEN(B1556) - 2, 3) = " EZ", "NM", MID(B1556, LEN(B1556) - 2, 3) = " NM", "HD", MID(B1556, LEN(B1556) - 2, 3) = " HD", "SHD", TRUE, "EZ")</f>
        <v>SHD</v>
      </c>
      <c r="E1557" s="18" t="str">
        <f>VLOOKUP(Table2[[#This Row],[Song Number]], Table1[[Order]:[SHD]], 5, FALSE)</f>
        <v>yusi.</v>
      </c>
      <c r="F1557" s="18" t="str">
        <f>_xlfn.TEXTJOIN("", FALSE, "BPM_", VLOOKUP(Table2[[#This Row],[Song Number]], Table1[[Order]:[SHD]], 6, FALSE))</f>
        <v>BPM_150</v>
      </c>
      <c r="G1557" s="18" t="str" cm="1">
        <f t="array" ref="G1557">_xlfn.TEXTJOIN("", FALSE, "DIF_", VLOOKUP(Table2[[#This Row],[Song Number]], Table1[[Order]:[SHD]], _xlfn.IFS(MID(B1556, LEN(B1556) - 2, 3) = " EZ", 8, MID(B1556, LEN(B1556) - 2, 3) = " NM", 9, MID(B1556, LEN(B1556) - 2, 3) = " HD", 10, TRUE, 7), FALSE))</f>
        <v>DIF_17</v>
      </c>
      <c r="H155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"DIF_17" ],</v>
      </c>
      <c r="I155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"Shove it (yusi.Remix) - SHD",
  "region": "EC Pack",
  "category": [ "EC Pack", "SHD", "DIF_17" ],
  "requires": []
  },
</v>
      </c>
    </row>
    <row r="1558" spans="1:9" ht="105" x14ac:dyDescent="0.25">
      <c r="A1558" s="18">
        <f t="shared" si="24"/>
        <v>390</v>
      </c>
      <c r="B1558" s="18" t="str">
        <f>_xlfn.TEXTJOIN(" - ", FALSE, VLOOKUP(Table2[[#This Row],[Song Number]], Table1[[Order]:[SHD]], 4, FALSE), _xlfn.IFS(MID(B1557, LEN(B1557) - 2, 3) = " EZ", "NM", MID(B1557, LEN(B1557) - 2, 3) = " NM", "HD", MID(B1557, LEN(B1557) - 2, 3) = " HD", "SHD", TRUE, "EZ"))</f>
        <v>Starlight Factory - EZ</v>
      </c>
      <c r="C1558" s="18" t="str">
        <f>_xlfn.TEXTJOIN(" ", FALSE, VLOOKUP(Table2[[#This Row],[Song Number]], Table1[[Order]:[SHD]], 2, FALSE), "Pack")</f>
        <v>EC Pack</v>
      </c>
      <c r="D1558" s="18" t="str" cm="1">
        <f t="array" ref="D1558">_xlfn.IFS(MID(B1557, LEN(B1557) - 2, 3) = " EZ", "NM", MID(B1557, LEN(B1557) - 2, 3) = " NM", "HD", MID(B1557, LEN(B1557) - 2, 3) = " HD", "SHD", TRUE, "EZ")</f>
        <v>EZ</v>
      </c>
      <c r="E1558" s="18" t="str">
        <f>VLOOKUP(Table2[[#This Row],[Song Number]], Table1[[Order]:[SHD]], 5, FALSE)</f>
        <v>ATAS</v>
      </c>
      <c r="F1558" s="18" t="str">
        <f>_xlfn.TEXTJOIN("", FALSE, "BPM_", VLOOKUP(Table2[[#This Row],[Song Number]], Table1[[Order]:[SHD]], 6, FALSE))</f>
        <v>BPM_150</v>
      </c>
      <c r="G1558" s="18" t="str" cm="1">
        <f t="array" ref="G1558">_xlfn.TEXTJOIN("", FALSE, "DIF_", VLOOKUP(Table2[[#This Row],[Song Number]], Table1[[Order]:[SHD]], _xlfn.IFS(MID(B1557, LEN(B1557) - 2, 3) = " EZ", 8, MID(B1557, LEN(B1557) - 2, 3) = " NM", 9, MID(B1557, LEN(B1557) - 2, 3) = " HD", 10, TRUE, 7), FALSE))</f>
        <v>DIF_5</v>
      </c>
      <c r="H155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"DIF_5" ],</v>
      </c>
      <c r="I155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"Starlight Factory - EZ",
  "region": "EC Pack",
  "category": [ "EC Pack", "EZ", "DIF_5" ],
  "requires": []
  },
</v>
      </c>
    </row>
    <row r="1559" spans="1:9" ht="105" x14ac:dyDescent="0.25">
      <c r="A1559" s="18">
        <f t="shared" si="24"/>
        <v>390</v>
      </c>
      <c r="B1559" s="18" t="str">
        <f>_xlfn.TEXTJOIN(" - ", FALSE, VLOOKUP(Table2[[#This Row],[Song Number]], Table1[[Order]:[SHD]], 4, FALSE), _xlfn.IFS(MID(B1558, LEN(B1558) - 2, 3) = " EZ", "NM", MID(B1558, LEN(B1558) - 2, 3) = " NM", "HD", MID(B1558, LEN(B1558) - 2, 3) = " HD", "SHD", TRUE, "EZ"))</f>
        <v>Starlight Factory - NM</v>
      </c>
      <c r="C1559" s="18" t="str">
        <f>_xlfn.TEXTJOIN(" ", FALSE, VLOOKUP(Table2[[#This Row],[Song Number]], Table1[[Order]:[SHD]], 2, FALSE), "Pack")</f>
        <v>EC Pack</v>
      </c>
      <c r="D1559" s="18" t="str" cm="1">
        <f t="array" ref="D1559">_xlfn.IFS(MID(B1558, LEN(B1558) - 2, 3) = " EZ", "NM", MID(B1558, LEN(B1558) - 2, 3) = " NM", "HD", MID(B1558, LEN(B1558) - 2, 3) = " HD", "SHD", TRUE, "EZ")</f>
        <v>NM</v>
      </c>
      <c r="E1559" s="18" t="str">
        <f>VLOOKUP(Table2[[#This Row],[Song Number]], Table1[[Order]:[SHD]], 5, FALSE)</f>
        <v>ATAS</v>
      </c>
      <c r="F1559" s="18" t="str">
        <f>_xlfn.TEXTJOIN("", FALSE, "BPM_", VLOOKUP(Table2[[#This Row],[Song Number]], Table1[[Order]:[SHD]], 6, FALSE))</f>
        <v>BPM_150</v>
      </c>
      <c r="G1559" s="18" t="str" cm="1">
        <f t="array" ref="G1559">_xlfn.TEXTJOIN("", FALSE, "DIF_", VLOOKUP(Table2[[#This Row],[Song Number]], Table1[[Order]:[SHD]], _xlfn.IFS(MID(B1558, LEN(B1558) - 2, 3) = " EZ", 8, MID(B1558, LEN(B1558) - 2, 3) = " NM", 9, MID(B1558, LEN(B1558) - 2, 3) = " HD", 10, TRUE, 7), FALSE))</f>
        <v>DIF_11</v>
      </c>
      <c r="H155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"DIF_11" ],</v>
      </c>
      <c r="I155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"Starlight Factory - NM",
  "region": "EC Pack",
  "category": [ "EC Pack", "NM", "DIF_11" ],
  "requires": []
  },
</v>
      </c>
    </row>
    <row r="1560" spans="1:9" ht="105" x14ac:dyDescent="0.25">
      <c r="A1560" s="18">
        <f t="shared" si="24"/>
        <v>390</v>
      </c>
      <c r="B1560" s="18" t="str">
        <f>_xlfn.TEXTJOIN(" - ", FALSE, VLOOKUP(Table2[[#This Row],[Song Number]], Table1[[Order]:[SHD]], 4, FALSE), _xlfn.IFS(MID(B1559, LEN(B1559) - 2, 3) = " EZ", "NM", MID(B1559, LEN(B1559) - 2, 3) = " NM", "HD", MID(B1559, LEN(B1559) - 2, 3) = " HD", "SHD", TRUE, "EZ"))</f>
        <v>Starlight Factory - HD</v>
      </c>
      <c r="C1560" s="18" t="str">
        <f>_xlfn.TEXTJOIN(" ", FALSE, VLOOKUP(Table2[[#This Row],[Song Number]], Table1[[Order]:[SHD]], 2, FALSE), "Pack")</f>
        <v>EC Pack</v>
      </c>
      <c r="D1560" s="18" t="str" cm="1">
        <f t="array" ref="D1560">_xlfn.IFS(MID(B1559, LEN(B1559) - 2, 3) = " EZ", "NM", MID(B1559, LEN(B1559) - 2, 3) = " NM", "HD", MID(B1559, LEN(B1559) - 2, 3) = " HD", "SHD", TRUE, "EZ")</f>
        <v>HD</v>
      </c>
      <c r="E1560" s="18" t="str">
        <f>VLOOKUP(Table2[[#This Row],[Song Number]], Table1[[Order]:[SHD]], 5, FALSE)</f>
        <v>ATAS</v>
      </c>
      <c r="F1560" s="18" t="str">
        <f>_xlfn.TEXTJOIN("", FALSE, "BPM_", VLOOKUP(Table2[[#This Row],[Song Number]], Table1[[Order]:[SHD]], 6, FALSE))</f>
        <v>BPM_150</v>
      </c>
      <c r="G1560" s="18" t="str" cm="1">
        <f t="array" ref="G1560">_xlfn.TEXTJOIN("", FALSE, "DIF_", VLOOKUP(Table2[[#This Row],[Song Number]], Table1[[Order]:[SHD]], _xlfn.IFS(MID(B1559, LEN(B1559) - 2, 3) = " EZ", 8, MID(B1559, LEN(B1559) - 2, 3) = " NM", 9, MID(B1559, LEN(B1559) - 2, 3) = " HD", 10, TRUE, 7), FALSE))</f>
        <v>DIF_14</v>
      </c>
      <c r="H156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"DIF_14" ],</v>
      </c>
      <c r="I156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"Starlight Factory - HD",
  "region": "EC Pack",
  "category": [ "EC Pack", "HD", "DIF_14" ],
  "requires": []
  },
</v>
      </c>
    </row>
    <row r="1561" spans="1:9" ht="105" x14ac:dyDescent="0.25">
      <c r="A1561" s="18">
        <f t="shared" si="24"/>
        <v>390</v>
      </c>
      <c r="B1561" s="18" t="str">
        <f>_xlfn.TEXTJOIN(" - ", FALSE, VLOOKUP(Table2[[#This Row],[Song Number]], Table1[[Order]:[SHD]], 4, FALSE), _xlfn.IFS(MID(B1560, LEN(B1560) - 2, 3) = " EZ", "NM", MID(B1560, LEN(B1560) - 2, 3) = " NM", "HD", MID(B1560, LEN(B1560) - 2, 3) = " HD", "SHD", TRUE, "EZ"))</f>
        <v>Starlight Factory - SHD</v>
      </c>
      <c r="C1561" s="18" t="str">
        <f>_xlfn.TEXTJOIN(" ", FALSE, VLOOKUP(Table2[[#This Row],[Song Number]], Table1[[Order]:[SHD]], 2, FALSE), "Pack")</f>
        <v>EC Pack</v>
      </c>
      <c r="D1561" s="18" t="str" cm="1">
        <f t="array" ref="D1561">_xlfn.IFS(MID(B1560, LEN(B1560) - 2, 3) = " EZ", "NM", MID(B1560, LEN(B1560) - 2, 3) = " NM", "HD", MID(B1560, LEN(B1560) - 2, 3) = " HD", "SHD", TRUE, "EZ")</f>
        <v>SHD</v>
      </c>
      <c r="E1561" s="18" t="str">
        <f>VLOOKUP(Table2[[#This Row],[Song Number]], Table1[[Order]:[SHD]], 5, FALSE)</f>
        <v>ATAS</v>
      </c>
      <c r="F1561" s="18" t="str">
        <f>_xlfn.TEXTJOIN("", FALSE, "BPM_", VLOOKUP(Table2[[#This Row],[Song Number]], Table1[[Order]:[SHD]], 6, FALSE))</f>
        <v>BPM_150</v>
      </c>
      <c r="G1561" s="18" t="str" cm="1">
        <f t="array" ref="G1561">_xlfn.TEXTJOIN("", FALSE, "DIF_", VLOOKUP(Table2[[#This Row],[Song Number]], Table1[[Order]:[SHD]], _xlfn.IFS(MID(B1560, LEN(B1560) - 2, 3) = " EZ", 8, MID(B1560, LEN(B1560) - 2, 3) = " NM", 9, MID(B1560, LEN(B1560) - 2, 3) = " HD", 10, TRUE, 7), FALSE))</f>
        <v>DIF_17</v>
      </c>
      <c r="H156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"DIF_17" ],</v>
      </c>
      <c r="I156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"Starlight Factory - SHD",
  "region": "EC Pack",
  "category": [ "EC Pack", "SHD", "DIF_17" ],
  "requires": []
  },
</v>
      </c>
    </row>
    <row r="1562" spans="1:9" ht="105" x14ac:dyDescent="0.25">
      <c r="A1562" s="18">
        <f t="shared" si="24"/>
        <v>391</v>
      </c>
      <c r="B1562" s="18" t="str">
        <f>_xlfn.TEXTJOIN(" - ", FALSE, VLOOKUP(Table2[[#This Row],[Song Number]], Table1[[Order]:[SHD]], 4, FALSE), _xlfn.IFS(MID(B1561, LEN(B1561) - 2, 3) = " EZ", "NM", MID(B1561, LEN(B1561) - 2, 3) = " NM", "HD", MID(B1561, LEN(B1561) - 2, 3) = " HD", "SHD", TRUE, "EZ"))</f>
        <v>Stranger - EZ</v>
      </c>
      <c r="C1562" s="18" t="str">
        <f>_xlfn.TEXTJOIN(" ", FALSE, VLOOKUP(Table2[[#This Row],[Song Number]], Table1[[Order]:[SHD]], 2, FALSE), "Pack")</f>
        <v>EC Pack</v>
      </c>
      <c r="D1562" s="18" t="str" cm="1">
        <f t="array" ref="D1562">_xlfn.IFS(MID(B1561, LEN(B1561) - 2, 3) = " EZ", "NM", MID(B1561, LEN(B1561) - 2, 3) = " NM", "HD", MID(B1561, LEN(B1561) - 2, 3) = " HD", "SHD", TRUE, "EZ")</f>
        <v>EZ</v>
      </c>
      <c r="E1562" s="18" t="str">
        <f>VLOOKUP(Table2[[#This Row],[Song Number]], Table1[[Order]:[SHD]], 5, FALSE)</f>
        <v>LhoU</v>
      </c>
      <c r="F1562" s="18" t="str">
        <f>_xlfn.TEXTJOIN("", FALSE, "BPM_", VLOOKUP(Table2[[#This Row],[Song Number]], Table1[[Order]:[SHD]], 6, FALSE))</f>
        <v>BPM_130</v>
      </c>
      <c r="G1562" s="18" t="str" cm="1">
        <f t="array" ref="G1562">_xlfn.TEXTJOIN("", FALSE, "DIF_", VLOOKUP(Table2[[#This Row],[Song Number]], Table1[[Order]:[SHD]], _xlfn.IFS(MID(B1561, LEN(B1561) - 2, 3) = " EZ", 8, MID(B1561, LEN(B1561) - 2, 3) = " NM", 9, MID(B1561, LEN(B1561) - 2, 3) = " HD", 10, TRUE, 7), FALSE))</f>
        <v>DIF_3</v>
      </c>
      <c r="H156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"DIF_3" ],</v>
      </c>
      <c r="I156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"Stranger - EZ",
  "region": "EC Pack",
  "category": [ "EC Pack", "EZ", "DIF_3" ],
  "requires": []
  },
</v>
      </c>
    </row>
    <row r="1563" spans="1:9" ht="105" x14ac:dyDescent="0.25">
      <c r="A1563" s="18">
        <f t="shared" si="24"/>
        <v>391</v>
      </c>
      <c r="B1563" s="18" t="str">
        <f>_xlfn.TEXTJOIN(" - ", FALSE, VLOOKUP(Table2[[#This Row],[Song Number]], Table1[[Order]:[SHD]], 4, FALSE), _xlfn.IFS(MID(B1562, LEN(B1562) - 2, 3) = " EZ", "NM", MID(B1562, LEN(B1562) - 2, 3) = " NM", "HD", MID(B1562, LEN(B1562) - 2, 3) = " HD", "SHD", TRUE, "EZ"))</f>
        <v>Stranger - NM</v>
      </c>
      <c r="C1563" s="18" t="str">
        <f>_xlfn.TEXTJOIN(" ", FALSE, VLOOKUP(Table2[[#This Row],[Song Number]], Table1[[Order]:[SHD]], 2, FALSE), "Pack")</f>
        <v>EC Pack</v>
      </c>
      <c r="D1563" s="18" t="str" cm="1">
        <f t="array" ref="D1563">_xlfn.IFS(MID(B1562, LEN(B1562) - 2, 3) = " EZ", "NM", MID(B1562, LEN(B1562) - 2, 3) = " NM", "HD", MID(B1562, LEN(B1562) - 2, 3) = " HD", "SHD", TRUE, "EZ")</f>
        <v>NM</v>
      </c>
      <c r="E1563" s="18" t="str">
        <f>VLOOKUP(Table2[[#This Row],[Song Number]], Table1[[Order]:[SHD]], 5, FALSE)</f>
        <v>LhoU</v>
      </c>
      <c r="F1563" s="18" t="str">
        <f>_xlfn.TEXTJOIN("", FALSE, "BPM_", VLOOKUP(Table2[[#This Row],[Song Number]], Table1[[Order]:[SHD]], 6, FALSE))</f>
        <v>BPM_130</v>
      </c>
      <c r="G1563" s="18" t="str" cm="1">
        <f t="array" ref="G1563">_xlfn.TEXTJOIN("", FALSE, "DIF_", VLOOKUP(Table2[[#This Row],[Song Number]], Table1[[Order]:[SHD]], _xlfn.IFS(MID(B1562, LEN(B1562) - 2, 3) = " EZ", 8, MID(B1562, LEN(B1562) - 2, 3) = " NM", 9, MID(B1562, LEN(B1562) - 2, 3) = " HD", 10, TRUE, 7), FALSE))</f>
        <v>DIF_8</v>
      </c>
      <c r="H156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"DIF_8" ],</v>
      </c>
      <c r="I156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"Stranger - NM",
  "region": "EC Pack",
  "category": [ "EC Pack", "NM", "DIF_8" ],
  "requires": []
  },
</v>
      </c>
    </row>
    <row r="1564" spans="1:9" ht="105" x14ac:dyDescent="0.25">
      <c r="A1564" s="18">
        <f t="shared" si="24"/>
        <v>391</v>
      </c>
      <c r="B1564" s="18" t="str">
        <f>_xlfn.TEXTJOIN(" - ", FALSE, VLOOKUP(Table2[[#This Row],[Song Number]], Table1[[Order]:[SHD]], 4, FALSE), _xlfn.IFS(MID(B1563, LEN(B1563) - 2, 3) = " EZ", "NM", MID(B1563, LEN(B1563) - 2, 3) = " NM", "HD", MID(B1563, LEN(B1563) - 2, 3) = " HD", "SHD", TRUE, "EZ"))</f>
        <v>Stranger - HD</v>
      </c>
      <c r="C1564" s="18" t="str">
        <f>_xlfn.TEXTJOIN(" ", FALSE, VLOOKUP(Table2[[#This Row],[Song Number]], Table1[[Order]:[SHD]], 2, FALSE), "Pack")</f>
        <v>EC Pack</v>
      </c>
      <c r="D1564" s="18" t="str" cm="1">
        <f t="array" ref="D1564">_xlfn.IFS(MID(B1563, LEN(B1563) - 2, 3) = " EZ", "NM", MID(B1563, LEN(B1563) - 2, 3) = " NM", "HD", MID(B1563, LEN(B1563) - 2, 3) = " HD", "SHD", TRUE, "EZ")</f>
        <v>HD</v>
      </c>
      <c r="E1564" s="18" t="str">
        <f>VLOOKUP(Table2[[#This Row],[Song Number]], Table1[[Order]:[SHD]], 5, FALSE)</f>
        <v>LhoU</v>
      </c>
      <c r="F1564" s="18" t="str">
        <f>_xlfn.TEXTJOIN("", FALSE, "BPM_", VLOOKUP(Table2[[#This Row],[Song Number]], Table1[[Order]:[SHD]], 6, FALSE))</f>
        <v>BPM_130</v>
      </c>
      <c r="G1564" s="18" t="str" cm="1">
        <f t="array" ref="G1564">_xlfn.TEXTJOIN("", FALSE, "DIF_", VLOOKUP(Table2[[#This Row],[Song Number]], Table1[[Order]:[SHD]], _xlfn.IFS(MID(B1563, LEN(B1563) - 2, 3) = " EZ", 8, MID(B1563, LEN(B1563) - 2, 3) = " NM", 9, MID(B1563, LEN(B1563) - 2, 3) = " HD", 10, TRUE, 7), FALSE))</f>
        <v>DIF_13</v>
      </c>
      <c r="H156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"DIF_13" ],</v>
      </c>
      <c r="I156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"Stranger - HD",
  "region": "EC Pack",
  "category": [ "EC Pack", "HD", "DIF_13" ],
  "requires": []
  },
</v>
      </c>
    </row>
    <row r="1565" spans="1:9" ht="105" x14ac:dyDescent="0.25">
      <c r="A1565" s="18">
        <f t="shared" si="24"/>
        <v>391</v>
      </c>
      <c r="B1565" s="18" t="str">
        <f>_xlfn.TEXTJOIN(" - ", FALSE, VLOOKUP(Table2[[#This Row],[Song Number]], Table1[[Order]:[SHD]], 4, FALSE), _xlfn.IFS(MID(B1564, LEN(B1564) - 2, 3) = " EZ", "NM", MID(B1564, LEN(B1564) - 2, 3) = " NM", "HD", MID(B1564, LEN(B1564) - 2, 3) = " HD", "SHD", TRUE, "EZ"))</f>
        <v>Stranger - SHD</v>
      </c>
      <c r="C1565" s="18" t="str">
        <f>_xlfn.TEXTJOIN(" ", FALSE, VLOOKUP(Table2[[#This Row],[Song Number]], Table1[[Order]:[SHD]], 2, FALSE), "Pack")</f>
        <v>EC Pack</v>
      </c>
      <c r="D1565" s="18" t="str" cm="1">
        <f t="array" ref="D1565">_xlfn.IFS(MID(B1564, LEN(B1564) - 2, 3) = " EZ", "NM", MID(B1564, LEN(B1564) - 2, 3) = " NM", "HD", MID(B1564, LEN(B1564) - 2, 3) = " HD", "SHD", TRUE, "EZ")</f>
        <v>SHD</v>
      </c>
      <c r="E1565" s="18" t="str">
        <f>VLOOKUP(Table2[[#This Row],[Song Number]], Table1[[Order]:[SHD]], 5, FALSE)</f>
        <v>LhoU</v>
      </c>
      <c r="F1565" s="18" t="str">
        <f>_xlfn.TEXTJOIN("", FALSE, "BPM_", VLOOKUP(Table2[[#This Row],[Song Number]], Table1[[Order]:[SHD]], 6, FALSE))</f>
        <v>BPM_130</v>
      </c>
      <c r="G1565" s="18" t="str" cm="1">
        <f t="array" ref="G1565">_xlfn.TEXTJOIN("", FALSE, "DIF_", VLOOKUP(Table2[[#This Row],[Song Number]], Table1[[Order]:[SHD]], _xlfn.IFS(MID(B1564, LEN(B1564) - 2, 3) = " EZ", 8, MID(B1564, LEN(B1564) - 2, 3) = " NM", 9, MID(B1564, LEN(B1564) - 2, 3) = " HD", 10, TRUE, 7), FALSE))</f>
        <v>DIF_16</v>
      </c>
      <c r="H156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"DIF_16" ],</v>
      </c>
      <c r="I156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"Stranger - SHD",
  "region": "EC Pack",
  "category": [ "EC Pack", "SHD", "DIF_16" ],
  "requires": []
  },
</v>
      </c>
    </row>
    <row r="1566" spans="1:9" ht="105" x14ac:dyDescent="0.25">
      <c r="A1566" s="18">
        <f t="shared" si="24"/>
        <v>392</v>
      </c>
      <c r="B1566" s="18" t="str">
        <f>_xlfn.TEXTJOIN(" - ", FALSE, VLOOKUP(Table2[[#This Row],[Song Number]], Table1[[Order]:[SHD]], 4, FALSE), _xlfn.IFS(MID(B1565, LEN(B1565) - 2, 3) = " EZ", "NM", MID(B1565, LEN(B1565) - 2, 3) = " NM", "HD", MID(B1565, LEN(B1565) - 2, 3) = " HD", "SHD", TRUE, "EZ"))</f>
        <v>Tension - EZ</v>
      </c>
      <c r="C1566" s="18" t="str">
        <f>_xlfn.TEXTJOIN(" ", FALSE, VLOOKUP(Table2[[#This Row],[Song Number]], Table1[[Order]:[SHD]], 2, FALSE), "Pack")</f>
        <v>EC Pack</v>
      </c>
      <c r="D1566" s="18" t="str" cm="1">
        <f t="array" ref="D1566">_xlfn.IFS(MID(B1565, LEN(B1565) - 2, 3) = " EZ", "NM", MID(B1565, LEN(B1565) - 2, 3) = " NM", "HD", MID(B1565, LEN(B1565) - 2, 3) = " HD", "SHD", TRUE, "EZ")</f>
        <v>EZ</v>
      </c>
      <c r="E1566" s="18" t="str">
        <f>VLOOKUP(Table2[[#This Row],[Song Number]], Table1[[Order]:[SHD]], 5, FALSE)</f>
        <v>Springhead</v>
      </c>
      <c r="F1566" s="18" t="str">
        <f>_xlfn.TEXTJOIN("", FALSE, "BPM_", VLOOKUP(Table2[[#This Row],[Song Number]], Table1[[Order]:[SHD]], 6, FALSE))</f>
        <v>BPM_145</v>
      </c>
      <c r="G1566" s="18" t="str" cm="1">
        <f t="array" ref="G1566">_xlfn.TEXTJOIN("", FALSE, "DIF_", VLOOKUP(Table2[[#This Row],[Song Number]], Table1[[Order]:[SHD]], _xlfn.IFS(MID(B1565, LEN(B1565) - 2, 3) = " EZ", 8, MID(B1565, LEN(B1565) - 2, 3) = " NM", 9, MID(B1565, LEN(B1565) - 2, 3) = " HD", 10, TRUE, 7), FALSE))</f>
        <v>DIF_3</v>
      </c>
      <c r="H156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"DIF_3" ],</v>
      </c>
      <c r="I156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"Tension - EZ",
  "region": "EC Pack",
  "category": [ "EC Pack", "EZ", "DIF_3" ],
  "requires": []
  },
</v>
      </c>
    </row>
    <row r="1567" spans="1:9" ht="105" x14ac:dyDescent="0.25">
      <c r="A1567" s="18">
        <f t="shared" si="24"/>
        <v>392</v>
      </c>
      <c r="B1567" s="18" t="str">
        <f>_xlfn.TEXTJOIN(" - ", FALSE, VLOOKUP(Table2[[#This Row],[Song Number]], Table1[[Order]:[SHD]], 4, FALSE), _xlfn.IFS(MID(B1566, LEN(B1566) - 2, 3) = " EZ", "NM", MID(B1566, LEN(B1566) - 2, 3) = " NM", "HD", MID(B1566, LEN(B1566) - 2, 3) = " HD", "SHD", TRUE, "EZ"))</f>
        <v>Tension - NM</v>
      </c>
      <c r="C1567" s="18" t="str">
        <f>_xlfn.TEXTJOIN(" ", FALSE, VLOOKUP(Table2[[#This Row],[Song Number]], Table1[[Order]:[SHD]], 2, FALSE), "Pack")</f>
        <v>EC Pack</v>
      </c>
      <c r="D1567" s="18" t="str" cm="1">
        <f t="array" ref="D1567">_xlfn.IFS(MID(B1566, LEN(B1566) - 2, 3) = " EZ", "NM", MID(B1566, LEN(B1566) - 2, 3) = " NM", "HD", MID(B1566, LEN(B1566) - 2, 3) = " HD", "SHD", TRUE, "EZ")</f>
        <v>NM</v>
      </c>
      <c r="E1567" s="18" t="str">
        <f>VLOOKUP(Table2[[#This Row],[Song Number]], Table1[[Order]:[SHD]], 5, FALSE)</f>
        <v>Springhead</v>
      </c>
      <c r="F1567" s="18" t="str">
        <f>_xlfn.TEXTJOIN("", FALSE, "BPM_", VLOOKUP(Table2[[#This Row],[Song Number]], Table1[[Order]:[SHD]], 6, FALSE))</f>
        <v>BPM_145</v>
      </c>
      <c r="G1567" s="18" t="str" cm="1">
        <f t="array" ref="G1567">_xlfn.TEXTJOIN("", FALSE, "DIF_", VLOOKUP(Table2[[#This Row],[Song Number]], Table1[[Order]:[SHD]], _xlfn.IFS(MID(B1566, LEN(B1566) - 2, 3) = " EZ", 8, MID(B1566, LEN(B1566) - 2, 3) = " NM", 9, MID(B1566, LEN(B1566) - 2, 3) = " HD", 10, TRUE, 7), FALSE))</f>
        <v>DIF_8</v>
      </c>
      <c r="H156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"DIF_8" ],</v>
      </c>
      <c r="I156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"Tension - NM",
  "region": "EC Pack",
  "category": [ "EC Pack", "NM", "DIF_8" ],
  "requires": []
  },
</v>
      </c>
    </row>
    <row r="1568" spans="1:9" ht="105" x14ac:dyDescent="0.25">
      <c r="A1568" s="18">
        <f t="shared" si="24"/>
        <v>392</v>
      </c>
      <c r="B1568" s="18" t="str">
        <f>_xlfn.TEXTJOIN(" - ", FALSE, VLOOKUP(Table2[[#This Row],[Song Number]], Table1[[Order]:[SHD]], 4, FALSE), _xlfn.IFS(MID(B1567, LEN(B1567) - 2, 3) = " EZ", "NM", MID(B1567, LEN(B1567) - 2, 3) = " NM", "HD", MID(B1567, LEN(B1567) - 2, 3) = " HD", "SHD", TRUE, "EZ"))</f>
        <v>Tension - HD</v>
      </c>
      <c r="C1568" s="18" t="str">
        <f>_xlfn.TEXTJOIN(" ", FALSE, VLOOKUP(Table2[[#This Row],[Song Number]], Table1[[Order]:[SHD]], 2, FALSE), "Pack")</f>
        <v>EC Pack</v>
      </c>
      <c r="D1568" s="18" t="str" cm="1">
        <f t="array" ref="D1568">_xlfn.IFS(MID(B1567, LEN(B1567) - 2, 3) = " EZ", "NM", MID(B1567, LEN(B1567) - 2, 3) = " NM", "HD", MID(B1567, LEN(B1567) - 2, 3) = " HD", "SHD", TRUE, "EZ")</f>
        <v>HD</v>
      </c>
      <c r="E1568" s="18" t="str">
        <f>VLOOKUP(Table2[[#This Row],[Song Number]], Table1[[Order]:[SHD]], 5, FALSE)</f>
        <v>Springhead</v>
      </c>
      <c r="F1568" s="18" t="str">
        <f>_xlfn.TEXTJOIN("", FALSE, "BPM_", VLOOKUP(Table2[[#This Row],[Song Number]], Table1[[Order]:[SHD]], 6, FALSE))</f>
        <v>BPM_145</v>
      </c>
      <c r="G1568" s="18" t="str" cm="1">
        <f t="array" ref="G1568">_xlfn.TEXTJOIN("", FALSE, "DIF_", VLOOKUP(Table2[[#This Row],[Song Number]], Table1[[Order]:[SHD]], _xlfn.IFS(MID(B1567, LEN(B1567) - 2, 3) = " EZ", 8, MID(B1567, LEN(B1567) - 2, 3) = " NM", 9, MID(B1567, LEN(B1567) - 2, 3) = " HD", 10, TRUE, 7), FALSE))</f>
        <v>DIF_13</v>
      </c>
      <c r="H156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"DIF_13" ],</v>
      </c>
      <c r="I156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"Tension - HD",
  "region": "EC Pack",
  "category": [ "EC Pack", "HD", "DIF_13" ],
  "requires": []
  },
</v>
      </c>
    </row>
    <row r="1569" spans="1:9" ht="105" x14ac:dyDescent="0.25">
      <c r="A1569" s="18">
        <f t="shared" si="24"/>
        <v>392</v>
      </c>
      <c r="B1569" s="18" t="str">
        <f>_xlfn.TEXTJOIN(" - ", FALSE, VLOOKUP(Table2[[#This Row],[Song Number]], Table1[[Order]:[SHD]], 4, FALSE), _xlfn.IFS(MID(B1568, LEN(B1568) - 2, 3) = " EZ", "NM", MID(B1568, LEN(B1568) - 2, 3) = " NM", "HD", MID(B1568, LEN(B1568) - 2, 3) = " HD", "SHD", TRUE, "EZ"))</f>
        <v>Tension - SHD</v>
      </c>
      <c r="C1569" s="18" t="str">
        <f>_xlfn.TEXTJOIN(" ", FALSE, VLOOKUP(Table2[[#This Row],[Song Number]], Table1[[Order]:[SHD]], 2, FALSE), "Pack")</f>
        <v>EC Pack</v>
      </c>
      <c r="D1569" s="18" t="str" cm="1">
        <f t="array" ref="D1569">_xlfn.IFS(MID(B1568, LEN(B1568) - 2, 3) = " EZ", "NM", MID(B1568, LEN(B1568) - 2, 3) = " NM", "HD", MID(B1568, LEN(B1568) - 2, 3) = " HD", "SHD", TRUE, "EZ")</f>
        <v>SHD</v>
      </c>
      <c r="E1569" s="18" t="str">
        <f>VLOOKUP(Table2[[#This Row],[Song Number]], Table1[[Order]:[SHD]], 5, FALSE)</f>
        <v>Springhead</v>
      </c>
      <c r="F1569" s="18" t="str">
        <f>_xlfn.TEXTJOIN("", FALSE, "BPM_", VLOOKUP(Table2[[#This Row],[Song Number]], Table1[[Order]:[SHD]], 6, FALSE))</f>
        <v>BPM_145</v>
      </c>
      <c r="G1569" s="18" t="str" cm="1">
        <f t="array" ref="G1569">_xlfn.TEXTJOIN("", FALSE, "DIF_", VLOOKUP(Table2[[#This Row],[Song Number]], Table1[[Order]:[SHD]], _xlfn.IFS(MID(B1568, LEN(B1568) - 2, 3) = " EZ", 8, MID(B1568, LEN(B1568) - 2, 3) = " NM", 9, MID(B1568, LEN(B1568) - 2, 3) = " HD", 10, TRUE, 7), FALSE))</f>
        <v>DIF_17</v>
      </c>
      <c r="H156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"DIF_17" ],</v>
      </c>
      <c r="I156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"Tension - SHD",
  "region": "EC Pack",
  "category": [ "EC Pack", "SHD", "DIF_17" ],
  "requires": []
  },
</v>
      </c>
    </row>
    <row r="1570" spans="1:9" ht="105" x14ac:dyDescent="0.25">
      <c r="A1570" s="18">
        <f t="shared" si="24"/>
        <v>393</v>
      </c>
      <c r="B1570" s="18" t="str">
        <f>_xlfn.TEXTJOIN(" - ", FALSE, VLOOKUP(Table2[[#This Row],[Song Number]], Table1[[Order]:[SHD]], 4, FALSE), _xlfn.IFS(MID(B1569, LEN(B1569) - 2, 3) = " EZ", "NM", MID(B1569, LEN(B1569) - 2, 3) = " NM", "HD", MID(B1569, LEN(B1569) - 2, 3) = " HD", "SHD", TRUE, "EZ"))</f>
        <v>Todos Los Dias - EZ</v>
      </c>
      <c r="C1570" s="18" t="str">
        <f>_xlfn.TEXTJOIN(" ", FALSE, VLOOKUP(Table2[[#This Row],[Song Number]], Table1[[Order]:[SHD]], 2, FALSE), "Pack")</f>
        <v>EC Pack</v>
      </c>
      <c r="D1570" s="18" t="str" cm="1">
        <f t="array" ref="D1570">_xlfn.IFS(MID(B1569, LEN(B1569) - 2, 3) = " EZ", "NM", MID(B1569, LEN(B1569) - 2, 3) = " NM", "HD", MID(B1569, LEN(B1569) - 2, 3) = " HD", "SHD", TRUE, "EZ")</f>
        <v>EZ</v>
      </c>
      <c r="E1570" s="18" t="str">
        <f>VLOOKUP(Table2[[#This Row],[Song Number]], Table1[[Order]:[SHD]], 5, FALSE)</f>
        <v>HiRO</v>
      </c>
      <c r="F1570" s="18" t="str">
        <f>_xlfn.TEXTJOIN("", FALSE, "BPM_", VLOOKUP(Table2[[#This Row],[Song Number]], Table1[[Order]:[SHD]], 6, FALSE))</f>
        <v>BPM_128</v>
      </c>
      <c r="G1570" s="18" t="str" cm="1">
        <f t="array" ref="G1570">_xlfn.TEXTJOIN("", FALSE, "DIF_", VLOOKUP(Table2[[#This Row],[Song Number]], Table1[[Order]:[SHD]], _xlfn.IFS(MID(B1569, LEN(B1569) - 2, 3) = " EZ", 8, MID(B1569, LEN(B1569) - 2, 3) = " NM", 9, MID(B1569, LEN(B1569) - 2, 3) = " HD", 10, TRUE, 7), FALSE))</f>
        <v>DIF_3</v>
      </c>
      <c r="H157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"DIF_3" ],</v>
      </c>
      <c r="I157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"Todos Los Dias - EZ",
  "region": "EC Pack",
  "category": [ "EC Pack", "EZ", "DIF_3" ],
  "requires": []
  },
</v>
      </c>
    </row>
    <row r="1571" spans="1:9" ht="105" x14ac:dyDescent="0.25">
      <c r="A1571" s="18">
        <f t="shared" si="24"/>
        <v>393</v>
      </c>
      <c r="B1571" s="18" t="str">
        <f>_xlfn.TEXTJOIN(" - ", FALSE, VLOOKUP(Table2[[#This Row],[Song Number]], Table1[[Order]:[SHD]], 4, FALSE), _xlfn.IFS(MID(B1570, LEN(B1570) - 2, 3) = " EZ", "NM", MID(B1570, LEN(B1570) - 2, 3) = " NM", "HD", MID(B1570, LEN(B1570) - 2, 3) = " HD", "SHD", TRUE, "EZ"))</f>
        <v>Todos Los Dias - NM</v>
      </c>
      <c r="C1571" s="18" t="str">
        <f>_xlfn.TEXTJOIN(" ", FALSE, VLOOKUP(Table2[[#This Row],[Song Number]], Table1[[Order]:[SHD]], 2, FALSE), "Pack")</f>
        <v>EC Pack</v>
      </c>
      <c r="D1571" s="18" t="str" cm="1">
        <f t="array" ref="D1571">_xlfn.IFS(MID(B1570, LEN(B1570) - 2, 3) = " EZ", "NM", MID(B1570, LEN(B1570) - 2, 3) = " NM", "HD", MID(B1570, LEN(B1570) - 2, 3) = " HD", "SHD", TRUE, "EZ")</f>
        <v>NM</v>
      </c>
      <c r="E1571" s="18" t="str">
        <f>VLOOKUP(Table2[[#This Row],[Song Number]], Table1[[Order]:[SHD]], 5, FALSE)</f>
        <v>HiRO</v>
      </c>
      <c r="F1571" s="18" t="str">
        <f>_xlfn.TEXTJOIN("", FALSE, "BPM_", VLOOKUP(Table2[[#This Row],[Song Number]], Table1[[Order]:[SHD]], 6, FALSE))</f>
        <v>BPM_128</v>
      </c>
      <c r="G1571" s="18" t="str" cm="1">
        <f t="array" ref="G1571">_xlfn.TEXTJOIN("", FALSE, "DIF_", VLOOKUP(Table2[[#This Row],[Song Number]], Table1[[Order]:[SHD]], _xlfn.IFS(MID(B1570, LEN(B1570) - 2, 3) = " EZ", 8, MID(B1570, LEN(B1570) - 2, 3) = " NM", 9, MID(B1570, LEN(B1570) - 2, 3) = " HD", 10, TRUE, 7), FALSE))</f>
        <v>DIF_9</v>
      </c>
      <c r="H157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"DIF_9" ],</v>
      </c>
      <c r="I157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"Todos Los Dias - NM",
  "region": "EC Pack",
  "category": [ "EC Pack", "NM", "DIF_9" ],
  "requires": []
  },
</v>
      </c>
    </row>
    <row r="1572" spans="1:9" ht="105" x14ac:dyDescent="0.25">
      <c r="A1572" s="18">
        <f t="shared" si="24"/>
        <v>393</v>
      </c>
      <c r="B1572" s="18" t="str">
        <f>_xlfn.TEXTJOIN(" - ", FALSE, VLOOKUP(Table2[[#This Row],[Song Number]], Table1[[Order]:[SHD]], 4, FALSE), _xlfn.IFS(MID(B1571, LEN(B1571) - 2, 3) = " EZ", "NM", MID(B1571, LEN(B1571) - 2, 3) = " NM", "HD", MID(B1571, LEN(B1571) - 2, 3) = " HD", "SHD", TRUE, "EZ"))</f>
        <v>Todos Los Dias - HD</v>
      </c>
      <c r="C1572" s="18" t="str">
        <f>_xlfn.TEXTJOIN(" ", FALSE, VLOOKUP(Table2[[#This Row],[Song Number]], Table1[[Order]:[SHD]], 2, FALSE), "Pack")</f>
        <v>EC Pack</v>
      </c>
      <c r="D1572" s="18" t="str" cm="1">
        <f t="array" ref="D1572">_xlfn.IFS(MID(B1571, LEN(B1571) - 2, 3) = " EZ", "NM", MID(B1571, LEN(B1571) - 2, 3) = " NM", "HD", MID(B1571, LEN(B1571) - 2, 3) = " HD", "SHD", TRUE, "EZ")</f>
        <v>HD</v>
      </c>
      <c r="E1572" s="18" t="str">
        <f>VLOOKUP(Table2[[#This Row],[Song Number]], Table1[[Order]:[SHD]], 5, FALSE)</f>
        <v>HiRO</v>
      </c>
      <c r="F1572" s="18" t="str">
        <f>_xlfn.TEXTJOIN("", FALSE, "BPM_", VLOOKUP(Table2[[#This Row],[Song Number]], Table1[[Order]:[SHD]], 6, FALSE))</f>
        <v>BPM_128</v>
      </c>
      <c r="G1572" s="18" t="str" cm="1">
        <f t="array" ref="G1572">_xlfn.TEXTJOIN("", FALSE, "DIF_", VLOOKUP(Table2[[#This Row],[Song Number]], Table1[[Order]:[SHD]], _xlfn.IFS(MID(B1571, LEN(B1571) - 2, 3) = " EZ", 8, MID(B1571, LEN(B1571) - 2, 3) = " NM", 9, MID(B1571, LEN(B1571) - 2, 3) = " HD", 10, TRUE, 7), FALSE))</f>
        <v>DIF_14</v>
      </c>
      <c r="H157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"DIF_14" ],</v>
      </c>
      <c r="I157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"Todos Los Dias - HD",
  "region": "EC Pack",
  "category": [ "EC Pack", "HD", "DIF_14" ],
  "requires": []
  },
</v>
      </c>
    </row>
    <row r="1573" spans="1:9" ht="105" x14ac:dyDescent="0.25">
      <c r="A1573" s="18">
        <f t="shared" si="24"/>
        <v>393</v>
      </c>
      <c r="B1573" s="18" t="str">
        <f>_xlfn.TEXTJOIN(" - ", FALSE, VLOOKUP(Table2[[#This Row],[Song Number]], Table1[[Order]:[SHD]], 4, FALSE), _xlfn.IFS(MID(B1572, LEN(B1572) - 2, 3) = " EZ", "NM", MID(B1572, LEN(B1572) - 2, 3) = " NM", "HD", MID(B1572, LEN(B1572) - 2, 3) = " HD", "SHD", TRUE, "EZ"))</f>
        <v>Todos Los Dias - SHD</v>
      </c>
      <c r="C1573" s="18" t="str">
        <f>_xlfn.TEXTJOIN(" ", FALSE, VLOOKUP(Table2[[#This Row],[Song Number]], Table1[[Order]:[SHD]], 2, FALSE), "Pack")</f>
        <v>EC Pack</v>
      </c>
      <c r="D1573" s="18" t="str" cm="1">
        <f t="array" ref="D1573">_xlfn.IFS(MID(B1572, LEN(B1572) - 2, 3) = " EZ", "NM", MID(B1572, LEN(B1572) - 2, 3) = " NM", "HD", MID(B1572, LEN(B1572) - 2, 3) = " HD", "SHD", TRUE, "EZ")</f>
        <v>SHD</v>
      </c>
      <c r="E1573" s="18" t="str">
        <f>VLOOKUP(Table2[[#This Row],[Song Number]], Table1[[Order]:[SHD]], 5, FALSE)</f>
        <v>HiRO</v>
      </c>
      <c r="F1573" s="18" t="str">
        <f>_xlfn.TEXTJOIN("", FALSE, "BPM_", VLOOKUP(Table2[[#This Row],[Song Number]], Table1[[Order]:[SHD]], 6, FALSE))</f>
        <v>BPM_128</v>
      </c>
      <c r="G1573" s="18" t="str" cm="1">
        <f t="array" ref="G1573">_xlfn.TEXTJOIN("", FALSE, "DIF_", VLOOKUP(Table2[[#This Row],[Song Number]], Table1[[Order]:[SHD]], _xlfn.IFS(MID(B1572, LEN(B1572) - 2, 3) = " EZ", 8, MID(B1572, LEN(B1572) - 2, 3) = " NM", 9, MID(B1572, LEN(B1572) - 2, 3) = " HD", 10, TRUE, 7), FALSE))</f>
        <v>DIF_17</v>
      </c>
      <c r="H157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"DIF_17" ],</v>
      </c>
      <c r="I157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"Todos Los Dias - SHD",
  "region": "EC Pack",
  "category": [ "EC Pack", "SHD", "DIF_17" ],
  "requires": []
  },
</v>
      </c>
    </row>
    <row r="1574" spans="1:9" ht="105" x14ac:dyDescent="0.25">
      <c r="A1574" s="18">
        <f t="shared" si="24"/>
        <v>394</v>
      </c>
      <c r="B1574" s="18" t="str">
        <f>_xlfn.TEXTJOIN(" - ", FALSE, VLOOKUP(Table2[[#This Row],[Song Number]], Table1[[Order]:[SHD]], 4, FALSE), _xlfn.IFS(MID(B1573, LEN(B1573) - 2, 3) = " EZ", "NM", MID(B1573, LEN(B1573) - 2, 3) = " NM", "HD", MID(B1573, LEN(B1573) - 2, 3) = " HD", "SHD", TRUE, "EZ"))</f>
        <v>Total Eclipse - EZ</v>
      </c>
      <c r="C1574" s="18" t="str">
        <f>_xlfn.TEXTJOIN(" ", FALSE, VLOOKUP(Table2[[#This Row],[Song Number]], Table1[[Order]:[SHD]], 2, FALSE), "Pack")</f>
        <v>EC Pack</v>
      </c>
      <c r="D1574" s="18" t="str" cm="1">
        <f t="array" ref="D1574">_xlfn.IFS(MID(B1573, LEN(B1573) - 2, 3) = " EZ", "NM", MID(B1573, LEN(B1573) - 2, 3) = " NM", "HD", MID(B1573, LEN(B1573) - 2, 3) = " HD", "SHD", TRUE, "EZ")</f>
        <v>EZ</v>
      </c>
      <c r="E1574" s="18" t="str">
        <f>VLOOKUP(Table2[[#This Row],[Song Number]], Table1[[Order]:[SHD]], 5, FALSE)</f>
        <v>ATAS vs. KANETA</v>
      </c>
      <c r="F1574" s="18" t="str">
        <f>_xlfn.TEXTJOIN("", FALSE, "BPM_", VLOOKUP(Table2[[#This Row],[Song Number]], Table1[[Order]:[SHD]], 6, FALSE))</f>
        <v>BPM_150</v>
      </c>
      <c r="G1574" s="18" t="str" cm="1">
        <f t="array" ref="G1574">_xlfn.TEXTJOIN("", FALSE, "DIF_", VLOOKUP(Table2[[#This Row],[Song Number]], Table1[[Order]:[SHD]], _xlfn.IFS(MID(B1573, LEN(B1573) - 2, 3) = " EZ", 8, MID(B1573, LEN(B1573) - 2, 3) = " NM", 9, MID(B1573, LEN(B1573) - 2, 3) = " HD", 10, TRUE, 7), FALSE))</f>
        <v>DIF_5</v>
      </c>
      <c r="H157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"DIF_5" ],</v>
      </c>
      <c r="I157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"Total Eclipse - EZ",
  "region": "EC Pack",
  "category": [ "EC Pack", "EZ", "DIF_5" ],
  "requires": []
  },
</v>
      </c>
    </row>
    <row r="1575" spans="1:9" ht="105" x14ac:dyDescent="0.25">
      <c r="A1575" s="18">
        <f t="shared" si="24"/>
        <v>394</v>
      </c>
      <c r="B1575" s="18" t="str">
        <f>_xlfn.TEXTJOIN(" - ", FALSE, VLOOKUP(Table2[[#This Row],[Song Number]], Table1[[Order]:[SHD]], 4, FALSE), _xlfn.IFS(MID(B1574, LEN(B1574) - 2, 3) = " EZ", "NM", MID(B1574, LEN(B1574) - 2, 3) = " NM", "HD", MID(B1574, LEN(B1574) - 2, 3) = " HD", "SHD", TRUE, "EZ"))</f>
        <v>Total Eclipse - NM</v>
      </c>
      <c r="C1575" s="18" t="str">
        <f>_xlfn.TEXTJOIN(" ", FALSE, VLOOKUP(Table2[[#This Row],[Song Number]], Table1[[Order]:[SHD]], 2, FALSE), "Pack")</f>
        <v>EC Pack</v>
      </c>
      <c r="D1575" s="18" t="str" cm="1">
        <f t="array" ref="D1575">_xlfn.IFS(MID(B1574, LEN(B1574) - 2, 3) = " EZ", "NM", MID(B1574, LEN(B1574) - 2, 3) = " NM", "HD", MID(B1574, LEN(B1574) - 2, 3) = " HD", "SHD", TRUE, "EZ")</f>
        <v>NM</v>
      </c>
      <c r="E1575" s="18" t="str">
        <f>VLOOKUP(Table2[[#This Row],[Song Number]], Table1[[Order]:[SHD]], 5, FALSE)</f>
        <v>ATAS vs. KANETA</v>
      </c>
      <c r="F1575" s="18" t="str">
        <f>_xlfn.TEXTJOIN("", FALSE, "BPM_", VLOOKUP(Table2[[#This Row],[Song Number]], Table1[[Order]:[SHD]], 6, FALSE))</f>
        <v>BPM_150</v>
      </c>
      <c r="G1575" s="18" t="str" cm="1">
        <f t="array" ref="G1575">_xlfn.TEXTJOIN("", FALSE, "DIF_", VLOOKUP(Table2[[#This Row],[Song Number]], Table1[[Order]:[SHD]], _xlfn.IFS(MID(B1574, LEN(B1574) - 2, 3) = " EZ", 8, MID(B1574, LEN(B1574) - 2, 3) = " NM", 9, MID(B1574, LEN(B1574) - 2, 3) = " HD", 10, TRUE, 7), FALSE))</f>
        <v>DIF_11</v>
      </c>
      <c r="H157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"DIF_11" ],</v>
      </c>
      <c r="I157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"Total Eclipse - NM",
  "region": "EC Pack",
  "category": [ "EC Pack", "NM", "DIF_11" ],
  "requires": []
  },
</v>
      </c>
    </row>
    <row r="1576" spans="1:9" ht="105" x14ac:dyDescent="0.25">
      <c r="A1576" s="18">
        <f t="shared" si="24"/>
        <v>394</v>
      </c>
      <c r="B1576" s="18" t="str">
        <f>_xlfn.TEXTJOIN(" - ", FALSE, VLOOKUP(Table2[[#This Row],[Song Number]], Table1[[Order]:[SHD]], 4, FALSE), _xlfn.IFS(MID(B1575, LEN(B1575) - 2, 3) = " EZ", "NM", MID(B1575, LEN(B1575) - 2, 3) = " NM", "HD", MID(B1575, LEN(B1575) - 2, 3) = " HD", "SHD", TRUE, "EZ"))</f>
        <v>Total Eclipse - HD</v>
      </c>
      <c r="C1576" s="18" t="str">
        <f>_xlfn.TEXTJOIN(" ", FALSE, VLOOKUP(Table2[[#This Row],[Song Number]], Table1[[Order]:[SHD]], 2, FALSE), "Pack")</f>
        <v>EC Pack</v>
      </c>
      <c r="D1576" s="18" t="str" cm="1">
        <f t="array" ref="D1576">_xlfn.IFS(MID(B1575, LEN(B1575) - 2, 3) = " EZ", "NM", MID(B1575, LEN(B1575) - 2, 3) = " NM", "HD", MID(B1575, LEN(B1575) - 2, 3) = " HD", "SHD", TRUE, "EZ")</f>
        <v>HD</v>
      </c>
      <c r="E1576" s="18" t="str">
        <f>VLOOKUP(Table2[[#This Row],[Song Number]], Table1[[Order]:[SHD]], 5, FALSE)</f>
        <v>ATAS vs. KANETA</v>
      </c>
      <c r="F1576" s="18" t="str">
        <f>_xlfn.TEXTJOIN("", FALSE, "BPM_", VLOOKUP(Table2[[#This Row],[Song Number]], Table1[[Order]:[SHD]], 6, FALSE))</f>
        <v>BPM_150</v>
      </c>
      <c r="G1576" s="18" t="str" cm="1">
        <f t="array" ref="G1576">_xlfn.TEXTJOIN("", FALSE, "DIF_", VLOOKUP(Table2[[#This Row],[Song Number]], Table1[[Order]:[SHD]], _xlfn.IFS(MID(B1575, LEN(B1575) - 2, 3) = " EZ", 8, MID(B1575, LEN(B1575) - 2, 3) = " NM", 9, MID(B1575, LEN(B1575) - 2, 3) = " HD", 10, TRUE, 7), FALSE))</f>
        <v>DIF_14</v>
      </c>
      <c r="H157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"DIF_14" ],</v>
      </c>
      <c r="I157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"Total Eclipse - HD",
  "region": "EC Pack",
  "category": [ "EC Pack", "HD", "DIF_14" ],
  "requires": []
  },
</v>
      </c>
    </row>
    <row r="1577" spans="1:9" ht="105" x14ac:dyDescent="0.25">
      <c r="A1577" s="18">
        <f t="shared" si="24"/>
        <v>394</v>
      </c>
      <c r="B1577" s="18" t="str">
        <f>_xlfn.TEXTJOIN(" - ", FALSE, VLOOKUP(Table2[[#This Row],[Song Number]], Table1[[Order]:[SHD]], 4, FALSE), _xlfn.IFS(MID(B1576, LEN(B1576) - 2, 3) = " EZ", "NM", MID(B1576, LEN(B1576) - 2, 3) = " NM", "HD", MID(B1576, LEN(B1576) - 2, 3) = " HD", "SHD", TRUE, "EZ"))</f>
        <v>Total Eclipse - SHD</v>
      </c>
      <c r="C1577" s="18" t="str">
        <f>_xlfn.TEXTJOIN(" ", FALSE, VLOOKUP(Table2[[#This Row],[Song Number]], Table1[[Order]:[SHD]], 2, FALSE), "Pack")</f>
        <v>EC Pack</v>
      </c>
      <c r="D1577" s="18" t="str" cm="1">
        <f t="array" ref="D1577">_xlfn.IFS(MID(B1576, LEN(B1576) - 2, 3) = " EZ", "NM", MID(B1576, LEN(B1576) - 2, 3) = " NM", "HD", MID(B1576, LEN(B1576) - 2, 3) = " HD", "SHD", TRUE, "EZ")</f>
        <v>SHD</v>
      </c>
      <c r="E1577" s="18" t="str">
        <f>VLOOKUP(Table2[[#This Row],[Song Number]], Table1[[Order]:[SHD]], 5, FALSE)</f>
        <v>ATAS vs. KANETA</v>
      </c>
      <c r="F1577" s="18" t="str">
        <f>_xlfn.TEXTJOIN("", FALSE, "BPM_", VLOOKUP(Table2[[#This Row],[Song Number]], Table1[[Order]:[SHD]], 6, FALSE))</f>
        <v>BPM_150</v>
      </c>
      <c r="G1577" s="18" t="str" cm="1">
        <f t="array" ref="G1577">_xlfn.TEXTJOIN("", FALSE, "DIF_", VLOOKUP(Table2[[#This Row],[Song Number]], Table1[[Order]:[SHD]], _xlfn.IFS(MID(B1576, LEN(B1576) - 2, 3) = " EZ", 8, MID(B1576, LEN(B1576) - 2, 3) = " NM", 9, MID(B1576, LEN(B1576) - 2, 3) = " HD", 10, TRUE, 7), FALSE))</f>
        <v>DIF_17</v>
      </c>
      <c r="H157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"DIF_17" ],</v>
      </c>
      <c r="I157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"Total Eclipse - SHD",
  "region": "EC Pack",
  "category": [ "EC Pack", "SHD", "DIF_17" ],
  "requires": []
  },
</v>
      </c>
    </row>
    <row r="1578" spans="1:9" ht="105" x14ac:dyDescent="0.25">
      <c r="A1578" s="18">
        <f t="shared" si="24"/>
        <v>395</v>
      </c>
      <c r="B1578" s="18" t="str">
        <f>_xlfn.TEXTJOIN(" - ", FALSE, VLOOKUP(Table2[[#This Row],[Song Number]], Table1[[Order]:[SHD]], 4, FALSE), _xlfn.IFS(MID(B1577, LEN(B1577) - 2, 3) = " EZ", "NM", MID(B1577, LEN(B1577) - 2, 3) = " NM", "HD", MID(B1577, LEN(B1577) - 2, 3) = " HD", "SHD", TRUE, "EZ"))</f>
        <v>TRON - EZ</v>
      </c>
      <c r="C1578" s="18" t="str">
        <f>_xlfn.TEXTJOIN(" ", FALSE, VLOOKUP(Table2[[#This Row],[Song Number]], Table1[[Order]:[SHD]], 2, FALSE), "Pack")</f>
        <v>EC Pack</v>
      </c>
      <c r="D1578" s="18" t="str" cm="1">
        <f t="array" ref="D1578">_xlfn.IFS(MID(B1577, LEN(B1577) - 2, 3) = " EZ", "NM", MID(B1577, LEN(B1577) - 2, 3) = " NM", "HD", MID(B1577, LEN(B1577) - 2, 3) = " HD", "SHD", TRUE, "EZ")</f>
        <v>EZ</v>
      </c>
      <c r="E1578" s="18" t="str">
        <f>VLOOKUP(Table2[[#This Row],[Song Number]], Table1[[Order]:[SHD]], 5, FALSE)</f>
        <v>Rammage</v>
      </c>
      <c r="F1578" s="18" t="str">
        <f>_xlfn.TEXTJOIN("", FALSE, "BPM_", VLOOKUP(Table2[[#This Row],[Song Number]], Table1[[Order]:[SHD]], 6, FALSE))</f>
        <v>BPM_138</v>
      </c>
      <c r="G1578" s="18" t="str" cm="1">
        <f t="array" ref="G1578">_xlfn.TEXTJOIN("", FALSE, "DIF_", VLOOKUP(Table2[[#This Row],[Song Number]], Table1[[Order]:[SHD]], _xlfn.IFS(MID(B1577, LEN(B1577) - 2, 3) = " EZ", 8, MID(B1577, LEN(B1577) - 2, 3) = " NM", 9, MID(B1577, LEN(B1577) - 2, 3) = " HD", 10, TRUE, 7), FALSE))</f>
        <v>DIF_2</v>
      </c>
      <c r="H157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"DIF_2" ],</v>
      </c>
      <c r="I157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"TRON - EZ",
  "region": "EC Pack",
  "category": [ "EC Pack", "EZ", "DIF_2" ],
  "requires": []
  },
</v>
      </c>
    </row>
    <row r="1579" spans="1:9" ht="105" x14ac:dyDescent="0.25">
      <c r="A1579" s="18">
        <f t="shared" si="24"/>
        <v>395</v>
      </c>
      <c r="B1579" s="18" t="str">
        <f>_xlfn.TEXTJOIN(" - ", FALSE, VLOOKUP(Table2[[#This Row],[Song Number]], Table1[[Order]:[SHD]], 4, FALSE), _xlfn.IFS(MID(B1578, LEN(B1578) - 2, 3) = " EZ", "NM", MID(B1578, LEN(B1578) - 2, 3) = " NM", "HD", MID(B1578, LEN(B1578) - 2, 3) = " HD", "SHD", TRUE, "EZ"))</f>
        <v>TRON - NM</v>
      </c>
      <c r="C1579" s="18" t="str">
        <f>_xlfn.TEXTJOIN(" ", FALSE, VLOOKUP(Table2[[#This Row],[Song Number]], Table1[[Order]:[SHD]], 2, FALSE), "Pack")</f>
        <v>EC Pack</v>
      </c>
      <c r="D1579" s="18" t="str" cm="1">
        <f t="array" ref="D1579">_xlfn.IFS(MID(B1578, LEN(B1578) - 2, 3) = " EZ", "NM", MID(B1578, LEN(B1578) - 2, 3) = " NM", "HD", MID(B1578, LEN(B1578) - 2, 3) = " HD", "SHD", TRUE, "EZ")</f>
        <v>NM</v>
      </c>
      <c r="E1579" s="18" t="str">
        <f>VLOOKUP(Table2[[#This Row],[Song Number]], Table1[[Order]:[SHD]], 5, FALSE)</f>
        <v>Rammage</v>
      </c>
      <c r="F1579" s="18" t="str">
        <f>_xlfn.TEXTJOIN("", FALSE, "BPM_", VLOOKUP(Table2[[#This Row],[Song Number]], Table1[[Order]:[SHD]], 6, FALSE))</f>
        <v>BPM_138</v>
      </c>
      <c r="G1579" s="18" t="str" cm="1">
        <f t="array" ref="G1579">_xlfn.TEXTJOIN("", FALSE, "DIF_", VLOOKUP(Table2[[#This Row],[Song Number]], Table1[[Order]:[SHD]], _xlfn.IFS(MID(B1578, LEN(B1578) - 2, 3) = " EZ", 8, MID(B1578, LEN(B1578) - 2, 3) = " NM", 9, MID(B1578, LEN(B1578) - 2, 3) = " HD", 10, TRUE, 7), FALSE))</f>
        <v>DIF_6</v>
      </c>
      <c r="H157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"DIF_6" ],</v>
      </c>
      <c r="I157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"TRON - NM",
  "region": "EC Pack",
  "category": [ "EC Pack", "NM", "DIF_6" ],
  "requires": []
  },
</v>
      </c>
    </row>
    <row r="1580" spans="1:9" ht="105" x14ac:dyDescent="0.25">
      <c r="A1580" s="18">
        <f t="shared" si="24"/>
        <v>395</v>
      </c>
      <c r="B1580" s="18" t="str">
        <f>_xlfn.TEXTJOIN(" - ", FALSE, VLOOKUP(Table2[[#This Row],[Song Number]], Table1[[Order]:[SHD]], 4, FALSE), _xlfn.IFS(MID(B1579, LEN(B1579) - 2, 3) = " EZ", "NM", MID(B1579, LEN(B1579) - 2, 3) = " NM", "HD", MID(B1579, LEN(B1579) - 2, 3) = " HD", "SHD", TRUE, "EZ"))</f>
        <v>TRON - HD</v>
      </c>
      <c r="C1580" s="18" t="str">
        <f>_xlfn.TEXTJOIN(" ", FALSE, VLOOKUP(Table2[[#This Row],[Song Number]], Table1[[Order]:[SHD]], 2, FALSE), "Pack")</f>
        <v>EC Pack</v>
      </c>
      <c r="D1580" s="18" t="str" cm="1">
        <f t="array" ref="D1580">_xlfn.IFS(MID(B1579, LEN(B1579) - 2, 3) = " EZ", "NM", MID(B1579, LEN(B1579) - 2, 3) = " NM", "HD", MID(B1579, LEN(B1579) - 2, 3) = " HD", "SHD", TRUE, "EZ")</f>
        <v>HD</v>
      </c>
      <c r="E1580" s="18" t="str">
        <f>VLOOKUP(Table2[[#This Row],[Song Number]], Table1[[Order]:[SHD]], 5, FALSE)</f>
        <v>Rammage</v>
      </c>
      <c r="F1580" s="18" t="str">
        <f>_xlfn.TEXTJOIN("", FALSE, "BPM_", VLOOKUP(Table2[[#This Row],[Song Number]], Table1[[Order]:[SHD]], 6, FALSE))</f>
        <v>BPM_138</v>
      </c>
      <c r="G1580" s="18" t="str" cm="1">
        <f t="array" ref="G1580">_xlfn.TEXTJOIN("", FALSE, "DIF_", VLOOKUP(Table2[[#This Row],[Song Number]], Table1[[Order]:[SHD]], _xlfn.IFS(MID(B1579, LEN(B1579) - 2, 3) = " EZ", 8, MID(B1579, LEN(B1579) - 2, 3) = " NM", 9, MID(B1579, LEN(B1579) - 2, 3) = " HD", 10, TRUE, 7), FALSE))</f>
        <v>DIF_11</v>
      </c>
      <c r="H158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"DIF_11" ],</v>
      </c>
      <c r="I158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"TRON - HD",
  "region": "EC Pack",
  "category": [ "EC Pack", "HD", "DIF_11" ],
  "requires": []
  },
</v>
      </c>
    </row>
    <row r="1581" spans="1:9" ht="105" x14ac:dyDescent="0.25">
      <c r="A1581" s="18">
        <f t="shared" si="24"/>
        <v>395</v>
      </c>
      <c r="B1581" s="18" t="str">
        <f>_xlfn.TEXTJOIN(" - ", FALSE, VLOOKUP(Table2[[#This Row],[Song Number]], Table1[[Order]:[SHD]], 4, FALSE), _xlfn.IFS(MID(B1580, LEN(B1580) - 2, 3) = " EZ", "NM", MID(B1580, LEN(B1580) - 2, 3) = " NM", "HD", MID(B1580, LEN(B1580) - 2, 3) = " HD", "SHD", TRUE, "EZ"))</f>
        <v>TRON - SHD</v>
      </c>
      <c r="C1581" s="18" t="str">
        <f>_xlfn.TEXTJOIN(" ", FALSE, VLOOKUP(Table2[[#This Row],[Song Number]], Table1[[Order]:[SHD]], 2, FALSE), "Pack")</f>
        <v>EC Pack</v>
      </c>
      <c r="D1581" s="18" t="str" cm="1">
        <f t="array" ref="D1581">_xlfn.IFS(MID(B1580, LEN(B1580) - 2, 3) = " EZ", "NM", MID(B1580, LEN(B1580) - 2, 3) = " NM", "HD", MID(B1580, LEN(B1580) - 2, 3) = " HD", "SHD", TRUE, "EZ")</f>
        <v>SHD</v>
      </c>
      <c r="E1581" s="18" t="str">
        <f>VLOOKUP(Table2[[#This Row],[Song Number]], Table1[[Order]:[SHD]], 5, FALSE)</f>
        <v>Rammage</v>
      </c>
      <c r="F1581" s="18" t="str">
        <f>_xlfn.TEXTJOIN("", FALSE, "BPM_", VLOOKUP(Table2[[#This Row],[Song Number]], Table1[[Order]:[SHD]], 6, FALSE))</f>
        <v>BPM_138</v>
      </c>
      <c r="G1581" s="18" t="str" cm="1">
        <f t="array" ref="G1581">_xlfn.TEXTJOIN("", FALSE, "DIF_", VLOOKUP(Table2[[#This Row],[Song Number]], Table1[[Order]:[SHD]], _xlfn.IFS(MID(B1580, LEN(B1580) - 2, 3) = " EZ", 8, MID(B1580, LEN(B1580) - 2, 3) = " NM", 9, MID(B1580, LEN(B1580) - 2, 3) = " HD", 10, TRUE, 7), FALSE))</f>
        <v>DIF_16</v>
      </c>
      <c r="H158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"DIF_16" ],</v>
      </c>
      <c r="I158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"TRON - SHD",
  "region": "EC Pack",
  "category": [ "EC Pack", "SHD", "DIF_16" ],
  "requires": []
  },
</v>
      </c>
    </row>
    <row r="1582" spans="1:9" ht="105" x14ac:dyDescent="0.25">
      <c r="A1582" s="18">
        <f t="shared" si="24"/>
        <v>396</v>
      </c>
      <c r="B1582" s="18" t="str">
        <f>_xlfn.TEXTJOIN(" - ", FALSE, VLOOKUP(Table2[[#This Row],[Song Number]], Table1[[Order]:[SHD]], 4, FALSE), _xlfn.IFS(MID(B1581, LEN(B1581) - 2, 3) = " EZ", "NM", MID(B1581, LEN(B1581) - 2, 3) = " NM", "HD", MID(B1581, LEN(B1581) - 2, 3) = " HD", "SHD", TRUE, "EZ"))</f>
        <v>TRUE - EZ</v>
      </c>
      <c r="C1582" s="18" t="str">
        <f>_xlfn.TEXTJOIN(" ", FALSE, VLOOKUP(Table2[[#This Row],[Song Number]], Table1[[Order]:[SHD]], 2, FALSE), "Pack")</f>
        <v>EC Pack</v>
      </c>
      <c r="D1582" s="18" t="str" cm="1">
        <f t="array" ref="D1582">_xlfn.IFS(MID(B1581, LEN(B1581) - 2, 3) = " EZ", "NM", MID(B1581, LEN(B1581) - 2, 3) = " NM", "HD", MID(B1581, LEN(B1581) - 2, 3) = " HD", "SHD", TRUE, "EZ")</f>
        <v>EZ</v>
      </c>
      <c r="E1582" s="18" t="str">
        <f>VLOOKUP(Table2[[#This Row],[Song Number]], Table1[[Order]:[SHD]], 5, FALSE)</f>
        <v>Kari</v>
      </c>
      <c r="F1582" s="18" t="str">
        <f>_xlfn.TEXTJOIN("", FALSE, "BPM_", VLOOKUP(Table2[[#This Row],[Song Number]], Table1[[Order]:[SHD]], 6, FALSE))</f>
        <v>BPM_128</v>
      </c>
      <c r="G1582" s="18" t="str" cm="1">
        <f t="array" ref="G1582">_xlfn.TEXTJOIN("", FALSE, "DIF_", VLOOKUP(Table2[[#This Row],[Song Number]], Table1[[Order]:[SHD]], _xlfn.IFS(MID(B1581, LEN(B1581) - 2, 3) = " EZ", 8, MID(B1581, LEN(B1581) - 2, 3) = " NM", 9, MID(B1581, LEN(B1581) - 2, 3) = " HD", 10, TRUE, 7), FALSE))</f>
        <v>DIF_4</v>
      </c>
      <c r="H158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"DIF_4" ],</v>
      </c>
      <c r="I158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"TRUE - EZ",
  "region": "EC Pack",
  "category": [ "EC Pack", "EZ", "DIF_4" ],
  "requires": []
  },
</v>
      </c>
    </row>
    <row r="1583" spans="1:9" ht="105" x14ac:dyDescent="0.25">
      <c r="A1583" s="18">
        <f t="shared" si="24"/>
        <v>396</v>
      </c>
      <c r="B1583" s="18" t="str">
        <f>_xlfn.TEXTJOIN(" - ", FALSE, VLOOKUP(Table2[[#This Row],[Song Number]], Table1[[Order]:[SHD]], 4, FALSE), _xlfn.IFS(MID(B1582, LEN(B1582) - 2, 3) = " EZ", "NM", MID(B1582, LEN(B1582) - 2, 3) = " NM", "HD", MID(B1582, LEN(B1582) - 2, 3) = " HD", "SHD", TRUE, "EZ"))</f>
        <v>TRUE - NM</v>
      </c>
      <c r="C1583" s="18" t="str">
        <f>_xlfn.TEXTJOIN(" ", FALSE, VLOOKUP(Table2[[#This Row],[Song Number]], Table1[[Order]:[SHD]], 2, FALSE), "Pack")</f>
        <v>EC Pack</v>
      </c>
      <c r="D1583" s="18" t="str" cm="1">
        <f t="array" ref="D1583">_xlfn.IFS(MID(B1582, LEN(B1582) - 2, 3) = " EZ", "NM", MID(B1582, LEN(B1582) - 2, 3) = " NM", "HD", MID(B1582, LEN(B1582) - 2, 3) = " HD", "SHD", TRUE, "EZ")</f>
        <v>NM</v>
      </c>
      <c r="E1583" s="18" t="str">
        <f>VLOOKUP(Table2[[#This Row],[Song Number]], Table1[[Order]:[SHD]], 5, FALSE)</f>
        <v>Kari</v>
      </c>
      <c r="F1583" s="18" t="str">
        <f>_xlfn.TEXTJOIN("", FALSE, "BPM_", VLOOKUP(Table2[[#This Row],[Song Number]], Table1[[Order]:[SHD]], 6, FALSE))</f>
        <v>BPM_128</v>
      </c>
      <c r="G1583" s="18" t="str" cm="1">
        <f t="array" ref="G1583">_xlfn.TEXTJOIN("", FALSE, "DIF_", VLOOKUP(Table2[[#This Row],[Song Number]], Table1[[Order]:[SHD]], _xlfn.IFS(MID(B1582, LEN(B1582) - 2, 3) = " EZ", 8, MID(B1582, LEN(B1582) - 2, 3) = " NM", 9, MID(B1582, LEN(B1582) - 2, 3) = " HD", 10, TRUE, 7), FALSE))</f>
        <v>DIF_7</v>
      </c>
      <c r="H158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"DIF_7" ],</v>
      </c>
      <c r="I158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"TRUE - NM",
  "region": "EC Pack",
  "category": [ "EC Pack", "NM", "DIF_7" ],
  "requires": []
  },
</v>
      </c>
    </row>
    <row r="1584" spans="1:9" ht="105" x14ac:dyDescent="0.25">
      <c r="A1584" s="18">
        <f t="shared" si="24"/>
        <v>396</v>
      </c>
      <c r="B1584" s="18" t="str">
        <f>_xlfn.TEXTJOIN(" - ", FALSE, VLOOKUP(Table2[[#This Row],[Song Number]], Table1[[Order]:[SHD]], 4, FALSE), _xlfn.IFS(MID(B1583, LEN(B1583) - 2, 3) = " EZ", "NM", MID(B1583, LEN(B1583) - 2, 3) = " NM", "HD", MID(B1583, LEN(B1583) - 2, 3) = " HD", "SHD", TRUE, "EZ"))</f>
        <v>TRUE - HD</v>
      </c>
      <c r="C1584" s="18" t="str">
        <f>_xlfn.TEXTJOIN(" ", FALSE, VLOOKUP(Table2[[#This Row],[Song Number]], Table1[[Order]:[SHD]], 2, FALSE), "Pack")</f>
        <v>EC Pack</v>
      </c>
      <c r="D1584" s="18" t="str" cm="1">
        <f t="array" ref="D1584">_xlfn.IFS(MID(B1583, LEN(B1583) - 2, 3) = " EZ", "NM", MID(B1583, LEN(B1583) - 2, 3) = " NM", "HD", MID(B1583, LEN(B1583) - 2, 3) = " HD", "SHD", TRUE, "EZ")</f>
        <v>HD</v>
      </c>
      <c r="E1584" s="18" t="str">
        <f>VLOOKUP(Table2[[#This Row],[Song Number]], Table1[[Order]:[SHD]], 5, FALSE)</f>
        <v>Kari</v>
      </c>
      <c r="F1584" s="18" t="str">
        <f>_xlfn.TEXTJOIN("", FALSE, "BPM_", VLOOKUP(Table2[[#This Row],[Song Number]], Table1[[Order]:[SHD]], 6, FALSE))</f>
        <v>BPM_128</v>
      </c>
      <c r="G1584" s="18" t="str" cm="1">
        <f t="array" ref="G1584">_xlfn.TEXTJOIN("", FALSE, "DIF_", VLOOKUP(Table2[[#This Row],[Song Number]], Table1[[Order]:[SHD]], _xlfn.IFS(MID(B1583, LEN(B1583) - 2, 3) = " EZ", 8, MID(B1583, LEN(B1583) - 2, 3) = " NM", 9, MID(B1583, LEN(B1583) - 2, 3) = " HD", 10, TRUE, 7), FALSE))</f>
        <v>DIF_12</v>
      </c>
      <c r="H158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"DIF_12" ],</v>
      </c>
      <c r="I158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"TRUE - HD",
  "region": "EC Pack",
  "category": [ "EC Pack", "HD", "DIF_12" ],
  "requires": []
  },
</v>
      </c>
    </row>
    <row r="1585" spans="1:9" ht="105" x14ac:dyDescent="0.25">
      <c r="A1585" s="18">
        <f t="shared" si="24"/>
        <v>396</v>
      </c>
      <c r="B1585" s="18" t="str">
        <f>_xlfn.TEXTJOIN(" - ", FALSE, VLOOKUP(Table2[[#This Row],[Song Number]], Table1[[Order]:[SHD]], 4, FALSE), _xlfn.IFS(MID(B1584, LEN(B1584) - 2, 3) = " EZ", "NM", MID(B1584, LEN(B1584) - 2, 3) = " NM", "HD", MID(B1584, LEN(B1584) - 2, 3) = " HD", "SHD", TRUE, "EZ"))</f>
        <v>TRUE - SHD</v>
      </c>
      <c r="C1585" s="18" t="str">
        <f>_xlfn.TEXTJOIN(" ", FALSE, VLOOKUP(Table2[[#This Row],[Song Number]], Table1[[Order]:[SHD]], 2, FALSE), "Pack")</f>
        <v>EC Pack</v>
      </c>
      <c r="D1585" s="18" t="str" cm="1">
        <f t="array" ref="D1585">_xlfn.IFS(MID(B1584, LEN(B1584) - 2, 3) = " EZ", "NM", MID(B1584, LEN(B1584) - 2, 3) = " NM", "HD", MID(B1584, LEN(B1584) - 2, 3) = " HD", "SHD", TRUE, "EZ")</f>
        <v>SHD</v>
      </c>
      <c r="E1585" s="18" t="str">
        <f>VLOOKUP(Table2[[#This Row],[Song Number]], Table1[[Order]:[SHD]], 5, FALSE)</f>
        <v>Kari</v>
      </c>
      <c r="F1585" s="18" t="str">
        <f>_xlfn.TEXTJOIN("", FALSE, "BPM_", VLOOKUP(Table2[[#This Row],[Song Number]], Table1[[Order]:[SHD]], 6, FALSE))</f>
        <v>BPM_128</v>
      </c>
      <c r="G1585" s="18" t="str" cm="1">
        <f t="array" ref="G1585">_xlfn.TEXTJOIN("", FALSE, "DIF_", VLOOKUP(Table2[[#This Row],[Song Number]], Table1[[Order]:[SHD]], _xlfn.IFS(MID(B1584, LEN(B1584) - 2, 3) = " EZ", 8, MID(B1584, LEN(B1584) - 2, 3) = " NM", 9, MID(B1584, LEN(B1584) - 2, 3) = " HD", 10, TRUE, 7), FALSE))</f>
        <v>DIF_15</v>
      </c>
      <c r="H158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"DIF_15" ],</v>
      </c>
      <c r="I158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"TRUE - SHD",
  "region": "EC Pack",
  "category": [ "EC Pack", "SHD", "DIF_15" ],
  "requires": []
  },
</v>
      </c>
    </row>
    <row r="1586" spans="1:9" ht="105" x14ac:dyDescent="0.25">
      <c r="A1586" s="18">
        <f t="shared" si="24"/>
        <v>397</v>
      </c>
      <c r="B1586" s="18" t="str">
        <f>_xlfn.TEXTJOIN(" - ", FALSE, VLOOKUP(Table2[[#This Row],[Song Number]], Table1[[Order]:[SHD]], 4, FALSE), _xlfn.IFS(MID(B1585, LEN(B1585) - 2, 3) = " EZ", "NM", MID(B1585, LEN(B1585) - 2, 3) = " NM", "HD", MID(B1585, LEN(B1585) - 2, 3) = " HD", "SHD", TRUE, "EZ"))</f>
        <v>UniT - EZ</v>
      </c>
      <c r="C1586" s="18" t="str">
        <f>_xlfn.TEXTJOIN(" ", FALSE, VLOOKUP(Table2[[#This Row],[Song Number]], Table1[[Order]:[SHD]], 2, FALSE), "Pack")</f>
        <v>EC Pack</v>
      </c>
      <c r="D1586" s="18" t="str" cm="1">
        <f t="array" ref="D1586">_xlfn.IFS(MID(B1585, LEN(B1585) - 2, 3) = " EZ", "NM", MID(B1585, LEN(B1585) - 2, 3) = " NM", "HD", MID(B1585, LEN(B1585) - 2, 3) = " HD", "SHD", TRUE, "EZ")</f>
        <v>EZ</v>
      </c>
      <c r="E1586" s="18" t="str">
        <f>VLOOKUP(Table2[[#This Row],[Song Number]], Table1[[Order]:[SHD]], 5, FALSE)</f>
        <v>PDN</v>
      </c>
      <c r="F1586" s="18" t="str">
        <f>_xlfn.TEXTJOIN("", FALSE, "BPM_", VLOOKUP(Table2[[#This Row],[Song Number]], Table1[[Order]:[SHD]], 6, FALSE))</f>
        <v>BPM_176</v>
      </c>
      <c r="G1586" s="18" t="str" cm="1">
        <f t="array" ref="G1586">_xlfn.TEXTJOIN("", FALSE, "DIF_", VLOOKUP(Table2[[#This Row],[Song Number]], Table1[[Order]:[SHD]], _xlfn.IFS(MID(B1585, LEN(B1585) - 2, 3) = " EZ", 8, MID(B1585, LEN(B1585) - 2, 3) = " NM", 9, MID(B1585, LEN(B1585) - 2, 3) = " HD", 10, TRUE, 7), FALSE))</f>
        <v>DIF_3</v>
      </c>
      <c r="H158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"DIF_3" ],</v>
      </c>
      <c r="I158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"UniT - EZ",
  "region": "EC Pack",
  "category": [ "EC Pack", "EZ", "DIF_3" ],
  "requires": []
  },
</v>
      </c>
    </row>
    <row r="1587" spans="1:9" ht="105" x14ac:dyDescent="0.25">
      <c r="A1587" s="18">
        <f t="shared" si="24"/>
        <v>397</v>
      </c>
      <c r="B1587" s="18" t="str">
        <f>_xlfn.TEXTJOIN(" - ", FALSE, VLOOKUP(Table2[[#This Row],[Song Number]], Table1[[Order]:[SHD]], 4, FALSE), _xlfn.IFS(MID(B1586, LEN(B1586) - 2, 3) = " EZ", "NM", MID(B1586, LEN(B1586) - 2, 3) = " NM", "HD", MID(B1586, LEN(B1586) - 2, 3) = " HD", "SHD", TRUE, "EZ"))</f>
        <v>UniT - NM</v>
      </c>
      <c r="C1587" s="18" t="str">
        <f>_xlfn.TEXTJOIN(" ", FALSE, VLOOKUP(Table2[[#This Row],[Song Number]], Table1[[Order]:[SHD]], 2, FALSE), "Pack")</f>
        <v>EC Pack</v>
      </c>
      <c r="D1587" s="18" t="str" cm="1">
        <f t="array" ref="D1587">_xlfn.IFS(MID(B1586, LEN(B1586) - 2, 3) = " EZ", "NM", MID(B1586, LEN(B1586) - 2, 3) = " NM", "HD", MID(B1586, LEN(B1586) - 2, 3) = " HD", "SHD", TRUE, "EZ")</f>
        <v>NM</v>
      </c>
      <c r="E1587" s="18" t="str">
        <f>VLOOKUP(Table2[[#This Row],[Song Number]], Table1[[Order]:[SHD]], 5, FALSE)</f>
        <v>PDN</v>
      </c>
      <c r="F1587" s="18" t="str">
        <f>_xlfn.TEXTJOIN("", FALSE, "BPM_", VLOOKUP(Table2[[#This Row],[Song Number]], Table1[[Order]:[SHD]], 6, FALSE))</f>
        <v>BPM_176</v>
      </c>
      <c r="G1587" s="18" t="str" cm="1">
        <f t="array" ref="G1587">_xlfn.TEXTJOIN("", FALSE, "DIF_", VLOOKUP(Table2[[#This Row],[Song Number]], Table1[[Order]:[SHD]], _xlfn.IFS(MID(B1586, LEN(B1586) - 2, 3) = " EZ", 8, MID(B1586, LEN(B1586) - 2, 3) = " NM", 9, MID(B1586, LEN(B1586) - 2, 3) = " HD", 10, TRUE, 7), FALSE))</f>
        <v>DIF_9</v>
      </c>
      <c r="H158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"DIF_9" ],</v>
      </c>
      <c r="I158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"UniT - NM",
  "region": "EC Pack",
  "category": [ "EC Pack", "NM", "DIF_9" ],
  "requires": []
  },
</v>
      </c>
    </row>
    <row r="1588" spans="1:9" ht="105" x14ac:dyDescent="0.25">
      <c r="A1588" s="18">
        <f t="shared" si="24"/>
        <v>397</v>
      </c>
      <c r="B1588" s="18" t="str">
        <f>_xlfn.TEXTJOIN(" - ", FALSE, VLOOKUP(Table2[[#This Row],[Song Number]], Table1[[Order]:[SHD]], 4, FALSE), _xlfn.IFS(MID(B1587, LEN(B1587) - 2, 3) = " EZ", "NM", MID(B1587, LEN(B1587) - 2, 3) = " NM", "HD", MID(B1587, LEN(B1587) - 2, 3) = " HD", "SHD", TRUE, "EZ"))</f>
        <v>UniT - HD</v>
      </c>
      <c r="C1588" s="18" t="str">
        <f>_xlfn.TEXTJOIN(" ", FALSE, VLOOKUP(Table2[[#This Row],[Song Number]], Table1[[Order]:[SHD]], 2, FALSE), "Pack")</f>
        <v>EC Pack</v>
      </c>
      <c r="D1588" s="18" t="str" cm="1">
        <f t="array" ref="D1588">_xlfn.IFS(MID(B1587, LEN(B1587) - 2, 3) = " EZ", "NM", MID(B1587, LEN(B1587) - 2, 3) = " NM", "HD", MID(B1587, LEN(B1587) - 2, 3) = " HD", "SHD", TRUE, "EZ")</f>
        <v>HD</v>
      </c>
      <c r="E1588" s="18" t="str">
        <f>VLOOKUP(Table2[[#This Row],[Song Number]], Table1[[Order]:[SHD]], 5, FALSE)</f>
        <v>PDN</v>
      </c>
      <c r="F1588" s="18" t="str">
        <f>_xlfn.TEXTJOIN("", FALSE, "BPM_", VLOOKUP(Table2[[#This Row],[Song Number]], Table1[[Order]:[SHD]], 6, FALSE))</f>
        <v>BPM_176</v>
      </c>
      <c r="G1588" s="18" t="str" cm="1">
        <f t="array" ref="G1588">_xlfn.TEXTJOIN("", FALSE, "DIF_", VLOOKUP(Table2[[#This Row],[Song Number]], Table1[[Order]:[SHD]], _xlfn.IFS(MID(B1587, LEN(B1587) - 2, 3) = " EZ", 8, MID(B1587, LEN(B1587) - 2, 3) = " NM", 9, MID(B1587, LEN(B1587) - 2, 3) = " HD", 10, TRUE, 7), FALSE))</f>
        <v>DIF_14</v>
      </c>
      <c r="H158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"DIF_14" ],</v>
      </c>
      <c r="I158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"UniT - HD",
  "region": "EC Pack",
  "category": [ "EC Pack", "HD", "DIF_14" ],
  "requires": []
  },
</v>
      </c>
    </row>
    <row r="1589" spans="1:9" ht="105" x14ac:dyDescent="0.25">
      <c r="A1589" s="18">
        <f t="shared" si="24"/>
        <v>397</v>
      </c>
      <c r="B1589" s="18" t="str">
        <f>_xlfn.TEXTJOIN(" - ", FALSE, VLOOKUP(Table2[[#This Row],[Song Number]], Table1[[Order]:[SHD]], 4, FALSE), _xlfn.IFS(MID(B1588, LEN(B1588) - 2, 3) = " EZ", "NM", MID(B1588, LEN(B1588) - 2, 3) = " NM", "HD", MID(B1588, LEN(B1588) - 2, 3) = " HD", "SHD", TRUE, "EZ"))</f>
        <v>UniT - SHD</v>
      </c>
      <c r="C1589" s="18" t="str">
        <f>_xlfn.TEXTJOIN(" ", FALSE, VLOOKUP(Table2[[#This Row],[Song Number]], Table1[[Order]:[SHD]], 2, FALSE), "Pack")</f>
        <v>EC Pack</v>
      </c>
      <c r="D1589" s="18" t="str" cm="1">
        <f t="array" ref="D1589">_xlfn.IFS(MID(B1588, LEN(B1588) - 2, 3) = " EZ", "NM", MID(B1588, LEN(B1588) - 2, 3) = " NM", "HD", MID(B1588, LEN(B1588) - 2, 3) = " HD", "SHD", TRUE, "EZ")</f>
        <v>SHD</v>
      </c>
      <c r="E1589" s="18" t="str">
        <f>VLOOKUP(Table2[[#This Row],[Song Number]], Table1[[Order]:[SHD]], 5, FALSE)</f>
        <v>PDN</v>
      </c>
      <c r="F1589" s="18" t="str">
        <f>_xlfn.TEXTJOIN("", FALSE, "BPM_", VLOOKUP(Table2[[#This Row],[Song Number]], Table1[[Order]:[SHD]], 6, FALSE))</f>
        <v>BPM_176</v>
      </c>
      <c r="G1589" s="18" t="str" cm="1">
        <f t="array" ref="G1589">_xlfn.TEXTJOIN("", FALSE, "DIF_", VLOOKUP(Table2[[#This Row],[Song Number]], Table1[[Order]:[SHD]], _xlfn.IFS(MID(B1588, LEN(B1588) - 2, 3) = " EZ", 8, MID(B1588, LEN(B1588) - 2, 3) = " NM", 9, MID(B1588, LEN(B1588) - 2, 3) = " HD", 10, TRUE, 7), FALSE))</f>
        <v>DIF_17</v>
      </c>
      <c r="H158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"DIF_17" ],</v>
      </c>
      <c r="I158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"UniT - SHD",
  "region": "EC Pack",
  "category": [ "EC Pack", "SHD", "DIF_17" ],
  "requires": []
  },
</v>
      </c>
    </row>
    <row r="1590" spans="1:9" ht="105" x14ac:dyDescent="0.25">
      <c r="A1590" s="18">
        <f t="shared" si="24"/>
        <v>398</v>
      </c>
      <c r="B1590" s="18" t="str">
        <f>_xlfn.TEXTJOIN(" - ", FALSE, VLOOKUP(Table2[[#This Row],[Song Number]], Table1[[Order]:[SHD]], 4, FALSE), _xlfn.IFS(MID(B1589, LEN(B1589) - 2, 3) = " EZ", "NM", MID(B1589, LEN(B1589) - 2, 3) = " NM", "HD", MID(B1589, LEN(B1589) - 2, 3) = " HD", "SHD", TRUE, "EZ"))</f>
        <v>WHEEL OF FIRE - EZ</v>
      </c>
      <c r="C1590" s="18" t="str">
        <f>_xlfn.TEXTJOIN(" ", FALSE, VLOOKUP(Table2[[#This Row],[Song Number]], Table1[[Order]:[SHD]], 2, FALSE), "Pack")</f>
        <v>EC Pack</v>
      </c>
      <c r="D1590" s="18" t="str" cm="1">
        <f t="array" ref="D1590">_xlfn.IFS(MID(B1589, LEN(B1589) - 2, 3) = " EZ", "NM", MID(B1589, LEN(B1589) - 2, 3) = " NM", "HD", MID(B1589, LEN(B1589) - 2, 3) = " HD", "SHD", TRUE, "EZ")</f>
        <v>EZ</v>
      </c>
      <c r="E1590" s="18" t="str">
        <f>VLOOKUP(Table2[[#This Row],[Song Number]], Table1[[Order]:[SHD]], 5, FALSE)</f>
        <v>RAVEN@TION</v>
      </c>
      <c r="F1590" s="18" t="str">
        <f>_xlfn.TEXTJOIN("", FALSE, "BPM_", VLOOKUP(Table2[[#This Row],[Song Number]], Table1[[Order]:[SHD]], 6, FALSE))</f>
        <v>BPM_180</v>
      </c>
      <c r="G1590" s="18" t="str" cm="1">
        <f t="array" ref="G1590">_xlfn.TEXTJOIN("", FALSE, "DIF_", VLOOKUP(Table2[[#This Row],[Song Number]], Table1[[Order]:[SHD]], _xlfn.IFS(MID(B1589, LEN(B1589) - 2, 3) = " EZ", 8, MID(B1589, LEN(B1589) - 2, 3) = " NM", 9, MID(B1589, LEN(B1589) - 2, 3) = " HD", 10, TRUE, 7), FALSE))</f>
        <v>DIF_5</v>
      </c>
      <c r="H159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"DIF_5" ],</v>
      </c>
      <c r="I159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"WHEEL OF FIRE - EZ",
  "region": "EC Pack",
  "category": [ "EC Pack", "EZ", "DIF_5" ],
  "requires": []
  },
</v>
      </c>
    </row>
    <row r="1591" spans="1:9" ht="105" x14ac:dyDescent="0.25">
      <c r="A1591" s="18">
        <f t="shared" si="24"/>
        <v>398</v>
      </c>
      <c r="B1591" s="18" t="str">
        <f>_xlfn.TEXTJOIN(" - ", FALSE, VLOOKUP(Table2[[#This Row],[Song Number]], Table1[[Order]:[SHD]], 4, FALSE), _xlfn.IFS(MID(B1590, LEN(B1590) - 2, 3) = " EZ", "NM", MID(B1590, LEN(B1590) - 2, 3) = " NM", "HD", MID(B1590, LEN(B1590) - 2, 3) = " HD", "SHD", TRUE, "EZ"))</f>
        <v>WHEEL OF FIRE - NM</v>
      </c>
      <c r="C1591" s="18" t="str">
        <f>_xlfn.TEXTJOIN(" ", FALSE, VLOOKUP(Table2[[#This Row],[Song Number]], Table1[[Order]:[SHD]], 2, FALSE), "Pack")</f>
        <v>EC Pack</v>
      </c>
      <c r="D1591" s="18" t="str" cm="1">
        <f t="array" ref="D1591">_xlfn.IFS(MID(B1590, LEN(B1590) - 2, 3) = " EZ", "NM", MID(B1590, LEN(B1590) - 2, 3) = " NM", "HD", MID(B1590, LEN(B1590) - 2, 3) = " HD", "SHD", TRUE, "EZ")</f>
        <v>NM</v>
      </c>
      <c r="E1591" s="18" t="str">
        <f>VLOOKUP(Table2[[#This Row],[Song Number]], Table1[[Order]:[SHD]], 5, FALSE)</f>
        <v>RAVEN@TION</v>
      </c>
      <c r="F1591" s="18" t="str">
        <f>_xlfn.TEXTJOIN("", FALSE, "BPM_", VLOOKUP(Table2[[#This Row],[Song Number]], Table1[[Order]:[SHD]], 6, FALSE))</f>
        <v>BPM_180</v>
      </c>
      <c r="G1591" s="18" t="str" cm="1">
        <f t="array" ref="G1591">_xlfn.TEXTJOIN("", FALSE, "DIF_", VLOOKUP(Table2[[#This Row],[Song Number]], Table1[[Order]:[SHD]], _xlfn.IFS(MID(B1590, LEN(B1590) - 2, 3) = " EZ", 8, MID(B1590, LEN(B1590) - 2, 3) = " NM", 9, MID(B1590, LEN(B1590) - 2, 3) = " HD", 10, TRUE, 7), FALSE))</f>
        <v>DIF_10</v>
      </c>
      <c r="H159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"DIF_10" ],</v>
      </c>
      <c r="I159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"WHEEL OF FIRE - NM",
  "region": "EC Pack",
  "category": [ "EC Pack", "NM", "DIF_10" ],
  "requires": []
  },
</v>
      </c>
    </row>
    <row r="1592" spans="1:9" ht="105" x14ac:dyDescent="0.25">
      <c r="A1592" s="18">
        <f t="shared" si="24"/>
        <v>398</v>
      </c>
      <c r="B1592" s="18" t="str">
        <f>_xlfn.TEXTJOIN(" - ", FALSE, VLOOKUP(Table2[[#This Row],[Song Number]], Table1[[Order]:[SHD]], 4, FALSE), _xlfn.IFS(MID(B1591, LEN(B1591) - 2, 3) = " EZ", "NM", MID(B1591, LEN(B1591) - 2, 3) = " NM", "HD", MID(B1591, LEN(B1591) - 2, 3) = " HD", "SHD", TRUE, "EZ"))</f>
        <v>WHEEL OF FIRE - HD</v>
      </c>
      <c r="C1592" s="18" t="str">
        <f>_xlfn.TEXTJOIN(" ", FALSE, VLOOKUP(Table2[[#This Row],[Song Number]], Table1[[Order]:[SHD]], 2, FALSE), "Pack")</f>
        <v>EC Pack</v>
      </c>
      <c r="D1592" s="18" t="str" cm="1">
        <f t="array" ref="D1592">_xlfn.IFS(MID(B1591, LEN(B1591) - 2, 3) = " EZ", "NM", MID(B1591, LEN(B1591) - 2, 3) = " NM", "HD", MID(B1591, LEN(B1591) - 2, 3) = " HD", "SHD", TRUE, "EZ")</f>
        <v>HD</v>
      </c>
      <c r="E1592" s="18" t="str">
        <f>VLOOKUP(Table2[[#This Row],[Song Number]], Table1[[Order]:[SHD]], 5, FALSE)</f>
        <v>RAVEN@TION</v>
      </c>
      <c r="F1592" s="18" t="str">
        <f>_xlfn.TEXTJOIN("", FALSE, "BPM_", VLOOKUP(Table2[[#This Row],[Song Number]], Table1[[Order]:[SHD]], 6, FALSE))</f>
        <v>BPM_180</v>
      </c>
      <c r="G1592" s="18" t="str" cm="1">
        <f t="array" ref="G1592">_xlfn.TEXTJOIN("", FALSE, "DIF_", VLOOKUP(Table2[[#This Row],[Song Number]], Table1[[Order]:[SHD]], _xlfn.IFS(MID(B1591, LEN(B1591) - 2, 3) = " EZ", 8, MID(B1591, LEN(B1591) - 2, 3) = " NM", 9, MID(B1591, LEN(B1591) - 2, 3) = " HD", 10, TRUE, 7), FALSE))</f>
        <v>DIF_15</v>
      </c>
      <c r="H159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"DIF_15" ],</v>
      </c>
      <c r="I159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"WHEEL OF FIRE - HD",
  "region": "EC Pack",
  "category": [ "EC Pack", "HD", "DIF_15" ],
  "requires": []
  },
</v>
      </c>
    </row>
    <row r="1593" spans="1:9" ht="105" x14ac:dyDescent="0.25">
      <c r="A1593" s="18">
        <f t="shared" si="24"/>
        <v>398</v>
      </c>
      <c r="B1593" s="18" t="str">
        <f>_xlfn.TEXTJOIN(" - ", FALSE, VLOOKUP(Table2[[#This Row],[Song Number]], Table1[[Order]:[SHD]], 4, FALSE), _xlfn.IFS(MID(B1592, LEN(B1592) - 2, 3) = " EZ", "NM", MID(B1592, LEN(B1592) - 2, 3) = " NM", "HD", MID(B1592, LEN(B1592) - 2, 3) = " HD", "SHD", TRUE, "EZ"))</f>
        <v>WHEEL OF FIRE - SHD</v>
      </c>
      <c r="C1593" s="18" t="str">
        <f>_xlfn.TEXTJOIN(" ", FALSE, VLOOKUP(Table2[[#This Row],[Song Number]], Table1[[Order]:[SHD]], 2, FALSE), "Pack")</f>
        <v>EC Pack</v>
      </c>
      <c r="D1593" s="18" t="str" cm="1">
        <f t="array" ref="D1593">_xlfn.IFS(MID(B1592, LEN(B1592) - 2, 3) = " EZ", "NM", MID(B1592, LEN(B1592) - 2, 3) = " NM", "HD", MID(B1592, LEN(B1592) - 2, 3) = " HD", "SHD", TRUE, "EZ")</f>
        <v>SHD</v>
      </c>
      <c r="E1593" s="18" t="str">
        <f>VLOOKUP(Table2[[#This Row],[Song Number]], Table1[[Order]:[SHD]], 5, FALSE)</f>
        <v>RAVEN@TION</v>
      </c>
      <c r="F1593" s="18" t="str">
        <f>_xlfn.TEXTJOIN("", FALSE, "BPM_", VLOOKUP(Table2[[#This Row],[Song Number]], Table1[[Order]:[SHD]], 6, FALSE))</f>
        <v>BPM_180</v>
      </c>
      <c r="G1593" s="18" t="str" cm="1">
        <f t="array" ref="G1593">_xlfn.TEXTJOIN("", FALSE, "DIF_", VLOOKUP(Table2[[#This Row],[Song Number]], Table1[[Order]:[SHD]], _xlfn.IFS(MID(B1592, LEN(B1592) - 2, 3) = " EZ", 8, MID(B1592, LEN(B1592) - 2, 3) = " NM", 9, MID(B1592, LEN(B1592) - 2, 3) = " HD", 10, TRUE, 7), FALSE))</f>
        <v>DIF_18</v>
      </c>
      <c r="H159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"DIF_18" ],</v>
      </c>
      <c r="I159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"WHEEL OF FIRE - SHD",
  "region": "EC Pack",
  "category": [ "EC Pack", "SHD", "DIF_18" ],
  "requires": []
  },
</v>
      </c>
    </row>
    <row r="1594" spans="1:9" ht="105" x14ac:dyDescent="0.25">
      <c r="A1594" s="18">
        <f t="shared" si="24"/>
        <v>399</v>
      </c>
      <c r="B1594" s="18" t="str">
        <f>_xlfn.TEXTJOIN(" - ", FALSE, VLOOKUP(Table2[[#This Row],[Song Number]], Table1[[Order]:[SHD]], 4, FALSE), _xlfn.IFS(MID(B1593, LEN(B1593) - 2, 3) = " EZ", "NM", MID(B1593, LEN(B1593) - 2, 3) = " NM", "HD", MID(B1593, LEN(B1593) - 2, 3) = " HD", "SHD", TRUE, "EZ"))</f>
        <v>The White Horizon - EZ</v>
      </c>
      <c r="C1594" s="18" t="str">
        <f>_xlfn.TEXTJOIN(" ", FALSE, VLOOKUP(Table2[[#This Row],[Song Number]], Table1[[Order]:[SHD]], 2, FALSE), "Pack")</f>
        <v>EC Pack</v>
      </c>
      <c r="D1594" s="18" t="str" cm="1">
        <f t="array" ref="D1594">_xlfn.IFS(MID(B1593, LEN(B1593) - 2, 3) = " EZ", "NM", MID(B1593, LEN(B1593) - 2, 3) = " NM", "HD", MID(B1593, LEN(B1593) - 2, 3) = " HD", "SHD", TRUE, "EZ")</f>
        <v>EZ</v>
      </c>
      <c r="E1594" s="18" t="str">
        <f>VLOOKUP(Table2[[#This Row],[Song Number]], Table1[[Order]:[SHD]], 5, FALSE)</f>
        <v>LhoU</v>
      </c>
      <c r="F1594" s="18" t="str">
        <f>_xlfn.TEXTJOIN("", FALSE, "BPM_", VLOOKUP(Table2[[#This Row],[Song Number]], Table1[[Order]:[SHD]], 6, FALSE))</f>
        <v>BPM_150</v>
      </c>
      <c r="G1594" s="18" t="str" cm="1">
        <f t="array" ref="G1594">_xlfn.TEXTJOIN("", FALSE, "DIF_", VLOOKUP(Table2[[#This Row],[Song Number]], Table1[[Order]:[SHD]], _xlfn.IFS(MID(B1593, LEN(B1593) - 2, 3) = " EZ", 8, MID(B1593, LEN(B1593) - 2, 3) = " NM", 9, MID(B1593, LEN(B1593) - 2, 3) = " HD", 10, TRUE, 7), FALSE))</f>
        <v>DIF_4</v>
      </c>
      <c r="H159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"DIF_4" ],</v>
      </c>
      <c r="I159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White Horizon - EZ",
  "region": "EC Pack",
  "category": [ "EC Pack", "EZ", "DIF_4" ],
  "requires": []
  },
</v>
      </c>
    </row>
    <row r="1595" spans="1:9" ht="105" x14ac:dyDescent="0.25">
      <c r="A1595" s="18">
        <f t="shared" si="24"/>
        <v>399</v>
      </c>
      <c r="B1595" s="18" t="str">
        <f>_xlfn.TEXTJOIN(" - ", FALSE, VLOOKUP(Table2[[#This Row],[Song Number]], Table1[[Order]:[SHD]], 4, FALSE), _xlfn.IFS(MID(B1594, LEN(B1594) - 2, 3) = " EZ", "NM", MID(B1594, LEN(B1594) - 2, 3) = " NM", "HD", MID(B1594, LEN(B1594) - 2, 3) = " HD", "SHD", TRUE, "EZ"))</f>
        <v>The White Horizon - NM</v>
      </c>
      <c r="C1595" s="18" t="str">
        <f>_xlfn.TEXTJOIN(" ", FALSE, VLOOKUP(Table2[[#This Row],[Song Number]], Table1[[Order]:[SHD]], 2, FALSE), "Pack")</f>
        <v>EC Pack</v>
      </c>
      <c r="D1595" s="18" t="str" cm="1">
        <f t="array" ref="D1595">_xlfn.IFS(MID(B1594, LEN(B1594) - 2, 3) = " EZ", "NM", MID(B1594, LEN(B1594) - 2, 3) = " NM", "HD", MID(B1594, LEN(B1594) - 2, 3) = " HD", "SHD", TRUE, "EZ")</f>
        <v>NM</v>
      </c>
      <c r="E1595" s="18" t="str">
        <f>VLOOKUP(Table2[[#This Row],[Song Number]], Table1[[Order]:[SHD]], 5, FALSE)</f>
        <v>LhoU</v>
      </c>
      <c r="F1595" s="18" t="str">
        <f>_xlfn.TEXTJOIN("", FALSE, "BPM_", VLOOKUP(Table2[[#This Row],[Song Number]], Table1[[Order]:[SHD]], 6, FALSE))</f>
        <v>BPM_150</v>
      </c>
      <c r="G1595" s="18" t="str" cm="1">
        <f t="array" ref="G1595">_xlfn.TEXTJOIN("", FALSE, "DIF_", VLOOKUP(Table2[[#This Row],[Song Number]], Table1[[Order]:[SHD]], _xlfn.IFS(MID(B1594, LEN(B1594) - 2, 3) = " EZ", 8, MID(B1594, LEN(B1594) - 2, 3) = " NM", 9, MID(B1594, LEN(B1594) - 2, 3) = " HD", 10, TRUE, 7), FALSE))</f>
        <v>DIF_9</v>
      </c>
      <c r="H159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"DIF_9" ],</v>
      </c>
      <c r="I159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White Horizon - NM",
  "region": "EC Pack",
  "category": [ "EC Pack", "NM", "DIF_9" ],
  "requires": []
  },
</v>
      </c>
    </row>
    <row r="1596" spans="1:9" ht="105" x14ac:dyDescent="0.25">
      <c r="A1596" s="18">
        <f t="shared" si="24"/>
        <v>399</v>
      </c>
      <c r="B1596" s="18" t="str">
        <f>_xlfn.TEXTJOIN(" - ", FALSE, VLOOKUP(Table2[[#This Row],[Song Number]], Table1[[Order]:[SHD]], 4, FALSE), _xlfn.IFS(MID(B1595, LEN(B1595) - 2, 3) = " EZ", "NM", MID(B1595, LEN(B1595) - 2, 3) = " NM", "HD", MID(B1595, LEN(B1595) - 2, 3) = " HD", "SHD", TRUE, "EZ"))</f>
        <v>The White Horizon - HD</v>
      </c>
      <c r="C1596" s="18" t="str">
        <f>_xlfn.TEXTJOIN(" ", FALSE, VLOOKUP(Table2[[#This Row],[Song Number]], Table1[[Order]:[SHD]], 2, FALSE), "Pack")</f>
        <v>EC Pack</v>
      </c>
      <c r="D1596" s="18" t="str" cm="1">
        <f t="array" ref="D1596">_xlfn.IFS(MID(B1595, LEN(B1595) - 2, 3) = " EZ", "NM", MID(B1595, LEN(B1595) - 2, 3) = " NM", "HD", MID(B1595, LEN(B1595) - 2, 3) = " HD", "SHD", TRUE, "EZ")</f>
        <v>HD</v>
      </c>
      <c r="E1596" s="18" t="str">
        <f>VLOOKUP(Table2[[#This Row],[Song Number]], Table1[[Order]:[SHD]], 5, FALSE)</f>
        <v>LhoU</v>
      </c>
      <c r="F1596" s="18" t="str">
        <f>_xlfn.TEXTJOIN("", FALSE, "BPM_", VLOOKUP(Table2[[#This Row],[Song Number]], Table1[[Order]:[SHD]], 6, FALSE))</f>
        <v>BPM_150</v>
      </c>
      <c r="G1596" s="18" t="str" cm="1">
        <f t="array" ref="G1596">_xlfn.TEXTJOIN("", FALSE, "DIF_", VLOOKUP(Table2[[#This Row],[Song Number]], Table1[[Order]:[SHD]], _xlfn.IFS(MID(B1595, LEN(B1595) - 2, 3) = " EZ", 8, MID(B1595, LEN(B1595) - 2, 3) = " NM", 9, MID(B1595, LEN(B1595) - 2, 3) = " HD", 10, TRUE, 7), FALSE))</f>
        <v>DIF_14</v>
      </c>
      <c r="H159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"DIF_14" ],</v>
      </c>
      <c r="I159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White Horizon - HD",
  "region": "EC Pack",
  "category": [ "EC Pack", "HD", "DIF_14" ],
  "requires": []
  },
</v>
      </c>
    </row>
    <row r="1597" spans="1:9" ht="105" x14ac:dyDescent="0.25">
      <c r="A1597" s="18">
        <f t="shared" si="24"/>
        <v>399</v>
      </c>
      <c r="B1597" s="18" t="str">
        <f>_xlfn.TEXTJOIN(" - ", FALSE, VLOOKUP(Table2[[#This Row],[Song Number]], Table1[[Order]:[SHD]], 4, FALSE), _xlfn.IFS(MID(B1596, LEN(B1596) - 2, 3) = " EZ", "NM", MID(B1596, LEN(B1596) - 2, 3) = " NM", "HD", MID(B1596, LEN(B1596) - 2, 3) = " HD", "SHD", TRUE, "EZ"))</f>
        <v>The White Horizon - SHD</v>
      </c>
      <c r="C1597" s="18" t="str">
        <f>_xlfn.TEXTJOIN(" ", FALSE, VLOOKUP(Table2[[#This Row],[Song Number]], Table1[[Order]:[SHD]], 2, FALSE), "Pack")</f>
        <v>EC Pack</v>
      </c>
      <c r="D1597" s="18" t="str" cm="1">
        <f t="array" ref="D1597">_xlfn.IFS(MID(B1596, LEN(B1596) - 2, 3) = " EZ", "NM", MID(B1596, LEN(B1596) - 2, 3) = " NM", "HD", MID(B1596, LEN(B1596) - 2, 3) = " HD", "SHD", TRUE, "EZ")</f>
        <v>SHD</v>
      </c>
      <c r="E1597" s="18" t="str">
        <f>VLOOKUP(Table2[[#This Row],[Song Number]], Table1[[Order]:[SHD]], 5, FALSE)</f>
        <v>LhoU</v>
      </c>
      <c r="F1597" s="18" t="str">
        <f>_xlfn.TEXTJOIN("", FALSE, "BPM_", VLOOKUP(Table2[[#This Row],[Song Number]], Table1[[Order]:[SHD]], 6, FALSE))</f>
        <v>BPM_150</v>
      </c>
      <c r="G1597" s="18" t="str" cm="1">
        <f t="array" ref="G1597">_xlfn.TEXTJOIN("", FALSE, "DIF_", VLOOKUP(Table2[[#This Row],[Song Number]], Table1[[Order]:[SHD]], _xlfn.IFS(MID(B1596, LEN(B1596) - 2, 3) = " EZ", 8, MID(B1596, LEN(B1596) - 2, 3) = " NM", 9, MID(B1596, LEN(B1596) - 2, 3) = " HD", 10, TRUE, 7), FALSE))</f>
        <v>DIF_17</v>
      </c>
      <c r="H159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"DIF_17" ],</v>
      </c>
      <c r="I159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White Horizon - SHD",
  "region": "EC Pack",
  "category": [ "EC Pack", "SHD", "DIF_17" ],
  "requires": []
  },
</v>
      </c>
    </row>
    <row r="1598" spans="1:9" ht="105" x14ac:dyDescent="0.25">
      <c r="A1598" s="18">
        <f t="shared" si="24"/>
        <v>400</v>
      </c>
      <c r="B1598" s="18" t="str">
        <f>_xlfn.TEXTJOIN(" - ", FALSE, VLOOKUP(Table2[[#This Row],[Song Number]], Table1[[Order]:[SHD]], 4, FALSE), _xlfn.IFS(MID(B1597, LEN(B1597) - 2, 3) = " EZ", "NM", MID(B1597, LEN(B1597) - 2, 3) = " NM", "HD", MID(B1597, LEN(B1597) - 2, 3) = " HD", "SHD", TRUE, "EZ"))</f>
        <v>Wings on my Back - EZ</v>
      </c>
      <c r="C1598" s="18" t="str">
        <f>_xlfn.TEXTJOIN(" ", FALSE, VLOOKUP(Table2[[#This Row],[Song Number]], Table1[[Order]:[SHD]], 2, FALSE), "Pack")</f>
        <v>EC Pack</v>
      </c>
      <c r="D1598" s="18" t="str" cm="1">
        <f t="array" ref="D1598">_xlfn.IFS(MID(B1597, LEN(B1597) - 2, 3) = " EZ", "NM", MID(B1597, LEN(B1597) - 2, 3) = " NM", "HD", MID(B1597, LEN(B1597) - 2, 3) = " HD", "SHD", TRUE, "EZ")</f>
        <v>EZ</v>
      </c>
      <c r="E1598" s="18" t="str">
        <f>VLOOKUP(Table2[[#This Row],[Song Number]], Table1[[Order]:[SHD]], 5, FALSE)</f>
        <v>TAG</v>
      </c>
      <c r="F1598" s="18" t="str">
        <f>_xlfn.TEXTJOIN("", FALSE, "BPM_", VLOOKUP(Table2[[#This Row],[Song Number]], Table1[[Order]:[SHD]], 6, FALSE))</f>
        <v>BPM_180</v>
      </c>
      <c r="G1598" s="18" t="str" cm="1">
        <f t="array" ref="G1598">_xlfn.TEXTJOIN("", FALSE, "DIF_", VLOOKUP(Table2[[#This Row],[Song Number]], Table1[[Order]:[SHD]], _xlfn.IFS(MID(B1597, LEN(B1597) - 2, 3) = " EZ", 8, MID(B1597, LEN(B1597) - 2, 3) = " NM", 9, MID(B1597, LEN(B1597) - 2, 3) = " HD", 10, TRUE, 7), FALSE))</f>
        <v>DIF_5</v>
      </c>
      <c r="H159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"DIF_5" ],</v>
      </c>
      <c r="I159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"Wings on my Back - EZ",
  "region": "EC Pack",
  "category": [ "EC Pack", "EZ", "DIF_5" ],
  "requires": []
  },
</v>
      </c>
    </row>
    <row r="1599" spans="1:9" ht="105" x14ac:dyDescent="0.25">
      <c r="A1599" s="18">
        <f t="shared" si="24"/>
        <v>400</v>
      </c>
      <c r="B1599" s="18" t="str">
        <f>_xlfn.TEXTJOIN(" - ", FALSE, VLOOKUP(Table2[[#This Row],[Song Number]], Table1[[Order]:[SHD]], 4, FALSE), _xlfn.IFS(MID(B1598, LEN(B1598) - 2, 3) = " EZ", "NM", MID(B1598, LEN(B1598) - 2, 3) = " NM", "HD", MID(B1598, LEN(B1598) - 2, 3) = " HD", "SHD", TRUE, "EZ"))</f>
        <v>Wings on my Back - NM</v>
      </c>
      <c r="C1599" s="18" t="str">
        <f>_xlfn.TEXTJOIN(" ", FALSE, VLOOKUP(Table2[[#This Row],[Song Number]], Table1[[Order]:[SHD]], 2, FALSE), "Pack")</f>
        <v>EC Pack</v>
      </c>
      <c r="D1599" s="18" t="str" cm="1">
        <f t="array" ref="D1599">_xlfn.IFS(MID(B1598, LEN(B1598) - 2, 3) = " EZ", "NM", MID(B1598, LEN(B1598) - 2, 3) = " NM", "HD", MID(B1598, LEN(B1598) - 2, 3) = " HD", "SHD", TRUE, "EZ")</f>
        <v>NM</v>
      </c>
      <c r="E1599" s="18" t="str">
        <f>VLOOKUP(Table2[[#This Row],[Song Number]], Table1[[Order]:[SHD]], 5, FALSE)</f>
        <v>TAG</v>
      </c>
      <c r="F1599" s="18" t="str">
        <f>_xlfn.TEXTJOIN("", FALSE, "BPM_", VLOOKUP(Table2[[#This Row],[Song Number]], Table1[[Order]:[SHD]], 6, FALSE))</f>
        <v>BPM_180</v>
      </c>
      <c r="G1599" s="18" t="str" cm="1">
        <f t="array" ref="G1599">_xlfn.TEXTJOIN("", FALSE, "DIF_", VLOOKUP(Table2[[#This Row],[Song Number]], Table1[[Order]:[SHD]], _xlfn.IFS(MID(B1598, LEN(B1598) - 2, 3) = " EZ", 8, MID(B1598, LEN(B1598) - 2, 3) = " NM", 9, MID(B1598, LEN(B1598) - 2, 3) = " HD", 10, TRUE, 7), FALSE))</f>
        <v>DIF_12</v>
      </c>
      <c r="H159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"DIF_12" ],</v>
      </c>
      <c r="I159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"Wings on my Back - NM",
  "region": "EC Pack",
  "category": [ "EC Pack", "NM", "DIF_12" ],
  "requires": []
  },
</v>
      </c>
    </row>
    <row r="1600" spans="1:9" ht="105" x14ac:dyDescent="0.25">
      <c r="A1600" s="18">
        <f t="shared" si="24"/>
        <v>400</v>
      </c>
      <c r="B1600" s="18" t="str">
        <f>_xlfn.TEXTJOIN(" - ", FALSE, VLOOKUP(Table2[[#This Row],[Song Number]], Table1[[Order]:[SHD]], 4, FALSE), _xlfn.IFS(MID(B1599, LEN(B1599) - 2, 3) = " EZ", "NM", MID(B1599, LEN(B1599) - 2, 3) = " NM", "HD", MID(B1599, LEN(B1599) - 2, 3) = " HD", "SHD", TRUE, "EZ"))</f>
        <v>Wings on my Back - HD</v>
      </c>
      <c r="C1600" s="18" t="str">
        <f>_xlfn.TEXTJOIN(" ", FALSE, VLOOKUP(Table2[[#This Row],[Song Number]], Table1[[Order]:[SHD]], 2, FALSE), "Pack")</f>
        <v>EC Pack</v>
      </c>
      <c r="D1600" s="18" t="str" cm="1">
        <f t="array" ref="D1600">_xlfn.IFS(MID(B1599, LEN(B1599) - 2, 3) = " EZ", "NM", MID(B1599, LEN(B1599) - 2, 3) = " NM", "HD", MID(B1599, LEN(B1599) - 2, 3) = " HD", "SHD", TRUE, "EZ")</f>
        <v>HD</v>
      </c>
      <c r="E1600" s="18" t="str">
        <f>VLOOKUP(Table2[[#This Row],[Song Number]], Table1[[Order]:[SHD]], 5, FALSE)</f>
        <v>TAG</v>
      </c>
      <c r="F1600" s="18" t="str">
        <f>_xlfn.TEXTJOIN("", FALSE, "BPM_", VLOOKUP(Table2[[#This Row],[Song Number]], Table1[[Order]:[SHD]], 6, FALSE))</f>
        <v>BPM_180</v>
      </c>
      <c r="G1600" s="18" t="str" cm="1">
        <f t="array" ref="G1600">_xlfn.TEXTJOIN("", FALSE, "DIF_", VLOOKUP(Table2[[#This Row],[Song Number]], Table1[[Order]:[SHD]], _xlfn.IFS(MID(B1599, LEN(B1599) - 2, 3) = " EZ", 8, MID(B1599, LEN(B1599) - 2, 3) = " NM", 9, MID(B1599, LEN(B1599) - 2, 3) = " HD", 10, TRUE, 7), FALSE))</f>
        <v>DIF_15</v>
      </c>
      <c r="H160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"DIF_15" ],</v>
      </c>
      <c r="I160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"Wings on my Back - HD",
  "region": "EC Pack",
  "category": [ "EC Pack", "HD", "DIF_15" ],
  "requires": []
  },
</v>
      </c>
    </row>
    <row r="1601" spans="1:9" ht="105" x14ac:dyDescent="0.25">
      <c r="A1601" s="18">
        <f t="shared" si="24"/>
        <v>400</v>
      </c>
      <c r="B1601" s="18" t="str">
        <f>_xlfn.TEXTJOIN(" - ", FALSE, VLOOKUP(Table2[[#This Row],[Song Number]], Table1[[Order]:[SHD]], 4, FALSE), _xlfn.IFS(MID(B1600, LEN(B1600) - 2, 3) = " EZ", "NM", MID(B1600, LEN(B1600) - 2, 3) = " NM", "HD", MID(B1600, LEN(B1600) - 2, 3) = " HD", "SHD", TRUE, "EZ"))</f>
        <v>Wings on my Back - SHD</v>
      </c>
      <c r="C1601" s="18" t="str">
        <f>_xlfn.TEXTJOIN(" ", FALSE, VLOOKUP(Table2[[#This Row],[Song Number]], Table1[[Order]:[SHD]], 2, FALSE), "Pack")</f>
        <v>EC Pack</v>
      </c>
      <c r="D1601" s="18" t="str" cm="1">
        <f t="array" ref="D1601">_xlfn.IFS(MID(B1600, LEN(B1600) - 2, 3) = " EZ", "NM", MID(B1600, LEN(B1600) - 2, 3) = " NM", "HD", MID(B1600, LEN(B1600) - 2, 3) = " HD", "SHD", TRUE, "EZ")</f>
        <v>SHD</v>
      </c>
      <c r="E1601" s="18" t="str">
        <f>VLOOKUP(Table2[[#This Row],[Song Number]], Table1[[Order]:[SHD]], 5, FALSE)</f>
        <v>TAG</v>
      </c>
      <c r="F1601" s="18" t="str">
        <f>_xlfn.TEXTJOIN("", FALSE, "BPM_", VLOOKUP(Table2[[#This Row],[Song Number]], Table1[[Order]:[SHD]], 6, FALSE))</f>
        <v>BPM_180</v>
      </c>
      <c r="G1601" s="18" t="str" cm="1">
        <f t="array" ref="G1601">_xlfn.TEXTJOIN("", FALSE, "DIF_", VLOOKUP(Table2[[#This Row],[Song Number]], Table1[[Order]:[SHD]], _xlfn.IFS(MID(B1600, LEN(B1600) - 2, 3) = " EZ", 8, MID(B1600, LEN(B1600) - 2, 3) = " NM", 9, MID(B1600, LEN(B1600) - 2, 3) = " HD", 10, TRUE, 7), FALSE))</f>
        <v>DIF_18</v>
      </c>
      <c r="H160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"DIF_18" ],</v>
      </c>
      <c r="I160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"Wings on my Back - SHD",
  "region": "EC Pack",
  "category": [ "EC Pack", "SHD", "DIF_18" ],
  "requires": []
  },
</v>
      </c>
    </row>
    <row r="1602" spans="1:9" ht="105" x14ac:dyDescent="0.25">
      <c r="A1602" s="18">
        <f t="shared" ref="A1602:A1665" si="25">IF(MOD(ROW() - 2, 4) = 0, IF(ISNUMBER(A1601), A1601 + 1, 1), IF(ISNUMBER(A1601), A1601, 1))</f>
        <v>401</v>
      </c>
      <c r="B1602" s="18" t="str">
        <f>_xlfn.TEXTJOIN(" - ", FALSE, VLOOKUP(Table2[[#This Row],[Song Number]], Table1[[Order]:[SHD]], 4, FALSE), _xlfn.IFS(MID(B1601, LEN(B1601) - 2, 3) = " EZ", "NM", MID(B1601, LEN(B1601) - 2, 3) = " NM", "HD", MID(B1601, LEN(B1601) - 2, 3) = " HD", "SHD", TRUE, "EZ"))</f>
        <v>Withered Heights - EZ</v>
      </c>
      <c r="C1602" s="18" t="str">
        <f>_xlfn.TEXTJOIN(" ", FALSE, VLOOKUP(Table2[[#This Row],[Song Number]], Table1[[Order]:[SHD]], 2, FALSE), "Pack")</f>
        <v>EC Pack</v>
      </c>
      <c r="D1602" s="18" t="str" cm="1">
        <f t="array" ref="D1602">_xlfn.IFS(MID(B1601, LEN(B1601) - 2, 3) = " EZ", "NM", MID(B1601, LEN(B1601) - 2, 3) = " NM", "HD", MID(B1601, LEN(B1601) - 2, 3) = " HD", "SHD", TRUE, "EZ")</f>
        <v>EZ</v>
      </c>
      <c r="E1602" s="18" t="str">
        <f>VLOOKUP(Table2[[#This Row],[Song Number]], Table1[[Order]:[SHD]], 5, FALSE)</f>
        <v>KIEN</v>
      </c>
      <c r="F1602" s="18" t="str">
        <f>_xlfn.TEXTJOIN("", FALSE, "BPM_", VLOOKUP(Table2[[#This Row],[Song Number]], Table1[[Order]:[SHD]], 6, FALSE))</f>
        <v>BPM_85</v>
      </c>
      <c r="G1602" s="18" t="str" cm="1">
        <f t="array" ref="G1602">_xlfn.TEXTJOIN("", FALSE, "DIF_", VLOOKUP(Table2[[#This Row],[Song Number]], Table1[[Order]:[SHD]], _xlfn.IFS(MID(B1601, LEN(B1601) - 2, 3) = " EZ", 8, MID(B1601, LEN(B1601) - 2, 3) = " NM", 9, MID(B1601, LEN(B1601) - 2, 3) = " HD", 10, TRUE, 7), FALSE))</f>
        <v>DIF_1</v>
      </c>
      <c r="H160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"EZ", "DIF_1" ],</v>
      </c>
      <c r="I160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"Withered Heights - EZ",
  "region": "EC Pack",
  "category": [ "EC Pack", "EZ", "DIF_1" ],
  "requires": []
  },
</v>
      </c>
    </row>
    <row r="1603" spans="1:9" ht="105" x14ac:dyDescent="0.25">
      <c r="A1603" s="18">
        <f t="shared" si="25"/>
        <v>401</v>
      </c>
      <c r="B1603" s="18" t="str">
        <f>_xlfn.TEXTJOIN(" - ", FALSE, VLOOKUP(Table2[[#This Row],[Song Number]], Table1[[Order]:[SHD]], 4, FALSE), _xlfn.IFS(MID(B1602, LEN(B1602) - 2, 3) = " EZ", "NM", MID(B1602, LEN(B1602) - 2, 3) = " NM", "HD", MID(B1602, LEN(B1602) - 2, 3) = " HD", "SHD", TRUE, "EZ"))</f>
        <v>Withered Heights - NM</v>
      </c>
      <c r="C1603" s="18" t="str">
        <f>_xlfn.TEXTJOIN(" ", FALSE, VLOOKUP(Table2[[#This Row],[Song Number]], Table1[[Order]:[SHD]], 2, FALSE), "Pack")</f>
        <v>EC Pack</v>
      </c>
      <c r="D1603" s="18" t="str" cm="1">
        <f t="array" ref="D1603">_xlfn.IFS(MID(B1602, LEN(B1602) - 2, 3) = " EZ", "NM", MID(B1602, LEN(B1602) - 2, 3) = " NM", "HD", MID(B1602, LEN(B1602) - 2, 3) = " HD", "SHD", TRUE, "EZ")</f>
        <v>NM</v>
      </c>
      <c r="E1603" s="18" t="str">
        <f>VLOOKUP(Table2[[#This Row],[Song Number]], Table1[[Order]:[SHD]], 5, FALSE)</f>
        <v>KIEN</v>
      </c>
      <c r="F1603" s="18" t="str">
        <f>_xlfn.TEXTJOIN("", FALSE, "BPM_", VLOOKUP(Table2[[#This Row],[Song Number]], Table1[[Order]:[SHD]], 6, FALSE))</f>
        <v>BPM_85</v>
      </c>
      <c r="G1603" s="18" t="str" cm="1">
        <f t="array" ref="G1603">_xlfn.TEXTJOIN("", FALSE, "DIF_", VLOOKUP(Table2[[#This Row],[Song Number]], Table1[[Order]:[SHD]], _xlfn.IFS(MID(B1602, LEN(B1602) - 2, 3) = " EZ", 8, MID(B1602, LEN(B1602) - 2, 3) = " NM", 9, MID(B1602, LEN(B1602) - 2, 3) = " HD", 10, TRUE, 7), FALSE))</f>
        <v>DIF_5</v>
      </c>
      <c r="H160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"NM", "DIF_5" ],</v>
      </c>
      <c r="I160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"Withered Heights - NM",
  "region": "EC Pack",
  "category": [ "EC Pack", "NM", "DIF_5" ],
  "requires": []
  },
</v>
      </c>
    </row>
    <row r="1604" spans="1:9" ht="105" x14ac:dyDescent="0.25">
      <c r="A1604" s="18">
        <f t="shared" si="25"/>
        <v>401</v>
      </c>
      <c r="B1604" s="18" t="str">
        <f>_xlfn.TEXTJOIN(" - ", FALSE, VLOOKUP(Table2[[#This Row],[Song Number]], Table1[[Order]:[SHD]], 4, FALSE), _xlfn.IFS(MID(B1603, LEN(B1603) - 2, 3) = " EZ", "NM", MID(B1603, LEN(B1603) - 2, 3) = " NM", "HD", MID(B1603, LEN(B1603) - 2, 3) = " HD", "SHD", TRUE, "EZ"))</f>
        <v>Withered Heights - HD</v>
      </c>
      <c r="C1604" s="18" t="str">
        <f>_xlfn.TEXTJOIN(" ", FALSE, VLOOKUP(Table2[[#This Row],[Song Number]], Table1[[Order]:[SHD]], 2, FALSE), "Pack")</f>
        <v>EC Pack</v>
      </c>
      <c r="D1604" s="18" t="str" cm="1">
        <f t="array" ref="D1604">_xlfn.IFS(MID(B1603, LEN(B1603) - 2, 3) = " EZ", "NM", MID(B1603, LEN(B1603) - 2, 3) = " NM", "HD", MID(B1603, LEN(B1603) - 2, 3) = " HD", "SHD", TRUE, "EZ")</f>
        <v>HD</v>
      </c>
      <c r="E1604" s="18" t="str">
        <f>VLOOKUP(Table2[[#This Row],[Song Number]], Table1[[Order]:[SHD]], 5, FALSE)</f>
        <v>KIEN</v>
      </c>
      <c r="F1604" s="18" t="str">
        <f>_xlfn.TEXTJOIN("", FALSE, "BPM_", VLOOKUP(Table2[[#This Row],[Song Number]], Table1[[Order]:[SHD]], 6, FALSE))</f>
        <v>BPM_85</v>
      </c>
      <c r="G1604" s="18" t="str" cm="1">
        <f t="array" ref="G1604">_xlfn.TEXTJOIN("", FALSE, "DIF_", VLOOKUP(Table2[[#This Row],[Song Number]], Table1[[Order]:[SHD]], _xlfn.IFS(MID(B1603, LEN(B1603) - 2, 3) = " EZ", 8, MID(B1603, LEN(B1603) - 2, 3) = " NM", 9, MID(B1603, LEN(B1603) - 2, 3) = " HD", 10, TRUE, 7), FALSE))</f>
        <v>DIF_9</v>
      </c>
      <c r="H160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"HD", "DIF_9" ],</v>
      </c>
      <c r="I160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"Withered Heights - HD",
  "region": "EC Pack",
  "category": [ "EC Pack", "HD", "DIF_9" ],
  "requires": []
  },
</v>
      </c>
    </row>
    <row r="1605" spans="1:9" ht="105" x14ac:dyDescent="0.25">
      <c r="A1605" s="18">
        <f t="shared" si="25"/>
        <v>401</v>
      </c>
      <c r="B1605" s="18" t="str">
        <f>_xlfn.TEXTJOIN(" - ", FALSE, VLOOKUP(Table2[[#This Row],[Song Number]], Table1[[Order]:[SHD]], 4, FALSE), _xlfn.IFS(MID(B1604, LEN(B1604) - 2, 3) = " EZ", "NM", MID(B1604, LEN(B1604) - 2, 3) = " NM", "HD", MID(B1604, LEN(B1604) - 2, 3) = " HD", "SHD", TRUE, "EZ"))</f>
        <v>Withered Heights - SHD</v>
      </c>
      <c r="C1605" s="18" t="str">
        <f>_xlfn.TEXTJOIN(" ", FALSE, VLOOKUP(Table2[[#This Row],[Song Number]], Table1[[Order]:[SHD]], 2, FALSE), "Pack")</f>
        <v>EC Pack</v>
      </c>
      <c r="D1605" s="18" t="str" cm="1">
        <f t="array" ref="D1605">_xlfn.IFS(MID(B1604, LEN(B1604) - 2, 3) = " EZ", "NM", MID(B1604, LEN(B1604) - 2, 3) = " NM", "HD", MID(B1604, LEN(B1604) - 2, 3) = " HD", "SHD", TRUE, "EZ")</f>
        <v>SHD</v>
      </c>
      <c r="E1605" s="18" t="str">
        <f>VLOOKUP(Table2[[#This Row],[Song Number]], Table1[[Order]:[SHD]], 5, FALSE)</f>
        <v>KIEN</v>
      </c>
      <c r="F1605" s="18" t="str">
        <f>_xlfn.TEXTJOIN("", FALSE, "BPM_", VLOOKUP(Table2[[#This Row],[Song Number]], Table1[[Order]:[SHD]], 6, FALSE))</f>
        <v>BPM_85</v>
      </c>
      <c r="G1605" s="18" t="str" cm="1">
        <f t="array" ref="G1605">_xlfn.TEXTJOIN("", FALSE, "DIF_", VLOOKUP(Table2[[#This Row],[Song Number]], Table1[[Order]:[SHD]], _xlfn.IFS(MID(B1604, LEN(B1604) - 2, 3) = " EZ", 8, MID(B1604, LEN(B1604) - 2, 3) = " NM", 9, MID(B1604, LEN(B1604) - 2, 3) = " HD", 10, TRUE, 7), FALSE))</f>
        <v>DIF_13</v>
      </c>
      <c r="H160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"EC Pack", "SHD", "DIF_13" ],</v>
      </c>
      <c r="I160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"Withered Heights - SHD",
  "region": "EC Pack",
  "category": [ "EC Pack", "SHD", "DIF_13" ],
  "requires": []
  },
</v>
      </c>
    </row>
    <row r="1606" spans="1:9" ht="105" x14ac:dyDescent="0.25">
      <c r="A1606" s="18">
        <f t="shared" si="25"/>
        <v>402</v>
      </c>
      <c r="B1606" s="18" t="str">
        <f>_xlfn.TEXTJOIN(" - ", FALSE, VLOOKUP(Table2[[#This Row],[Song Number]], Table1[[Order]:[SHD]], 4, FALSE), _xlfn.IFS(MID(B1605, LEN(B1605) - 2, 3) = " EZ", "NM", MID(B1605, LEN(B1605) - 2, 3) = " NM", "HD", MID(B1605, LEN(B1605) - 2, 3) = " HD", "SHD", TRUE, "EZ"))</f>
        <v>Be Higher (Nauts REMIX) - EZ</v>
      </c>
      <c r="C1606" s="18" t="str">
        <f>_xlfn.TEXTJOIN(" ", FALSE, VLOOKUP(Table2[[#This Row],[Song Number]], Table1[[Order]:[SHD]], 2, FALSE), "Pack")</f>
        <v>FT Pack</v>
      </c>
      <c r="D1606" s="18" t="str" cm="1">
        <f t="array" ref="D1606">_xlfn.IFS(MID(B1605, LEN(B1605) - 2, 3) = " EZ", "NM", MID(B1605, LEN(B1605) - 2, 3) = " NM", "HD", MID(B1605, LEN(B1605) - 2, 3) = " HD", "SHD", TRUE, "EZ")</f>
        <v>EZ</v>
      </c>
      <c r="E1606" s="18" t="str">
        <f>VLOOKUP(Table2[[#This Row],[Song Number]], Table1[[Order]:[SHD]], 5, FALSE)</f>
        <v>Nauts</v>
      </c>
      <c r="F1606" s="18" t="str">
        <f>_xlfn.TEXTJOIN("", FALSE, "BPM_", VLOOKUP(Table2[[#This Row],[Song Number]], Table1[[Order]:[SHD]], 6, FALSE))</f>
        <v>BPM_145</v>
      </c>
      <c r="G1606" s="18" t="str" cm="1">
        <f t="array" ref="G1606">_xlfn.TEXTJOIN("", FALSE, "DIF_", VLOOKUP(Table2[[#This Row],[Song Number]], Table1[[Order]:[SHD]], _xlfn.IFS(MID(B1605, LEN(B1605) - 2, 3) = " EZ", 8, MID(B1605, LEN(B1605) - 2, 3) = " NM", 9, MID(B1605, LEN(B1605) - 2, 3) = " HD", 10, TRUE, 7), FALSE))</f>
        <v>DIF_4</v>
      </c>
      <c r="H160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"DIF_4" ],</v>
      </c>
      <c r="I160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 Higher (Nauts REMIX) - EZ",
  "region": "FT Pack",
  "category": [ "FT Pack", "EZ", "DIF_4" ],
  "requires": []
  },
</v>
      </c>
    </row>
    <row r="1607" spans="1:9" ht="105" x14ac:dyDescent="0.25">
      <c r="A1607" s="18">
        <f t="shared" si="25"/>
        <v>402</v>
      </c>
      <c r="B1607" s="18" t="str">
        <f>_xlfn.TEXTJOIN(" - ", FALSE, VLOOKUP(Table2[[#This Row],[Song Number]], Table1[[Order]:[SHD]], 4, FALSE), _xlfn.IFS(MID(B1606, LEN(B1606) - 2, 3) = " EZ", "NM", MID(B1606, LEN(B1606) - 2, 3) = " NM", "HD", MID(B1606, LEN(B1606) - 2, 3) = " HD", "SHD", TRUE, "EZ"))</f>
        <v>Be Higher (Nauts REMIX) - NM</v>
      </c>
      <c r="C1607" s="18" t="str">
        <f>_xlfn.TEXTJOIN(" ", FALSE, VLOOKUP(Table2[[#This Row],[Song Number]], Table1[[Order]:[SHD]], 2, FALSE), "Pack")</f>
        <v>FT Pack</v>
      </c>
      <c r="D1607" s="18" t="str" cm="1">
        <f t="array" ref="D1607">_xlfn.IFS(MID(B1606, LEN(B1606) - 2, 3) = " EZ", "NM", MID(B1606, LEN(B1606) - 2, 3) = " NM", "HD", MID(B1606, LEN(B1606) - 2, 3) = " HD", "SHD", TRUE, "EZ")</f>
        <v>NM</v>
      </c>
      <c r="E1607" s="18" t="str">
        <f>VLOOKUP(Table2[[#This Row],[Song Number]], Table1[[Order]:[SHD]], 5, FALSE)</f>
        <v>Nauts</v>
      </c>
      <c r="F1607" s="18" t="str">
        <f>_xlfn.TEXTJOIN("", FALSE, "BPM_", VLOOKUP(Table2[[#This Row],[Song Number]], Table1[[Order]:[SHD]], 6, FALSE))</f>
        <v>BPM_145</v>
      </c>
      <c r="G1607" s="18" t="str" cm="1">
        <f t="array" ref="G1607">_xlfn.TEXTJOIN("", FALSE, "DIF_", VLOOKUP(Table2[[#This Row],[Song Number]], Table1[[Order]:[SHD]], _xlfn.IFS(MID(B1606, LEN(B1606) - 2, 3) = " EZ", 8, MID(B1606, LEN(B1606) - 2, 3) = " NM", 9, MID(B1606, LEN(B1606) - 2, 3) = " HD", 10, TRUE, 7), FALSE))</f>
        <v>DIF_8</v>
      </c>
      <c r="H160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"DIF_8" ],</v>
      </c>
      <c r="I160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 Higher (Nauts REMIX) - NM",
  "region": "FT Pack",
  "category": [ "FT Pack", "NM", "DIF_8" ],
  "requires": []
  },
</v>
      </c>
    </row>
    <row r="1608" spans="1:9" ht="105" x14ac:dyDescent="0.25">
      <c r="A1608" s="18">
        <f t="shared" si="25"/>
        <v>402</v>
      </c>
      <c r="B1608" s="18" t="str">
        <f>_xlfn.TEXTJOIN(" - ", FALSE, VLOOKUP(Table2[[#This Row],[Song Number]], Table1[[Order]:[SHD]], 4, FALSE), _xlfn.IFS(MID(B1607, LEN(B1607) - 2, 3) = " EZ", "NM", MID(B1607, LEN(B1607) - 2, 3) = " NM", "HD", MID(B1607, LEN(B1607) - 2, 3) = " HD", "SHD", TRUE, "EZ"))</f>
        <v>Be Higher (Nauts REMIX) - HD</v>
      </c>
      <c r="C1608" s="18" t="str">
        <f>_xlfn.TEXTJOIN(" ", FALSE, VLOOKUP(Table2[[#This Row],[Song Number]], Table1[[Order]:[SHD]], 2, FALSE), "Pack")</f>
        <v>FT Pack</v>
      </c>
      <c r="D1608" s="18" t="str" cm="1">
        <f t="array" ref="D1608">_xlfn.IFS(MID(B1607, LEN(B1607) - 2, 3) = " EZ", "NM", MID(B1607, LEN(B1607) - 2, 3) = " NM", "HD", MID(B1607, LEN(B1607) - 2, 3) = " HD", "SHD", TRUE, "EZ")</f>
        <v>HD</v>
      </c>
      <c r="E1608" s="18" t="str">
        <f>VLOOKUP(Table2[[#This Row],[Song Number]], Table1[[Order]:[SHD]], 5, FALSE)</f>
        <v>Nauts</v>
      </c>
      <c r="F1608" s="18" t="str">
        <f>_xlfn.TEXTJOIN("", FALSE, "BPM_", VLOOKUP(Table2[[#This Row],[Song Number]], Table1[[Order]:[SHD]], 6, FALSE))</f>
        <v>BPM_145</v>
      </c>
      <c r="G1608" s="18" t="str" cm="1">
        <f t="array" ref="G1608">_xlfn.TEXTJOIN("", FALSE, "DIF_", VLOOKUP(Table2[[#This Row],[Song Number]], Table1[[Order]:[SHD]], _xlfn.IFS(MID(B1607, LEN(B1607) - 2, 3) = " EZ", 8, MID(B1607, LEN(B1607) - 2, 3) = " NM", 9, MID(B1607, LEN(B1607) - 2, 3) = " HD", 10, TRUE, 7), FALSE))</f>
        <v>DIF_13</v>
      </c>
      <c r="H160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"DIF_13" ],</v>
      </c>
      <c r="I160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 Higher (Nauts REMIX) - HD",
  "region": "FT Pack",
  "category": [ "FT Pack", "HD", "DIF_13" ],
  "requires": []
  },
</v>
      </c>
    </row>
    <row r="1609" spans="1:9" ht="105" x14ac:dyDescent="0.25">
      <c r="A1609" s="18">
        <f t="shared" si="25"/>
        <v>402</v>
      </c>
      <c r="B1609" s="18" t="str">
        <f>_xlfn.TEXTJOIN(" - ", FALSE, VLOOKUP(Table2[[#This Row],[Song Number]], Table1[[Order]:[SHD]], 4, FALSE), _xlfn.IFS(MID(B1608, LEN(B1608) - 2, 3) = " EZ", "NM", MID(B1608, LEN(B1608) - 2, 3) = " NM", "HD", MID(B1608, LEN(B1608) - 2, 3) = " HD", "SHD", TRUE, "EZ"))</f>
        <v>Be Higher (Nauts REMIX) - SHD</v>
      </c>
      <c r="C1609" s="18" t="str">
        <f>_xlfn.TEXTJOIN(" ", FALSE, VLOOKUP(Table2[[#This Row],[Song Number]], Table1[[Order]:[SHD]], 2, FALSE), "Pack")</f>
        <v>FT Pack</v>
      </c>
      <c r="D1609" s="18" t="str" cm="1">
        <f t="array" ref="D1609">_xlfn.IFS(MID(B1608, LEN(B1608) - 2, 3) = " EZ", "NM", MID(B1608, LEN(B1608) - 2, 3) = " NM", "HD", MID(B1608, LEN(B1608) - 2, 3) = " HD", "SHD", TRUE, "EZ")</f>
        <v>SHD</v>
      </c>
      <c r="E1609" s="18" t="str">
        <f>VLOOKUP(Table2[[#This Row],[Song Number]], Table1[[Order]:[SHD]], 5, FALSE)</f>
        <v>Nauts</v>
      </c>
      <c r="F1609" s="18" t="str">
        <f>_xlfn.TEXTJOIN("", FALSE, "BPM_", VLOOKUP(Table2[[#This Row],[Song Number]], Table1[[Order]:[SHD]], 6, FALSE))</f>
        <v>BPM_145</v>
      </c>
      <c r="G1609" s="18" t="str" cm="1">
        <f t="array" ref="G1609">_xlfn.TEXTJOIN("", FALSE, "DIF_", VLOOKUP(Table2[[#This Row],[Song Number]], Table1[[Order]:[SHD]], _xlfn.IFS(MID(B1608, LEN(B1608) - 2, 3) = " EZ", 8, MID(B1608, LEN(B1608) - 2, 3) = " NM", 9, MID(B1608, LEN(B1608) - 2, 3) = " HD", 10, TRUE, 7), FALSE))</f>
        <v>DIF_17</v>
      </c>
      <c r="H160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"DIF_17" ],</v>
      </c>
      <c r="I160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 Higher (Nauts REMIX) - SHD",
  "region": "FT Pack",
  "category": [ "FT Pack", "SHD", "DIF_17" ],
  "requires": []
  },
</v>
      </c>
    </row>
    <row r="1610" spans="1:9" ht="105" x14ac:dyDescent="0.25">
      <c r="A1610" s="18">
        <f t="shared" si="25"/>
        <v>403</v>
      </c>
      <c r="B1610" s="18" t="str">
        <f>_xlfn.TEXTJOIN(" - ", FALSE, VLOOKUP(Table2[[#This Row],[Song Number]], Table1[[Order]:[SHD]], 4, FALSE), _xlfn.IFS(MID(B1609, LEN(B1609) - 2, 3) = " EZ", "NM", MID(B1609, LEN(B1609) - 2, 3) = " NM", "HD", MID(B1609, LEN(B1609) - 2, 3) = " HD", "SHD", TRUE, "EZ"))</f>
        <v>Dark Forest (StaticSphere Remix) - EZ</v>
      </c>
      <c r="C1610" s="18" t="str">
        <f>_xlfn.TEXTJOIN(" ", FALSE, VLOOKUP(Table2[[#This Row],[Song Number]], Table1[[Order]:[SHD]], 2, FALSE), "Pack")</f>
        <v>FT Pack</v>
      </c>
      <c r="D1610" s="18" t="str" cm="1">
        <f t="array" ref="D1610">_xlfn.IFS(MID(B1609, LEN(B1609) - 2, 3) = " EZ", "NM", MID(B1609, LEN(B1609) - 2, 3) = " NM", "HD", MID(B1609, LEN(B1609) - 2, 3) = " HD", "SHD", TRUE, "EZ")</f>
        <v>EZ</v>
      </c>
      <c r="E1610" s="18" t="str">
        <f>VLOOKUP(Table2[[#This Row],[Song Number]], Table1[[Order]:[SHD]], 5, FALSE)</f>
        <v>StaticSphere</v>
      </c>
      <c r="F1610" s="18" t="str">
        <f>_xlfn.TEXTJOIN("", FALSE, "BPM_", VLOOKUP(Table2[[#This Row],[Song Number]], Table1[[Order]:[SHD]], 6, FALSE))</f>
        <v>BPM_132</v>
      </c>
      <c r="G1610" s="18" t="str" cm="1">
        <f t="array" ref="G1610">_xlfn.TEXTJOIN("", FALSE, "DIF_", VLOOKUP(Table2[[#This Row],[Song Number]], Table1[[Order]:[SHD]], _xlfn.IFS(MID(B1609, LEN(B1609) - 2, 3) = " EZ", 8, MID(B1609, LEN(B1609) - 2, 3) = " NM", 9, MID(B1609, LEN(B1609) - 2, 3) = " HD", 10, TRUE, 7), FALSE))</f>
        <v>DIF_5</v>
      </c>
      <c r="H161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"DIF_5" ],</v>
      </c>
      <c r="I161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"Dark Forest (StaticSphere Remix) - EZ",
  "region": "FT Pack",
  "category": [ "FT Pack", "EZ", "DIF_5" ],
  "requires": []
  },
</v>
      </c>
    </row>
    <row r="1611" spans="1:9" ht="105" x14ac:dyDescent="0.25">
      <c r="A1611" s="18">
        <f t="shared" si="25"/>
        <v>403</v>
      </c>
      <c r="B1611" s="18" t="str">
        <f>_xlfn.TEXTJOIN(" - ", FALSE, VLOOKUP(Table2[[#This Row],[Song Number]], Table1[[Order]:[SHD]], 4, FALSE), _xlfn.IFS(MID(B1610, LEN(B1610) - 2, 3) = " EZ", "NM", MID(B1610, LEN(B1610) - 2, 3) = " NM", "HD", MID(B1610, LEN(B1610) - 2, 3) = " HD", "SHD", TRUE, "EZ"))</f>
        <v>Dark Forest (StaticSphere Remix) - NM</v>
      </c>
      <c r="C1611" s="18" t="str">
        <f>_xlfn.TEXTJOIN(" ", FALSE, VLOOKUP(Table2[[#This Row],[Song Number]], Table1[[Order]:[SHD]], 2, FALSE), "Pack")</f>
        <v>FT Pack</v>
      </c>
      <c r="D1611" s="18" t="str" cm="1">
        <f t="array" ref="D1611">_xlfn.IFS(MID(B1610, LEN(B1610) - 2, 3) = " EZ", "NM", MID(B1610, LEN(B1610) - 2, 3) = " NM", "HD", MID(B1610, LEN(B1610) - 2, 3) = " HD", "SHD", TRUE, "EZ")</f>
        <v>NM</v>
      </c>
      <c r="E1611" s="18" t="str">
        <f>VLOOKUP(Table2[[#This Row],[Song Number]], Table1[[Order]:[SHD]], 5, FALSE)</f>
        <v>StaticSphere</v>
      </c>
      <c r="F1611" s="18" t="str">
        <f>_xlfn.TEXTJOIN("", FALSE, "BPM_", VLOOKUP(Table2[[#This Row],[Song Number]], Table1[[Order]:[SHD]], 6, FALSE))</f>
        <v>BPM_132</v>
      </c>
      <c r="G1611" s="18" t="str" cm="1">
        <f t="array" ref="G1611">_xlfn.TEXTJOIN("", FALSE, "DIF_", VLOOKUP(Table2[[#This Row],[Song Number]], Table1[[Order]:[SHD]], _xlfn.IFS(MID(B1610, LEN(B1610) - 2, 3) = " EZ", 8, MID(B1610, LEN(B1610) - 2, 3) = " NM", 9, MID(B1610, LEN(B1610) - 2, 3) = " HD", 10, TRUE, 7), FALSE))</f>
        <v>DIF_10</v>
      </c>
      <c r="H161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"DIF_10" ],</v>
      </c>
      <c r="I161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"Dark Forest (StaticSphere Remix) - NM",
  "region": "FT Pack",
  "category": [ "FT Pack", "NM", "DIF_10" ],
  "requires": []
  },
</v>
      </c>
    </row>
    <row r="1612" spans="1:9" ht="105" x14ac:dyDescent="0.25">
      <c r="A1612" s="18">
        <f t="shared" si="25"/>
        <v>403</v>
      </c>
      <c r="B1612" s="18" t="str">
        <f>_xlfn.TEXTJOIN(" - ", FALSE, VLOOKUP(Table2[[#This Row],[Song Number]], Table1[[Order]:[SHD]], 4, FALSE), _xlfn.IFS(MID(B1611, LEN(B1611) - 2, 3) = " EZ", "NM", MID(B1611, LEN(B1611) - 2, 3) = " NM", "HD", MID(B1611, LEN(B1611) - 2, 3) = " HD", "SHD", TRUE, "EZ"))</f>
        <v>Dark Forest (StaticSphere Remix) - HD</v>
      </c>
      <c r="C1612" s="18" t="str">
        <f>_xlfn.TEXTJOIN(" ", FALSE, VLOOKUP(Table2[[#This Row],[Song Number]], Table1[[Order]:[SHD]], 2, FALSE), "Pack")</f>
        <v>FT Pack</v>
      </c>
      <c r="D1612" s="18" t="str" cm="1">
        <f t="array" ref="D1612">_xlfn.IFS(MID(B1611, LEN(B1611) - 2, 3) = " EZ", "NM", MID(B1611, LEN(B1611) - 2, 3) = " NM", "HD", MID(B1611, LEN(B1611) - 2, 3) = " HD", "SHD", TRUE, "EZ")</f>
        <v>HD</v>
      </c>
      <c r="E1612" s="18" t="str">
        <f>VLOOKUP(Table2[[#This Row],[Song Number]], Table1[[Order]:[SHD]], 5, FALSE)</f>
        <v>StaticSphere</v>
      </c>
      <c r="F1612" s="18" t="str">
        <f>_xlfn.TEXTJOIN("", FALSE, "BPM_", VLOOKUP(Table2[[#This Row],[Song Number]], Table1[[Order]:[SHD]], 6, FALSE))</f>
        <v>BPM_132</v>
      </c>
      <c r="G1612" s="18" t="str" cm="1">
        <f t="array" ref="G1612">_xlfn.TEXTJOIN("", FALSE, "DIF_", VLOOKUP(Table2[[#This Row],[Song Number]], Table1[[Order]:[SHD]], _xlfn.IFS(MID(B1611, LEN(B1611) - 2, 3) = " EZ", 8, MID(B1611, LEN(B1611) - 2, 3) = " NM", 9, MID(B1611, LEN(B1611) - 2, 3) = " HD", 10, TRUE, 7), FALSE))</f>
        <v>DIF_14</v>
      </c>
      <c r="H161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"DIF_14" ],</v>
      </c>
      <c r="I161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"Dark Forest (StaticSphere Remix) - HD",
  "region": "FT Pack",
  "category": [ "FT Pack", "HD", "DIF_14" ],
  "requires": []
  },
</v>
      </c>
    </row>
    <row r="1613" spans="1:9" ht="105" x14ac:dyDescent="0.25">
      <c r="A1613" s="18">
        <f t="shared" si="25"/>
        <v>403</v>
      </c>
      <c r="B1613" s="18" t="str">
        <f>_xlfn.TEXTJOIN(" - ", FALSE, VLOOKUP(Table2[[#This Row],[Song Number]], Table1[[Order]:[SHD]], 4, FALSE), _xlfn.IFS(MID(B1612, LEN(B1612) - 2, 3) = " EZ", "NM", MID(B1612, LEN(B1612) - 2, 3) = " NM", "HD", MID(B1612, LEN(B1612) - 2, 3) = " HD", "SHD", TRUE, "EZ"))</f>
        <v>Dark Forest (StaticSphere Remix) - SHD</v>
      </c>
      <c r="C1613" s="18" t="str">
        <f>_xlfn.TEXTJOIN(" ", FALSE, VLOOKUP(Table2[[#This Row],[Song Number]], Table1[[Order]:[SHD]], 2, FALSE), "Pack")</f>
        <v>FT Pack</v>
      </c>
      <c r="D1613" s="18" t="str" cm="1">
        <f t="array" ref="D1613">_xlfn.IFS(MID(B1612, LEN(B1612) - 2, 3) = " EZ", "NM", MID(B1612, LEN(B1612) - 2, 3) = " NM", "HD", MID(B1612, LEN(B1612) - 2, 3) = " HD", "SHD", TRUE, "EZ")</f>
        <v>SHD</v>
      </c>
      <c r="E1613" s="18" t="str">
        <f>VLOOKUP(Table2[[#This Row],[Song Number]], Table1[[Order]:[SHD]], 5, FALSE)</f>
        <v>StaticSphere</v>
      </c>
      <c r="F1613" s="18" t="str">
        <f>_xlfn.TEXTJOIN("", FALSE, "BPM_", VLOOKUP(Table2[[#This Row],[Song Number]], Table1[[Order]:[SHD]], 6, FALSE))</f>
        <v>BPM_132</v>
      </c>
      <c r="G1613" s="18" t="str" cm="1">
        <f t="array" ref="G1613">_xlfn.TEXTJOIN("", FALSE, "DIF_", VLOOKUP(Table2[[#This Row],[Song Number]], Table1[[Order]:[SHD]], _xlfn.IFS(MID(B1612, LEN(B1612) - 2, 3) = " EZ", 8, MID(B1612, LEN(B1612) - 2, 3) = " NM", 9, MID(B1612, LEN(B1612) - 2, 3) = " HD", 10, TRUE, 7), FALSE))</f>
        <v>DIF_17</v>
      </c>
      <c r="H161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"DIF_17" ],</v>
      </c>
      <c r="I161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"Dark Forest (StaticSphere Remix) - SHD",
  "region": "FT Pack",
  "category": [ "FT Pack", "SHD", "DIF_17" ],
  "requires": []
  },
</v>
      </c>
    </row>
    <row r="1614" spans="1:9" ht="105" x14ac:dyDescent="0.25">
      <c r="A1614" s="18">
        <f t="shared" si="25"/>
        <v>404</v>
      </c>
      <c r="B1614" s="18" t="str">
        <f>_xlfn.TEXTJOIN(" - ", FALSE, VLOOKUP(Table2[[#This Row],[Song Number]], Table1[[Order]:[SHD]], 4, FALSE), _xlfn.IFS(MID(B1613, LEN(B1613) - 2, 3) = " EZ", "NM", MID(B1613, LEN(B1613) - 2, 3) = " NM", "HD", MID(B1613, LEN(B1613) - 2, 3) = " HD", "SHD", TRUE, "EZ"))</f>
        <v>Egyptian Rule (Roy Milelate Remix) - EZ</v>
      </c>
      <c r="C1614" s="18" t="str">
        <f>_xlfn.TEXTJOIN(" ", FALSE, VLOOKUP(Table2[[#This Row],[Song Number]], Table1[[Order]:[SHD]], 2, FALSE), "Pack")</f>
        <v>FT Pack</v>
      </c>
      <c r="D1614" s="18" t="str" cm="1">
        <f t="array" ref="D1614">_xlfn.IFS(MID(B1613, LEN(B1613) - 2, 3) = " EZ", "NM", MID(B1613, LEN(B1613) - 2, 3) = " NM", "HD", MID(B1613, LEN(B1613) - 2, 3) = " HD", "SHD", TRUE, "EZ")</f>
        <v>EZ</v>
      </c>
      <c r="E1614" s="18" t="str">
        <f>VLOOKUP(Table2[[#This Row],[Song Number]], Table1[[Order]:[SHD]], 5, FALSE)</f>
        <v>Roy Mikelate</v>
      </c>
      <c r="F1614" s="18" t="str">
        <f>_xlfn.TEXTJOIN("", FALSE, "BPM_", VLOOKUP(Table2[[#This Row],[Song Number]], Table1[[Order]:[SHD]], 6, FALSE))</f>
        <v>BPM_211</v>
      </c>
      <c r="G1614" s="18" t="str" cm="1">
        <f t="array" ref="G1614">_xlfn.TEXTJOIN("", FALSE, "DIF_", VLOOKUP(Table2[[#This Row],[Song Number]], Table1[[Order]:[SHD]], _xlfn.IFS(MID(B1613, LEN(B1613) - 2, 3) = " EZ", 8, MID(B1613, LEN(B1613) - 2, 3) = " NM", 9, MID(B1613, LEN(B1613) - 2, 3) = " HD", 10, TRUE, 7), FALSE))</f>
        <v>DIF_6</v>
      </c>
      <c r="H161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"DIF_6" ],</v>
      </c>
      <c r="I161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"Egyptian Rule (Roy Milelate Remix) - EZ",
  "region": "FT Pack",
  "category": [ "FT Pack", "EZ", "DIF_6" ],
  "requires": []
  },
</v>
      </c>
    </row>
    <row r="1615" spans="1:9" ht="105" x14ac:dyDescent="0.25">
      <c r="A1615" s="18">
        <f t="shared" si="25"/>
        <v>404</v>
      </c>
      <c r="B1615" s="18" t="str">
        <f>_xlfn.TEXTJOIN(" - ", FALSE, VLOOKUP(Table2[[#This Row],[Song Number]], Table1[[Order]:[SHD]], 4, FALSE), _xlfn.IFS(MID(B1614, LEN(B1614) - 2, 3) = " EZ", "NM", MID(B1614, LEN(B1614) - 2, 3) = " NM", "HD", MID(B1614, LEN(B1614) - 2, 3) = " HD", "SHD", TRUE, "EZ"))</f>
        <v>Egyptian Rule (Roy Milelate Remix) - NM</v>
      </c>
      <c r="C1615" s="18" t="str">
        <f>_xlfn.TEXTJOIN(" ", FALSE, VLOOKUP(Table2[[#This Row],[Song Number]], Table1[[Order]:[SHD]], 2, FALSE), "Pack")</f>
        <v>FT Pack</v>
      </c>
      <c r="D1615" s="18" t="str" cm="1">
        <f t="array" ref="D1615">_xlfn.IFS(MID(B1614, LEN(B1614) - 2, 3) = " EZ", "NM", MID(B1614, LEN(B1614) - 2, 3) = " NM", "HD", MID(B1614, LEN(B1614) - 2, 3) = " HD", "SHD", TRUE, "EZ")</f>
        <v>NM</v>
      </c>
      <c r="E1615" s="18" t="str">
        <f>VLOOKUP(Table2[[#This Row],[Song Number]], Table1[[Order]:[SHD]], 5, FALSE)</f>
        <v>Roy Mikelate</v>
      </c>
      <c r="F1615" s="18" t="str">
        <f>_xlfn.TEXTJOIN("", FALSE, "BPM_", VLOOKUP(Table2[[#This Row],[Song Number]], Table1[[Order]:[SHD]], 6, FALSE))</f>
        <v>BPM_211</v>
      </c>
      <c r="G1615" s="18" t="str" cm="1">
        <f t="array" ref="G1615">_xlfn.TEXTJOIN("", FALSE, "DIF_", VLOOKUP(Table2[[#This Row],[Song Number]], Table1[[Order]:[SHD]], _xlfn.IFS(MID(B1614, LEN(B1614) - 2, 3) = " EZ", 8, MID(B1614, LEN(B1614) - 2, 3) = " NM", 9, MID(B1614, LEN(B1614) - 2, 3) = " HD", 10, TRUE, 7), FALSE))</f>
        <v>DIF_11</v>
      </c>
      <c r="H161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"DIF_11" ],</v>
      </c>
      <c r="I161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"Egyptian Rule (Roy Milelate Remix) - NM",
  "region": "FT Pack",
  "category": [ "FT Pack", "NM", "DIF_11" ],
  "requires": []
  },
</v>
      </c>
    </row>
    <row r="1616" spans="1:9" ht="105" x14ac:dyDescent="0.25">
      <c r="A1616" s="18">
        <f t="shared" si="25"/>
        <v>404</v>
      </c>
      <c r="B1616" s="18" t="str">
        <f>_xlfn.TEXTJOIN(" - ", FALSE, VLOOKUP(Table2[[#This Row],[Song Number]], Table1[[Order]:[SHD]], 4, FALSE), _xlfn.IFS(MID(B1615, LEN(B1615) - 2, 3) = " EZ", "NM", MID(B1615, LEN(B1615) - 2, 3) = " NM", "HD", MID(B1615, LEN(B1615) - 2, 3) = " HD", "SHD", TRUE, "EZ"))</f>
        <v>Egyptian Rule (Roy Milelate Remix) - HD</v>
      </c>
      <c r="C1616" s="18" t="str">
        <f>_xlfn.TEXTJOIN(" ", FALSE, VLOOKUP(Table2[[#This Row],[Song Number]], Table1[[Order]:[SHD]], 2, FALSE), "Pack")</f>
        <v>FT Pack</v>
      </c>
      <c r="D1616" s="18" t="str" cm="1">
        <f t="array" ref="D1616">_xlfn.IFS(MID(B1615, LEN(B1615) - 2, 3) = " EZ", "NM", MID(B1615, LEN(B1615) - 2, 3) = " NM", "HD", MID(B1615, LEN(B1615) - 2, 3) = " HD", "SHD", TRUE, "EZ")</f>
        <v>HD</v>
      </c>
      <c r="E1616" s="18" t="str">
        <f>VLOOKUP(Table2[[#This Row],[Song Number]], Table1[[Order]:[SHD]], 5, FALSE)</f>
        <v>Roy Mikelate</v>
      </c>
      <c r="F1616" s="18" t="str">
        <f>_xlfn.TEXTJOIN("", FALSE, "BPM_", VLOOKUP(Table2[[#This Row],[Song Number]], Table1[[Order]:[SHD]], 6, FALSE))</f>
        <v>BPM_211</v>
      </c>
      <c r="G1616" s="18" t="str" cm="1">
        <f t="array" ref="G1616">_xlfn.TEXTJOIN("", FALSE, "DIF_", VLOOKUP(Table2[[#This Row],[Song Number]], Table1[[Order]:[SHD]], _xlfn.IFS(MID(B1615, LEN(B1615) - 2, 3) = " EZ", 8, MID(B1615, LEN(B1615) - 2, 3) = " NM", 9, MID(B1615, LEN(B1615) - 2, 3) = " HD", 10, TRUE, 7), FALSE))</f>
        <v>DIF_15</v>
      </c>
      <c r="H161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"DIF_15" ],</v>
      </c>
      <c r="I161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"Egyptian Rule (Roy Milelate Remix) - HD",
  "region": "FT Pack",
  "category": [ "FT Pack", "HD", "DIF_15" ],
  "requires": []
  },
</v>
      </c>
    </row>
    <row r="1617" spans="1:9" ht="105" x14ac:dyDescent="0.25">
      <c r="A1617" s="18">
        <f t="shared" si="25"/>
        <v>404</v>
      </c>
      <c r="B1617" s="18" t="str">
        <f>_xlfn.TEXTJOIN(" - ", FALSE, VLOOKUP(Table2[[#This Row],[Song Number]], Table1[[Order]:[SHD]], 4, FALSE), _xlfn.IFS(MID(B1616, LEN(B1616) - 2, 3) = " EZ", "NM", MID(B1616, LEN(B1616) - 2, 3) = " NM", "HD", MID(B1616, LEN(B1616) - 2, 3) = " HD", "SHD", TRUE, "EZ"))</f>
        <v>Egyptian Rule (Roy Milelate Remix) - SHD</v>
      </c>
      <c r="C1617" s="18" t="str">
        <f>_xlfn.TEXTJOIN(" ", FALSE, VLOOKUP(Table2[[#This Row],[Song Number]], Table1[[Order]:[SHD]], 2, FALSE), "Pack")</f>
        <v>FT Pack</v>
      </c>
      <c r="D1617" s="18" t="str" cm="1">
        <f t="array" ref="D1617">_xlfn.IFS(MID(B1616, LEN(B1616) - 2, 3) = " EZ", "NM", MID(B1616, LEN(B1616) - 2, 3) = " NM", "HD", MID(B1616, LEN(B1616) - 2, 3) = " HD", "SHD", TRUE, "EZ")</f>
        <v>SHD</v>
      </c>
      <c r="E1617" s="18" t="str">
        <f>VLOOKUP(Table2[[#This Row],[Song Number]], Table1[[Order]:[SHD]], 5, FALSE)</f>
        <v>Roy Mikelate</v>
      </c>
      <c r="F1617" s="18" t="str">
        <f>_xlfn.TEXTJOIN("", FALSE, "BPM_", VLOOKUP(Table2[[#This Row],[Song Number]], Table1[[Order]:[SHD]], 6, FALSE))</f>
        <v>BPM_211</v>
      </c>
      <c r="G1617" s="18" t="str" cm="1">
        <f t="array" ref="G1617">_xlfn.TEXTJOIN("", FALSE, "DIF_", VLOOKUP(Table2[[#This Row],[Song Number]], Table1[[Order]:[SHD]], _xlfn.IFS(MID(B1616, LEN(B1616) - 2, 3) = " EZ", 8, MID(B1616, LEN(B1616) - 2, 3) = " NM", 9, MID(B1616, LEN(B1616) - 2, 3) = " HD", 10, TRUE, 7), FALSE))</f>
        <v>DIF_19</v>
      </c>
      <c r="H161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"DIF_19" ],</v>
      </c>
      <c r="I161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"Egyptian Rule (Roy Milelate Remix) - SHD",
  "region": "FT Pack",
  "category": [ "FT Pack", "SHD", "DIF_19" ],
  "requires": []
  },
</v>
      </c>
    </row>
    <row r="1618" spans="1:9" ht="105" x14ac:dyDescent="0.25">
      <c r="A1618" s="18">
        <f t="shared" si="25"/>
        <v>405</v>
      </c>
      <c r="B1618" s="18" t="str">
        <f>_xlfn.TEXTJOIN(" - ", FALSE, VLOOKUP(Table2[[#This Row],[Song Number]], Table1[[Order]:[SHD]], 4, FALSE), _xlfn.IFS(MID(B1617, LEN(B1617) - 2, 3) = " EZ", "NM", MID(B1617, LEN(B1617) - 2, 3) = " NM", "HD", MID(B1617, LEN(B1617) - 2, 3) = " HD", "SHD", TRUE, "EZ"))</f>
        <v>Fortress 2 Blue GM05 (NieN Metal Remix) - EZ</v>
      </c>
      <c r="C1618" s="18" t="str">
        <f>_xlfn.TEXTJOIN(" ", FALSE, VLOOKUP(Table2[[#This Row],[Song Number]], Table1[[Order]:[SHD]], 2, FALSE), "Pack")</f>
        <v>FT Pack</v>
      </c>
      <c r="D1618" s="18" t="str" cm="1">
        <f t="array" ref="D1618">_xlfn.IFS(MID(B1617, LEN(B1617) - 2, 3) = " EZ", "NM", MID(B1617, LEN(B1617) - 2, 3) = " NM", "HD", MID(B1617, LEN(B1617) - 2, 3) = " HD", "SHD", TRUE, "EZ")</f>
        <v>EZ</v>
      </c>
      <c r="E1618" s="18" t="str">
        <f>VLOOKUP(Table2[[#This Row],[Song Number]], Table1[[Order]:[SHD]], 5, FALSE)</f>
        <v>NieN</v>
      </c>
      <c r="F1618" s="18" t="str">
        <f>_xlfn.TEXTJOIN("", FALSE, "BPM_", VLOOKUP(Table2[[#This Row],[Song Number]], Table1[[Order]:[SHD]], 6, FALSE))</f>
        <v>BPM_200</v>
      </c>
      <c r="G1618" s="18" t="str" cm="1">
        <f t="array" ref="G1618">_xlfn.TEXTJOIN("", FALSE, "DIF_", VLOOKUP(Table2[[#This Row],[Song Number]], Table1[[Order]:[SHD]], _xlfn.IFS(MID(B1617, LEN(B1617) - 2, 3) = " EZ", 8, MID(B1617, LEN(B1617) - 2, 3) = " NM", 9, MID(B1617, LEN(B1617) - 2, 3) = " HD", 10, TRUE, 7), FALSE))</f>
        <v>DIF_6</v>
      </c>
      <c r="H161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"DIF_6" ],</v>
      </c>
      <c r="I161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"Fortress 2 Blue GM05 (NieN Metal Remix) - EZ",
  "region": "FT Pack",
  "category": [ "FT Pack", "EZ", "DIF_6" ],
  "requires": []
  },
</v>
      </c>
    </row>
    <row r="1619" spans="1:9" ht="105" x14ac:dyDescent="0.25">
      <c r="A1619" s="18">
        <f t="shared" si="25"/>
        <v>405</v>
      </c>
      <c r="B1619" s="18" t="str">
        <f>_xlfn.TEXTJOIN(" - ", FALSE, VLOOKUP(Table2[[#This Row],[Song Number]], Table1[[Order]:[SHD]], 4, FALSE), _xlfn.IFS(MID(B1618, LEN(B1618) - 2, 3) = " EZ", "NM", MID(B1618, LEN(B1618) - 2, 3) = " NM", "HD", MID(B1618, LEN(B1618) - 2, 3) = " HD", "SHD", TRUE, "EZ"))</f>
        <v>Fortress 2 Blue GM05 (NieN Metal Remix) - NM</v>
      </c>
      <c r="C1619" s="18" t="str">
        <f>_xlfn.TEXTJOIN(" ", FALSE, VLOOKUP(Table2[[#This Row],[Song Number]], Table1[[Order]:[SHD]], 2, FALSE), "Pack")</f>
        <v>FT Pack</v>
      </c>
      <c r="D1619" s="18" t="str" cm="1">
        <f t="array" ref="D1619">_xlfn.IFS(MID(B1618, LEN(B1618) - 2, 3) = " EZ", "NM", MID(B1618, LEN(B1618) - 2, 3) = " NM", "HD", MID(B1618, LEN(B1618) - 2, 3) = " HD", "SHD", TRUE, "EZ")</f>
        <v>NM</v>
      </c>
      <c r="E1619" s="18" t="str">
        <f>VLOOKUP(Table2[[#This Row],[Song Number]], Table1[[Order]:[SHD]], 5, FALSE)</f>
        <v>NieN</v>
      </c>
      <c r="F1619" s="18" t="str">
        <f>_xlfn.TEXTJOIN("", FALSE, "BPM_", VLOOKUP(Table2[[#This Row],[Song Number]], Table1[[Order]:[SHD]], 6, FALSE))</f>
        <v>BPM_200</v>
      </c>
      <c r="G1619" s="18" t="str" cm="1">
        <f t="array" ref="G1619">_xlfn.TEXTJOIN("", FALSE, "DIF_", VLOOKUP(Table2[[#This Row],[Song Number]], Table1[[Order]:[SHD]], _xlfn.IFS(MID(B1618, LEN(B1618) - 2, 3) = " EZ", 8, MID(B1618, LEN(B1618) - 2, 3) = " NM", 9, MID(B1618, LEN(B1618) - 2, 3) = " HD", 10, TRUE, 7), FALSE))</f>
        <v>DIF_12</v>
      </c>
      <c r="H161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"DIF_12" ],</v>
      </c>
      <c r="I161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"Fortress 2 Blue GM05 (NieN Metal Remix) - NM",
  "region": "FT Pack",
  "category": [ "FT Pack", "NM", "DIF_12" ],
  "requires": []
  },
</v>
      </c>
    </row>
    <row r="1620" spans="1:9" ht="105" x14ac:dyDescent="0.25">
      <c r="A1620" s="18">
        <f t="shared" si="25"/>
        <v>405</v>
      </c>
      <c r="B1620" s="18" t="str">
        <f>_xlfn.TEXTJOIN(" - ", FALSE, VLOOKUP(Table2[[#This Row],[Song Number]], Table1[[Order]:[SHD]], 4, FALSE), _xlfn.IFS(MID(B1619, LEN(B1619) - 2, 3) = " EZ", "NM", MID(B1619, LEN(B1619) - 2, 3) = " NM", "HD", MID(B1619, LEN(B1619) - 2, 3) = " HD", "SHD", TRUE, "EZ"))</f>
        <v>Fortress 2 Blue GM05 (NieN Metal Remix) - HD</v>
      </c>
      <c r="C1620" s="18" t="str">
        <f>_xlfn.TEXTJOIN(" ", FALSE, VLOOKUP(Table2[[#This Row],[Song Number]], Table1[[Order]:[SHD]], 2, FALSE), "Pack")</f>
        <v>FT Pack</v>
      </c>
      <c r="D1620" s="18" t="str" cm="1">
        <f t="array" ref="D1620">_xlfn.IFS(MID(B1619, LEN(B1619) - 2, 3) = " EZ", "NM", MID(B1619, LEN(B1619) - 2, 3) = " NM", "HD", MID(B1619, LEN(B1619) - 2, 3) = " HD", "SHD", TRUE, "EZ")</f>
        <v>HD</v>
      </c>
      <c r="E1620" s="18" t="str">
        <f>VLOOKUP(Table2[[#This Row],[Song Number]], Table1[[Order]:[SHD]], 5, FALSE)</f>
        <v>NieN</v>
      </c>
      <c r="F1620" s="18" t="str">
        <f>_xlfn.TEXTJOIN("", FALSE, "BPM_", VLOOKUP(Table2[[#This Row],[Song Number]], Table1[[Order]:[SHD]], 6, FALSE))</f>
        <v>BPM_200</v>
      </c>
      <c r="G1620" s="18" t="str" cm="1">
        <f t="array" ref="G1620">_xlfn.TEXTJOIN("", FALSE, "DIF_", VLOOKUP(Table2[[#This Row],[Song Number]], Table1[[Order]:[SHD]], _xlfn.IFS(MID(B1619, LEN(B1619) - 2, 3) = " EZ", 8, MID(B1619, LEN(B1619) - 2, 3) = " NM", 9, MID(B1619, LEN(B1619) - 2, 3) = " HD", 10, TRUE, 7), FALSE))</f>
        <v>DIF_16</v>
      </c>
      <c r="H162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"DIF_16" ],</v>
      </c>
      <c r="I162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"Fortress 2 Blue GM05 (NieN Metal Remix) - HD",
  "region": "FT Pack",
  "category": [ "FT Pack", "HD", "DIF_16" ],
  "requires": []
  },
</v>
      </c>
    </row>
    <row r="1621" spans="1:9" ht="105" x14ac:dyDescent="0.25">
      <c r="A1621" s="18">
        <f t="shared" si="25"/>
        <v>405</v>
      </c>
      <c r="B1621" s="18" t="str">
        <f>_xlfn.TEXTJOIN(" - ", FALSE, VLOOKUP(Table2[[#This Row],[Song Number]], Table1[[Order]:[SHD]], 4, FALSE), _xlfn.IFS(MID(B1620, LEN(B1620) - 2, 3) = " EZ", "NM", MID(B1620, LEN(B1620) - 2, 3) = " NM", "HD", MID(B1620, LEN(B1620) - 2, 3) = " HD", "SHD", TRUE, "EZ"))</f>
        <v>Fortress 2 Blue GM05 (NieN Metal Remix) - SHD</v>
      </c>
      <c r="C1621" s="18" t="str">
        <f>_xlfn.TEXTJOIN(" ", FALSE, VLOOKUP(Table2[[#This Row],[Song Number]], Table1[[Order]:[SHD]], 2, FALSE), "Pack")</f>
        <v>FT Pack</v>
      </c>
      <c r="D1621" s="18" t="str" cm="1">
        <f t="array" ref="D1621">_xlfn.IFS(MID(B1620, LEN(B1620) - 2, 3) = " EZ", "NM", MID(B1620, LEN(B1620) - 2, 3) = " NM", "HD", MID(B1620, LEN(B1620) - 2, 3) = " HD", "SHD", TRUE, "EZ")</f>
        <v>SHD</v>
      </c>
      <c r="E1621" s="18" t="str">
        <f>VLOOKUP(Table2[[#This Row],[Song Number]], Table1[[Order]:[SHD]], 5, FALSE)</f>
        <v>NieN</v>
      </c>
      <c r="F1621" s="18" t="str">
        <f>_xlfn.TEXTJOIN("", FALSE, "BPM_", VLOOKUP(Table2[[#This Row],[Song Number]], Table1[[Order]:[SHD]], 6, FALSE))</f>
        <v>BPM_200</v>
      </c>
      <c r="G1621" s="18" t="str" cm="1">
        <f t="array" ref="G1621">_xlfn.TEXTJOIN("", FALSE, "DIF_", VLOOKUP(Table2[[#This Row],[Song Number]], Table1[[Order]:[SHD]], _xlfn.IFS(MID(B1620, LEN(B1620) - 2, 3) = " EZ", 8, MID(B1620, LEN(B1620) - 2, 3) = " NM", 9, MID(B1620, LEN(B1620) - 2, 3) = " HD", 10, TRUE, 7), FALSE))</f>
        <v>DIF_19</v>
      </c>
      <c r="H162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"DIF_19" ],</v>
      </c>
      <c r="I162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"Fortress 2 Blue GM05 (NieN Metal Remix) - SHD",
  "region": "FT Pack",
  "category": [ "FT Pack", "SHD", "DIF_19" ],
  "requires": []
  },
</v>
      </c>
    </row>
    <row r="1622" spans="1:9" ht="105" x14ac:dyDescent="0.25">
      <c r="A1622" s="18">
        <f t="shared" si="25"/>
        <v>406</v>
      </c>
      <c r="B1622" s="18" t="str">
        <f>_xlfn.TEXTJOIN(" - ", FALSE, VLOOKUP(Table2[[#This Row],[Song Number]], Table1[[Order]:[SHD]], 4, FALSE), _xlfn.IFS(MID(B1621, LEN(B1621) - 2, 3) = " EZ", "NM", MID(B1621, LEN(B1621) - 2, 3) = " NM", "HD", MID(B1621, LEN(B1621) - 2, 3) = " HD", "SHD", TRUE, "EZ"))</f>
        <v>Fortress 2 Blue GM05 (RiraN Hardstyle Remix) - EZ</v>
      </c>
      <c r="C1622" s="18" t="str">
        <f>_xlfn.TEXTJOIN(" ", FALSE, VLOOKUP(Table2[[#This Row],[Song Number]], Table1[[Order]:[SHD]], 2, FALSE), "Pack")</f>
        <v>FT Pack</v>
      </c>
      <c r="D1622" s="18" t="str" cm="1">
        <f t="array" ref="D1622">_xlfn.IFS(MID(B1621, LEN(B1621) - 2, 3) = " EZ", "NM", MID(B1621, LEN(B1621) - 2, 3) = " NM", "HD", MID(B1621, LEN(B1621) - 2, 3) = " HD", "SHD", TRUE, "EZ")</f>
        <v>EZ</v>
      </c>
      <c r="E1622" s="18" t="str">
        <f>VLOOKUP(Table2[[#This Row],[Song Number]], Table1[[Order]:[SHD]], 5, FALSE)</f>
        <v>RiaN</v>
      </c>
      <c r="F1622" s="18" t="str">
        <f>_xlfn.TEXTJOIN("", FALSE, "BPM_", VLOOKUP(Table2[[#This Row],[Song Number]], Table1[[Order]:[SHD]], 6, FALSE))</f>
        <v>BPM_170</v>
      </c>
      <c r="G1622" s="18" t="str" cm="1">
        <f t="array" ref="G1622">_xlfn.TEXTJOIN("", FALSE, "DIF_", VLOOKUP(Table2[[#This Row],[Song Number]], Table1[[Order]:[SHD]], _xlfn.IFS(MID(B1621, LEN(B1621) - 2, 3) = " EZ", 8, MID(B1621, LEN(B1621) - 2, 3) = " NM", 9, MID(B1621, LEN(B1621) - 2, 3) = " HD", 10, TRUE, 7), FALSE))</f>
        <v>DIF_5</v>
      </c>
      <c r="H162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"DIF_5" ],</v>
      </c>
      <c r="I162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"Fortress 2 Blue GM05 (RiraN Hardstyle Remix) - EZ",
  "region": "FT Pack",
  "category": [ "FT Pack", "EZ", "DIF_5" ],
  "requires": []
  },
</v>
      </c>
    </row>
    <row r="1623" spans="1:9" ht="105" x14ac:dyDescent="0.25">
      <c r="A1623" s="18">
        <f t="shared" si="25"/>
        <v>406</v>
      </c>
      <c r="B1623" s="18" t="str">
        <f>_xlfn.TEXTJOIN(" - ", FALSE, VLOOKUP(Table2[[#This Row],[Song Number]], Table1[[Order]:[SHD]], 4, FALSE), _xlfn.IFS(MID(B1622, LEN(B1622) - 2, 3) = " EZ", "NM", MID(B1622, LEN(B1622) - 2, 3) = " NM", "HD", MID(B1622, LEN(B1622) - 2, 3) = " HD", "SHD", TRUE, "EZ"))</f>
        <v>Fortress 2 Blue GM05 (RiraN Hardstyle Remix) - NM</v>
      </c>
      <c r="C1623" s="18" t="str">
        <f>_xlfn.TEXTJOIN(" ", FALSE, VLOOKUP(Table2[[#This Row],[Song Number]], Table1[[Order]:[SHD]], 2, FALSE), "Pack")</f>
        <v>FT Pack</v>
      </c>
      <c r="D1623" s="18" t="str" cm="1">
        <f t="array" ref="D1623">_xlfn.IFS(MID(B1622, LEN(B1622) - 2, 3) = " EZ", "NM", MID(B1622, LEN(B1622) - 2, 3) = " NM", "HD", MID(B1622, LEN(B1622) - 2, 3) = " HD", "SHD", TRUE, "EZ")</f>
        <v>NM</v>
      </c>
      <c r="E1623" s="18" t="str">
        <f>VLOOKUP(Table2[[#This Row],[Song Number]], Table1[[Order]:[SHD]], 5, FALSE)</f>
        <v>RiaN</v>
      </c>
      <c r="F1623" s="18" t="str">
        <f>_xlfn.TEXTJOIN("", FALSE, "BPM_", VLOOKUP(Table2[[#This Row],[Song Number]], Table1[[Order]:[SHD]], 6, FALSE))</f>
        <v>BPM_170</v>
      </c>
      <c r="G1623" s="18" t="str" cm="1">
        <f t="array" ref="G1623">_xlfn.TEXTJOIN("", FALSE, "DIF_", VLOOKUP(Table2[[#This Row],[Song Number]], Table1[[Order]:[SHD]], _xlfn.IFS(MID(B1622, LEN(B1622) - 2, 3) = " EZ", 8, MID(B1622, LEN(B1622) - 2, 3) = " NM", 9, MID(B1622, LEN(B1622) - 2, 3) = " HD", 10, TRUE, 7), FALSE))</f>
        <v>DIF_11</v>
      </c>
      <c r="H162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"DIF_11" ],</v>
      </c>
      <c r="I162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"Fortress 2 Blue GM05 (RiraN Hardstyle Remix) - NM",
  "region": "FT Pack",
  "category": [ "FT Pack", "NM", "DIF_11" ],
  "requires": []
  },
</v>
      </c>
    </row>
    <row r="1624" spans="1:9" ht="105" x14ac:dyDescent="0.25">
      <c r="A1624" s="18">
        <f t="shared" si="25"/>
        <v>406</v>
      </c>
      <c r="B1624" s="18" t="str">
        <f>_xlfn.TEXTJOIN(" - ", FALSE, VLOOKUP(Table2[[#This Row],[Song Number]], Table1[[Order]:[SHD]], 4, FALSE), _xlfn.IFS(MID(B1623, LEN(B1623) - 2, 3) = " EZ", "NM", MID(B1623, LEN(B1623) - 2, 3) = " NM", "HD", MID(B1623, LEN(B1623) - 2, 3) = " HD", "SHD", TRUE, "EZ"))</f>
        <v>Fortress 2 Blue GM05 (RiraN Hardstyle Remix) - HD</v>
      </c>
      <c r="C1624" s="18" t="str">
        <f>_xlfn.TEXTJOIN(" ", FALSE, VLOOKUP(Table2[[#This Row],[Song Number]], Table1[[Order]:[SHD]], 2, FALSE), "Pack")</f>
        <v>FT Pack</v>
      </c>
      <c r="D1624" s="18" t="str" cm="1">
        <f t="array" ref="D1624">_xlfn.IFS(MID(B1623, LEN(B1623) - 2, 3) = " EZ", "NM", MID(B1623, LEN(B1623) - 2, 3) = " NM", "HD", MID(B1623, LEN(B1623) - 2, 3) = " HD", "SHD", TRUE, "EZ")</f>
        <v>HD</v>
      </c>
      <c r="E1624" s="18" t="str">
        <f>VLOOKUP(Table2[[#This Row],[Song Number]], Table1[[Order]:[SHD]], 5, FALSE)</f>
        <v>RiaN</v>
      </c>
      <c r="F1624" s="18" t="str">
        <f>_xlfn.TEXTJOIN("", FALSE, "BPM_", VLOOKUP(Table2[[#This Row],[Song Number]], Table1[[Order]:[SHD]], 6, FALSE))</f>
        <v>BPM_170</v>
      </c>
      <c r="G1624" s="18" t="str" cm="1">
        <f t="array" ref="G1624">_xlfn.TEXTJOIN("", FALSE, "DIF_", VLOOKUP(Table2[[#This Row],[Song Number]], Table1[[Order]:[SHD]], _xlfn.IFS(MID(B1623, LEN(B1623) - 2, 3) = " EZ", 8, MID(B1623, LEN(B1623) - 2, 3) = " NM", 9, MID(B1623, LEN(B1623) - 2, 3) = " HD", 10, TRUE, 7), FALSE))</f>
        <v>DIF_15</v>
      </c>
      <c r="H162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"DIF_15" ],</v>
      </c>
      <c r="I162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"Fortress 2 Blue GM05 (RiraN Hardstyle Remix) - HD",
  "region": "FT Pack",
  "category": [ "FT Pack", "HD", "DIF_15" ],
  "requires": []
  },
</v>
      </c>
    </row>
    <row r="1625" spans="1:9" ht="105" x14ac:dyDescent="0.25">
      <c r="A1625" s="18">
        <f t="shared" si="25"/>
        <v>406</v>
      </c>
      <c r="B1625" s="18" t="str">
        <f>_xlfn.TEXTJOIN(" - ", FALSE, VLOOKUP(Table2[[#This Row],[Song Number]], Table1[[Order]:[SHD]], 4, FALSE), _xlfn.IFS(MID(B1624, LEN(B1624) - 2, 3) = " EZ", "NM", MID(B1624, LEN(B1624) - 2, 3) = " NM", "HD", MID(B1624, LEN(B1624) - 2, 3) = " HD", "SHD", TRUE, "EZ"))</f>
        <v>Fortress 2 Blue GM05 (RiraN Hardstyle Remix) - SHD</v>
      </c>
      <c r="C1625" s="18" t="str">
        <f>_xlfn.TEXTJOIN(" ", FALSE, VLOOKUP(Table2[[#This Row],[Song Number]], Table1[[Order]:[SHD]], 2, FALSE), "Pack")</f>
        <v>FT Pack</v>
      </c>
      <c r="D1625" s="18" t="str" cm="1">
        <f t="array" ref="D1625">_xlfn.IFS(MID(B1624, LEN(B1624) - 2, 3) = " EZ", "NM", MID(B1624, LEN(B1624) - 2, 3) = " NM", "HD", MID(B1624, LEN(B1624) - 2, 3) = " HD", "SHD", TRUE, "EZ")</f>
        <v>SHD</v>
      </c>
      <c r="E1625" s="18" t="str">
        <f>VLOOKUP(Table2[[#This Row],[Song Number]], Table1[[Order]:[SHD]], 5, FALSE)</f>
        <v>RiaN</v>
      </c>
      <c r="F1625" s="18" t="str">
        <f>_xlfn.TEXTJOIN("", FALSE, "BPM_", VLOOKUP(Table2[[#This Row],[Song Number]], Table1[[Order]:[SHD]], 6, FALSE))</f>
        <v>BPM_170</v>
      </c>
      <c r="G1625" s="18" t="str" cm="1">
        <f t="array" ref="G1625">_xlfn.TEXTJOIN("", FALSE, "DIF_", VLOOKUP(Table2[[#This Row],[Song Number]], Table1[[Order]:[SHD]], _xlfn.IFS(MID(B1624, LEN(B1624) - 2, 3) = " EZ", 8, MID(B1624, LEN(B1624) - 2, 3) = " NM", 9, MID(B1624, LEN(B1624) - 2, 3) = " HD", 10, TRUE, 7), FALSE))</f>
        <v>DIF_18</v>
      </c>
      <c r="H162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"DIF_18" ],</v>
      </c>
      <c r="I162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"Fortress 2 Blue GM05 (RiraN Hardstyle Remix) - SHD",
  "region": "FT Pack",
  "category": [ "FT Pack", "SHD", "DIF_18" ],
  "requires": []
  },
</v>
      </c>
    </row>
    <row r="1626" spans="1:9" ht="105" x14ac:dyDescent="0.25">
      <c r="A1626" s="18">
        <f t="shared" si="25"/>
        <v>407</v>
      </c>
      <c r="B1626" s="18" t="str">
        <f>_xlfn.TEXTJOIN(" - ", FALSE, VLOOKUP(Table2[[#This Row],[Song Number]], Table1[[Order]:[SHD]], 4, FALSE), _xlfn.IFS(MID(B1625, LEN(B1625) - 2, 3) = " EZ", "NM", MID(B1625, LEN(B1625) - 2, 3) = " NM", "HD", MID(B1625, LEN(B1625) - 2, 3) = " HD", "SHD", TRUE, "EZ"))</f>
        <v>Fortress 2+ The Valley of City (Merry-Go-Round Mix) - EZ</v>
      </c>
      <c r="C1626" s="18" t="str">
        <f>_xlfn.TEXTJOIN(" ", FALSE, VLOOKUP(Table2[[#This Row],[Song Number]], Table1[[Order]:[SHD]], 2, FALSE), "Pack")</f>
        <v>FT Pack</v>
      </c>
      <c r="D1626" s="18" t="str" cm="1">
        <f t="array" ref="D1626">_xlfn.IFS(MID(B1625, LEN(B1625) - 2, 3) = " EZ", "NM", MID(B1625, LEN(B1625) - 2, 3) = " NM", "HD", MID(B1625, LEN(B1625) - 2, 3) = " HD", "SHD", TRUE, "EZ")</f>
        <v>EZ</v>
      </c>
      <c r="E1626" s="18" t="str">
        <f>VLOOKUP(Table2[[#This Row],[Song Number]], Table1[[Order]:[SHD]], 5, FALSE)</f>
        <v>Rozbud</v>
      </c>
      <c r="F1626" s="18" t="str">
        <f>_xlfn.TEXTJOIN("", FALSE, "BPM_", VLOOKUP(Table2[[#This Row],[Song Number]], Table1[[Order]:[SHD]], 6, FALSE))</f>
        <v>BPM_132</v>
      </c>
      <c r="G1626" s="18" t="str" cm="1">
        <f t="array" ref="G1626">_xlfn.TEXTJOIN("", FALSE, "DIF_", VLOOKUP(Table2[[#This Row],[Song Number]], Table1[[Order]:[SHD]], _xlfn.IFS(MID(B1625, LEN(B1625) - 2, 3) = " EZ", 8, MID(B1625, LEN(B1625) - 2, 3) = " NM", 9, MID(B1625, LEN(B1625) - 2, 3) = " HD", 10, TRUE, 7), FALSE))</f>
        <v>DIF_1</v>
      </c>
      <c r="H162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"DIF_1" ],</v>
      </c>
      <c r="I162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"Fortress 2+ The Valley of City (Merry-Go-Round Mix) - EZ",
  "region": "FT Pack",
  "category": [ "FT Pack", "EZ", "DIF_1" ],
  "requires": []
  },
</v>
      </c>
    </row>
    <row r="1627" spans="1:9" ht="105" x14ac:dyDescent="0.25">
      <c r="A1627" s="18">
        <f t="shared" si="25"/>
        <v>407</v>
      </c>
      <c r="B1627" s="18" t="str">
        <f>_xlfn.TEXTJOIN(" - ", FALSE, VLOOKUP(Table2[[#This Row],[Song Number]], Table1[[Order]:[SHD]], 4, FALSE), _xlfn.IFS(MID(B1626, LEN(B1626) - 2, 3) = " EZ", "NM", MID(B1626, LEN(B1626) - 2, 3) = " NM", "HD", MID(B1626, LEN(B1626) - 2, 3) = " HD", "SHD", TRUE, "EZ"))</f>
        <v>Fortress 2+ The Valley of City (Merry-Go-Round Mix) - NM</v>
      </c>
      <c r="C1627" s="18" t="str">
        <f>_xlfn.TEXTJOIN(" ", FALSE, VLOOKUP(Table2[[#This Row],[Song Number]], Table1[[Order]:[SHD]], 2, FALSE), "Pack")</f>
        <v>FT Pack</v>
      </c>
      <c r="D1627" s="18" t="str" cm="1">
        <f t="array" ref="D1627">_xlfn.IFS(MID(B1626, LEN(B1626) - 2, 3) = " EZ", "NM", MID(B1626, LEN(B1626) - 2, 3) = " NM", "HD", MID(B1626, LEN(B1626) - 2, 3) = " HD", "SHD", TRUE, "EZ")</f>
        <v>NM</v>
      </c>
      <c r="E1627" s="18" t="str">
        <f>VLOOKUP(Table2[[#This Row],[Song Number]], Table1[[Order]:[SHD]], 5, FALSE)</f>
        <v>Rozbud</v>
      </c>
      <c r="F1627" s="18" t="str">
        <f>_xlfn.TEXTJOIN("", FALSE, "BPM_", VLOOKUP(Table2[[#This Row],[Song Number]], Table1[[Order]:[SHD]], 6, FALSE))</f>
        <v>BPM_132</v>
      </c>
      <c r="G1627" s="18" t="str" cm="1">
        <f t="array" ref="G1627">_xlfn.TEXTJOIN("", FALSE, "DIF_", VLOOKUP(Table2[[#This Row],[Song Number]], Table1[[Order]:[SHD]], _xlfn.IFS(MID(B1626, LEN(B1626) - 2, 3) = " EZ", 8, MID(B1626, LEN(B1626) - 2, 3) = " NM", 9, MID(B1626, LEN(B1626) - 2, 3) = " HD", 10, TRUE, 7), FALSE))</f>
        <v>DIF_5</v>
      </c>
      <c r="H162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"DIF_5" ],</v>
      </c>
      <c r="I162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"Fortress 2+ The Valley of City (Merry-Go-Round Mix) - NM",
  "region": "FT Pack",
  "category": [ "FT Pack", "NM", "DIF_5" ],
  "requires": []
  },
</v>
      </c>
    </row>
    <row r="1628" spans="1:9" ht="105" x14ac:dyDescent="0.25">
      <c r="A1628" s="18">
        <f t="shared" si="25"/>
        <v>407</v>
      </c>
      <c r="B1628" s="18" t="str">
        <f>_xlfn.TEXTJOIN(" - ", FALSE, VLOOKUP(Table2[[#This Row],[Song Number]], Table1[[Order]:[SHD]], 4, FALSE), _xlfn.IFS(MID(B1627, LEN(B1627) - 2, 3) = " EZ", "NM", MID(B1627, LEN(B1627) - 2, 3) = " NM", "HD", MID(B1627, LEN(B1627) - 2, 3) = " HD", "SHD", TRUE, "EZ"))</f>
        <v>Fortress 2+ The Valley of City (Merry-Go-Round Mix) - HD</v>
      </c>
      <c r="C1628" s="18" t="str">
        <f>_xlfn.TEXTJOIN(" ", FALSE, VLOOKUP(Table2[[#This Row],[Song Number]], Table1[[Order]:[SHD]], 2, FALSE), "Pack")</f>
        <v>FT Pack</v>
      </c>
      <c r="D1628" s="18" t="str" cm="1">
        <f t="array" ref="D1628">_xlfn.IFS(MID(B1627, LEN(B1627) - 2, 3) = " EZ", "NM", MID(B1627, LEN(B1627) - 2, 3) = " NM", "HD", MID(B1627, LEN(B1627) - 2, 3) = " HD", "SHD", TRUE, "EZ")</f>
        <v>HD</v>
      </c>
      <c r="E1628" s="18" t="str">
        <f>VLOOKUP(Table2[[#This Row],[Song Number]], Table1[[Order]:[SHD]], 5, FALSE)</f>
        <v>Rozbud</v>
      </c>
      <c r="F1628" s="18" t="str">
        <f>_xlfn.TEXTJOIN("", FALSE, "BPM_", VLOOKUP(Table2[[#This Row],[Song Number]], Table1[[Order]:[SHD]], 6, FALSE))</f>
        <v>BPM_132</v>
      </c>
      <c r="G1628" s="18" t="str" cm="1">
        <f t="array" ref="G1628">_xlfn.TEXTJOIN("", FALSE, "DIF_", VLOOKUP(Table2[[#This Row],[Song Number]], Table1[[Order]:[SHD]], _xlfn.IFS(MID(B1627, LEN(B1627) - 2, 3) = " EZ", 8, MID(B1627, LEN(B1627) - 2, 3) = " NM", 9, MID(B1627, LEN(B1627) - 2, 3) = " HD", 10, TRUE, 7), FALSE))</f>
        <v>DIF_9</v>
      </c>
      <c r="H162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"DIF_9" ],</v>
      </c>
      <c r="I162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"Fortress 2+ The Valley of City (Merry-Go-Round Mix) - HD",
  "region": "FT Pack",
  "category": [ "FT Pack", "HD", "DIF_9" ],
  "requires": []
  },
</v>
      </c>
    </row>
    <row r="1629" spans="1:9" ht="105" x14ac:dyDescent="0.25">
      <c r="A1629" s="18">
        <f t="shared" si="25"/>
        <v>407</v>
      </c>
      <c r="B1629" s="18" t="str">
        <f>_xlfn.TEXTJOIN(" - ", FALSE, VLOOKUP(Table2[[#This Row],[Song Number]], Table1[[Order]:[SHD]], 4, FALSE), _xlfn.IFS(MID(B1628, LEN(B1628) - 2, 3) = " EZ", "NM", MID(B1628, LEN(B1628) - 2, 3) = " NM", "HD", MID(B1628, LEN(B1628) - 2, 3) = " HD", "SHD", TRUE, "EZ"))</f>
        <v>Fortress 2+ The Valley of City (Merry-Go-Round Mix) - SHD</v>
      </c>
      <c r="C1629" s="18" t="str">
        <f>_xlfn.TEXTJOIN(" ", FALSE, VLOOKUP(Table2[[#This Row],[Song Number]], Table1[[Order]:[SHD]], 2, FALSE), "Pack")</f>
        <v>FT Pack</v>
      </c>
      <c r="D1629" s="18" t="str" cm="1">
        <f t="array" ref="D1629">_xlfn.IFS(MID(B1628, LEN(B1628) - 2, 3) = " EZ", "NM", MID(B1628, LEN(B1628) - 2, 3) = " NM", "HD", MID(B1628, LEN(B1628) - 2, 3) = " HD", "SHD", TRUE, "EZ")</f>
        <v>SHD</v>
      </c>
      <c r="E1629" s="18" t="str">
        <f>VLOOKUP(Table2[[#This Row],[Song Number]], Table1[[Order]:[SHD]], 5, FALSE)</f>
        <v>Rozbud</v>
      </c>
      <c r="F1629" s="18" t="str">
        <f>_xlfn.TEXTJOIN("", FALSE, "BPM_", VLOOKUP(Table2[[#This Row],[Song Number]], Table1[[Order]:[SHD]], 6, FALSE))</f>
        <v>BPM_132</v>
      </c>
      <c r="G1629" s="18" t="str" cm="1">
        <f t="array" ref="G1629">_xlfn.TEXTJOIN("", FALSE, "DIF_", VLOOKUP(Table2[[#This Row],[Song Number]], Table1[[Order]:[SHD]], _xlfn.IFS(MID(B1628, LEN(B1628) - 2, 3) = " EZ", 8, MID(B1628, LEN(B1628) - 2, 3) = " NM", 9, MID(B1628, LEN(B1628) - 2, 3) = " HD", 10, TRUE, 7), FALSE))</f>
        <v>DIF_13</v>
      </c>
      <c r="H162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"DIF_13" ],</v>
      </c>
      <c r="I162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"Fortress 2+ The Valley of City (Merry-Go-Round Mix) - SHD",
  "region": "FT Pack",
  "category": [ "FT Pack", "SHD", "DIF_13" ],
  "requires": []
  },
</v>
      </c>
    </row>
    <row r="1630" spans="1:9" ht="105" x14ac:dyDescent="0.25">
      <c r="A1630" s="18">
        <f t="shared" si="25"/>
        <v>408</v>
      </c>
      <c r="B1630" s="18" t="str">
        <f>_xlfn.TEXTJOIN(" - ", FALSE, VLOOKUP(Table2[[#This Row],[Song Number]], Table1[[Order]:[SHD]], 4, FALSE), _xlfn.IFS(MID(B1629, LEN(B1629) - 2, 3) = " EZ", "NM", MID(B1629, LEN(B1629) - 2, 3) = " NM", "HD", MID(B1629, LEN(B1629) - 2, 3) = " HD", "SHD", TRUE, "EZ"))</f>
        <v>I know what you did last stage (DoubleTO Ver.) - EZ</v>
      </c>
      <c r="C1630" s="18" t="str">
        <f>_xlfn.TEXTJOIN(" ", FALSE, VLOOKUP(Table2[[#This Row],[Song Number]], Table1[[Order]:[SHD]], 2, FALSE), "Pack")</f>
        <v>FT Pack</v>
      </c>
      <c r="D1630" s="18" t="str" cm="1">
        <f t="array" ref="D1630">_xlfn.IFS(MID(B1629, LEN(B1629) - 2, 3) = " EZ", "NM", MID(B1629, LEN(B1629) - 2, 3) = " NM", "HD", MID(B1629, LEN(B1629) - 2, 3) = " HD", "SHD", TRUE, "EZ")</f>
        <v>EZ</v>
      </c>
      <c r="E1630" s="18" t="str">
        <f>VLOOKUP(Table2[[#This Row],[Song Number]], Table1[[Order]:[SHD]], 5, FALSE)</f>
        <v>DoubleTO</v>
      </c>
      <c r="F1630" s="18" t="str">
        <f>_xlfn.TEXTJOIN("", FALSE, "BPM_", VLOOKUP(Table2[[#This Row],[Song Number]], Table1[[Order]:[SHD]], 6, FALSE))</f>
        <v>BPM_132</v>
      </c>
      <c r="G1630" s="18" t="str" cm="1">
        <f t="array" ref="G1630">_xlfn.TEXTJOIN("", FALSE, "DIF_", VLOOKUP(Table2[[#This Row],[Song Number]], Table1[[Order]:[SHD]], _xlfn.IFS(MID(B1629, LEN(B1629) - 2, 3) = " EZ", 8, MID(B1629, LEN(B1629) - 2, 3) = " NM", 9, MID(B1629, LEN(B1629) - 2, 3) = " HD", 10, TRUE, 7), FALSE))</f>
        <v>DIF_4</v>
      </c>
      <c r="H163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"DIF_4" ],</v>
      </c>
      <c r="I163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 know what you did last stage (DoubleTO Ver.) - EZ",
  "region": "FT Pack",
  "category": [ "FT Pack", "EZ", "DIF_4" ],
  "requires": []
  },
</v>
      </c>
    </row>
    <row r="1631" spans="1:9" ht="105" x14ac:dyDescent="0.25">
      <c r="A1631" s="18">
        <f t="shared" si="25"/>
        <v>408</v>
      </c>
      <c r="B1631" s="18" t="str">
        <f>_xlfn.TEXTJOIN(" - ", FALSE, VLOOKUP(Table2[[#This Row],[Song Number]], Table1[[Order]:[SHD]], 4, FALSE), _xlfn.IFS(MID(B1630, LEN(B1630) - 2, 3) = " EZ", "NM", MID(B1630, LEN(B1630) - 2, 3) = " NM", "HD", MID(B1630, LEN(B1630) - 2, 3) = " HD", "SHD", TRUE, "EZ"))</f>
        <v>I know what you did last stage (DoubleTO Ver.) - NM</v>
      </c>
      <c r="C1631" s="18" t="str">
        <f>_xlfn.TEXTJOIN(" ", FALSE, VLOOKUP(Table2[[#This Row],[Song Number]], Table1[[Order]:[SHD]], 2, FALSE), "Pack")</f>
        <v>FT Pack</v>
      </c>
      <c r="D1631" s="18" t="str" cm="1">
        <f t="array" ref="D1631">_xlfn.IFS(MID(B1630, LEN(B1630) - 2, 3) = " EZ", "NM", MID(B1630, LEN(B1630) - 2, 3) = " NM", "HD", MID(B1630, LEN(B1630) - 2, 3) = " HD", "SHD", TRUE, "EZ")</f>
        <v>NM</v>
      </c>
      <c r="E1631" s="18" t="str">
        <f>VLOOKUP(Table2[[#This Row],[Song Number]], Table1[[Order]:[SHD]], 5, FALSE)</f>
        <v>DoubleTO</v>
      </c>
      <c r="F1631" s="18" t="str">
        <f>_xlfn.TEXTJOIN("", FALSE, "BPM_", VLOOKUP(Table2[[#This Row],[Song Number]], Table1[[Order]:[SHD]], 6, FALSE))</f>
        <v>BPM_132</v>
      </c>
      <c r="G1631" s="18" t="str" cm="1">
        <f t="array" ref="G1631">_xlfn.TEXTJOIN("", FALSE, "DIF_", VLOOKUP(Table2[[#This Row],[Song Number]], Table1[[Order]:[SHD]], _xlfn.IFS(MID(B1630, LEN(B1630) - 2, 3) = " EZ", 8, MID(B1630, LEN(B1630) - 2, 3) = " NM", 9, MID(B1630, LEN(B1630) - 2, 3) = " HD", 10, TRUE, 7), FALSE))</f>
        <v>DIF_8</v>
      </c>
      <c r="H163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"DIF_8" ],</v>
      </c>
      <c r="I163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 know what you did last stage (DoubleTO Ver.) - NM",
  "region": "FT Pack",
  "category": [ "FT Pack", "NM", "DIF_8" ],
  "requires": []
  },
</v>
      </c>
    </row>
    <row r="1632" spans="1:9" ht="105" x14ac:dyDescent="0.25">
      <c r="A1632" s="18">
        <f t="shared" si="25"/>
        <v>408</v>
      </c>
      <c r="B1632" s="18" t="str">
        <f>_xlfn.TEXTJOIN(" - ", FALSE, VLOOKUP(Table2[[#This Row],[Song Number]], Table1[[Order]:[SHD]], 4, FALSE), _xlfn.IFS(MID(B1631, LEN(B1631) - 2, 3) = " EZ", "NM", MID(B1631, LEN(B1631) - 2, 3) = " NM", "HD", MID(B1631, LEN(B1631) - 2, 3) = " HD", "SHD", TRUE, "EZ"))</f>
        <v>I know what you did last stage (DoubleTO Ver.) - HD</v>
      </c>
      <c r="C1632" s="18" t="str">
        <f>_xlfn.TEXTJOIN(" ", FALSE, VLOOKUP(Table2[[#This Row],[Song Number]], Table1[[Order]:[SHD]], 2, FALSE), "Pack")</f>
        <v>FT Pack</v>
      </c>
      <c r="D1632" s="18" t="str" cm="1">
        <f t="array" ref="D1632">_xlfn.IFS(MID(B1631, LEN(B1631) - 2, 3) = " EZ", "NM", MID(B1631, LEN(B1631) - 2, 3) = " NM", "HD", MID(B1631, LEN(B1631) - 2, 3) = " HD", "SHD", TRUE, "EZ")</f>
        <v>HD</v>
      </c>
      <c r="E1632" s="18" t="str">
        <f>VLOOKUP(Table2[[#This Row],[Song Number]], Table1[[Order]:[SHD]], 5, FALSE)</f>
        <v>DoubleTO</v>
      </c>
      <c r="F1632" s="18" t="str">
        <f>_xlfn.TEXTJOIN("", FALSE, "BPM_", VLOOKUP(Table2[[#This Row],[Song Number]], Table1[[Order]:[SHD]], 6, FALSE))</f>
        <v>BPM_132</v>
      </c>
      <c r="G1632" s="18" t="str" cm="1">
        <f t="array" ref="G1632">_xlfn.TEXTJOIN("", FALSE, "DIF_", VLOOKUP(Table2[[#This Row],[Song Number]], Table1[[Order]:[SHD]], _xlfn.IFS(MID(B1631, LEN(B1631) - 2, 3) = " EZ", 8, MID(B1631, LEN(B1631) - 2, 3) = " NM", 9, MID(B1631, LEN(B1631) - 2, 3) = " HD", 10, TRUE, 7), FALSE))</f>
        <v>DIF_13</v>
      </c>
      <c r="H163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"DIF_13" ],</v>
      </c>
      <c r="I163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 know what you did last stage (DoubleTO Ver.) - HD",
  "region": "FT Pack",
  "category": [ "FT Pack", "HD", "DIF_13" ],
  "requires": []
  },
</v>
      </c>
    </row>
    <row r="1633" spans="1:9" ht="105" x14ac:dyDescent="0.25">
      <c r="A1633" s="18">
        <f t="shared" si="25"/>
        <v>408</v>
      </c>
      <c r="B1633" s="18" t="str">
        <f>_xlfn.TEXTJOIN(" - ", FALSE, VLOOKUP(Table2[[#This Row],[Song Number]], Table1[[Order]:[SHD]], 4, FALSE), _xlfn.IFS(MID(B1632, LEN(B1632) - 2, 3) = " EZ", "NM", MID(B1632, LEN(B1632) - 2, 3) = " NM", "HD", MID(B1632, LEN(B1632) - 2, 3) = " HD", "SHD", TRUE, "EZ"))</f>
        <v>I know what you did last stage (DoubleTO Ver.) - SHD</v>
      </c>
      <c r="C1633" s="18" t="str">
        <f>_xlfn.TEXTJOIN(" ", FALSE, VLOOKUP(Table2[[#This Row],[Song Number]], Table1[[Order]:[SHD]], 2, FALSE), "Pack")</f>
        <v>FT Pack</v>
      </c>
      <c r="D1633" s="18" t="str" cm="1">
        <f t="array" ref="D1633">_xlfn.IFS(MID(B1632, LEN(B1632) - 2, 3) = " EZ", "NM", MID(B1632, LEN(B1632) - 2, 3) = " NM", "HD", MID(B1632, LEN(B1632) - 2, 3) = " HD", "SHD", TRUE, "EZ")</f>
        <v>SHD</v>
      </c>
      <c r="E1633" s="18" t="str">
        <f>VLOOKUP(Table2[[#This Row],[Song Number]], Table1[[Order]:[SHD]], 5, FALSE)</f>
        <v>DoubleTO</v>
      </c>
      <c r="F1633" s="18" t="str">
        <f>_xlfn.TEXTJOIN("", FALSE, "BPM_", VLOOKUP(Table2[[#This Row],[Song Number]], Table1[[Order]:[SHD]], 6, FALSE))</f>
        <v>BPM_132</v>
      </c>
      <c r="G1633" s="18" t="str" cm="1">
        <f t="array" ref="G1633">_xlfn.TEXTJOIN("", FALSE, "DIF_", VLOOKUP(Table2[[#This Row],[Song Number]], Table1[[Order]:[SHD]], _xlfn.IFS(MID(B1632, LEN(B1632) - 2, 3) = " EZ", 8, MID(B1632, LEN(B1632) - 2, 3) = " NM", 9, MID(B1632, LEN(B1632) - 2, 3) = " HD", 10, TRUE, 7), FALSE))</f>
        <v>DIF_17</v>
      </c>
      <c r="H163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"DIF_17" ],</v>
      </c>
      <c r="I163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 know what you did last stage (DoubleTO Ver.) - SHD",
  "region": "FT Pack",
  "category": [ "FT Pack", "SHD", "DIF_17" ],
  "requires": []
  },
</v>
      </c>
    </row>
    <row r="1634" spans="1:9" ht="105" x14ac:dyDescent="0.25">
      <c r="A1634" s="18">
        <f t="shared" si="25"/>
        <v>409</v>
      </c>
      <c r="B1634" s="18" t="str">
        <f>_xlfn.TEXTJOIN(" - ", FALSE, VLOOKUP(Table2[[#This Row],[Song Number]], Table1[[Order]:[SHD]], 4, FALSE), _xlfn.IFS(MID(B1633, LEN(B1633) - 2, 3) = " EZ", "NM", MID(B1633, LEN(B1633) - 2, 3) = " NM", "HD", MID(B1633, LEN(B1633) - 2, 3) = " HD", "SHD", TRUE, "EZ"))</f>
        <v>The Invincible (A1NVERSE Remix) - EZ</v>
      </c>
      <c r="C1634" s="18" t="str">
        <f>_xlfn.TEXTJOIN(" ", FALSE, VLOOKUP(Table2[[#This Row],[Song Number]], Table1[[Order]:[SHD]], 2, FALSE), "Pack")</f>
        <v>FT Pack</v>
      </c>
      <c r="D1634" s="18" t="str" cm="1">
        <f t="array" ref="D1634">_xlfn.IFS(MID(B1633, LEN(B1633) - 2, 3) = " EZ", "NM", MID(B1633, LEN(B1633) - 2, 3) = " NM", "HD", MID(B1633, LEN(B1633) - 2, 3) = " HD", "SHD", TRUE, "EZ")</f>
        <v>EZ</v>
      </c>
      <c r="E1634" s="18" t="str">
        <f>VLOOKUP(Table2[[#This Row],[Song Number]], Table1[[Order]:[SHD]], 5, FALSE)</f>
        <v>A1NVERSE</v>
      </c>
      <c r="F1634" s="18" t="str">
        <f>_xlfn.TEXTJOIN("", FALSE, "BPM_", VLOOKUP(Table2[[#This Row],[Song Number]], Table1[[Order]:[SHD]], 6, FALSE))</f>
        <v>BPM_150</v>
      </c>
      <c r="G1634" s="18" t="str" cm="1">
        <f t="array" ref="G1634">_xlfn.TEXTJOIN("", FALSE, "DIF_", VLOOKUP(Table2[[#This Row],[Song Number]], Table1[[Order]:[SHD]], _xlfn.IFS(MID(B1633, LEN(B1633) - 2, 3) = " EZ", 8, MID(B1633, LEN(B1633) - 2, 3) = " NM", 9, MID(B1633, LEN(B1633) - 2, 3) = " HD", 10, TRUE, 7), FALSE))</f>
        <v>DIF_4</v>
      </c>
      <c r="H163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"DIF_4" ],</v>
      </c>
      <c r="I163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Invincible (A1NVERSE Remix) - EZ",
  "region": "FT Pack",
  "category": [ "FT Pack", "EZ", "DIF_4" ],
  "requires": []
  },
</v>
      </c>
    </row>
    <row r="1635" spans="1:9" ht="105" x14ac:dyDescent="0.25">
      <c r="A1635" s="18">
        <f t="shared" si="25"/>
        <v>409</v>
      </c>
      <c r="B1635" s="18" t="str">
        <f>_xlfn.TEXTJOIN(" - ", FALSE, VLOOKUP(Table2[[#This Row],[Song Number]], Table1[[Order]:[SHD]], 4, FALSE), _xlfn.IFS(MID(B1634, LEN(B1634) - 2, 3) = " EZ", "NM", MID(B1634, LEN(B1634) - 2, 3) = " NM", "HD", MID(B1634, LEN(B1634) - 2, 3) = " HD", "SHD", TRUE, "EZ"))</f>
        <v>The Invincible (A1NVERSE Remix) - NM</v>
      </c>
      <c r="C1635" s="18" t="str">
        <f>_xlfn.TEXTJOIN(" ", FALSE, VLOOKUP(Table2[[#This Row],[Song Number]], Table1[[Order]:[SHD]], 2, FALSE), "Pack")</f>
        <v>FT Pack</v>
      </c>
      <c r="D1635" s="18" t="str" cm="1">
        <f t="array" ref="D1635">_xlfn.IFS(MID(B1634, LEN(B1634) - 2, 3) = " EZ", "NM", MID(B1634, LEN(B1634) - 2, 3) = " NM", "HD", MID(B1634, LEN(B1634) - 2, 3) = " HD", "SHD", TRUE, "EZ")</f>
        <v>NM</v>
      </c>
      <c r="E1635" s="18" t="str">
        <f>VLOOKUP(Table2[[#This Row],[Song Number]], Table1[[Order]:[SHD]], 5, FALSE)</f>
        <v>A1NVERSE</v>
      </c>
      <c r="F1635" s="18" t="str">
        <f>_xlfn.TEXTJOIN("", FALSE, "BPM_", VLOOKUP(Table2[[#This Row],[Song Number]], Table1[[Order]:[SHD]], 6, FALSE))</f>
        <v>BPM_150</v>
      </c>
      <c r="G1635" s="18" t="str" cm="1">
        <f t="array" ref="G1635">_xlfn.TEXTJOIN("", FALSE, "DIF_", VLOOKUP(Table2[[#This Row],[Song Number]], Table1[[Order]:[SHD]], _xlfn.IFS(MID(B1634, LEN(B1634) - 2, 3) = " EZ", 8, MID(B1634, LEN(B1634) - 2, 3) = " NM", 9, MID(B1634, LEN(B1634) - 2, 3) = " HD", 10, TRUE, 7), FALSE))</f>
        <v>DIF_9</v>
      </c>
      <c r="H163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"DIF_9" ],</v>
      </c>
      <c r="I163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Invincible (A1NVERSE Remix) - NM",
  "region": "FT Pack",
  "category": [ "FT Pack", "NM", "DIF_9" ],
  "requires": []
  },
</v>
      </c>
    </row>
    <row r="1636" spans="1:9" ht="105" x14ac:dyDescent="0.25">
      <c r="A1636" s="18">
        <f t="shared" si="25"/>
        <v>409</v>
      </c>
      <c r="B1636" s="18" t="str">
        <f>_xlfn.TEXTJOIN(" - ", FALSE, VLOOKUP(Table2[[#This Row],[Song Number]], Table1[[Order]:[SHD]], 4, FALSE), _xlfn.IFS(MID(B1635, LEN(B1635) - 2, 3) = " EZ", "NM", MID(B1635, LEN(B1635) - 2, 3) = " NM", "HD", MID(B1635, LEN(B1635) - 2, 3) = " HD", "SHD", TRUE, "EZ"))</f>
        <v>The Invincible (A1NVERSE Remix) - HD</v>
      </c>
      <c r="C1636" s="18" t="str">
        <f>_xlfn.TEXTJOIN(" ", FALSE, VLOOKUP(Table2[[#This Row],[Song Number]], Table1[[Order]:[SHD]], 2, FALSE), "Pack")</f>
        <v>FT Pack</v>
      </c>
      <c r="D1636" s="18" t="str" cm="1">
        <f t="array" ref="D1636">_xlfn.IFS(MID(B1635, LEN(B1635) - 2, 3) = " EZ", "NM", MID(B1635, LEN(B1635) - 2, 3) = " NM", "HD", MID(B1635, LEN(B1635) - 2, 3) = " HD", "SHD", TRUE, "EZ")</f>
        <v>HD</v>
      </c>
      <c r="E1636" s="18" t="str">
        <f>VLOOKUP(Table2[[#This Row],[Song Number]], Table1[[Order]:[SHD]], 5, FALSE)</f>
        <v>A1NVERSE</v>
      </c>
      <c r="F1636" s="18" t="str">
        <f>_xlfn.TEXTJOIN("", FALSE, "BPM_", VLOOKUP(Table2[[#This Row],[Song Number]], Table1[[Order]:[SHD]], 6, FALSE))</f>
        <v>BPM_150</v>
      </c>
      <c r="G1636" s="18" t="str" cm="1">
        <f t="array" ref="G1636">_xlfn.TEXTJOIN("", FALSE, "DIF_", VLOOKUP(Table2[[#This Row],[Song Number]], Table1[[Order]:[SHD]], _xlfn.IFS(MID(B1635, LEN(B1635) - 2, 3) = " EZ", 8, MID(B1635, LEN(B1635) - 2, 3) = " NM", 9, MID(B1635, LEN(B1635) - 2, 3) = " HD", 10, TRUE, 7), FALSE))</f>
        <v>DIF_13</v>
      </c>
      <c r="H163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"DIF_13" ],</v>
      </c>
      <c r="I163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Invincible (A1NVERSE Remix) - HD",
  "region": "FT Pack",
  "category": [ "FT Pack", "HD", "DIF_13" ],
  "requires": []
  },
</v>
      </c>
    </row>
    <row r="1637" spans="1:9" ht="105" x14ac:dyDescent="0.25">
      <c r="A1637" s="18">
        <f t="shared" si="25"/>
        <v>409</v>
      </c>
      <c r="B1637" s="18" t="str">
        <f>_xlfn.TEXTJOIN(" - ", FALSE, VLOOKUP(Table2[[#This Row],[Song Number]], Table1[[Order]:[SHD]], 4, FALSE), _xlfn.IFS(MID(B1636, LEN(B1636) - 2, 3) = " EZ", "NM", MID(B1636, LEN(B1636) - 2, 3) = " NM", "HD", MID(B1636, LEN(B1636) - 2, 3) = " HD", "SHD", TRUE, "EZ"))</f>
        <v>The Invincible (A1NVERSE Remix) - SHD</v>
      </c>
      <c r="C1637" s="18" t="str">
        <f>_xlfn.TEXTJOIN(" ", FALSE, VLOOKUP(Table2[[#This Row],[Song Number]], Table1[[Order]:[SHD]], 2, FALSE), "Pack")</f>
        <v>FT Pack</v>
      </c>
      <c r="D1637" s="18" t="str" cm="1">
        <f t="array" ref="D1637">_xlfn.IFS(MID(B1636, LEN(B1636) - 2, 3) = " EZ", "NM", MID(B1636, LEN(B1636) - 2, 3) = " NM", "HD", MID(B1636, LEN(B1636) - 2, 3) = " HD", "SHD", TRUE, "EZ")</f>
        <v>SHD</v>
      </c>
      <c r="E1637" s="18" t="str">
        <f>VLOOKUP(Table2[[#This Row],[Song Number]], Table1[[Order]:[SHD]], 5, FALSE)</f>
        <v>A1NVERSE</v>
      </c>
      <c r="F1637" s="18" t="str">
        <f>_xlfn.TEXTJOIN("", FALSE, "BPM_", VLOOKUP(Table2[[#This Row],[Song Number]], Table1[[Order]:[SHD]], 6, FALSE))</f>
        <v>BPM_150</v>
      </c>
      <c r="G1637" s="18" t="str" cm="1">
        <f t="array" ref="G1637">_xlfn.TEXTJOIN("", FALSE, "DIF_", VLOOKUP(Table2[[#This Row],[Song Number]], Table1[[Order]:[SHD]], _xlfn.IFS(MID(B1636, LEN(B1636) - 2, 3) = " EZ", 8, MID(B1636, LEN(B1636) - 2, 3) = " NM", 9, MID(B1636, LEN(B1636) - 2, 3) = " HD", 10, TRUE, 7), FALSE))</f>
        <v>DIF_16</v>
      </c>
      <c r="H163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"DIF_16" ],</v>
      </c>
      <c r="I163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Invincible (A1NVERSE Remix) - SHD",
  "region": "FT Pack",
  "category": [ "FT Pack", "SHD", "DIF_16" ],
  "requires": []
  },
</v>
      </c>
    </row>
    <row r="1638" spans="1:9" ht="105" x14ac:dyDescent="0.25">
      <c r="A1638" s="18">
        <f t="shared" si="25"/>
        <v>410</v>
      </c>
      <c r="B1638" s="18" t="str">
        <f>_xlfn.TEXTJOIN(" - ", FALSE, VLOOKUP(Table2[[#This Row],[Song Number]], Table1[[Order]:[SHD]], 4, FALSE), _xlfn.IFS(MID(B1637, LEN(B1637) - 2, 3) = " EZ", "NM", MID(B1637, LEN(B1637) - 2, 3) = " NM", "HD", MID(B1637, LEN(B1637) - 2, 3) = " HD", "SHD", TRUE, "EZ"))</f>
        <v>Jungle of Crossbow - EZ</v>
      </c>
      <c r="C1638" s="18" t="str">
        <f>_xlfn.TEXTJOIN(" ", FALSE, VLOOKUP(Table2[[#This Row],[Song Number]], Table1[[Order]:[SHD]], 2, FALSE), "Pack")</f>
        <v>FT Pack</v>
      </c>
      <c r="D1638" s="18" t="str" cm="1">
        <f t="array" ref="D1638">_xlfn.IFS(MID(B1637, LEN(B1637) - 2, 3) = " EZ", "NM", MID(B1637, LEN(B1637) - 2, 3) = " NM", "HD", MID(B1637, LEN(B1637) - 2, 3) = " HD", "SHD", TRUE, "EZ")</f>
        <v>EZ</v>
      </c>
      <c r="E1638" s="18" t="str">
        <f>VLOOKUP(Table2[[#This Row],[Song Number]], Table1[[Order]:[SHD]], 5, FALSE)</f>
        <v>SoundTeMP</v>
      </c>
      <c r="F1638" s="18" t="str">
        <f>_xlfn.TEXTJOIN("", FALSE, "BPM_", VLOOKUP(Table2[[#This Row],[Song Number]], Table1[[Order]:[SHD]], 6, FALSE))</f>
        <v>BPM_128</v>
      </c>
      <c r="G1638" s="18" t="str" cm="1">
        <f t="array" ref="G1638">_xlfn.TEXTJOIN("", FALSE, "DIF_", VLOOKUP(Table2[[#This Row],[Song Number]], Table1[[Order]:[SHD]], _xlfn.IFS(MID(B1637, LEN(B1637) - 2, 3) = " EZ", 8, MID(B1637, LEN(B1637) - 2, 3) = " NM", 9, MID(B1637, LEN(B1637) - 2, 3) = " HD", 10, TRUE, 7), FALSE))</f>
        <v>DIF_4</v>
      </c>
      <c r="H163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"DIF_4" ],</v>
      </c>
      <c r="I163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"Jungle of Crossbow - EZ",
  "region": "FT Pack",
  "category": [ "FT Pack", "EZ", "DIF_4" ],
  "requires": []
  },
</v>
      </c>
    </row>
    <row r="1639" spans="1:9" ht="105" x14ac:dyDescent="0.25">
      <c r="A1639" s="18">
        <f t="shared" si="25"/>
        <v>410</v>
      </c>
      <c r="B1639" s="18" t="str">
        <f>_xlfn.TEXTJOIN(" - ", FALSE, VLOOKUP(Table2[[#This Row],[Song Number]], Table1[[Order]:[SHD]], 4, FALSE), _xlfn.IFS(MID(B1638, LEN(B1638) - 2, 3) = " EZ", "NM", MID(B1638, LEN(B1638) - 2, 3) = " NM", "HD", MID(B1638, LEN(B1638) - 2, 3) = " HD", "SHD", TRUE, "EZ"))</f>
        <v>Jungle of Crossbow - NM</v>
      </c>
      <c r="C1639" s="18" t="str">
        <f>_xlfn.TEXTJOIN(" ", FALSE, VLOOKUP(Table2[[#This Row],[Song Number]], Table1[[Order]:[SHD]], 2, FALSE), "Pack")</f>
        <v>FT Pack</v>
      </c>
      <c r="D1639" s="18" t="str" cm="1">
        <f t="array" ref="D1639">_xlfn.IFS(MID(B1638, LEN(B1638) - 2, 3) = " EZ", "NM", MID(B1638, LEN(B1638) - 2, 3) = " NM", "HD", MID(B1638, LEN(B1638) - 2, 3) = " HD", "SHD", TRUE, "EZ")</f>
        <v>NM</v>
      </c>
      <c r="E1639" s="18" t="str">
        <f>VLOOKUP(Table2[[#This Row],[Song Number]], Table1[[Order]:[SHD]], 5, FALSE)</f>
        <v>SoundTeMP</v>
      </c>
      <c r="F1639" s="18" t="str">
        <f>_xlfn.TEXTJOIN("", FALSE, "BPM_", VLOOKUP(Table2[[#This Row],[Song Number]], Table1[[Order]:[SHD]], 6, FALSE))</f>
        <v>BPM_128</v>
      </c>
      <c r="G1639" s="18" t="str" cm="1">
        <f t="array" ref="G1639">_xlfn.TEXTJOIN("", FALSE, "DIF_", VLOOKUP(Table2[[#This Row],[Song Number]], Table1[[Order]:[SHD]], _xlfn.IFS(MID(B1638, LEN(B1638) - 2, 3) = " EZ", 8, MID(B1638, LEN(B1638) - 2, 3) = " NM", 9, MID(B1638, LEN(B1638) - 2, 3) = " HD", 10, TRUE, 7), FALSE))</f>
        <v>DIF_8</v>
      </c>
      <c r="H163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"DIF_8" ],</v>
      </c>
      <c r="I163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"Jungle of Crossbow - NM",
  "region": "FT Pack",
  "category": [ "FT Pack", "NM", "DIF_8" ],
  "requires": []
  },
</v>
      </c>
    </row>
    <row r="1640" spans="1:9" ht="105" x14ac:dyDescent="0.25">
      <c r="A1640" s="18">
        <f t="shared" si="25"/>
        <v>410</v>
      </c>
      <c r="B1640" s="18" t="str">
        <f>_xlfn.TEXTJOIN(" - ", FALSE, VLOOKUP(Table2[[#This Row],[Song Number]], Table1[[Order]:[SHD]], 4, FALSE), _xlfn.IFS(MID(B1639, LEN(B1639) - 2, 3) = " EZ", "NM", MID(B1639, LEN(B1639) - 2, 3) = " NM", "HD", MID(B1639, LEN(B1639) - 2, 3) = " HD", "SHD", TRUE, "EZ"))</f>
        <v>Jungle of Crossbow - HD</v>
      </c>
      <c r="C1640" s="18" t="str">
        <f>_xlfn.TEXTJOIN(" ", FALSE, VLOOKUP(Table2[[#This Row],[Song Number]], Table1[[Order]:[SHD]], 2, FALSE), "Pack")</f>
        <v>FT Pack</v>
      </c>
      <c r="D1640" s="18" t="str" cm="1">
        <f t="array" ref="D1640">_xlfn.IFS(MID(B1639, LEN(B1639) - 2, 3) = " EZ", "NM", MID(B1639, LEN(B1639) - 2, 3) = " NM", "HD", MID(B1639, LEN(B1639) - 2, 3) = " HD", "SHD", TRUE, "EZ")</f>
        <v>HD</v>
      </c>
      <c r="E1640" s="18" t="str">
        <f>VLOOKUP(Table2[[#This Row],[Song Number]], Table1[[Order]:[SHD]], 5, FALSE)</f>
        <v>SoundTeMP</v>
      </c>
      <c r="F1640" s="18" t="str">
        <f>_xlfn.TEXTJOIN("", FALSE, "BPM_", VLOOKUP(Table2[[#This Row],[Song Number]], Table1[[Order]:[SHD]], 6, FALSE))</f>
        <v>BPM_128</v>
      </c>
      <c r="G1640" s="18" t="str" cm="1">
        <f t="array" ref="G1640">_xlfn.TEXTJOIN("", FALSE, "DIF_", VLOOKUP(Table2[[#This Row],[Song Number]], Table1[[Order]:[SHD]], _xlfn.IFS(MID(B1639, LEN(B1639) - 2, 3) = " EZ", 8, MID(B1639, LEN(B1639) - 2, 3) = " NM", 9, MID(B1639, LEN(B1639) - 2, 3) = " HD", 10, TRUE, 7), FALSE))</f>
        <v>DIF_13</v>
      </c>
      <c r="H164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"DIF_13" ],</v>
      </c>
      <c r="I164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"Jungle of Crossbow - HD",
  "region": "FT Pack",
  "category": [ "FT Pack", "HD", "DIF_13" ],
  "requires": []
  },
</v>
      </c>
    </row>
    <row r="1641" spans="1:9" ht="105" x14ac:dyDescent="0.25">
      <c r="A1641" s="18">
        <f t="shared" si="25"/>
        <v>410</v>
      </c>
      <c r="B1641" s="18" t="str">
        <f>_xlfn.TEXTJOIN(" - ", FALSE, VLOOKUP(Table2[[#This Row],[Song Number]], Table1[[Order]:[SHD]], 4, FALSE), _xlfn.IFS(MID(B1640, LEN(B1640) - 2, 3) = " EZ", "NM", MID(B1640, LEN(B1640) - 2, 3) = " NM", "HD", MID(B1640, LEN(B1640) - 2, 3) = " HD", "SHD", TRUE, "EZ"))</f>
        <v>Jungle of Crossbow - SHD</v>
      </c>
      <c r="C1641" s="18" t="str">
        <f>_xlfn.TEXTJOIN(" ", FALSE, VLOOKUP(Table2[[#This Row],[Song Number]], Table1[[Order]:[SHD]], 2, FALSE), "Pack")</f>
        <v>FT Pack</v>
      </c>
      <c r="D1641" s="18" t="str" cm="1">
        <f t="array" ref="D1641">_xlfn.IFS(MID(B1640, LEN(B1640) - 2, 3) = " EZ", "NM", MID(B1640, LEN(B1640) - 2, 3) = " NM", "HD", MID(B1640, LEN(B1640) - 2, 3) = " HD", "SHD", TRUE, "EZ")</f>
        <v>SHD</v>
      </c>
      <c r="E1641" s="18" t="str">
        <f>VLOOKUP(Table2[[#This Row],[Song Number]], Table1[[Order]:[SHD]], 5, FALSE)</f>
        <v>SoundTeMP</v>
      </c>
      <c r="F1641" s="18" t="str">
        <f>_xlfn.TEXTJOIN("", FALSE, "BPM_", VLOOKUP(Table2[[#This Row],[Song Number]], Table1[[Order]:[SHD]], 6, FALSE))</f>
        <v>BPM_128</v>
      </c>
      <c r="G1641" s="18" t="str" cm="1">
        <f t="array" ref="G1641">_xlfn.TEXTJOIN("", FALSE, "DIF_", VLOOKUP(Table2[[#This Row],[Song Number]], Table1[[Order]:[SHD]], _xlfn.IFS(MID(B1640, LEN(B1640) - 2, 3) = " EZ", 8, MID(B1640, LEN(B1640) - 2, 3) = " NM", 9, MID(B1640, LEN(B1640) - 2, 3) = " HD", 10, TRUE, 7), FALSE))</f>
        <v>DIF_19</v>
      </c>
      <c r="H164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"DIF_19" ],</v>
      </c>
      <c r="I164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"Jungle of Crossbow - SHD",
  "region": "FT Pack",
  "category": [ "FT Pack", "SHD", "DIF_19" ],
  "requires": []
  },
</v>
      </c>
    </row>
    <row r="1642" spans="1:9" ht="105" x14ac:dyDescent="0.25">
      <c r="A1642" s="18">
        <f t="shared" si="25"/>
        <v>411</v>
      </c>
      <c r="B1642" s="18" t="str">
        <f>_xlfn.TEXTJOIN(" - ", FALSE, VLOOKUP(Table2[[#This Row],[Song Number]], Table1[[Order]:[SHD]], 4, FALSE), _xlfn.IFS(MID(B1641, LEN(B1641) - 2, 3) = " EZ", "NM", MID(B1641, LEN(B1641) - 2, 3) = " NM", "HD", MID(B1641, LEN(B1641) - 2, 3) = " HD", "SHD", TRUE, "EZ"))</f>
        <v>Life Is So Beautiful (Nauts Ver.) - EZ</v>
      </c>
      <c r="C1642" s="18" t="str">
        <f>_xlfn.TEXTJOIN(" ", FALSE, VLOOKUP(Table2[[#This Row],[Song Number]], Table1[[Order]:[SHD]], 2, FALSE), "Pack")</f>
        <v>FT Pack</v>
      </c>
      <c r="D1642" s="18" t="str" cm="1">
        <f t="array" ref="D1642">_xlfn.IFS(MID(B1641, LEN(B1641) - 2, 3) = " EZ", "NM", MID(B1641, LEN(B1641) - 2, 3) = " NM", "HD", MID(B1641, LEN(B1641) - 2, 3) = " HD", "SHD", TRUE, "EZ")</f>
        <v>EZ</v>
      </c>
      <c r="E1642" s="18" t="str">
        <f>VLOOKUP(Table2[[#This Row],[Song Number]], Table1[[Order]:[SHD]], 5, FALSE)</f>
        <v>Nauts</v>
      </c>
      <c r="F1642" s="18" t="str">
        <f>_xlfn.TEXTJOIN("", FALSE, "BPM_", VLOOKUP(Table2[[#This Row],[Song Number]], Table1[[Order]:[SHD]], 6, FALSE))</f>
        <v>BPM_110</v>
      </c>
      <c r="G1642" s="18" t="str" cm="1">
        <f t="array" ref="G1642">_xlfn.TEXTJOIN("", FALSE, "DIF_", VLOOKUP(Table2[[#This Row],[Song Number]], Table1[[Order]:[SHD]], _xlfn.IFS(MID(B1641, LEN(B1641) - 2, 3) = " EZ", 8, MID(B1641, LEN(B1641) - 2, 3) = " NM", 9, MID(B1641, LEN(B1641) - 2, 3) = " HD", 10, TRUE, 7), FALSE))</f>
        <v>DIF_3</v>
      </c>
      <c r="H164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"DIF_3" ],</v>
      </c>
      <c r="I164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"Life Is So Beautiful (Nauts Ver.) - EZ",
  "region": "FT Pack",
  "category": [ "FT Pack", "EZ", "DIF_3" ],
  "requires": []
  },
</v>
      </c>
    </row>
    <row r="1643" spans="1:9" ht="105" x14ac:dyDescent="0.25">
      <c r="A1643" s="18">
        <f t="shared" si="25"/>
        <v>411</v>
      </c>
      <c r="B1643" s="18" t="str">
        <f>_xlfn.TEXTJOIN(" - ", FALSE, VLOOKUP(Table2[[#This Row],[Song Number]], Table1[[Order]:[SHD]], 4, FALSE), _xlfn.IFS(MID(B1642, LEN(B1642) - 2, 3) = " EZ", "NM", MID(B1642, LEN(B1642) - 2, 3) = " NM", "HD", MID(B1642, LEN(B1642) - 2, 3) = " HD", "SHD", TRUE, "EZ"))</f>
        <v>Life Is So Beautiful (Nauts Ver.) - NM</v>
      </c>
      <c r="C1643" s="18" t="str">
        <f>_xlfn.TEXTJOIN(" ", FALSE, VLOOKUP(Table2[[#This Row],[Song Number]], Table1[[Order]:[SHD]], 2, FALSE), "Pack")</f>
        <v>FT Pack</v>
      </c>
      <c r="D1643" s="18" t="str" cm="1">
        <f t="array" ref="D1643">_xlfn.IFS(MID(B1642, LEN(B1642) - 2, 3) = " EZ", "NM", MID(B1642, LEN(B1642) - 2, 3) = " NM", "HD", MID(B1642, LEN(B1642) - 2, 3) = " HD", "SHD", TRUE, "EZ")</f>
        <v>NM</v>
      </c>
      <c r="E1643" s="18" t="str">
        <f>VLOOKUP(Table2[[#This Row],[Song Number]], Table1[[Order]:[SHD]], 5, FALSE)</f>
        <v>Nauts</v>
      </c>
      <c r="F1643" s="18" t="str">
        <f>_xlfn.TEXTJOIN("", FALSE, "BPM_", VLOOKUP(Table2[[#This Row],[Song Number]], Table1[[Order]:[SHD]], 6, FALSE))</f>
        <v>BPM_110</v>
      </c>
      <c r="G1643" s="18" t="str" cm="1">
        <f t="array" ref="G1643">_xlfn.TEXTJOIN("", FALSE, "DIF_", VLOOKUP(Table2[[#This Row],[Song Number]], Table1[[Order]:[SHD]], _xlfn.IFS(MID(B1642, LEN(B1642) - 2, 3) = " EZ", 8, MID(B1642, LEN(B1642) - 2, 3) = " NM", 9, MID(B1642, LEN(B1642) - 2, 3) = " HD", 10, TRUE, 7), FALSE))</f>
        <v>DIF_7</v>
      </c>
      <c r="H164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"DIF_7" ],</v>
      </c>
      <c r="I164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"Life Is So Beautiful (Nauts Ver.) - NM",
  "region": "FT Pack",
  "category": [ "FT Pack", "NM", "DIF_7" ],
  "requires": []
  },
</v>
      </c>
    </row>
    <row r="1644" spans="1:9" ht="105" x14ac:dyDescent="0.25">
      <c r="A1644" s="18">
        <f t="shared" si="25"/>
        <v>411</v>
      </c>
      <c r="B1644" s="18" t="str">
        <f>_xlfn.TEXTJOIN(" - ", FALSE, VLOOKUP(Table2[[#This Row],[Song Number]], Table1[[Order]:[SHD]], 4, FALSE), _xlfn.IFS(MID(B1643, LEN(B1643) - 2, 3) = " EZ", "NM", MID(B1643, LEN(B1643) - 2, 3) = " NM", "HD", MID(B1643, LEN(B1643) - 2, 3) = " HD", "SHD", TRUE, "EZ"))</f>
        <v>Life Is So Beautiful (Nauts Ver.) - HD</v>
      </c>
      <c r="C1644" s="18" t="str">
        <f>_xlfn.TEXTJOIN(" ", FALSE, VLOOKUP(Table2[[#This Row],[Song Number]], Table1[[Order]:[SHD]], 2, FALSE), "Pack")</f>
        <v>FT Pack</v>
      </c>
      <c r="D1644" s="18" t="str" cm="1">
        <f t="array" ref="D1644">_xlfn.IFS(MID(B1643, LEN(B1643) - 2, 3) = " EZ", "NM", MID(B1643, LEN(B1643) - 2, 3) = " NM", "HD", MID(B1643, LEN(B1643) - 2, 3) = " HD", "SHD", TRUE, "EZ")</f>
        <v>HD</v>
      </c>
      <c r="E1644" s="18" t="str">
        <f>VLOOKUP(Table2[[#This Row],[Song Number]], Table1[[Order]:[SHD]], 5, FALSE)</f>
        <v>Nauts</v>
      </c>
      <c r="F1644" s="18" t="str">
        <f>_xlfn.TEXTJOIN("", FALSE, "BPM_", VLOOKUP(Table2[[#This Row],[Song Number]], Table1[[Order]:[SHD]], 6, FALSE))</f>
        <v>BPM_110</v>
      </c>
      <c r="G1644" s="18" t="str" cm="1">
        <f t="array" ref="G1644">_xlfn.TEXTJOIN("", FALSE, "DIF_", VLOOKUP(Table2[[#This Row],[Song Number]], Table1[[Order]:[SHD]], _xlfn.IFS(MID(B1643, LEN(B1643) - 2, 3) = " EZ", 8, MID(B1643, LEN(B1643) - 2, 3) = " NM", 9, MID(B1643, LEN(B1643) - 2, 3) = " HD", 10, TRUE, 7), FALSE))</f>
        <v>DIF_11</v>
      </c>
      <c r="H164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"DIF_11" ],</v>
      </c>
      <c r="I164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"Life Is So Beautiful (Nauts Ver.) - HD",
  "region": "FT Pack",
  "category": [ "FT Pack", "HD", "DIF_11" ],
  "requires": []
  },
</v>
      </c>
    </row>
    <row r="1645" spans="1:9" ht="105" x14ac:dyDescent="0.25">
      <c r="A1645" s="18">
        <f t="shared" si="25"/>
        <v>411</v>
      </c>
      <c r="B1645" s="18" t="str">
        <f>_xlfn.TEXTJOIN(" - ", FALSE, VLOOKUP(Table2[[#This Row],[Song Number]], Table1[[Order]:[SHD]], 4, FALSE), _xlfn.IFS(MID(B1644, LEN(B1644) - 2, 3) = " EZ", "NM", MID(B1644, LEN(B1644) - 2, 3) = " NM", "HD", MID(B1644, LEN(B1644) - 2, 3) = " HD", "SHD", TRUE, "EZ"))</f>
        <v>Life Is So Beautiful (Nauts Ver.) - SHD</v>
      </c>
      <c r="C1645" s="18" t="str">
        <f>_xlfn.TEXTJOIN(" ", FALSE, VLOOKUP(Table2[[#This Row],[Song Number]], Table1[[Order]:[SHD]], 2, FALSE), "Pack")</f>
        <v>FT Pack</v>
      </c>
      <c r="D1645" s="18" t="str" cm="1">
        <f t="array" ref="D1645">_xlfn.IFS(MID(B1644, LEN(B1644) - 2, 3) = " EZ", "NM", MID(B1644, LEN(B1644) - 2, 3) = " NM", "HD", MID(B1644, LEN(B1644) - 2, 3) = " HD", "SHD", TRUE, "EZ")</f>
        <v>SHD</v>
      </c>
      <c r="E1645" s="18" t="str">
        <f>VLOOKUP(Table2[[#This Row],[Song Number]], Table1[[Order]:[SHD]], 5, FALSE)</f>
        <v>Nauts</v>
      </c>
      <c r="F1645" s="18" t="str">
        <f>_xlfn.TEXTJOIN("", FALSE, "BPM_", VLOOKUP(Table2[[#This Row],[Song Number]], Table1[[Order]:[SHD]], 6, FALSE))</f>
        <v>BPM_110</v>
      </c>
      <c r="G1645" s="18" t="str" cm="1">
        <f t="array" ref="G1645">_xlfn.TEXTJOIN("", FALSE, "DIF_", VLOOKUP(Table2[[#This Row],[Song Number]], Table1[[Order]:[SHD]], _xlfn.IFS(MID(B1644, LEN(B1644) - 2, 3) = " EZ", 8, MID(B1644, LEN(B1644) - 2, 3) = " NM", 9, MID(B1644, LEN(B1644) - 2, 3) = " HD", 10, TRUE, 7), FALSE))</f>
        <v>DIF_15</v>
      </c>
      <c r="H164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"DIF_15" ],</v>
      </c>
      <c r="I164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"Life Is So Beautiful (Nauts Ver.) - SHD",
  "region": "FT Pack",
  "category": [ "FT Pack", "SHD", "DIF_15" ],
  "requires": []
  },
</v>
      </c>
    </row>
    <row r="1646" spans="1:9" ht="105" x14ac:dyDescent="0.25">
      <c r="A1646" s="18">
        <f t="shared" si="25"/>
        <v>412</v>
      </c>
      <c r="B1646" s="18" t="str">
        <f>_xlfn.TEXTJOIN(" - ", FALSE, VLOOKUP(Table2[[#This Row],[Song Number]], Table1[[Order]:[SHD]], 4, FALSE), _xlfn.IFS(MID(B1645, LEN(B1645) - 2, 3) = " EZ", "NM", MID(B1645, LEN(B1645) - 2, 3) = " NM", "HD", MID(B1645, LEN(B1645) - 2, 3) = " HD", "SHD", TRUE, "EZ"))</f>
        <v>Milyang Fortress ~VIA GUPO REMIX~ - EZ</v>
      </c>
      <c r="C1646" s="18" t="str">
        <f>_xlfn.TEXTJOIN(" ", FALSE, VLOOKUP(Table2[[#This Row],[Song Number]], Table1[[Order]:[SHD]], 2, FALSE), "Pack")</f>
        <v>FT Pack</v>
      </c>
      <c r="D1646" s="18" t="str" cm="1">
        <f t="array" ref="D1646">_xlfn.IFS(MID(B1645, LEN(B1645) - 2, 3) = " EZ", "NM", MID(B1645, LEN(B1645) - 2, 3) = " NM", "HD", MID(B1645, LEN(B1645) - 2, 3) = " HD", "SHD", TRUE, "EZ")</f>
        <v>EZ</v>
      </c>
      <c r="E1646" s="18" t="str">
        <f>VLOOKUP(Table2[[#This Row],[Song Number]], Table1[[Order]:[SHD]], 5, FALSE)</f>
        <v>STREME REVERIE x FUGU SUISAN</v>
      </c>
      <c r="F1646" s="18" t="str">
        <f>_xlfn.TEXTJOIN("", FALSE, "BPM_", VLOOKUP(Table2[[#This Row],[Song Number]], Table1[[Order]:[SHD]], 6, FALSE))</f>
        <v>BPM_178</v>
      </c>
      <c r="G1646" s="18" t="str" cm="1">
        <f t="array" ref="G1646">_xlfn.TEXTJOIN("", FALSE, "DIF_", VLOOKUP(Table2[[#This Row],[Song Number]], Table1[[Order]:[SHD]], _xlfn.IFS(MID(B1645, LEN(B1645) - 2, 3) = " EZ", 8, MID(B1645, LEN(B1645) - 2, 3) = " NM", 9, MID(B1645, LEN(B1645) - 2, 3) = " HD", 10, TRUE, 7), FALSE))</f>
        <v>DIF_5</v>
      </c>
      <c r="H164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"DIF_5" ],</v>
      </c>
      <c r="I164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"Milyang Fortress ~VIA GUPO REMIX~ - EZ",
  "region": "FT Pack",
  "category": [ "FT Pack", "EZ", "DIF_5" ],
  "requires": []
  },
</v>
      </c>
    </row>
    <row r="1647" spans="1:9" ht="105" x14ac:dyDescent="0.25">
      <c r="A1647" s="18">
        <f t="shared" si="25"/>
        <v>412</v>
      </c>
      <c r="B1647" s="18" t="str">
        <f>_xlfn.TEXTJOIN(" - ", FALSE, VLOOKUP(Table2[[#This Row],[Song Number]], Table1[[Order]:[SHD]], 4, FALSE), _xlfn.IFS(MID(B1646, LEN(B1646) - 2, 3) = " EZ", "NM", MID(B1646, LEN(B1646) - 2, 3) = " NM", "HD", MID(B1646, LEN(B1646) - 2, 3) = " HD", "SHD", TRUE, "EZ"))</f>
        <v>Milyang Fortress ~VIA GUPO REMIX~ - NM</v>
      </c>
      <c r="C1647" s="18" t="str">
        <f>_xlfn.TEXTJOIN(" ", FALSE, VLOOKUP(Table2[[#This Row],[Song Number]], Table1[[Order]:[SHD]], 2, FALSE), "Pack")</f>
        <v>FT Pack</v>
      </c>
      <c r="D1647" s="18" t="str" cm="1">
        <f t="array" ref="D1647">_xlfn.IFS(MID(B1646, LEN(B1646) - 2, 3) = " EZ", "NM", MID(B1646, LEN(B1646) - 2, 3) = " NM", "HD", MID(B1646, LEN(B1646) - 2, 3) = " HD", "SHD", TRUE, "EZ")</f>
        <v>NM</v>
      </c>
      <c r="E1647" s="18" t="str">
        <f>VLOOKUP(Table2[[#This Row],[Song Number]], Table1[[Order]:[SHD]], 5, FALSE)</f>
        <v>STREME REVERIE x FUGU SUISAN</v>
      </c>
      <c r="F1647" s="18" t="str">
        <f>_xlfn.TEXTJOIN("", FALSE, "BPM_", VLOOKUP(Table2[[#This Row],[Song Number]], Table1[[Order]:[SHD]], 6, FALSE))</f>
        <v>BPM_178</v>
      </c>
      <c r="G1647" s="18" t="str" cm="1">
        <f t="array" ref="G1647">_xlfn.TEXTJOIN("", FALSE, "DIF_", VLOOKUP(Table2[[#This Row],[Song Number]], Table1[[Order]:[SHD]], _xlfn.IFS(MID(B1646, LEN(B1646) - 2, 3) = " EZ", 8, MID(B1646, LEN(B1646) - 2, 3) = " NM", 9, MID(B1646, LEN(B1646) - 2, 3) = " HD", 10, TRUE, 7), FALSE))</f>
        <v>DIF_11</v>
      </c>
      <c r="H164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"DIF_11" ],</v>
      </c>
      <c r="I164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"Milyang Fortress ~VIA GUPO REMIX~ - NM",
  "region": "FT Pack",
  "category": [ "FT Pack", "NM", "DIF_11" ],
  "requires": []
  },
</v>
      </c>
    </row>
    <row r="1648" spans="1:9" ht="105" x14ac:dyDescent="0.25">
      <c r="A1648" s="18">
        <f t="shared" si="25"/>
        <v>412</v>
      </c>
      <c r="B1648" s="18" t="str">
        <f>_xlfn.TEXTJOIN(" - ", FALSE, VLOOKUP(Table2[[#This Row],[Song Number]], Table1[[Order]:[SHD]], 4, FALSE), _xlfn.IFS(MID(B1647, LEN(B1647) - 2, 3) = " EZ", "NM", MID(B1647, LEN(B1647) - 2, 3) = " NM", "HD", MID(B1647, LEN(B1647) - 2, 3) = " HD", "SHD", TRUE, "EZ"))</f>
        <v>Milyang Fortress ~VIA GUPO REMIX~ - HD</v>
      </c>
      <c r="C1648" s="18" t="str">
        <f>_xlfn.TEXTJOIN(" ", FALSE, VLOOKUP(Table2[[#This Row],[Song Number]], Table1[[Order]:[SHD]], 2, FALSE), "Pack")</f>
        <v>FT Pack</v>
      </c>
      <c r="D1648" s="18" t="str" cm="1">
        <f t="array" ref="D1648">_xlfn.IFS(MID(B1647, LEN(B1647) - 2, 3) = " EZ", "NM", MID(B1647, LEN(B1647) - 2, 3) = " NM", "HD", MID(B1647, LEN(B1647) - 2, 3) = " HD", "SHD", TRUE, "EZ")</f>
        <v>HD</v>
      </c>
      <c r="E1648" s="18" t="str">
        <f>VLOOKUP(Table2[[#This Row],[Song Number]], Table1[[Order]:[SHD]], 5, FALSE)</f>
        <v>STREME REVERIE x FUGU SUISAN</v>
      </c>
      <c r="F1648" s="18" t="str">
        <f>_xlfn.TEXTJOIN("", FALSE, "BPM_", VLOOKUP(Table2[[#This Row],[Song Number]], Table1[[Order]:[SHD]], 6, FALSE))</f>
        <v>BPM_178</v>
      </c>
      <c r="G1648" s="18" t="str" cm="1">
        <f t="array" ref="G1648">_xlfn.TEXTJOIN("", FALSE, "DIF_", VLOOKUP(Table2[[#This Row],[Song Number]], Table1[[Order]:[SHD]], _xlfn.IFS(MID(B1647, LEN(B1647) - 2, 3) = " EZ", 8, MID(B1647, LEN(B1647) - 2, 3) = " NM", 9, MID(B1647, LEN(B1647) - 2, 3) = " HD", 10, TRUE, 7), FALSE))</f>
        <v>DIF_15</v>
      </c>
      <c r="H164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"DIF_15" ],</v>
      </c>
      <c r="I164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"Milyang Fortress ~VIA GUPO REMIX~ - HD",
  "region": "FT Pack",
  "category": [ "FT Pack", "HD", "DIF_15" ],
  "requires": []
  },
</v>
      </c>
    </row>
    <row r="1649" spans="1:9" ht="105" x14ac:dyDescent="0.25">
      <c r="A1649" s="18">
        <f t="shared" si="25"/>
        <v>412</v>
      </c>
      <c r="B1649" s="18" t="str">
        <f>_xlfn.TEXTJOIN(" - ", FALSE, VLOOKUP(Table2[[#This Row],[Song Number]], Table1[[Order]:[SHD]], 4, FALSE), _xlfn.IFS(MID(B1648, LEN(B1648) - 2, 3) = " EZ", "NM", MID(B1648, LEN(B1648) - 2, 3) = " NM", "HD", MID(B1648, LEN(B1648) - 2, 3) = " HD", "SHD", TRUE, "EZ"))</f>
        <v>Milyang Fortress ~VIA GUPO REMIX~ - SHD</v>
      </c>
      <c r="C1649" s="18" t="str">
        <f>_xlfn.TEXTJOIN(" ", FALSE, VLOOKUP(Table2[[#This Row],[Song Number]], Table1[[Order]:[SHD]], 2, FALSE), "Pack")</f>
        <v>FT Pack</v>
      </c>
      <c r="D1649" s="18" t="str" cm="1">
        <f t="array" ref="D1649">_xlfn.IFS(MID(B1648, LEN(B1648) - 2, 3) = " EZ", "NM", MID(B1648, LEN(B1648) - 2, 3) = " NM", "HD", MID(B1648, LEN(B1648) - 2, 3) = " HD", "SHD", TRUE, "EZ")</f>
        <v>SHD</v>
      </c>
      <c r="E1649" s="18" t="str">
        <f>VLOOKUP(Table2[[#This Row],[Song Number]], Table1[[Order]:[SHD]], 5, FALSE)</f>
        <v>STREME REVERIE x FUGU SUISAN</v>
      </c>
      <c r="F1649" s="18" t="str">
        <f>_xlfn.TEXTJOIN("", FALSE, "BPM_", VLOOKUP(Table2[[#This Row],[Song Number]], Table1[[Order]:[SHD]], 6, FALSE))</f>
        <v>BPM_178</v>
      </c>
      <c r="G1649" s="18" t="str" cm="1">
        <f t="array" ref="G1649">_xlfn.TEXTJOIN("", FALSE, "DIF_", VLOOKUP(Table2[[#This Row],[Song Number]], Table1[[Order]:[SHD]], _xlfn.IFS(MID(B1648, LEN(B1648) - 2, 3) = " EZ", 8, MID(B1648, LEN(B1648) - 2, 3) = " NM", 9, MID(B1648, LEN(B1648) - 2, 3) = " HD", 10, TRUE, 7), FALSE))</f>
        <v>DIF_18</v>
      </c>
      <c r="H164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"DIF_18" ],</v>
      </c>
      <c r="I164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"Milyang Fortress ~VIA GUPO REMIX~ - SHD",
  "region": "FT Pack",
  "category": [ "FT Pack", "SHD", "DIF_18" ],
  "requires": []
  },
</v>
      </c>
    </row>
    <row r="1650" spans="1:9" ht="105" x14ac:dyDescent="0.25">
      <c r="A1650" s="18">
        <f t="shared" si="25"/>
        <v>413</v>
      </c>
      <c r="B1650" s="18" t="str">
        <f>_xlfn.TEXTJOIN(" - ", FALSE, VLOOKUP(Table2[[#This Row],[Song Number]], Table1[[Order]:[SHD]], 4, FALSE), _xlfn.IFS(MID(B1649, LEN(B1649) - 2, 3) = " EZ", "NM", MID(B1649, LEN(B1649) - 2, 3) = " NM", "HD", MID(B1649, LEN(B1649) - 2, 3) = " HD", "SHD", TRUE, "EZ"))</f>
        <v>Once in a Lifetime (Nauts Ver.) - EZ</v>
      </c>
      <c r="C1650" s="18" t="str">
        <f>_xlfn.TEXTJOIN(" ", FALSE, VLOOKUP(Table2[[#This Row],[Song Number]], Table1[[Order]:[SHD]], 2, FALSE), "Pack")</f>
        <v>FT Pack</v>
      </c>
      <c r="D1650" s="18" t="str" cm="1">
        <f t="array" ref="D1650">_xlfn.IFS(MID(B1649, LEN(B1649) - 2, 3) = " EZ", "NM", MID(B1649, LEN(B1649) - 2, 3) = " NM", "HD", MID(B1649, LEN(B1649) - 2, 3) = " HD", "SHD", TRUE, "EZ")</f>
        <v>EZ</v>
      </c>
      <c r="E1650" s="18" t="str">
        <f>VLOOKUP(Table2[[#This Row],[Song Number]], Table1[[Order]:[SHD]], 5, FALSE)</f>
        <v>Nauts</v>
      </c>
      <c r="F1650" s="18" t="str">
        <f>_xlfn.TEXTJOIN("", FALSE, "BPM_", VLOOKUP(Table2[[#This Row],[Song Number]], Table1[[Order]:[SHD]], 6, FALSE))</f>
        <v>BPM_122</v>
      </c>
      <c r="G1650" s="18" t="str" cm="1">
        <f t="array" ref="G1650">_xlfn.TEXTJOIN("", FALSE, "DIF_", VLOOKUP(Table2[[#This Row],[Song Number]], Table1[[Order]:[SHD]], _xlfn.IFS(MID(B1649, LEN(B1649) - 2, 3) = " EZ", 8, MID(B1649, LEN(B1649) - 2, 3) = " NM", 9, MID(B1649, LEN(B1649) - 2, 3) = " HD", 10, TRUE, 7), FALSE))</f>
        <v>DIF_2</v>
      </c>
      <c r="H165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"DIF_2" ],</v>
      </c>
      <c r="I165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"Once in a Lifetime (Nauts Ver.) - EZ",
  "region": "FT Pack",
  "category": [ "FT Pack", "EZ", "DIF_2" ],
  "requires": []
  },
</v>
      </c>
    </row>
    <row r="1651" spans="1:9" ht="105" x14ac:dyDescent="0.25">
      <c r="A1651" s="18">
        <f t="shared" si="25"/>
        <v>413</v>
      </c>
      <c r="B1651" s="18" t="str">
        <f>_xlfn.TEXTJOIN(" - ", FALSE, VLOOKUP(Table2[[#This Row],[Song Number]], Table1[[Order]:[SHD]], 4, FALSE), _xlfn.IFS(MID(B1650, LEN(B1650) - 2, 3) = " EZ", "NM", MID(B1650, LEN(B1650) - 2, 3) = " NM", "HD", MID(B1650, LEN(B1650) - 2, 3) = " HD", "SHD", TRUE, "EZ"))</f>
        <v>Once in a Lifetime (Nauts Ver.) - NM</v>
      </c>
      <c r="C1651" s="18" t="str">
        <f>_xlfn.TEXTJOIN(" ", FALSE, VLOOKUP(Table2[[#This Row],[Song Number]], Table1[[Order]:[SHD]], 2, FALSE), "Pack")</f>
        <v>FT Pack</v>
      </c>
      <c r="D1651" s="18" t="str" cm="1">
        <f t="array" ref="D1651">_xlfn.IFS(MID(B1650, LEN(B1650) - 2, 3) = " EZ", "NM", MID(B1650, LEN(B1650) - 2, 3) = " NM", "HD", MID(B1650, LEN(B1650) - 2, 3) = " HD", "SHD", TRUE, "EZ")</f>
        <v>NM</v>
      </c>
      <c r="E1651" s="18" t="str">
        <f>VLOOKUP(Table2[[#This Row],[Song Number]], Table1[[Order]:[SHD]], 5, FALSE)</f>
        <v>Nauts</v>
      </c>
      <c r="F1651" s="18" t="str">
        <f>_xlfn.TEXTJOIN("", FALSE, "BPM_", VLOOKUP(Table2[[#This Row],[Song Number]], Table1[[Order]:[SHD]], 6, FALSE))</f>
        <v>BPM_122</v>
      </c>
      <c r="G1651" s="18" t="str" cm="1">
        <f t="array" ref="G1651">_xlfn.TEXTJOIN("", FALSE, "DIF_", VLOOKUP(Table2[[#This Row],[Song Number]], Table1[[Order]:[SHD]], _xlfn.IFS(MID(B1650, LEN(B1650) - 2, 3) = " EZ", 8, MID(B1650, LEN(B1650) - 2, 3) = " NM", 9, MID(B1650, LEN(B1650) - 2, 3) = " HD", 10, TRUE, 7), FALSE))</f>
        <v>DIF_6</v>
      </c>
      <c r="H165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"DIF_6" ],</v>
      </c>
      <c r="I165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"Once in a Lifetime (Nauts Ver.) - NM",
  "region": "FT Pack",
  "category": [ "FT Pack", "NM", "DIF_6" ],
  "requires": []
  },
</v>
      </c>
    </row>
    <row r="1652" spans="1:9" ht="105" x14ac:dyDescent="0.25">
      <c r="A1652" s="18">
        <f t="shared" si="25"/>
        <v>413</v>
      </c>
      <c r="B1652" s="18" t="str">
        <f>_xlfn.TEXTJOIN(" - ", FALSE, VLOOKUP(Table2[[#This Row],[Song Number]], Table1[[Order]:[SHD]], 4, FALSE), _xlfn.IFS(MID(B1651, LEN(B1651) - 2, 3) = " EZ", "NM", MID(B1651, LEN(B1651) - 2, 3) = " NM", "HD", MID(B1651, LEN(B1651) - 2, 3) = " HD", "SHD", TRUE, "EZ"))</f>
        <v>Once in a Lifetime (Nauts Ver.) - HD</v>
      </c>
      <c r="C1652" s="18" t="str">
        <f>_xlfn.TEXTJOIN(" ", FALSE, VLOOKUP(Table2[[#This Row],[Song Number]], Table1[[Order]:[SHD]], 2, FALSE), "Pack")</f>
        <v>FT Pack</v>
      </c>
      <c r="D1652" s="18" t="str" cm="1">
        <f t="array" ref="D1652">_xlfn.IFS(MID(B1651, LEN(B1651) - 2, 3) = " EZ", "NM", MID(B1651, LEN(B1651) - 2, 3) = " NM", "HD", MID(B1651, LEN(B1651) - 2, 3) = " HD", "SHD", TRUE, "EZ")</f>
        <v>HD</v>
      </c>
      <c r="E1652" s="18" t="str">
        <f>VLOOKUP(Table2[[#This Row],[Song Number]], Table1[[Order]:[SHD]], 5, FALSE)</f>
        <v>Nauts</v>
      </c>
      <c r="F1652" s="18" t="str">
        <f>_xlfn.TEXTJOIN("", FALSE, "BPM_", VLOOKUP(Table2[[#This Row],[Song Number]], Table1[[Order]:[SHD]], 6, FALSE))</f>
        <v>BPM_122</v>
      </c>
      <c r="G1652" s="18" t="str" cm="1">
        <f t="array" ref="G1652">_xlfn.TEXTJOIN("", FALSE, "DIF_", VLOOKUP(Table2[[#This Row],[Song Number]], Table1[[Order]:[SHD]], _xlfn.IFS(MID(B1651, LEN(B1651) - 2, 3) = " EZ", 8, MID(B1651, LEN(B1651) - 2, 3) = " NM", 9, MID(B1651, LEN(B1651) - 2, 3) = " HD", 10, TRUE, 7), FALSE))</f>
        <v>DIF_11</v>
      </c>
      <c r="H165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"DIF_11" ],</v>
      </c>
      <c r="I165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"Once in a Lifetime (Nauts Ver.) - HD",
  "region": "FT Pack",
  "category": [ "FT Pack", "HD", "DIF_11" ],
  "requires": []
  },
</v>
      </c>
    </row>
    <row r="1653" spans="1:9" ht="105" x14ac:dyDescent="0.25">
      <c r="A1653" s="18">
        <f t="shared" si="25"/>
        <v>413</v>
      </c>
      <c r="B1653" s="18" t="str">
        <f>_xlfn.TEXTJOIN(" - ", FALSE, VLOOKUP(Table2[[#This Row],[Song Number]], Table1[[Order]:[SHD]], 4, FALSE), _xlfn.IFS(MID(B1652, LEN(B1652) - 2, 3) = " EZ", "NM", MID(B1652, LEN(B1652) - 2, 3) = " NM", "HD", MID(B1652, LEN(B1652) - 2, 3) = " HD", "SHD", TRUE, "EZ"))</f>
        <v>Once in a Lifetime (Nauts Ver.) - SHD</v>
      </c>
      <c r="C1653" s="18" t="str">
        <f>_xlfn.TEXTJOIN(" ", FALSE, VLOOKUP(Table2[[#This Row],[Song Number]], Table1[[Order]:[SHD]], 2, FALSE), "Pack")</f>
        <v>FT Pack</v>
      </c>
      <c r="D1653" s="18" t="str" cm="1">
        <f t="array" ref="D1653">_xlfn.IFS(MID(B1652, LEN(B1652) - 2, 3) = " EZ", "NM", MID(B1652, LEN(B1652) - 2, 3) = " NM", "HD", MID(B1652, LEN(B1652) - 2, 3) = " HD", "SHD", TRUE, "EZ")</f>
        <v>SHD</v>
      </c>
      <c r="E1653" s="18" t="str">
        <f>VLOOKUP(Table2[[#This Row],[Song Number]], Table1[[Order]:[SHD]], 5, FALSE)</f>
        <v>Nauts</v>
      </c>
      <c r="F1653" s="18" t="str">
        <f>_xlfn.TEXTJOIN("", FALSE, "BPM_", VLOOKUP(Table2[[#This Row],[Song Number]], Table1[[Order]:[SHD]], 6, FALSE))</f>
        <v>BPM_122</v>
      </c>
      <c r="G1653" s="18" t="str" cm="1">
        <f t="array" ref="G1653">_xlfn.TEXTJOIN("", FALSE, "DIF_", VLOOKUP(Table2[[#This Row],[Song Number]], Table1[[Order]:[SHD]], _xlfn.IFS(MID(B1652, LEN(B1652) - 2, 3) = " EZ", 8, MID(B1652, LEN(B1652) - 2, 3) = " NM", 9, MID(B1652, LEN(B1652) - 2, 3) = " HD", 10, TRUE, 7), FALSE))</f>
        <v>DIF_15</v>
      </c>
      <c r="H165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"DIF_15" ],</v>
      </c>
      <c r="I165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"Once in a Lifetime (Nauts Ver.) - SHD",
  "region": "FT Pack",
  "category": [ "FT Pack", "SHD", "DIF_15" ],
  "requires": []
  },
</v>
      </c>
    </row>
    <row r="1654" spans="1:9" ht="105" x14ac:dyDescent="0.25">
      <c r="A1654" s="18">
        <f t="shared" si="25"/>
        <v>414</v>
      </c>
      <c r="B1654" s="18" t="str">
        <f>_xlfn.TEXTJOIN(" - ", FALSE, VLOOKUP(Table2[[#This Row],[Song Number]], Table1[[Order]:[SHD]], 4, FALSE), _xlfn.IFS(MID(B1653, LEN(B1653) - 2, 3) = " EZ", "NM", MID(B1653, LEN(B1653) - 2, 3) = " NM", "HD", MID(B1653, LEN(B1653) - 2, 3) = " HD", "SHD", TRUE, "EZ"))</f>
        <v>Over the Rainbow - EZ</v>
      </c>
      <c r="C1654" s="18" t="str">
        <f>_xlfn.TEXTJOIN(" ", FALSE, VLOOKUP(Table2[[#This Row],[Song Number]], Table1[[Order]:[SHD]], 2, FALSE), "Pack")</f>
        <v>FT Pack</v>
      </c>
      <c r="D1654" s="18" t="str" cm="1">
        <f t="array" ref="D1654">_xlfn.IFS(MID(B1653, LEN(B1653) - 2, 3) = " EZ", "NM", MID(B1653, LEN(B1653) - 2, 3) = " NM", "HD", MID(B1653, LEN(B1653) - 2, 3) = " HD", "SHD", TRUE, "EZ")</f>
        <v>EZ</v>
      </c>
      <c r="E1654" s="18" t="str">
        <f>VLOOKUP(Table2[[#This Row],[Song Number]], Table1[[Order]:[SHD]], 5, FALSE)</f>
        <v>SoundTeMP</v>
      </c>
      <c r="F1654" s="18" t="str">
        <f>_xlfn.TEXTJOIN("", FALSE, "BPM_", VLOOKUP(Table2[[#This Row],[Song Number]], Table1[[Order]:[SHD]], 6, FALSE))</f>
        <v>BPM_128</v>
      </c>
      <c r="G1654" s="18" t="str" cm="1">
        <f t="array" ref="G1654">_xlfn.TEXTJOIN("", FALSE, "DIF_", VLOOKUP(Table2[[#This Row],[Song Number]], Table1[[Order]:[SHD]], _xlfn.IFS(MID(B1653, LEN(B1653) - 2, 3) = " EZ", 8, MID(B1653, LEN(B1653) - 2, 3) = " NM", 9, MID(B1653, LEN(B1653) - 2, 3) = " HD", 10, TRUE, 7), FALSE))</f>
        <v>DIF_3</v>
      </c>
      <c r="H165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"DIF_3" ],</v>
      </c>
      <c r="I165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"Over the Rainbow - EZ",
  "region": "FT Pack",
  "category": [ "FT Pack", "EZ", "DIF_3" ],
  "requires": []
  },
</v>
      </c>
    </row>
    <row r="1655" spans="1:9" ht="105" x14ac:dyDescent="0.25">
      <c r="A1655" s="18">
        <f t="shared" si="25"/>
        <v>414</v>
      </c>
      <c r="B1655" s="18" t="str">
        <f>_xlfn.TEXTJOIN(" - ", FALSE, VLOOKUP(Table2[[#This Row],[Song Number]], Table1[[Order]:[SHD]], 4, FALSE), _xlfn.IFS(MID(B1654, LEN(B1654) - 2, 3) = " EZ", "NM", MID(B1654, LEN(B1654) - 2, 3) = " NM", "HD", MID(B1654, LEN(B1654) - 2, 3) = " HD", "SHD", TRUE, "EZ"))</f>
        <v>Over the Rainbow - NM</v>
      </c>
      <c r="C1655" s="18" t="str">
        <f>_xlfn.TEXTJOIN(" ", FALSE, VLOOKUP(Table2[[#This Row],[Song Number]], Table1[[Order]:[SHD]], 2, FALSE), "Pack")</f>
        <v>FT Pack</v>
      </c>
      <c r="D1655" s="18" t="str" cm="1">
        <f t="array" ref="D1655">_xlfn.IFS(MID(B1654, LEN(B1654) - 2, 3) = " EZ", "NM", MID(B1654, LEN(B1654) - 2, 3) = " NM", "HD", MID(B1654, LEN(B1654) - 2, 3) = " HD", "SHD", TRUE, "EZ")</f>
        <v>NM</v>
      </c>
      <c r="E1655" s="18" t="str">
        <f>VLOOKUP(Table2[[#This Row],[Song Number]], Table1[[Order]:[SHD]], 5, FALSE)</f>
        <v>SoundTeMP</v>
      </c>
      <c r="F1655" s="18" t="str">
        <f>_xlfn.TEXTJOIN("", FALSE, "BPM_", VLOOKUP(Table2[[#This Row],[Song Number]], Table1[[Order]:[SHD]], 6, FALSE))</f>
        <v>BPM_128</v>
      </c>
      <c r="G1655" s="18" t="str" cm="1">
        <f t="array" ref="G1655">_xlfn.TEXTJOIN("", FALSE, "DIF_", VLOOKUP(Table2[[#This Row],[Song Number]], Table1[[Order]:[SHD]], _xlfn.IFS(MID(B1654, LEN(B1654) - 2, 3) = " EZ", 8, MID(B1654, LEN(B1654) - 2, 3) = " NM", 9, MID(B1654, LEN(B1654) - 2, 3) = " HD", 10, TRUE, 7), FALSE))</f>
        <v>DIF_7</v>
      </c>
      <c r="H165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"DIF_7" ],</v>
      </c>
      <c r="I165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"Over the Rainbow - NM",
  "region": "FT Pack",
  "category": [ "FT Pack", "NM", "DIF_7" ],
  "requires": []
  },
</v>
      </c>
    </row>
    <row r="1656" spans="1:9" ht="105" x14ac:dyDescent="0.25">
      <c r="A1656" s="18">
        <f t="shared" si="25"/>
        <v>414</v>
      </c>
      <c r="B1656" s="18" t="str">
        <f>_xlfn.TEXTJOIN(" - ", FALSE, VLOOKUP(Table2[[#This Row],[Song Number]], Table1[[Order]:[SHD]], 4, FALSE), _xlfn.IFS(MID(B1655, LEN(B1655) - 2, 3) = " EZ", "NM", MID(B1655, LEN(B1655) - 2, 3) = " NM", "HD", MID(B1655, LEN(B1655) - 2, 3) = " HD", "SHD", TRUE, "EZ"))</f>
        <v>Over the Rainbow - HD</v>
      </c>
      <c r="C1656" s="18" t="str">
        <f>_xlfn.TEXTJOIN(" ", FALSE, VLOOKUP(Table2[[#This Row],[Song Number]], Table1[[Order]:[SHD]], 2, FALSE), "Pack")</f>
        <v>FT Pack</v>
      </c>
      <c r="D1656" s="18" t="str" cm="1">
        <f t="array" ref="D1656">_xlfn.IFS(MID(B1655, LEN(B1655) - 2, 3) = " EZ", "NM", MID(B1655, LEN(B1655) - 2, 3) = " NM", "HD", MID(B1655, LEN(B1655) - 2, 3) = " HD", "SHD", TRUE, "EZ")</f>
        <v>HD</v>
      </c>
      <c r="E1656" s="18" t="str">
        <f>VLOOKUP(Table2[[#This Row],[Song Number]], Table1[[Order]:[SHD]], 5, FALSE)</f>
        <v>SoundTeMP</v>
      </c>
      <c r="F1656" s="18" t="str">
        <f>_xlfn.TEXTJOIN("", FALSE, "BPM_", VLOOKUP(Table2[[#This Row],[Song Number]], Table1[[Order]:[SHD]], 6, FALSE))</f>
        <v>BPM_128</v>
      </c>
      <c r="G1656" s="18" t="str" cm="1">
        <f t="array" ref="G1656">_xlfn.TEXTJOIN("", FALSE, "DIF_", VLOOKUP(Table2[[#This Row],[Song Number]], Table1[[Order]:[SHD]], _xlfn.IFS(MID(B1655, LEN(B1655) - 2, 3) = " EZ", 8, MID(B1655, LEN(B1655) - 2, 3) = " NM", 9, MID(B1655, LEN(B1655) - 2, 3) = " HD", 10, TRUE, 7), FALSE))</f>
        <v>DIF_12</v>
      </c>
      <c r="H165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"DIF_12" ],</v>
      </c>
      <c r="I165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"Over the Rainbow - HD",
  "region": "FT Pack",
  "category": [ "FT Pack", "HD", "DIF_12" ],
  "requires": []
  },
</v>
      </c>
    </row>
    <row r="1657" spans="1:9" ht="105" x14ac:dyDescent="0.25">
      <c r="A1657" s="18">
        <f t="shared" si="25"/>
        <v>414</v>
      </c>
      <c r="B1657" s="18" t="str">
        <f>_xlfn.TEXTJOIN(" - ", FALSE, VLOOKUP(Table2[[#This Row],[Song Number]], Table1[[Order]:[SHD]], 4, FALSE), _xlfn.IFS(MID(B1656, LEN(B1656) - 2, 3) = " EZ", "NM", MID(B1656, LEN(B1656) - 2, 3) = " NM", "HD", MID(B1656, LEN(B1656) - 2, 3) = " HD", "SHD", TRUE, "EZ"))</f>
        <v>Over the Rainbow - SHD</v>
      </c>
      <c r="C1657" s="18" t="str">
        <f>_xlfn.TEXTJOIN(" ", FALSE, VLOOKUP(Table2[[#This Row],[Song Number]], Table1[[Order]:[SHD]], 2, FALSE), "Pack")</f>
        <v>FT Pack</v>
      </c>
      <c r="D1657" s="18" t="str" cm="1">
        <f t="array" ref="D1657">_xlfn.IFS(MID(B1656, LEN(B1656) - 2, 3) = " EZ", "NM", MID(B1656, LEN(B1656) - 2, 3) = " NM", "HD", MID(B1656, LEN(B1656) - 2, 3) = " HD", "SHD", TRUE, "EZ")</f>
        <v>SHD</v>
      </c>
      <c r="E1657" s="18" t="str">
        <f>VLOOKUP(Table2[[#This Row],[Song Number]], Table1[[Order]:[SHD]], 5, FALSE)</f>
        <v>SoundTeMP</v>
      </c>
      <c r="F1657" s="18" t="str">
        <f>_xlfn.TEXTJOIN("", FALSE, "BPM_", VLOOKUP(Table2[[#This Row],[Song Number]], Table1[[Order]:[SHD]], 6, FALSE))</f>
        <v>BPM_128</v>
      </c>
      <c r="G1657" s="18" t="str" cm="1">
        <f t="array" ref="G1657">_xlfn.TEXTJOIN("", FALSE, "DIF_", VLOOKUP(Table2[[#This Row],[Song Number]], Table1[[Order]:[SHD]], _xlfn.IFS(MID(B1656, LEN(B1656) - 2, 3) = " EZ", 8, MID(B1656, LEN(B1656) - 2, 3) = " NM", 9, MID(B1656, LEN(B1656) - 2, 3) = " HD", 10, TRUE, 7), FALSE))</f>
        <v>DIF_15</v>
      </c>
      <c r="H165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"DIF_15" ],</v>
      </c>
      <c r="I165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"Over the Rainbow - SHD",
  "region": "FT Pack",
  "category": [ "FT Pack", "SHD", "DIF_15" ],
  "requires": []
  },
</v>
      </c>
    </row>
    <row r="1658" spans="1:9" ht="105" x14ac:dyDescent="0.25">
      <c r="A1658" s="18">
        <f t="shared" si="25"/>
        <v>415</v>
      </c>
      <c r="B1658" s="18" t="str">
        <f>_xlfn.TEXTJOIN(" - ", FALSE, VLOOKUP(Table2[[#This Row],[Song Number]], Table1[[Order]:[SHD]], 4, FALSE), _xlfn.IFS(MID(B1657, LEN(B1657) - 2, 3) = " EZ", "NM", MID(B1657, LEN(B1657) - 2, 3) = " NM", "HD", MID(B1657, LEN(B1657) - 2, 3) = " HD", "SHD", TRUE, "EZ"))</f>
        <v>Panzer Schock (Culture Shock - ATAS Remix) - EZ</v>
      </c>
      <c r="C1658" s="18" t="str">
        <f>_xlfn.TEXTJOIN(" ", FALSE, VLOOKUP(Table2[[#This Row],[Song Number]], Table1[[Order]:[SHD]], 2, FALSE), "Pack")</f>
        <v>FT Pack</v>
      </c>
      <c r="D1658" s="18" t="str" cm="1">
        <f t="array" ref="D1658">_xlfn.IFS(MID(B1657, LEN(B1657) - 2, 3) = " EZ", "NM", MID(B1657, LEN(B1657) - 2, 3) = " NM", "HD", MID(B1657, LEN(B1657) - 2, 3) = " HD", "SHD", TRUE, "EZ")</f>
        <v>EZ</v>
      </c>
      <c r="E1658" s="18" t="str">
        <f>VLOOKUP(Table2[[#This Row],[Song Number]], Table1[[Order]:[SHD]], 5, FALSE)</f>
        <v>ATAS</v>
      </c>
      <c r="F1658" s="18" t="str">
        <f>_xlfn.TEXTJOIN("", FALSE, "BPM_", VLOOKUP(Table2[[#This Row],[Song Number]], Table1[[Order]:[SHD]], 6, FALSE))</f>
        <v>BPM_155</v>
      </c>
      <c r="G1658" s="18" t="str" cm="1">
        <f t="array" ref="G1658">_xlfn.TEXTJOIN("", FALSE, "DIF_", VLOOKUP(Table2[[#This Row],[Song Number]], Table1[[Order]:[SHD]], _xlfn.IFS(MID(B1657, LEN(B1657) - 2, 3) = " EZ", 8, MID(B1657, LEN(B1657) - 2, 3) = " NM", 9, MID(B1657, LEN(B1657) - 2, 3) = " HD", 10, TRUE, 7), FALSE))</f>
        <v>DIF_5</v>
      </c>
      <c r="H165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"DIF_5" ],</v>
      </c>
      <c r="I165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"Panzer Schock (Culture Shock - ATAS Remix) - EZ",
  "region": "FT Pack",
  "category": [ "FT Pack", "EZ", "DIF_5" ],
  "requires": []
  },
</v>
      </c>
    </row>
    <row r="1659" spans="1:9" ht="105" x14ac:dyDescent="0.25">
      <c r="A1659" s="18">
        <f t="shared" si="25"/>
        <v>415</v>
      </c>
      <c r="B1659" s="18" t="str">
        <f>_xlfn.TEXTJOIN(" - ", FALSE, VLOOKUP(Table2[[#This Row],[Song Number]], Table1[[Order]:[SHD]], 4, FALSE), _xlfn.IFS(MID(B1658, LEN(B1658) - 2, 3) = " EZ", "NM", MID(B1658, LEN(B1658) - 2, 3) = " NM", "HD", MID(B1658, LEN(B1658) - 2, 3) = " HD", "SHD", TRUE, "EZ"))</f>
        <v>Panzer Schock (Culture Shock - ATAS Remix) - NM</v>
      </c>
      <c r="C1659" s="18" t="str">
        <f>_xlfn.TEXTJOIN(" ", FALSE, VLOOKUP(Table2[[#This Row],[Song Number]], Table1[[Order]:[SHD]], 2, FALSE), "Pack")</f>
        <v>FT Pack</v>
      </c>
      <c r="D1659" s="18" t="str" cm="1">
        <f t="array" ref="D1659">_xlfn.IFS(MID(B1658, LEN(B1658) - 2, 3) = " EZ", "NM", MID(B1658, LEN(B1658) - 2, 3) = " NM", "HD", MID(B1658, LEN(B1658) - 2, 3) = " HD", "SHD", TRUE, "EZ")</f>
        <v>NM</v>
      </c>
      <c r="E1659" s="18" t="str">
        <f>VLOOKUP(Table2[[#This Row],[Song Number]], Table1[[Order]:[SHD]], 5, FALSE)</f>
        <v>ATAS</v>
      </c>
      <c r="F1659" s="18" t="str">
        <f>_xlfn.TEXTJOIN("", FALSE, "BPM_", VLOOKUP(Table2[[#This Row],[Song Number]], Table1[[Order]:[SHD]], 6, FALSE))</f>
        <v>BPM_155</v>
      </c>
      <c r="G1659" s="18" t="str" cm="1">
        <f t="array" ref="G1659">_xlfn.TEXTJOIN("", FALSE, "DIF_", VLOOKUP(Table2[[#This Row],[Song Number]], Table1[[Order]:[SHD]], _xlfn.IFS(MID(B1658, LEN(B1658) - 2, 3) = " EZ", 8, MID(B1658, LEN(B1658) - 2, 3) = " NM", 9, MID(B1658, LEN(B1658) - 2, 3) = " HD", 10, TRUE, 7), FALSE))</f>
        <v>DIF_11</v>
      </c>
      <c r="H165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"DIF_11" ],</v>
      </c>
      <c r="I165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"Panzer Schock (Culture Shock - ATAS Remix) - NM",
  "region": "FT Pack",
  "category": [ "FT Pack", "NM", "DIF_11" ],
  "requires": []
  },
</v>
      </c>
    </row>
    <row r="1660" spans="1:9" ht="105" x14ac:dyDescent="0.25">
      <c r="A1660" s="18">
        <f t="shared" si="25"/>
        <v>415</v>
      </c>
      <c r="B1660" s="18" t="str">
        <f>_xlfn.TEXTJOIN(" - ", FALSE, VLOOKUP(Table2[[#This Row],[Song Number]], Table1[[Order]:[SHD]], 4, FALSE), _xlfn.IFS(MID(B1659, LEN(B1659) - 2, 3) = " EZ", "NM", MID(B1659, LEN(B1659) - 2, 3) = " NM", "HD", MID(B1659, LEN(B1659) - 2, 3) = " HD", "SHD", TRUE, "EZ"))</f>
        <v>Panzer Schock (Culture Shock - ATAS Remix) - HD</v>
      </c>
      <c r="C1660" s="18" t="str">
        <f>_xlfn.TEXTJOIN(" ", FALSE, VLOOKUP(Table2[[#This Row],[Song Number]], Table1[[Order]:[SHD]], 2, FALSE), "Pack")</f>
        <v>FT Pack</v>
      </c>
      <c r="D1660" s="18" t="str" cm="1">
        <f t="array" ref="D1660">_xlfn.IFS(MID(B1659, LEN(B1659) - 2, 3) = " EZ", "NM", MID(B1659, LEN(B1659) - 2, 3) = " NM", "HD", MID(B1659, LEN(B1659) - 2, 3) = " HD", "SHD", TRUE, "EZ")</f>
        <v>HD</v>
      </c>
      <c r="E1660" s="18" t="str">
        <f>VLOOKUP(Table2[[#This Row],[Song Number]], Table1[[Order]:[SHD]], 5, FALSE)</f>
        <v>ATAS</v>
      </c>
      <c r="F1660" s="18" t="str">
        <f>_xlfn.TEXTJOIN("", FALSE, "BPM_", VLOOKUP(Table2[[#This Row],[Song Number]], Table1[[Order]:[SHD]], 6, FALSE))</f>
        <v>BPM_155</v>
      </c>
      <c r="G1660" s="18" t="str" cm="1">
        <f t="array" ref="G1660">_xlfn.TEXTJOIN("", FALSE, "DIF_", VLOOKUP(Table2[[#This Row],[Song Number]], Table1[[Order]:[SHD]], _xlfn.IFS(MID(B1659, LEN(B1659) - 2, 3) = " EZ", 8, MID(B1659, LEN(B1659) - 2, 3) = " NM", 9, MID(B1659, LEN(B1659) - 2, 3) = " HD", 10, TRUE, 7), FALSE))</f>
        <v>DIF_14</v>
      </c>
      <c r="H166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"DIF_14" ],</v>
      </c>
      <c r="I166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"Panzer Schock (Culture Shock - ATAS Remix) - HD",
  "region": "FT Pack",
  "category": [ "FT Pack", "HD", "DIF_14" ],
  "requires": []
  },
</v>
      </c>
    </row>
    <row r="1661" spans="1:9" ht="105" x14ac:dyDescent="0.25">
      <c r="A1661" s="18">
        <f t="shared" si="25"/>
        <v>415</v>
      </c>
      <c r="B1661" s="18" t="str">
        <f>_xlfn.TEXTJOIN(" - ", FALSE, VLOOKUP(Table2[[#This Row],[Song Number]], Table1[[Order]:[SHD]], 4, FALSE), _xlfn.IFS(MID(B1660, LEN(B1660) - 2, 3) = " EZ", "NM", MID(B1660, LEN(B1660) - 2, 3) = " NM", "HD", MID(B1660, LEN(B1660) - 2, 3) = " HD", "SHD", TRUE, "EZ"))</f>
        <v>Panzer Schock (Culture Shock - ATAS Remix) - SHD</v>
      </c>
      <c r="C1661" s="18" t="str">
        <f>_xlfn.TEXTJOIN(" ", FALSE, VLOOKUP(Table2[[#This Row],[Song Number]], Table1[[Order]:[SHD]], 2, FALSE), "Pack")</f>
        <v>FT Pack</v>
      </c>
      <c r="D1661" s="18" t="str" cm="1">
        <f t="array" ref="D1661">_xlfn.IFS(MID(B1660, LEN(B1660) - 2, 3) = " EZ", "NM", MID(B1660, LEN(B1660) - 2, 3) = " NM", "HD", MID(B1660, LEN(B1660) - 2, 3) = " HD", "SHD", TRUE, "EZ")</f>
        <v>SHD</v>
      </c>
      <c r="E1661" s="18" t="str">
        <f>VLOOKUP(Table2[[#This Row],[Song Number]], Table1[[Order]:[SHD]], 5, FALSE)</f>
        <v>ATAS</v>
      </c>
      <c r="F1661" s="18" t="str">
        <f>_xlfn.TEXTJOIN("", FALSE, "BPM_", VLOOKUP(Table2[[#This Row],[Song Number]], Table1[[Order]:[SHD]], 6, FALSE))</f>
        <v>BPM_155</v>
      </c>
      <c r="G1661" s="18" t="str" cm="1">
        <f t="array" ref="G1661">_xlfn.TEXTJOIN("", FALSE, "DIF_", VLOOKUP(Table2[[#This Row],[Song Number]], Table1[[Order]:[SHD]], _xlfn.IFS(MID(B1660, LEN(B1660) - 2, 3) = " EZ", 8, MID(B1660, LEN(B1660) - 2, 3) = " NM", 9, MID(B1660, LEN(B1660) - 2, 3) = " HD", 10, TRUE, 7), FALSE))</f>
        <v>DIF_18</v>
      </c>
      <c r="H166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"DIF_18" ],</v>
      </c>
      <c r="I166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"Panzer Schock (Culture Shock - ATAS Remix) - SHD",
  "region": "FT Pack",
  "category": [ "FT Pack", "SHD", "DIF_18" ],
  "requires": []
  },
</v>
      </c>
    </row>
    <row r="1662" spans="1:9" ht="105" x14ac:dyDescent="0.25">
      <c r="A1662" s="18">
        <f t="shared" si="25"/>
        <v>416</v>
      </c>
      <c r="B1662" s="18" t="str">
        <f>_xlfn.TEXTJOIN(" - ", FALSE, VLOOKUP(Table2[[#This Row],[Song Number]], Table1[[Order]:[SHD]], 4, FALSE), _xlfn.IFS(MID(B1661, LEN(B1661) - 2, 3) = " EZ", "NM", MID(B1661, LEN(B1661) - 2, 3) = " NM", "HD", MID(B1661, LEN(B1661) - 2, 3) = " HD", "SHD", TRUE, "EZ"))</f>
        <v>The Profound (KARUT Remix) - EZ</v>
      </c>
      <c r="C1662" s="18" t="str">
        <f>_xlfn.TEXTJOIN(" ", FALSE, VLOOKUP(Table2[[#This Row],[Song Number]], Table1[[Order]:[SHD]], 2, FALSE), "Pack")</f>
        <v>FT Pack</v>
      </c>
      <c r="D1662" s="18" t="str" cm="1">
        <f t="array" ref="D1662">_xlfn.IFS(MID(B1661, LEN(B1661) - 2, 3) = " EZ", "NM", MID(B1661, LEN(B1661) - 2, 3) = " NM", "HD", MID(B1661, LEN(B1661) - 2, 3) = " HD", "SHD", TRUE, "EZ")</f>
        <v>EZ</v>
      </c>
      <c r="E1662" s="18" t="str">
        <f>VLOOKUP(Table2[[#This Row],[Song Number]], Table1[[Order]:[SHD]], 5, FALSE)</f>
        <v>KARUT</v>
      </c>
      <c r="F1662" s="18" t="str">
        <f>_xlfn.TEXTJOIN("", FALSE, "BPM_", VLOOKUP(Table2[[#This Row],[Song Number]], Table1[[Order]:[SHD]], 6, FALSE))</f>
        <v>BPM_182</v>
      </c>
      <c r="G1662" s="18" t="str" cm="1">
        <f t="array" ref="G1662">_xlfn.TEXTJOIN("", FALSE, "DIF_", VLOOKUP(Table2[[#This Row],[Song Number]], Table1[[Order]:[SHD]], _xlfn.IFS(MID(B1661, LEN(B1661) - 2, 3) = " EZ", 8, MID(B1661, LEN(B1661) - 2, 3) = " NM", 9, MID(B1661, LEN(B1661) - 2, 3) = " HD", 10, TRUE, 7), FALSE))</f>
        <v>DIF_6</v>
      </c>
      <c r="H166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"DIF_6" ],</v>
      </c>
      <c r="I166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Profound (KARUT Remix) - EZ",
  "region": "FT Pack",
  "category": [ "FT Pack", "EZ", "DIF_6" ],
  "requires": []
  },
</v>
      </c>
    </row>
    <row r="1663" spans="1:9" ht="105" x14ac:dyDescent="0.25">
      <c r="A1663" s="18">
        <f t="shared" si="25"/>
        <v>416</v>
      </c>
      <c r="B1663" s="18" t="str">
        <f>_xlfn.TEXTJOIN(" - ", FALSE, VLOOKUP(Table2[[#This Row],[Song Number]], Table1[[Order]:[SHD]], 4, FALSE), _xlfn.IFS(MID(B1662, LEN(B1662) - 2, 3) = " EZ", "NM", MID(B1662, LEN(B1662) - 2, 3) = " NM", "HD", MID(B1662, LEN(B1662) - 2, 3) = " HD", "SHD", TRUE, "EZ"))</f>
        <v>The Profound (KARUT Remix) - NM</v>
      </c>
      <c r="C1663" s="18" t="str">
        <f>_xlfn.TEXTJOIN(" ", FALSE, VLOOKUP(Table2[[#This Row],[Song Number]], Table1[[Order]:[SHD]], 2, FALSE), "Pack")</f>
        <v>FT Pack</v>
      </c>
      <c r="D1663" s="18" t="str" cm="1">
        <f t="array" ref="D1663">_xlfn.IFS(MID(B1662, LEN(B1662) - 2, 3) = " EZ", "NM", MID(B1662, LEN(B1662) - 2, 3) = " NM", "HD", MID(B1662, LEN(B1662) - 2, 3) = " HD", "SHD", TRUE, "EZ")</f>
        <v>NM</v>
      </c>
      <c r="E1663" s="18" t="str">
        <f>VLOOKUP(Table2[[#This Row],[Song Number]], Table1[[Order]:[SHD]], 5, FALSE)</f>
        <v>KARUT</v>
      </c>
      <c r="F1663" s="18" t="str">
        <f>_xlfn.TEXTJOIN("", FALSE, "BPM_", VLOOKUP(Table2[[#This Row],[Song Number]], Table1[[Order]:[SHD]], 6, FALSE))</f>
        <v>BPM_182</v>
      </c>
      <c r="G1663" s="18" t="str" cm="1">
        <f t="array" ref="G1663">_xlfn.TEXTJOIN("", FALSE, "DIF_", VLOOKUP(Table2[[#This Row],[Song Number]], Table1[[Order]:[SHD]], _xlfn.IFS(MID(B1662, LEN(B1662) - 2, 3) = " EZ", 8, MID(B1662, LEN(B1662) - 2, 3) = " NM", 9, MID(B1662, LEN(B1662) - 2, 3) = " HD", 10, TRUE, 7), FALSE))</f>
        <v>DIF_11</v>
      </c>
      <c r="H166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"DIF_11" ],</v>
      </c>
      <c r="I166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Profound (KARUT Remix) - NM",
  "region": "FT Pack",
  "category": [ "FT Pack", "NM", "DIF_11" ],
  "requires": []
  },
</v>
      </c>
    </row>
    <row r="1664" spans="1:9" ht="105" x14ac:dyDescent="0.25">
      <c r="A1664" s="18">
        <f t="shared" si="25"/>
        <v>416</v>
      </c>
      <c r="B1664" s="18" t="str">
        <f>_xlfn.TEXTJOIN(" - ", FALSE, VLOOKUP(Table2[[#This Row],[Song Number]], Table1[[Order]:[SHD]], 4, FALSE), _xlfn.IFS(MID(B1663, LEN(B1663) - 2, 3) = " EZ", "NM", MID(B1663, LEN(B1663) - 2, 3) = " NM", "HD", MID(B1663, LEN(B1663) - 2, 3) = " HD", "SHD", TRUE, "EZ"))</f>
        <v>The Profound (KARUT Remix) - HD</v>
      </c>
      <c r="C1664" s="18" t="str">
        <f>_xlfn.TEXTJOIN(" ", FALSE, VLOOKUP(Table2[[#This Row],[Song Number]], Table1[[Order]:[SHD]], 2, FALSE), "Pack")</f>
        <v>FT Pack</v>
      </c>
      <c r="D1664" s="18" t="str" cm="1">
        <f t="array" ref="D1664">_xlfn.IFS(MID(B1663, LEN(B1663) - 2, 3) = " EZ", "NM", MID(B1663, LEN(B1663) - 2, 3) = " NM", "HD", MID(B1663, LEN(B1663) - 2, 3) = " HD", "SHD", TRUE, "EZ")</f>
        <v>HD</v>
      </c>
      <c r="E1664" s="18" t="str">
        <f>VLOOKUP(Table2[[#This Row],[Song Number]], Table1[[Order]:[SHD]], 5, FALSE)</f>
        <v>KARUT</v>
      </c>
      <c r="F1664" s="18" t="str">
        <f>_xlfn.TEXTJOIN("", FALSE, "BPM_", VLOOKUP(Table2[[#This Row],[Song Number]], Table1[[Order]:[SHD]], 6, FALSE))</f>
        <v>BPM_182</v>
      </c>
      <c r="G1664" s="18" t="str" cm="1">
        <f t="array" ref="G1664">_xlfn.TEXTJOIN("", FALSE, "DIF_", VLOOKUP(Table2[[#This Row],[Song Number]], Table1[[Order]:[SHD]], _xlfn.IFS(MID(B1663, LEN(B1663) - 2, 3) = " EZ", 8, MID(B1663, LEN(B1663) - 2, 3) = " NM", 9, MID(B1663, LEN(B1663) - 2, 3) = " HD", 10, TRUE, 7), FALSE))</f>
        <v>DIF_15</v>
      </c>
      <c r="H166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"DIF_15" ],</v>
      </c>
      <c r="I166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Profound (KARUT Remix) - HD",
  "region": "FT Pack",
  "category": [ "FT Pack", "HD", "DIF_15" ],
  "requires": []
  },
</v>
      </c>
    </row>
    <row r="1665" spans="1:9" ht="105" x14ac:dyDescent="0.25">
      <c r="A1665" s="18">
        <f t="shared" si="25"/>
        <v>416</v>
      </c>
      <c r="B1665" s="18" t="str">
        <f>_xlfn.TEXTJOIN(" - ", FALSE, VLOOKUP(Table2[[#This Row],[Song Number]], Table1[[Order]:[SHD]], 4, FALSE), _xlfn.IFS(MID(B1664, LEN(B1664) - 2, 3) = " EZ", "NM", MID(B1664, LEN(B1664) - 2, 3) = " NM", "HD", MID(B1664, LEN(B1664) - 2, 3) = " HD", "SHD", TRUE, "EZ"))</f>
        <v>The Profound (KARUT Remix) - SHD</v>
      </c>
      <c r="C1665" s="18" t="str">
        <f>_xlfn.TEXTJOIN(" ", FALSE, VLOOKUP(Table2[[#This Row],[Song Number]], Table1[[Order]:[SHD]], 2, FALSE), "Pack")</f>
        <v>FT Pack</v>
      </c>
      <c r="D1665" s="18" t="str" cm="1">
        <f t="array" ref="D1665">_xlfn.IFS(MID(B1664, LEN(B1664) - 2, 3) = " EZ", "NM", MID(B1664, LEN(B1664) - 2, 3) = " NM", "HD", MID(B1664, LEN(B1664) - 2, 3) = " HD", "SHD", TRUE, "EZ")</f>
        <v>SHD</v>
      </c>
      <c r="E1665" s="18" t="str">
        <f>VLOOKUP(Table2[[#This Row],[Song Number]], Table1[[Order]:[SHD]], 5, FALSE)</f>
        <v>KARUT</v>
      </c>
      <c r="F1665" s="18" t="str">
        <f>_xlfn.TEXTJOIN("", FALSE, "BPM_", VLOOKUP(Table2[[#This Row],[Song Number]], Table1[[Order]:[SHD]], 6, FALSE))</f>
        <v>BPM_182</v>
      </c>
      <c r="G1665" s="18" t="str" cm="1">
        <f t="array" ref="G1665">_xlfn.TEXTJOIN("", FALSE, "DIF_", VLOOKUP(Table2[[#This Row],[Song Number]], Table1[[Order]:[SHD]], _xlfn.IFS(MID(B1664, LEN(B1664) - 2, 3) = " EZ", 8, MID(B1664, LEN(B1664) - 2, 3) = " NM", 9, MID(B1664, LEN(B1664) - 2, 3) = " HD", 10, TRUE, 7), FALSE))</f>
        <v>DIF_19</v>
      </c>
      <c r="H166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"DIF_19" ],</v>
      </c>
      <c r="I166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Profound (KARUT Remix) - SHD",
  "region": "FT Pack",
  "category": [ "FT Pack", "SHD", "DIF_19" ],
  "requires": []
  },
</v>
      </c>
    </row>
    <row r="1666" spans="1:9" ht="105" x14ac:dyDescent="0.25">
      <c r="A1666" s="18">
        <f t="shared" ref="A1666:A1729" si="26">IF(MOD(ROW() - 2, 4) = 0, IF(ISNUMBER(A1665), A1665 + 1, 1), IF(ISNUMBER(A1665), A1665, 1))</f>
        <v>417</v>
      </c>
      <c r="B1666" s="18" t="str">
        <f>_xlfn.TEXTJOIN(" - ", FALSE, VLOOKUP(Table2[[#This Row],[Song Number]], Table1[[Order]:[SHD]], 4, FALSE), _xlfn.IFS(MID(B1665, LEN(B1665) - 2, 3) = " EZ", "NM", MID(B1665, LEN(B1665) - 2, 3) = " NM", "HD", MID(B1665, LEN(B1665) - 2, 3) = " HD", "SHD", TRUE, "EZ"))</f>
        <v>The Profound (Rozbud Ver.) - EZ</v>
      </c>
      <c r="C1666" s="18" t="str">
        <f>_xlfn.TEXTJOIN(" ", FALSE, VLOOKUP(Table2[[#This Row],[Song Number]], Table1[[Order]:[SHD]], 2, FALSE), "Pack")</f>
        <v>FT Pack</v>
      </c>
      <c r="D1666" s="18" t="str" cm="1">
        <f t="array" ref="D1666">_xlfn.IFS(MID(B1665, LEN(B1665) - 2, 3) = " EZ", "NM", MID(B1665, LEN(B1665) - 2, 3) = " NM", "HD", MID(B1665, LEN(B1665) - 2, 3) = " HD", "SHD", TRUE, "EZ")</f>
        <v>EZ</v>
      </c>
      <c r="E1666" s="18" t="str">
        <f>VLOOKUP(Table2[[#This Row],[Song Number]], Table1[[Order]:[SHD]], 5, FALSE)</f>
        <v>Rozbud</v>
      </c>
      <c r="F1666" s="18" t="str">
        <f>_xlfn.TEXTJOIN("", FALSE, "BPM_", VLOOKUP(Table2[[#This Row],[Song Number]], Table1[[Order]:[SHD]], 6, FALSE))</f>
        <v>BPM_160</v>
      </c>
      <c r="G1666" s="18" t="str" cm="1">
        <f t="array" ref="G1666">_xlfn.TEXTJOIN("", FALSE, "DIF_", VLOOKUP(Table2[[#This Row],[Song Number]], Table1[[Order]:[SHD]], _xlfn.IFS(MID(B1665, LEN(B1665) - 2, 3) = " EZ", 8, MID(B1665, LEN(B1665) - 2, 3) = " NM", 9, MID(B1665, LEN(B1665) - 2, 3) = " HD", 10, TRUE, 7), FALSE))</f>
        <v>DIF_3</v>
      </c>
      <c r="H166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"DIF_3" ],</v>
      </c>
      <c r="I166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Profound (Rozbud Ver.) - EZ",
  "region": "FT Pack",
  "category": [ "FT Pack", "EZ", "DIF_3" ],
  "requires": []
  },
</v>
      </c>
    </row>
    <row r="1667" spans="1:9" ht="105" x14ac:dyDescent="0.25">
      <c r="A1667" s="18">
        <f t="shared" si="26"/>
        <v>417</v>
      </c>
      <c r="B1667" s="18" t="str">
        <f>_xlfn.TEXTJOIN(" - ", FALSE, VLOOKUP(Table2[[#This Row],[Song Number]], Table1[[Order]:[SHD]], 4, FALSE), _xlfn.IFS(MID(B1666, LEN(B1666) - 2, 3) = " EZ", "NM", MID(B1666, LEN(B1666) - 2, 3) = " NM", "HD", MID(B1666, LEN(B1666) - 2, 3) = " HD", "SHD", TRUE, "EZ"))</f>
        <v>The Profound (Rozbud Ver.) - NM</v>
      </c>
      <c r="C1667" s="18" t="str">
        <f>_xlfn.TEXTJOIN(" ", FALSE, VLOOKUP(Table2[[#This Row],[Song Number]], Table1[[Order]:[SHD]], 2, FALSE), "Pack")</f>
        <v>FT Pack</v>
      </c>
      <c r="D1667" s="18" t="str" cm="1">
        <f t="array" ref="D1667">_xlfn.IFS(MID(B1666, LEN(B1666) - 2, 3) = " EZ", "NM", MID(B1666, LEN(B1666) - 2, 3) = " NM", "HD", MID(B1666, LEN(B1666) - 2, 3) = " HD", "SHD", TRUE, "EZ")</f>
        <v>NM</v>
      </c>
      <c r="E1667" s="18" t="str">
        <f>VLOOKUP(Table2[[#This Row],[Song Number]], Table1[[Order]:[SHD]], 5, FALSE)</f>
        <v>Rozbud</v>
      </c>
      <c r="F1667" s="18" t="str">
        <f>_xlfn.TEXTJOIN("", FALSE, "BPM_", VLOOKUP(Table2[[#This Row],[Song Number]], Table1[[Order]:[SHD]], 6, FALSE))</f>
        <v>BPM_160</v>
      </c>
      <c r="G1667" s="18" t="str" cm="1">
        <f t="array" ref="G1667">_xlfn.TEXTJOIN("", FALSE, "DIF_", VLOOKUP(Table2[[#This Row],[Song Number]], Table1[[Order]:[SHD]], _xlfn.IFS(MID(B1666, LEN(B1666) - 2, 3) = " EZ", 8, MID(B1666, LEN(B1666) - 2, 3) = " NM", 9, MID(B1666, LEN(B1666) - 2, 3) = " HD", 10, TRUE, 7), FALSE))</f>
        <v>DIF_7</v>
      </c>
      <c r="H166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"DIF_7" ],</v>
      </c>
      <c r="I166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Profound (Rozbud Ver.) - NM",
  "region": "FT Pack",
  "category": [ "FT Pack", "NM", "DIF_7" ],
  "requires": []
  },
</v>
      </c>
    </row>
    <row r="1668" spans="1:9" ht="105" x14ac:dyDescent="0.25">
      <c r="A1668" s="18">
        <f t="shared" si="26"/>
        <v>417</v>
      </c>
      <c r="B1668" s="18" t="str">
        <f>_xlfn.TEXTJOIN(" - ", FALSE, VLOOKUP(Table2[[#This Row],[Song Number]], Table1[[Order]:[SHD]], 4, FALSE), _xlfn.IFS(MID(B1667, LEN(B1667) - 2, 3) = " EZ", "NM", MID(B1667, LEN(B1667) - 2, 3) = " NM", "HD", MID(B1667, LEN(B1667) - 2, 3) = " HD", "SHD", TRUE, "EZ"))</f>
        <v>The Profound (Rozbud Ver.) - HD</v>
      </c>
      <c r="C1668" s="18" t="str">
        <f>_xlfn.TEXTJOIN(" ", FALSE, VLOOKUP(Table2[[#This Row],[Song Number]], Table1[[Order]:[SHD]], 2, FALSE), "Pack")</f>
        <v>FT Pack</v>
      </c>
      <c r="D1668" s="18" t="str" cm="1">
        <f t="array" ref="D1668">_xlfn.IFS(MID(B1667, LEN(B1667) - 2, 3) = " EZ", "NM", MID(B1667, LEN(B1667) - 2, 3) = " NM", "HD", MID(B1667, LEN(B1667) - 2, 3) = " HD", "SHD", TRUE, "EZ")</f>
        <v>HD</v>
      </c>
      <c r="E1668" s="18" t="str">
        <f>VLOOKUP(Table2[[#This Row],[Song Number]], Table1[[Order]:[SHD]], 5, FALSE)</f>
        <v>Rozbud</v>
      </c>
      <c r="F1668" s="18" t="str">
        <f>_xlfn.TEXTJOIN("", FALSE, "BPM_", VLOOKUP(Table2[[#This Row],[Song Number]], Table1[[Order]:[SHD]], 6, FALSE))</f>
        <v>BPM_160</v>
      </c>
      <c r="G1668" s="18" t="str" cm="1">
        <f t="array" ref="G1668">_xlfn.TEXTJOIN("", FALSE, "DIF_", VLOOKUP(Table2[[#This Row],[Song Number]], Table1[[Order]:[SHD]], _xlfn.IFS(MID(B1667, LEN(B1667) - 2, 3) = " EZ", 8, MID(B1667, LEN(B1667) - 2, 3) = " NM", 9, MID(B1667, LEN(B1667) - 2, 3) = " HD", 10, TRUE, 7), FALSE))</f>
        <v>DIF_13</v>
      </c>
      <c r="H166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"DIF_13" ],</v>
      </c>
      <c r="I166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Profound (Rozbud Ver.) - HD",
  "region": "FT Pack",
  "category": [ "FT Pack", "HD", "DIF_13" ],
  "requires": []
  },
</v>
      </c>
    </row>
    <row r="1669" spans="1:9" ht="105" x14ac:dyDescent="0.25">
      <c r="A1669" s="18">
        <f t="shared" si="26"/>
        <v>417</v>
      </c>
      <c r="B1669" s="18" t="str">
        <f>_xlfn.TEXTJOIN(" - ", FALSE, VLOOKUP(Table2[[#This Row],[Song Number]], Table1[[Order]:[SHD]], 4, FALSE), _xlfn.IFS(MID(B1668, LEN(B1668) - 2, 3) = " EZ", "NM", MID(B1668, LEN(B1668) - 2, 3) = " NM", "HD", MID(B1668, LEN(B1668) - 2, 3) = " HD", "SHD", TRUE, "EZ"))</f>
        <v>The Profound (Rozbud Ver.) - SHD</v>
      </c>
      <c r="C1669" s="18" t="str">
        <f>_xlfn.TEXTJOIN(" ", FALSE, VLOOKUP(Table2[[#This Row],[Song Number]], Table1[[Order]:[SHD]], 2, FALSE), "Pack")</f>
        <v>FT Pack</v>
      </c>
      <c r="D1669" s="18" t="str" cm="1">
        <f t="array" ref="D1669">_xlfn.IFS(MID(B1668, LEN(B1668) - 2, 3) = " EZ", "NM", MID(B1668, LEN(B1668) - 2, 3) = " NM", "HD", MID(B1668, LEN(B1668) - 2, 3) = " HD", "SHD", TRUE, "EZ")</f>
        <v>SHD</v>
      </c>
      <c r="E1669" s="18" t="str">
        <f>VLOOKUP(Table2[[#This Row],[Song Number]], Table1[[Order]:[SHD]], 5, FALSE)</f>
        <v>Rozbud</v>
      </c>
      <c r="F1669" s="18" t="str">
        <f>_xlfn.TEXTJOIN("", FALSE, "BPM_", VLOOKUP(Table2[[#This Row],[Song Number]], Table1[[Order]:[SHD]], 6, FALSE))</f>
        <v>BPM_160</v>
      </c>
      <c r="G1669" s="18" t="str" cm="1">
        <f t="array" ref="G1669">_xlfn.TEXTJOIN("", FALSE, "DIF_", VLOOKUP(Table2[[#This Row],[Song Number]], Table1[[Order]:[SHD]], _xlfn.IFS(MID(B1668, LEN(B1668) - 2, 3) = " EZ", 8, MID(B1668, LEN(B1668) - 2, 3) = " NM", 9, MID(B1668, LEN(B1668) - 2, 3) = " HD", 10, TRUE, 7), FALSE))</f>
        <v>DIF_16</v>
      </c>
      <c r="H166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"DIF_16" ],</v>
      </c>
      <c r="I166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 Profound (Rozbud Ver.) - SHD",
  "region": "FT Pack",
  "category": [ "FT Pack", "SHD", "DIF_16" ],
  "requires": []
  },
</v>
      </c>
    </row>
    <row r="1670" spans="1:9" ht="105" x14ac:dyDescent="0.25">
      <c r="A1670" s="18">
        <f t="shared" si="26"/>
        <v>418</v>
      </c>
      <c r="B1670" s="18" t="str">
        <f>_xlfn.TEXTJOIN(" - ", FALSE, VLOOKUP(Table2[[#This Row],[Song Number]], Table1[[Order]:[SHD]], 4, FALSE), _xlfn.IFS(MID(B1669, LEN(B1669) - 2, 3) = " EZ", "NM", MID(B1669, LEN(B1669) - 2, 3) = " NM", "HD", MID(B1669, LEN(B1669) - 2, 3) = " HD", "SHD", TRUE, "EZ"))</f>
        <v>Saving Private Skull (KIEN Remix) - EZ</v>
      </c>
      <c r="C1670" s="18" t="str">
        <f>_xlfn.TEXTJOIN(" ", FALSE, VLOOKUP(Table2[[#This Row],[Song Number]], Table1[[Order]:[SHD]], 2, FALSE), "Pack")</f>
        <v>FT Pack</v>
      </c>
      <c r="D1670" s="18" t="str" cm="1">
        <f t="array" ref="D1670">_xlfn.IFS(MID(B1669, LEN(B1669) - 2, 3) = " EZ", "NM", MID(B1669, LEN(B1669) - 2, 3) = " NM", "HD", MID(B1669, LEN(B1669) - 2, 3) = " HD", "SHD", TRUE, "EZ")</f>
        <v>EZ</v>
      </c>
      <c r="E1670" s="18" t="str">
        <f>VLOOKUP(Table2[[#This Row],[Song Number]], Table1[[Order]:[SHD]], 5, FALSE)</f>
        <v>KIEN feat. Rozbud</v>
      </c>
      <c r="F1670" s="18" t="str">
        <f>_xlfn.TEXTJOIN("", FALSE, "BPM_", VLOOKUP(Table2[[#This Row],[Song Number]], Table1[[Order]:[SHD]], 6, FALSE))</f>
        <v>BPM_154</v>
      </c>
      <c r="G1670" s="18" t="str" cm="1">
        <f t="array" ref="G1670">_xlfn.TEXTJOIN("", FALSE, "DIF_", VLOOKUP(Table2[[#This Row],[Song Number]], Table1[[Order]:[SHD]], _xlfn.IFS(MID(B1669, LEN(B1669) - 2, 3) = " EZ", 8, MID(B1669, LEN(B1669) - 2, 3) = " NM", 9, MID(B1669, LEN(B1669) - 2, 3) = " HD", 10, TRUE, 7), FALSE))</f>
        <v>DIF_3</v>
      </c>
      <c r="H167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"DIF_3" ],</v>
      </c>
      <c r="I167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"Saving Private Skull (KIEN Remix) - EZ",
  "region": "FT Pack",
  "category": [ "FT Pack", "EZ", "DIF_3" ],
  "requires": []
  },
</v>
      </c>
    </row>
    <row r="1671" spans="1:9" ht="105" x14ac:dyDescent="0.25">
      <c r="A1671" s="18">
        <f t="shared" si="26"/>
        <v>418</v>
      </c>
      <c r="B1671" s="18" t="str">
        <f>_xlfn.TEXTJOIN(" - ", FALSE, VLOOKUP(Table2[[#This Row],[Song Number]], Table1[[Order]:[SHD]], 4, FALSE), _xlfn.IFS(MID(B1670, LEN(B1670) - 2, 3) = " EZ", "NM", MID(B1670, LEN(B1670) - 2, 3) = " NM", "HD", MID(B1670, LEN(B1670) - 2, 3) = " HD", "SHD", TRUE, "EZ"))</f>
        <v>Saving Private Skull (KIEN Remix) - NM</v>
      </c>
      <c r="C1671" s="18" t="str">
        <f>_xlfn.TEXTJOIN(" ", FALSE, VLOOKUP(Table2[[#This Row],[Song Number]], Table1[[Order]:[SHD]], 2, FALSE), "Pack")</f>
        <v>FT Pack</v>
      </c>
      <c r="D1671" s="18" t="str" cm="1">
        <f t="array" ref="D1671">_xlfn.IFS(MID(B1670, LEN(B1670) - 2, 3) = " EZ", "NM", MID(B1670, LEN(B1670) - 2, 3) = " NM", "HD", MID(B1670, LEN(B1670) - 2, 3) = " HD", "SHD", TRUE, "EZ")</f>
        <v>NM</v>
      </c>
      <c r="E1671" s="18" t="str">
        <f>VLOOKUP(Table2[[#This Row],[Song Number]], Table1[[Order]:[SHD]], 5, FALSE)</f>
        <v>KIEN feat. Rozbud</v>
      </c>
      <c r="F1671" s="18" t="str">
        <f>_xlfn.TEXTJOIN("", FALSE, "BPM_", VLOOKUP(Table2[[#This Row],[Song Number]], Table1[[Order]:[SHD]], 6, FALSE))</f>
        <v>BPM_154</v>
      </c>
      <c r="G1671" s="18" t="str" cm="1">
        <f t="array" ref="G1671">_xlfn.TEXTJOIN("", FALSE, "DIF_", VLOOKUP(Table2[[#This Row],[Song Number]], Table1[[Order]:[SHD]], _xlfn.IFS(MID(B1670, LEN(B1670) - 2, 3) = " EZ", 8, MID(B1670, LEN(B1670) - 2, 3) = " NM", 9, MID(B1670, LEN(B1670) - 2, 3) = " HD", 10, TRUE, 7), FALSE))</f>
        <v>DIF_7</v>
      </c>
      <c r="H167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"DIF_7" ],</v>
      </c>
      <c r="I167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"Saving Private Skull (KIEN Remix) - NM",
  "region": "FT Pack",
  "category": [ "FT Pack", "NM", "DIF_7" ],
  "requires": []
  },
</v>
      </c>
    </row>
    <row r="1672" spans="1:9" ht="105" x14ac:dyDescent="0.25">
      <c r="A1672" s="18">
        <f t="shared" si="26"/>
        <v>418</v>
      </c>
      <c r="B1672" s="18" t="str">
        <f>_xlfn.TEXTJOIN(" - ", FALSE, VLOOKUP(Table2[[#This Row],[Song Number]], Table1[[Order]:[SHD]], 4, FALSE), _xlfn.IFS(MID(B1671, LEN(B1671) - 2, 3) = " EZ", "NM", MID(B1671, LEN(B1671) - 2, 3) = " NM", "HD", MID(B1671, LEN(B1671) - 2, 3) = " HD", "SHD", TRUE, "EZ"))</f>
        <v>Saving Private Skull (KIEN Remix) - HD</v>
      </c>
      <c r="C1672" s="18" t="str">
        <f>_xlfn.TEXTJOIN(" ", FALSE, VLOOKUP(Table2[[#This Row],[Song Number]], Table1[[Order]:[SHD]], 2, FALSE), "Pack")</f>
        <v>FT Pack</v>
      </c>
      <c r="D1672" s="18" t="str" cm="1">
        <f t="array" ref="D1672">_xlfn.IFS(MID(B1671, LEN(B1671) - 2, 3) = " EZ", "NM", MID(B1671, LEN(B1671) - 2, 3) = " NM", "HD", MID(B1671, LEN(B1671) - 2, 3) = " HD", "SHD", TRUE, "EZ")</f>
        <v>HD</v>
      </c>
      <c r="E1672" s="18" t="str">
        <f>VLOOKUP(Table2[[#This Row],[Song Number]], Table1[[Order]:[SHD]], 5, FALSE)</f>
        <v>KIEN feat. Rozbud</v>
      </c>
      <c r="F1672" s="18" t="str">
        <f>_xlfn.TEXTJOIN("", FALSE, "BPM_", VLOOKUP(Table2[[#This Row],[Song Number]], Table1[[Order]:[SHD]], 6, FALSE))</f>
        <v>BPM_154</v>
      </c>
      <c r="G1672" s="18" t="str" cm="1">
        <f t="array" ref="G1672">_xlfn.TEXTJOIN("", FALSE, "DIF_", VLOOKUP(Table2[[#This Row],[Song Number]], Table1[[Order]:[SHD]], _xlfn.IFS(MID(B1671, LEN(B1671) - 2, 3) = " EZ", 8, MID(B1671, LEN(B1671) - 2, 3) = " NM", 9, MID(B1671, LEN(B1671) - 2, 3) = " HD", 10, TRUE, 7), FALSE))</f>
        <v>DIF_13</v>
      </c>
      <c r="H167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"DIF_13" ],</v>
      </c>
      <c r="I167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"Saving Private Skull (KIEN Remix) - HD",
  "region": "FT Pack",
  "category": [ "FT Pack", "HD", "DIF_13" ],
  "requires": []
  },
</v>
      </c>
    </row>
    <row r="1673" spans="1:9" ht="105" x14ac:dyDescent="0.25">
      <c r="A1673" s="18">
        <f t="shared" si="26"/>
        <v>418</v>
      </c>
      <c r="B1673" s="18" t="str">
        <f>_xlfn.TEXTJOIN(" - ", FALSE, VLOOKUP(Table2[[#This Row],[Song Number]], Table1[[Order]:[SHD]], 4, FALSE), _xlfn.IFS(MID(B1672, LEN(B1672) - 2, 3) = " EZ", "NM", MID(B1672, LEN(B1672) - 2, 3) = " NM", "HD", MID(B1672, LEN(B1672) - 2, 3) = " HD", "SHD", TRUE, "EZ"))</f>
        <v>Saving Private Skull (KIEN Remix) - SHD</v>
      </c>
      <c r="C1673" s="18" t="str">
        <f>_xlfn.TEXTJOIN(" ", FALSE, VLOOKUP(Table2[[#This Row],[Song Number]], Table1[[Order]:[SHD]], 2, FALSE), "Pack")</f>
        <v>FT Pack</v>
      </c>
      <c r="D1673" s="18" t="str" cm="1">
        <f t="array" ref="D1673">_xlfn.IFS(MID(B1672, LEN(B1672) - 2, 3) = " EZ", "NM", MID(B1672, LEN(B1672) - 2, 3) = " NM", "HD", MID(B1672, LEN(B1672) - 2, 3) = " HD", "SHD", TRUE, "EZ")</f>
        <v>SHD</v>
      </c>
      <c r="E1673" s="18" t="str">
        <f>VLOOKUP(Table2[[#This Row],[Song Number]], Table1[[Order]:[SHD]], 5, FALSE)</f>
        <v>KIEN feat. Rozbud</v>
      </c>
      <c r="F1673" s="18" t="str">
        <f>_xlfn.TEXTJOIN("", FALSE, "BPM_", VLOOKUP(Table2[[#This Row],[Song Number]], Table1[[Order]:[SHD]], 6, FALSE))</f>
        <v>BPM_154</v>
      </c>
      <c r="G1673" s="18" t="str" cm="1">
        <f t="array" ref="G1673">_xlfn.TEXTJOIN("", FALSE, "DIF_", VLOOKUP(Table2[[#This Row],[Song Number]], Table1[[Order]:[SHD]], _xlfn.IFS(MID(B1672, LEN(B1672) - 2, 3) = " EZ", 8, MID(B1672, LEN(B1672) - 2, 3) = " NM", 9, MID(B1672, LEN(B1672) - 2, 3) = " HD", 10, TRUE, 7), FALSE))</f>
        <v>DIF_18</v>
      </c>
      <c r="H167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"DIF_18" ],</v>
      </c>
      <c r="I167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"Saving Private Skull (KIEN Remix) - SHD",
  "region": "FT Pack",
  "category": [ "FT Pack", "SHD", "DIF_18" ],
  "requires": []
  },
</v>
      </c>
    </row>
    <row r="1674" spans="1:9" ht="105" x14ac:dyDescent="0.25">
      <c r="A1674" s="18">
        <f t="shared" si="26"/>
        <v>419</v>
      </c>
      <c r="B1674" s="18" t="str">
        <f>_xlfn.TEXTJOIN(" - ", FALSE, VLOOKUP(Table2[[#This Row],[Song Number]], Table1[[Order]:[SHD]], 4, FALSE), _xlfn.IFS(MID(B1673, LEN(B1673) - 2, 3) = " EZ", "NM", MID(B1673, LEN(B1673) - 2, 3) = " NM", "HD", MID(B1673, LEN(B1673) - 2, 3) = " HD", "SHD", TRUE, "EZ"))</f>
        <v>SKY-II (Be Higher - FORTRESS 3 PAEWANG REMIX) - EZ</v>
      </c>
      <c r="C1674" s="18" t="str">
        <f>_xlfn.TEXTJOIN(" ", FALSE, VLOOKUP(Table2[[#This Row],[Song Number]], Table1[[Order]:[SHD]], 2, FALSE), "Pack")</f>
        <v>FT Pack</v>
      </c>
      <c r="D1674" s="18" t="str" cm="1">
        <f t="array" ref="D1674">_xlfn.IFS(MID(B1673, LEN(B1673) - 2, 3) = " EZ", "NM", MID(B1673, LEN(B1673) - 2, 3) = " NM", "HD", MID(B1673, LEN(B1673) - 2, 3) = " HD", "SHD", TRUE, "EZ")</f>
        <v>EZ</v>
      </c>
      <c r="E1674" s="18" t="str">
        <f>VLOOKUP(Table2[[#This Row],[Song Number]], Table1[[Order]:[SHD]], 5, FALSE)</f>
        <v>SoundTeMP</v>
      </c>
      <c r="F1674" s="18" t="str">
        <f>_xlfn.TEXTJOIN("", FALSE, "BPM_", VLOOKUP(Table2[[#This Row],[Song Number]], Table1[[Order]:[SHD]], 6, FALSE))</f>
        <v>BPM_142</v>
      </c>
      <c r="G1674" s="18" t="str" cm="1">
        <f t="array" ref="G1674">_xlfn.TEXTJOIN("", FALSE, "DIF_", VLOOKUP(Table2[[#This Row],[Song Number]], Table1[[Order]:[SHD]], _xlfn.IFS(MID(B1673, LEN(B1673) - 2, 3) = " EZ", 8, MID(B1673, LEN(B1673) - 2, 3) = " NM", 9, MID(B1673, LEN(B1673) - 2, 3) = " HD", 10, TRUE, 7), FALSE))</f>
        <v>DIF_5</v>
      </c>
      <c r="H167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"DIF_5" ],</v>
      </c>
      <c r="I167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"SKY-II (Be Higher - FORTRESS 3 PAEWANG REMIX) - EZ",
  "region": "FT Pack",
  "category": [ "FT Pack", "EZ", "DIF_5" ],
  "requires": []
  },
</v>
      </c>
    </row>
    <row r="1675" spans="1:9" ht="105" x14ac:dyDescent="0.25">
      <c r="A1675" s="18">
        <f t="shared" si="26"/>
        <v>419</v>
      </c>
      <c r="B1675" s="18" t="str">
        <f>_xlfn.TEXTJOIN(" - ", FALSE, VLOOKUP(Table2[[#This Row],[Song Number]], Table1[[Order]:[SHD]], 4, FALSE), _xlfn.IFS(MID(B1674, LEN(B1674) - 2, 3) = " EZ", "NM", MID(B1674, LEN(B1674) - 2, 3) = " NM", "HD", MID(B1674, LEN(B1674) - 2, 3) = " HD", "SHD", TRUE, "EZ"))</f>
        <v>SKY-II (Be Higher - FORTRESS 3 PAEWANG REMIX) - NM</v>
      </c>
      <c r="C1675" s="18" t="str">
        <f>_xlfn.TEXTJOIN(" ", FALSE, VLOOKUP(Table2[[#This Row],[Song Number]], Table1[[Order]:[SHD]], 2, FALSE), "Pack")</f>
        <v>FT Pack</v>
      </c>
      <c r="D1675" s="18" t="str" cm="1">
        <f t="array" ref="D1675">_xlfn.IFS(MID(B1674, LEN(B1674) - 2, 3) = " EZ", "NM", MID(B1674, LEN(B1674) - 2, 3) = " NM", "HD", MID(B1674, LEN(B1674) - 2, 3) = " HD", "SHD", TRUE, "EZ")</f>
        <v>NM</v>
      </c>
      <c r="E1675" s="18" t="str">
        <f>VLOOKUP(Table2[[#This Row],[Song Number]], Table1[[Order]:[SHD]], 5, FALSE)</f>
        <v>SoundTeMP</v>
      </c>
      <c r="F1675" s="18" t="str">
        <f>_xlfn.TEXTJOIN("", FALSE, "BPM_", VLOOKUP(Table2[[#This Row],[Song Number]], Table1[[Order]:[SHD]], 6, FALSE))</f>
        <v>BPM_142</v>
      </c>
      <c r="G1675" s="18" t="str" cm="1">
        <f t="array" ref="G1675">_xlfn.TEXTJOIN("", FALSE, "DIF_", VLOOKUP(Table2[[#This Row],[Song Number]], Table1[[Order]:[SHD]], _xlfn.IFS(MID(B1674, LEN(B1674) - 2, 3) = " EZ", 8, MID(B1674, LEN(B1674) - 2, 3) = " NM", 9, MID(B1674, LEN(B1674) - 2, 3) = " HD", 10, TRUE, 7), FALSE))</f>
        <v>DIF_9</v>
      </c>
      <c r="H167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"DIF_9" ],</v>
      </c>
      <c r="I167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"SKY-II (Be Higher - FORTRESS 3 PAEWANG REMIX) - NM",
  "region": "FT Pack",
  "category": [ "FT Pack", "NM", "DIF_9" ],
  "requires": []
  },
</v>
      </c>
    </row>
    <row r="1676" spans="1:9" ht="105" x14ac:dyDescent="0.25">
      <c r="A1676" s="18">
        <f t="shared" si="26"/>
        <v>419</v>
      </c>
      <c r="B1676" s="18" t="str">
        <f>_xlfn.TEXTJOIN(" - ", FALSE, VLOOKUP(Table2[[#This Row],[Song Number]], Table1[[Order]:[SHD]], 4, FALSE), _xlfn.IFS(MID(B1675, LEN(B1675) - 2, 3) = " EZ", "NM", MID(B1675, LEN(B1675) - 2, 3) = " NM", "HD", MID(B1675, LEN(B1675) - 2, 3) = " HD", "SHD", TRUE, "EZ"))</f>
        <v>SKY-II (Be Higher - FORTRESS 3 PAEWANG REMIX) - HD</v>
      </c>
      <c r="C1676" s="18" t="str">
        <f>_xlfn.TEXTJOIN(" ", FALSE, VLOOKUP(Table2[[#This Row],[Song Number]], Table1[[Order]:[SHD]], 2, FALSE), "Pack")</f>
        <v>FT Pack</v>
      </c>
      <c r="D1676" s="18" t="str" cm="1">
        <f t="array" ref="D1676">_xlfn.IFS(MID(B1675, LEN(B1675) - 2, 3) = " EZ", "NM", MID(B1675, LEN(B1675) - 2, 3) = " NM", "HD", MID(B1675, LEN(B1675) - 2, 3) = " HD", "SHD", TRUE, "EZ")</f>
        <v>HD</v>
      </c>
      <c r="E1676" s="18" t="str">
        <f>VLOOKUP(Table2[[#This Row],[Song Number]], Table1[[Order]:[SHD]], 5, FALSE)</f>
        <v>SoundTeMP</v>
      </c>
      <c r="F1676" s="18" t="str">
        <f>_xlfn.TEXTJOIN("", FALSE, "BPM_", VLOOKUP(Table2[[#This Row],[Song Number]], Table1[[Order]:[SHD]], 6, FALSE))</f>
        <v>BPM_142</v>
      </c>
      <c r="G1676" s="18" t="str" cm="1">
        <f t="array" ref="G1676">_xlfn.TEXTJOIN("", FALSE, "DIF_", VLOOKUP(Table2[[#This Row],[Song Number]], Table1[[Order]:[SHD]], _xlfn.IFS(MID(B1675, LEN(B1675) - 2, 3) = " EZ", 8, MID(B1675, LEN(B1675) - 2, 3) = " NM", 9, MID(B1675, LEN(B1675) - 2, 3) = " HD", 10, TRUE, 7), FALSE))</f>
        <v>DIF_14</v>
      </c>
      <c r="H167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"DIF_14" ],</v>
      </c>
      <c r="I167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"SKY-II (Be Higher - FORTRESS 3 PAEWANG REMIX) - HD",
  "region": "FT Pack",
  "category": [ "FT Pack", "HD", "DIF_14" ],
  "requires": []
  },
</v>
      </c>
    </row>
    <row r="1677" spans="1:9" ht="105" x14ac:dyDescent="0.25">
      <c r="A1677" s="18">
        <f t="shared" si="26"/>
        <v>419</v>
      </c>
      <c r="B1677" s="18" t="str">
        <f>_xlfn.TEXTJOIN(" - ", FALSE, VLOOKUP(Table2[[#This Row],[Song Number]], Table1[[Order]:[SHD]], 4, FALSE), _xlfn.IFS(MID(B1676, LEN(B1676) - 2, 3) = " EZ", "NM", MID(B1676, LEN(B1676) - 2, 3) = " NM", "HD", MID(B1676, LEN(B1676) - 2, 3) = " HD", "SHD", TRUE, "EZ"))</f>
        <v>SKY-II (Be Higher - FORTRESS 3 PAEWANG REMIX) - SHD</v>
      </c>
      <c r="C1677" s="18" t="str">
        <f>_xlfn.TEXTJOIN(" ", FALSE, VLOOKUP(Table2[[#This Row],[Song Number]], Table1[[Order]:[SHD]], 2, FALSE), "Pack")</f>
        <v>FT Pack</v>
      </c>
      <c r="D1677" s="18" t="str" cm="1">
        <f t="array" ref="D1677">_xlfn.IFS(MID(B1676, LEN(B1676) - 2, 3) = " EZ", "NM", MID(B1676, LEN(B1676) - 2, 3) = " NM", "HD", MID(B1676, LEN(B1676) - 2, 3) = " HD", "SHD", TRUE, "EZ")</f>
        <v>SHD</v>
      </c>
      <c r="E1677" s="18" t="str">
        <f>VLOOKUP(Table2[[#This Row],[Song Number]], Table1[[Order]:[SHD]], 5, FALSE)</f>
        <v>SoundTeMP</v>
      </c>
      <c r="F1677" s="18" t="str">
        <f>_xlfn.TEXTJOIN("", FALSE, "BPM_", VLOOKUP(Table2[[#This Row],[Song Number]], Table1[[Order]:[SHD]], 6, FALSE))</f>
        <v>BPM_142</v>
      </c>
      <c r="G1677" s="18" t="str" cm="1">
        <f t="array" ref="G1677">_xlfn.TEXTJOIN("", FALSE, "DIF_", VLOOKUP(Table2[[#This Row],[Song Number]], Table1[[Order]:[SHD]], _xlfn.IFS(MID(B1676, LEN(B1676) - 2, 3) = " EZ", 8, MID(B1676, LEN(B1676) - 2, 3) = " NM", 9, MID(B1676, LEN(B1676) - 2, 3) = " HD", 10, TRUE, 7), FALSE))</f>
        <v>DIF_17</v>
      </c>
      <c r="H167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"DIF_17" ],</v>
      </c>
      <c r="I167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"SKY-II (Be Higher - FORTRESS 3 PAEWANG REMIX) - SHD",
  "region": "FT Pack",
  "category": [ "FT Pack", "SHD", "DIF_17" ],
  "requires": []
  },
</v>
      </c>
    </row>
    <row r="1678" spans="1:9" ht="105" x14ac:dyDescent="0.25">
      <c r="A1678" s="18">
        <f t="shared" si="26"/>
        <v>420</v>
      </c>
      <c r="B1678" s="18" t="str">
        <f>_xlfn.TEXTJOIN(" - ", FALSE, VLOOKUP(Table2[[#This Row],[Song Number]], Table1[[Order]:[SHD]], 4, FALSE), _xlfn.IFS(MID(B1677, LEN(B1677) - 2, 3) = " EZ", "NM", MID(B1677, LEN(B1677) - 2, 3) = " NM", "HD", MID(B1677, LEN(B1677) - 2, 3) = " HD", "SHD", TRUE, "EZ"))</f>
        <v>Sphinx Temple - EZ</v>
      </c>
      <c r="C1678" s="18" t="str">
        <f>_xlfn.TEXTJOIN(" ", FALSE, VLOOKUP(Table2[[#This Row],[Song Number]], Table1[[Order]:[SHD]], 2, FALSE), "Pack")</f>
        <v>FT Pack</v>
      </c>
      <c r="D1678" s="18" t="str" cm="1">
        <f t="array" ref="D1678">_xlfn.IFS(MID(B1677, LEN(B1677) - 2, 3) = " EZ", "NM", MID(B1677, LEN(B1677) - 2, 3) = " NM", "HD", MID(B1677, LEN(B1677) - 2, 3) = " HD", "SHD", TRUE, "EZ")</f>
        <v>EZ</v>
      </c>
      <c r="E1678" s="18" t="str">
        <f>VLOOKUP(Table2[[#This Row],[Song Number]], Table1[[Order]:[SHD]], 5, FALSE)</f>
        <v>SoundTeMP</v>
      </c>
      <c r="F1678" s="18" t="str">
        <f>_xlfn.TEXTJOIN("", FALSE, "BPM_", VLOOKUP(Table2[[#This Row],[Song Number]], Table1[[Order]:[SHD]], 6, FALSE))</f>
        <v>BPM_116</v>
      </c>
      <c r="G1678" s="18" t="str" cm="1">
        <f t="array" ref="G1678">_xlfn.TEXTJOIN("", FALSE, "DIF_", VLOOKUP(Table2[[#This Row],[Song Number]], Table1[[Order]:[SHD]], _xlfn.IFS(MID(B1677, LEN(B1677) - 2, 3) = " EZ", 8, MID(B1677, LEN(B1677) - 2, 3) = " NM", 9, MID(B1677, LEN(B1677) - 2, 3) = " HD", 10, TRUE, 7), FALSE))</f>
        <v>DIF_3</v>
      </c>
      <c r="H167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"DIF_3" ],</v>
      </c>
      <c r="I167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"Sphinx Temple - EZ",
  "region": "FT Pack",
  "category": [ "FT Pack", "EZ", "DIF_3" ],
  "requires": []
  },
</v>
      </c>
    </row>
    <row r="1679" spans="1:9" ht="105" x14ac:dyDescent="0.25">
      <c r="A1679" s="18">
        <f t="shared" si="26"/>
        <v>420</v>
      </c>
      <c r="B1679" s="18" t="str">
        <f>_xlfn.TEXTJOIN(" - ", FALSE, VLOOKUP(Table2[[#This Row],[Song Number]], Table1[[Order]:[SHD]], 4, FALSE), _xlfn.IFS(MID(B1678, LEN(B1678) - 2, 3) = " EZ", "NM", MID(B1678, LEN(B1678) - 2, 3) = " NM", "HD", MID(B1678, LEN(B1678) - 2, 3) = " HD", "SHD", TRUE, "EZ"))</f>
        <v>Sphinx Temple - NM</v>
      </c>
      <c r="C1679" s="18" t="str">
        <f>_xlfn.TEXTJOIN(" ", FALSE, VLOOKUP(Table2[[#This Row],[Song Number]], Table1[[Order]:[SHD]], 2, FALSE), "Pack")</f>
        <v>FT Pack</v>
      </c>
      <c r="D1679" s="18" t="str" cm="1">
        <f t="array" ref="D1679">_xlfn.IFS(MID(B1678, LEN(B1678) - 2, 3) = " EZ", "NM", MID(B1678, LEN(B1678) - 2, 3) = " NM", "HD", MID(B1678, LEN(B1678) - 2, 3) = " HD", "SHD", TRUE, "EZ")</f>
        <v>NM</v>
      </c>
      <c r="E1679" s="18" t="str">
        <f>VLOOKUP(Table2[[#This Row],[Song Number]], Table1[[Order]:[SHD]], 5, FALSE)</f>
        <v>SoundTeMP</v>
      </c>
      <c r="F1679" s="18" t="str">
        <f>_xlfn.TEXTJOIN("", FALSE, "BPM_", VLOOKUP(Table2[[#This Row],[Song Number]], Table1[[Order]:[SHD]], 6, FALSE))</f>
        <v>BPM_116</v>
      </c>
      <c r="G1679" s="18" t="str" cm="1">
        <f t="array" ref="G1679">_xlfn.TEXTJOIN("", FALSE, "DIF_", VLOOKUP(Table2[[#This Row],[Song Number]], Table1[[Order]:[SHD]], _xlfn.IFS(MID(B1678, LEN(B1678) - 2, 3) = " EZ", 8, MID(B1678, LEN(B1678) - 2, 3) = " NM", 9, MID(B1678, LEN(B1678) - 2, 3) = " HD", 10, TRUE, 7), FALSE))</f>
        <v>DIF_9</v>
      </c>
      <c r="H167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"DIF_9" ],</v>
      </c>
      <c r="I167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"Sphinx Temple - NM",
  "region": "FT Pack",
  "category": [ "FT Pack", "NM", "DIF_9" ],
  "requires": []
  },
</v>
      </c>
    </row>
    <row r="1680" spans="1:9" ht="105" x14ac:dyDescent="0.25">
      <c r="A1680" s="18">
        <f t="shared" si="26"/>
        <v>420</v>
      </c>
      <c r="B1680" s="18" t="str">
        <f>_xlfn.TEXTJOIN(" - ", FALSE, VLOOKUP(Table2[[#This Row],[Song Number]], Table1[[Order]:[SHD]], 4, FALSE), _xlfn.IFS(MID(B1679, LEN(B1679) - 2, 3) = " EZ", "NM", MID(B1679, LEN(B1679) - 2, 3) = " NM", "HD", MID(B1679, LEN(B1679) - 2, 3) = " HD", "SHD", TRUE, "EZ"))</f>
        <v>Sphinx Temple - HD</v>
      </c>
      <c r="C1680" s="18" t="str">
        <f>_xlfn.TEXTJOIN(" ", FALSE, VLOOKUP(Table2[[#This Row],[Song Number]], Table1[[Order]:[SHD]], 2, FALSE), "Pack")</f>
        <v>FT Pack</v>
      </c>
      <c r="D1680" s="18" t="str" cm="1">
        <f t="array" ref="D1680">_xlfn.IFS(MID(B1679, LEN(B1679) - 2, 3) = " EZ", "NM", MID(B1679, LEN(B1679) - 2, 3) = " NM", "HD", MID(B1679, LEN(B1679) - 2, 3) = " HD", "SHD", TRUE, "EZ")</f>
        <v>HD</v>
      </c>
      <c r="E1680" s="18" t="str">
        <f>VLOOKUP(Table2[[#This Row],[Song Number]], Table1[[Order]:[SHD]], 5, FALSE)</f>
        <v>SoundTeMP</v>
      </c>
      <c r="F1680" s="18" t="str">
        <f>_xlfn.TEXTJOIN("", FALSE, "BPM_", VLOOKUP(Table2[[#This Row],[Song Number]], Table1[[Order]:[SHD]], 6, FALSE))</f>
        <v>BPM_116</v>
      </c>
      <c r="G1680" s="18" t="str" cm="1">
        <f t="array" ref="G1680">_xlfn.TEXTJOIN("", FALSE, "DIF_", VLOOKUP(Table2[[#This Row],[Song Number]], Table1[[Order]:[SHD]], _xlfn.IFS(MID(B1679, LEN(B1679) - 2, 3) = " EZ", 8, MID(B1679, LEN(B1679) - 2, 3) = " NM", 9, MID(B1679, LEN(B1679) - 2, 3) = " HD", 10, TRUE, 7), FALSE))</f>
        <v>DIF_13</v>
      </c>
      <c r="H168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"DIF_13" ],</v>
      </c>
      <c r="I168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"Sphinx Temple - HD",
  "region": "FT Pack",
  "category": [ "FT Pack", "HD", "DIF_13" ],
  "requires": []
  },
</v>
      </c>
    </row>
    <row r="1681" spans="1:9" ht="105" x14ac:dyDescent="0.25">
      <c r="A1681" s="18">
        <f t="shared" si="26"/>
        <v>420</v>
      </c>
      <c r="B1681" s="18" t="str">
        <f>_xlfn.TEXTJOIN(" - ", FALSE, VLOOKUP(Table2[[#This Row],[Song Number]], Table1[[Order]:[SHD]], 4, FALSE), _xlfn.IFS(MID(B1680, LEN(B1680) - 2, 3) = " EZ", "NM", MID(B1680, LEN(B1680) - 2, 3) = " NM", "HD", MID(B1680, LEN(B1680) - 2, 3) = " HD", "SHD", TRUE, "EZ"))</f>
        <v>Sphinx Temple - SHD</v>
      </c>
      <c r="C1681" s="18" t="str">
        <f>_xlfn.TEXTJOIN(" ", FALSE, VLOOKUP(Table2[[#This Row],[Song Number]], Table1[[Order]:[SHD]], 2, FALSE), "Pack")</f>
        <v>FT Pack</v>
      </c>
      <c r="D1681" s="18" t="str" cm="1">
        <f t="array" ref="D1681">_xlfn.IFS(MID(B1680, LEN(B1680) - 2, 3) = " EZ", "NM", MID(B1680, LEN(B1680) - 2, 3) = " NM", "HD", MID(B1680, LEN(B1680) - 2, 3) = " HD", "SHD", TRUE, "EZ")</f>
        <v>SHD</v>
      </c>
      <c r="E1681" s="18" t="str">
        <f>VLOOKUP(Table2[[#This Row],[Song Number]], Table1[[Order]:[SHD]], 5, FALSE)</f>
        <v>SoundTeMP</v>
      </c>
      <c r="F1681" s="18" t="str">
        <f>_xlfn.TEXTJOIN("", FALSE, "BPM_", VLOOKUP(Table2[[#This Row],[Song Number]], Table1[[Order]:[SHD]], 6, FALSE))</f>
        <v>BPM_116</v>
      </c>
      <c r="G1681" s="18" t="str" cm="1">
        <f t="array" ref="G1681">_xlfn.TEXTJOIN("", FALSE, "DIF_", VLOOKUP(Table2[[#This Row],[Song Number]], Table1[[Order]:[SHD]], _xlfn.IFS(MID(B1680, LEN(B1680) - 2, 3) = " EZ", 8, MID(B1680, LEN(B1680) - 2, 3) = " NM", 9, MID(B1680, LEN(B1680) - 2, 3) = " HD", 10, TRUE, 7), FALSE))</f>
        <v>DIF_16</v>
      </c>
      <c r="H168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"DIF_16" ],</v>
      </c>
      <c r="I168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"Sphinx Temple - SHD",
  "region": "FT Pack",
  "category": [ "FT Pack", "SHD", "DIF_16" ],
  "requires": []
  },
</v>
      </c>
    </row>
    <row r="1682" spans="1:9" ht="105" x14ac:dyDescent="0.25">
      <c r="A1682" s="18">
        <f t="shared" si="26"/>
        <v>421</v>
      </c>
      <c r="B1682" s="18" t="str">
        <f>_xlfn.TEXTJOIN(" - ", FALSE, VLOOKUP(Table2[[#This Row],[Song Number]], Table1[[Order]:[SHD]], 4, FALSE), _xlfn.IFS(MID(B1681, LEN(B1681) - 2, 3) = " EZ", "NM", MID(B1681, LEN(B1681) - 2, 3) = " NM", "HD", MID(B1681, LEN(B1681) - 2, 3) = " HD", "SHD", TRUE, "EZ"))</f>
        <v>Tank Slayer (DoubleTO Remix) - EZ</v>
      </c>
      <c r="C1682" s="18" t="str">
        <f>_xlfn.TEXTJOIN(" ", FALSE, VLOOKUP(Table2[[#This Row],[Song Number]], Table1[[Order]:[SHD]], 2, FALSE), "Pack")</f>
        <v>FT Pack</v>
      </c>
      <c r="D1682" s="18" t="str" cm="1">
        <f t="array" ref="D1682">_xlfn.IFS(MID(B1681, LEN(B1681) - 2, 3) = " EZ", "NM", MID(B1681, LEN(B1681) - 2, 3) = " NM", "HD", MID(B1681, LEN(B1681) - 2, 3) = " HD", "SHD", TRUE, "EZ")</f>
        <v>EZ</v>
      </c>
      <c r="E1682" s="18" t="str">
        <f>VLOOKUP(Table2[[#This Row],[Song Number]], Table1[[Order]:[SHD]], 5, FALSE)</f>
        <v>DoubleTO</v>
      </c>
      <c r="F1682" s="18" t="str">
        <f>_xlfn.TEXTJOIN("", FALSE, "BPM_", VLOOKUP(Table2[[#This Row],[Song Number]], Table1[[Order]:[SHD]], 6, FALSE))</f>
        <v>BPM_154</v>
      </c>
      <c r="G1682" s="18" t="str" cm="1">
        <f t="array" ref="G1682">_xlfn.TEXTJOIN("", FALSE, "DIF_", VLOOKUP(Table2[[#This Row],[Song Number]], Table1[[Order]:[SHD]], _xlfn.IFS(MID(B1681, LEN(B1681) - 2, 3) = " EZ", 8, MID(B1681, LEN(B1681) - 2, 3) = " NM", 9, MID(B1681, LEN(B1681) - 2, 3) = " HD", 10, TRUE, 7), FALSE))</f>
        <v>DIF_4</v>
      </c>
      <c r="H168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"DIF_4" ],</v>
      </c>
      <c r="I168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"Tank Slayer (DoubleTO Remix) - EZ",
  "region": "FT Pack",
  "category": [ "FT Pack", "EZ", "DIF_4" ],
  "requires": []
  },
</v>
      </c>
    </row>
    <row r="1683" spans="1:9" ht="105" x14ac:dyDescent="0.25">
      <c r="A1683" s="18">
        <f t="shared" si="26"/>
        <v>421</v>
      </c>
      <c r="B1683" s="18" t="str">
        <f>_xlfn.TEXTJOIN(" - ", FALSE, VLOOKUP(Table2[[#This Row],[Song Number]], Table1[[Order]:[SHD]], 4, FALSE), _xlfn.IFS(MID(B1682, LEN(B1682) - 2, 3) = " EZ", "NM", MID(B1682, LEN(B1682) - 2, 3) = " NM", "HD", MID(B1682, LEN(B1682) - 2, 3) = " HD", "SHD", TRUE, "EZ"))</f>
        <v>Tank Slayer (DoubleTO Remix) - NM</v>
      </c>
      <c r="C1683" s="18" t="str">
        <f>_xlfn.TEXTJOIN(" ", FALSE, VLOOKUP(Table2[[#This Row],[Song Number]], Table1[[Order]:[SHD]], 2, FALSE), "Pack")</f>
        <v>FT Pack</v>
      </c>
      <c r="D1683" s="18" t="str" cm="1">
        <f t="array" ref="D1683">_xlfn.IFS(MID(B1682, LEN(B1682) - 2, 3) = " EZ", "NM", MID(B1682, LEN(B1682) - 2, 3) = " NM", "HD", MID(B1682, LEN(B1682) - 2, 3) = " HD", "SHD", TRUE, "EZ")</f>
        <v>NM</v>
      </c>
      <c r="E1683" s="18" t="str">
        <f>VLOOKUP(Table2[[#This Row],[Song Number]], Table1[[Order]:[SHD]], 5, FALSE)</f>
        <v>DoubleTO</v>
      </c>
      <c r="F1683" s="18" t="str">
        <f>_xlfn.TEXTJOIN("", FALSE, "BPM_", VLOOKUP(Table2[[#This Row],[Song Number]], Table1[[Order]:[SHD]], 6, FALSE))</f>
        <v>BPM_154</v>
      </c>
      <c r="G1683" s="18" t="str" cm="1">
        <f t="array" ref="G1683">_xlfn.TEXTJOIN("", FALSE, "DIF_", VLOOKUP(Table2[[#This Row],[Song Number]], Table1[[Order]:[SHD]], _xlfn.IFS(MID(B1682, LEN(B1682) - 2, 3) = " EZ", 8, MID(B1682, LEN(B1682) - 2, 3) = " NM", 9, MID(B1682, LEN(B1682) - 2, 3) = " HD", 10, TRUE, 7), FALSE))</f>
        <v>DIF_9</v>
      </c>
      <c r="H168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"DIF_9" ],</v>
      </c>
      <c r="I168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"Tank Slayer (DoubleTO Remix) - NM",
  "region": "FT Pack",
  "category": [ "FT Pack", "NM", "DIF_9" ],
  "requires": []
  },
</v>
      </c>
    </row>
    <row r="1684" spans="1:9" ht="105" x14ac:dyDescent="0.25">
      <c r="A1684" s="18">
        <f t="shared" si="26"/>
        <v>421</v>
      </c>
      <c r="B1684" s="18" t="str">
        <f>_xlfn.TEXTJOIN(" - ", FALSE, VLOOKUP(Table2[[#This Row],[Song Number]], Table1[[Order]:[SHD]], 4, FALSE), _xlfn.IFS(MID(B1683, LEN(B1683) - 2, 3) = " EZ", "NM", MID(B1683, LEN(B1683) - 2, 3) = " NM", "HD", MID(B1683, LEN(B1683) - 2, 3) = " HD", "SHD", TRUE, "EZ"))</f>
        <v>Tank Slayer (DoubleTO Remix) - HD</v>
      </c>
      <c r="C1684" s="18" t="str">
        <f>_xlfn.TEXTJOIN(" ", FALSE, VLOOKUP(Table2[[#This Row],[Song Number]], Table1[[Order]:[SHD]], 2, FALSE), "Pack")</f>
        <v>FT Pack</v>
      </c>
      <c r="D1684" s="18" t="str" cm="1">
        <f t="array" ref="D1684">_xlfn.IFS(MID(B1683, LEN(B1683) - 2, 3) = " EZ", "NM", MID(B1683, LEN(B1683) - 2, 3) = " NM", "HD", MID(B1683, LEN(B1683) - 2, 3) = " HD", "SHD", TRUE, "EZ")</f>
        <v>HD</v>
      </c>
      <c r="E1684" s="18" t="str">
        <f>VLOOKUP(Table2[[#This Row],[Song Number]], Table1[[Order]:[SHD]], 5, FALSE)</f>
        <v>DoubleTO</v>
      </c>
      <c r="F1684" s="18" t="str">
        <f>_xlfn.TEXTJOIN("", FALSE, "BPM_", VLOOKUP(Table2[[#This Row],[Song Number]], Table1[[Order]:[SHD]], 6, FALSE))</f>
        <v>BPM_154</v>
      </c>
      <c r="G1684" s="18" t="str" cm="1">
        <f t="array" ref="G1684">_xlfn.TEXTJOIN("", FALSE, "DIF_", VLOOKUP(Table2[[#This Row],[Song Number]], Table1[[Order]:[SHD]], _xlfn.IFS(MID(B1683, LEN(B1683) - 2, 3) = " EZ", 8, MID(B1683, LEN(B1683) - 2, 3) = " NM", 9, MID(B1683, LEN(B1683) - 2, 3) = " HD", 10, TRUE, 7), FALSE))</f>
        <v>DIF_14</v>
      </c>
      <c r="H168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"DIF_14" ],</v>
      </c>
      <c r="I168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"Tank Slayer (DoubleTO Remix) - HD",
  "region": "FT Pack",
  "category": [ "FT Pack", "HD", "DIF_14" ],
  "requires": []
  },
</v>
      </c>
    </row>
    <row r="1685" spans="1:9" ht="105" x14ac:dyDescent="0.25">
      <c r="A1685" s="18">
        <f t="shared" si="26"/>
        <v>421</v>
      </c>
      <c r="B1685" s="18" t="str">
        <f>_xlfn.TEXTJOIN(" - ", FALSE, VLOOKUP(Table2[[#This Row],[Song Number]], Table1[[Order]:[SHD]], 4, FALSE), _xlfn.IFS(MID(B1684, LEN(B1684) - 2, 3) = " EZ", "NM", MID(B1684, LEN(B1684) - 2, 3) = " NM", "HD", MID(B1684, LEN(B1684) - 2, 3) = " HD", "SHD", TRUE, "EZ"))</f>
        <v>Tank Slayer (DoubleTO Remix) - SHD</v>
      </c>
      <c r="C1685" s="18" t="str">
        <f>_xlfn.TEXTJOIN(" ", FALSE, VLOOKUP(Table2[[#This Row],[Song Number]], Table1[[Order]:[SHD]], 2, FALSE), "Pack")</f>
        <v>FT Pack</v>
      </c>
      <c r="D1685" s="18" t="str" cm="1">
        <f t="array" ref="D1685">_xlfn.IFS(MID(B1684, LEN(B1684) - 2, 3) = " EZ", "NM", MID(B1684, LEN(B1684) - 2, 3) = " NM", "HD", MID(B1684, LEN(B1684) - 2, 3) = " HD", "SHD", TRUE, "EZ")</f>
        <v>SHD</v>
      </c>
      <c r="E1685" s="18" t="str">
        <f>VLOOKUP(Table2[[#This Row],[Song Number]], Table1[[Order]:[SHD]], 5, FALSE)</f>
        <v>DoubleTO</v>
      </c>
      <c r="F1685" s="18" t="str">
        <f>_xlfn.TEXTJOIN("", FALSE, "BPM_", VLOOKUP(Table2[[#This Row],[Song Number]], Table1[[Order]:[SHD]], 6, FALSE))</f>
        <v>BPM_154</v>
      </c>
      <c r="G1685" s="18" t="str" cm="1">
        <f t="array" ref="G1685">_xlfn.TEXTJOIN("", FALSE, "DIF_", VLOOKUP(Table2[[#This Row],[Song Number]], Table1[[Order]:[SHD]], _xlfn.IFS(MID(B1684, LEN(B1684) - 2, 3) = " EZ", 8, MID(B1684, LEN(B1684) - 2, 3) = " NM", 9, MID(B1684, LEN(B1684) - 2, 3) = " HD", 10, TRUE, 7), FALSE))</f>
        <v>DIF_17</v>
      </c>
      <c r="H168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"DIF_17" ],</v>
      </c>
      <c r="I168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"Tank Slayer (DoubleTO Remix) - SHD",
  "region": "FT Pack",
  "category": [ "FT Pack", "SHD", "DIF_17" ],
  "requires": []
  },
</v>
      </c>
    </row>
    <row r="1686" spans="1:9" ht="105" x14ac:dyDescent="0.25">
      <c r="A1686" s="18">
        <f t="shared" si="26"/>
        <v>422</v>
      </c>
      <c r="B1686" s="18" t="str">
        <f>_xlfn.TEXTJOIN(" - ", FALSE, VLOOKUP(Table2[[#This Row],[Song Number]], Table1[[Order]:[SHD]], 4, FALSE), _xlfn.IFS(MID(B1685, LEN(B1685) - 2, 3) = " EZ", "NM", MID(B1685, LEN(B1685) - 2, 3) = " NM", "HD", MID(B1685, LEN(B1685) - 2, 3) = " HD", "SHD", TRUE, "EZ"))</f>
        <v>TeMP Time (DoubleTO Ver.) - EZ</v>
      </c>
      <c r="C1686" s="18" t="str">
        <f>_xlfn.TEXTJOIN(" ", FALSE, VLOOKUP(Table2[[#This Row],[Song Number]], Table1[[Order]:[SHD]], 2, FALSE), "Pack")</f>
        <v>FT Pack</v>
      </c>
      <c r="D1686" s="18" t="str" cm="1">
        <f t="array" ref="D1686">_xlfn.IFS(MID(B1685, LEN(B1685) - 2, 3) = " EZ", "NM", MID(B1685, LEN(B1685) - 2, 3) = " NM", "HD", MID(B1685, LEN(B1685) - 2, 3) = " HD", "SHD", TRUE, "EZ")</f>
        <v>EZ</v>
      </c>
      <c r="E1686" s="18" t="str">
        <f>VLOOKUP(Table2[[#This Row],[Song Number]], Table1[[Order]:[SHD]], 5, FALSE)</f>
        <v>DoubleTO</v>
      </c>
      <c r="F1686" s="18" t="str">
        <f>_xlfn.TEXTJOIN("", FALSE, "BPM_", VLOOKUP(Table2[[#This Row],[Song Number]], Table1[[Order]:[SHD]], 6, FALSE))</f>
        <v>BPM_98</v>
      </c>
      <c r="G1686" s="18" t="str" cm="1">
        <f t="array" ref="G1686">_xlfn.TEXTJOIN("", FALSE, "DIF_", VLOOKUP(Table2[[#This Row],[Song Number]], Table1[[Order]:[SHD]], _xlfn.IFS(MID(B1685, LEN(B1685) - 2, 3) = " EZ", 8, MID(B1685, LEN(B1685) - 2, 3) = " NM", 9, MID(B1685, LEN(B1685) - 2, 3) = " HD", 10, TRUE, 7), FALSE))</f>
        <v>DIF_1</v>
      </c>
      <c r="H168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"DIF_1" ],</v>
      </c>
      <c r="I168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"TeMP Time (DoubleTO Ver.) - EZ",
  "region": "FT Pack",
  "category": [ "FT Pack", "EZ", "DIF_1" ],
  "requires": []
  },
</v>
      </c>
    </row>
    <row r="1687" spans="1:9" ht="105" x14ac:dyDescent="0.25">
      <c r="A1687" s="18">
        <f t="shared" si="26"/>
        <v>422</v>
      </c>
      <c r="B1687" s="18" t="str">
        <f>_xlfn.TEXTJOIN(" - ", FALSE, VLOOKUP(Table2[[#This Row],[Song Number]], Table1[[Order]:[SHD]], 4, FALSE), _xlfn.IFS(MID(B1686, LEN(B1686) - 2, 3) = " EZ", "NM", MID(B1686, LEN(B1686) - 2, 3) = " NM", "HD", MID(B1686, LEN(B1686) - 2, 3) = " HD", "SHD", TRUE, "EZ"))</f>
        <v>TeMP Time (DoubleTO Ver.) - NM</v>
      </c>
      <c r="C1687" s="18" t="str">
        <f>_xlfn.TEXTJOIN(" ", FALSE, VLOOKUP(Table2[[#This Row],[Song Number]], Table1[[Order]:[SHD]], 2, FALSE), "Pack")</f>
        <v>FT Pack</v>
      </c>
      <c r="D1687" s="18" t="str" cm="1">
        <f t="array" ref="D1687">_xlfn.IFS(MID(B1686, LEN(B1686) - 2, 3) = " EZ", "NM", MID(B1686, LEN(B1686) - 2, 3) = " NM", "HD", MID(B1686, LEN(B1686) - 2, 3) = " HD", "SHD", TRUE, "EZ")</f>
        <v>NM</v>
      </c>
      <c r="E1687" s="18" t="str">
        <f>VLOOKUP(Table2[[#This Row],[Song Number]], Table1[[Order]:[SHD]], 5, FALSE)</f>
        <v>DoubleTO</v>
      </c>
      <c r="F1687" s="18" t="str">
        <f>_xlfn.TEXTJOIN("", FALSE, "BPM_", VLOOKUP(Table2[[#This Row],[Song Number]], Table1[[Order]:[SHD]], 6, FALSE))</f>
        <v>BPM_98</v>
      </c>
      <c r="G1687" s="18" t="str" cm="1">
        <f t="array" ref="G1687">_xlfn.TEXTJOIN("", FALSE, "DIF_", VLOOKUP(Table2[[#This Row],[Song Number]], Table1[[Order]:[SHD]], _xlfn.IFS(MID(B1686, LEN(B1686) - 2, 3) = " EZ", 8, MID(B1686, LEN(B1686) - 2, 3) = " NM", 9, MID(B1686, LEN(B1686) - 2, 3) = " HD", 10, TRUE, 7), FALSE))</f>
        <v>DIF_6</v>
      </c>
      <c r="H168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"DIF_6" ],</v>
      </c>
      <c r="I168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"TeMP Time (DoubleTO Ver.) - NM",
  "region": "FT Pack",
  "category": [ "FT Pack", "NM", "DIF_6" ],
  "requires": []
  },
</v>
      </c>
    </row>
    <row r="1688" spans="1:9" ht="105" x14ac:dyDescent="0.25">
      <c r="A1688" s="18">
        <f t="shared" si="26"/>
        <v>422</v>
      </c>
      <c r="B1688" s="18" t="str">
        <f>_xlfn.TEXTJOIN(" - ", FALSE, VLOOKUP(Table2[[#This Row],[Song Number]], Table1[[Order]:[SHD]], 4, FALSE), _xlfn.IFS(MID(B1687, LEN(B1687) - 2, 3) = " EZ", "NM", MID(B1687, LEN(B1687) - 2, 3) = " NM", "HD", MID(B1687, LEN(B1687) - 2, 3) = " HD", "SHD", TRUE, "EZ"))</f>
        <v>TeMP Time (DoubleTO Ver.) - HD</v>
      </c>
      <c r="C1688" s="18" t="str">
        <f>_xlfn.TEXTJOIN(" ", FALSE, VLOOKUP(Table2[[#This Row],[Song Number]], Table1[[Order]:[SHD]], 2, FALSE), "Pack")</f>
        <v>FT Pack</v>
      </c>
      <c r="D1688" s="18" t="str" cm="1">
        <f t="array" ref="D1688">_xlfn.IFS(MID(B1687, LEN(B1687) - 2, 3) = " EZ", "NM", MID(B1687, LEN(B1687) - 2, 3) = " NM", "HD", MID(B1687, LEN(B1687) - 2, 3) = " HD", "SHD", TRUE, "EZ")</f>
        <v>HD</v>
      </c>
      <c r="E1688" s="18" t="str">
        <f>VLOOKUP(Table2[[#This Row],[Song Number]], Table1[[Order]:[SHD]], 5, FALSE)</f>
        <v>DoubleTO</v>
      </c>
      <c r="F1688" s="18" t="str">
        <f>_xlfn.TEXTJOIN("", FALSE, "BPM_", VLOOKUP(Table2[[#This Row],[Song Number]], Table1[[Order]:[SHD]], 6, FALSE))</f>
        <v>BPM_98</v>
      </c>
      <c r="G1688" s="18" t="str" cm="1">
        <f t="array" ref="G1688">_xlfn.TEXTJOIN("", FALSE, "DIF_", VLOOKUP(Table2[[#This Row],[Song Number]], Table1[[Order]:[SHD]], _xlfn.IFS(MID(B1687, LEN(B1687) - 2, 3) = " EZ", 8, MID(B1687, LEN(B1687) - 2, 3) = " NM", 9, MID(B1687, LEN(B1687) - 2, 3) = " HD", 10, TRUE, 7), FALSE))</f>
        <v>DIF_12</v>
      </c>
      <c r="H168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"DIF_12" ],</v>
      </c>
      <c r="I168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"TeMP Time (DoubleTO Ver.) - HD",
  "region": "FT Pack",
  "category": [ "FT Pack", "HD", "DIF_12" ],
  "requires": []
  },
</v>
      </c>
    </row>
    <row r="1689" spans="1:9" ht="105" x14ac:dyDescent="0.25">
      <c r="A1689" s="18">
        <f t="shared" si="26"/>
        <v>422</v>
      </c>
      <c r="B1689" s="18" t="str">
        <f>_xlfn.TEXTJOIN(" - ", FALSE, VLOOKUP(Table2[[#This Row],[Song Number]], Table1[[Order]:[SHD]], 4, FALSE), _xlfn.IFS(MID(B1688, LEN(B1688) - 2, 3) = " EZ", "NM", MID(B1688, LEN(B1688) - 2, 3) = " NM", "HD", MID(B1688, LEN(B1688) - 2, 3) = " HD", "SHD", TRUE, "EZ"))</f>
        <v>TeMP Time (DoubleTO Ver.) - SHD</v>
      </c>
      <c r="C1689" s="18" t="str">
        <f>_xlfn.TEXTJOIN(" ", FALSE, VLOOKUP(Table2[[#This Row],[Song Number]], Table1[[Order]:[SHD]], 2, FALSE), "Pack")</f>
        <v>FT Pack</v>
      </c>
      <c r="D1689" s="18" t="str" cm="1">
        <f t="array" ref="D1689">_xlfn.IFS(MID(B1688, LEN(B1688) - 2, 3) = " EZ", "NM", MID(B1688, LEN(B1688) - 2, 3) = " NM", "HD", MID(B1688, LEN(B1688) - 2, 3) = " HD", "SHD", TRUE, "EZ")</f>
        <v>SHD</v>
      </c>
      <c r="E1689" s="18" t="str">
        <f>VLOOKUP(Table2[[#This Row],[Song Number]], Table1[[Order]:[SHD]], 5, FALSE)</f>
        <v>DoubleTO</v>
      </c>
      <c r="F1689" s="18" t="str">
        <f>_xlfn.TEXTJOIN("", FALSE, "BPM_", VLOOKUP(Table2[[#This Row],[Song Number]], Table1[[Order]:[SHD]], 6, FALSE))</f>
        <v>BPM_98</v>
      </c>
      <c r="G1689" s="18" t="str" cm="1">
        <f t="array" ref="G1689">_xlfn.TEXTJOIN("", FALSE, "DIF_", VLOOKUP(Table2[[#This Row],[Song Number]], Table1[[Order]:[SHD]], _xlfn.IFS(MID(B1688, LEN(B1688) - 2, 3) = " EZ", 8, MID(B1688, LEN(B1688) - 2, 3) = " NM", 9, MID(B1688, LEN(B1688) - 2, 3) = " HD", 10, TRUE, 7), FALSE))</f>
        <v>DIF_16</v>
      </c>
      <c r="H168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"DIF_16" ],</v>
      </c>
      <c r="I168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"TeMP Time (DoubleTO Ver.) - SHD",
  "region": "FT Pack",
  "category": [ "FT Pack", "SHD", "DIF_16" ],
  "requires": []
  },
</v>
      </c>
    </row>
    <row r="1690" spans="1:9" ht="105" x14ac:dyDescent="0.25">
      <c r="A1690" s="18">
        <f t="shared" si="26"/>
        <v>423</v>
      </c>
      <c r="B1690" s="18" t="str">
        <f>_xlfn.TEXTJOIN(" - ", FALSE, VLOOKUP(Table2[[#This Row],[Song Number]], Table1[[Order]:[SHD]], 4, FALSE), _xlfn.IFS(MID(B1689, LEN(B1689) - 2, 3) = " EZ", "NM", MID(B1689, LEN(B1689) - 2, 3) = " NM", "HD", MID(B1689, LEN(B1689) - 2, 3) = " HD", "SHD", TRUE, "EZ"))</f>
        <v>There's Something about Supertank (Sobrem Remix) - EZ</v>
      </c>
      <c r="C1690" s="18" t="str">
        <f>_xlfn.TEXTJOIN(" ", FALSE, VLOOKUP(Table2[[#This Row],[Song Number]], Table1[[Order]:[SHD]], 2, FALSE), "Pack")</f>
        <v>FT Pack</v>
      </c>
      <c r="D1690" s="18" t="str" cm="1">
        <f t="array" ref="D1690">_xlfn.IFS(MID(B1689, LEN(B1689) - 2, 3) = " EZ", "NM", MID(B1689, LEN(B1689) - 2, 3) = " NM", "HD", MID(B1689, LEN(B1689) - 2, 3) = " HD", "SHD", TRUE, "EZ")</f>
        <v>EZ</v>
      </c>
      <c r="E1690" s="18" t="str">
        <f>VLOOKUP(Table2[[#This Row],[Song Number]], Table1[[Order]:[SHD]], 5, FALSE)</f>
        <v>Sobrem</v>
      </c>
      <c r="F1690" s="18" t="str">
        <f>_xlfn.TEXTJOIN("", FALSE, "BPM_", VLOOKUP(Table2[[#This Row],[Song Number]], Table1[[Order]:[SHD]], 6, FALSE))</f>
        <v>BPM_129</v>
      </c>
      <c r="G1690" s="18" t="str" cm="1">
        <f t="array" ref="G1690">_xlfn.TEXTJOIN("", FALSE, "DIF_", VLOOKUP(Table2[[#This Row],[Song Number]], Table1[[Order]:[SHD]], _xlfn.IFS(MID(B1689, LEN(B1689) - 2, 3) = " EZ", 8, MID(B1689, LEN(B1689) - 2, 3) = " NM", 9, MID(B1689, LEN(B1689) - 2, 3) = " HD", 10, TRUE, 7), FALSE))</f>
        <v>DIF_4</v>
      </c>
      <c r="H169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"DIF_4" ],</v>
      </c>
      <c r="I169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"There's Something about Supertank (Sobrem Remix) - EZ",
  "region": "FT Pack",
  "category": [ "FT Pack", "EZ", "DIF_4" ],
  "requires": []
  },
</v>
      </c>
    </row>
    <row r="1691" spans="1:9" ht="105" x14ac:dyDescent="0.25">
      <c r="A1691" s="18">
        <f t="shared" si="26"/>
        <v>423</v>
      </c>
      <c r="B1691" s="18" t="str">
        <f>_xlfn.TEXTJOIN(" - ", FALSE, VLOOKUP(Table2[[#This Row],[Song Number]], Table1[[Order]:[SHD]], 4, FALSE), _xlfn.IFS(MID(B1690, LEN(B1690) - 2, 3) = " EZ", "NM", MID(B1690, LEN(B1690) - 2, 3) = " NM", "HD", MID(B1690, LEN(B1690) - 2, 3) = " HD", "SHD", TRUE, "EZ"))</f>
        <v>There's Something about Supertank (Sobrem Remix) - NM</v>
      </c>
      <c r="C1691" s="18" t="str">
        <f>_xlfn.TEXTJOIN(" ", FALSE, VLOOKUP(Table2[[#This Row],[Song Number]], Table1[[Order]:[SHD]], 2, FALSE), "Pack")</f>
        <v>FT Pack</v>
      </c>
      <c r="D1691" s="18" t="str" cm="1">
        <f t="array" ref="D1691">_xlfn.IFS(MID(B1690, LEN(B1690) - 2, 3) = " EZ", "NM", MID(B1690, LEN(B1690) - 2, 3) = " NM", "HD", MID(B1690, LEN(B1690) - 2, 3) = " HD", "SHD", TRUE, "EZ")</f>
        <v>NM</v>
      </c>
      <c r="E1691" s="18" t="str">
        <f>VLOOKUP(Table2[[#This Row],[Song Number]], Table1[[Order]:[SHD]], 5, FALSE)</f>
        <v>Sobrem</v>
      </c>
      <c r="F1691" s="18" t="str">
        <f>_xlfn.TEXTJOIN("", FALSE, "BPM_", VLOOKUP(Table2[[#This Row],[Song Number]], Table1[[Order]:[SHD]], 6, FALSE))</f>
        <v>BPM_129</v>
      </c>
      <c r="G1691" s="18" t="str" cm="1">
        <f t="array" ref="G1691">_xlfn.TEXTJOIN("", FALSE, "DIF_", VLOOKUP(Table2[[#This Row],[Song Number]], Table1[[Order]:[SHD]], _xlfn.IFS(MID(B1690, LEN(B1690) - 2, 3) = " EZ", 8, MID(B1690, LEN(B1690) - 2, 3) = " NM", 9, MID(B1690, LEN(B1690) - 2, 3) = " HD", 10, TRUE, 7), FALSE))</f>
        <v>DIF_10</v>
      </c>
      <c r="H169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"DIF_10" ],</v>
      </c>
      <c r="I169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"There's Something about Supertank (Sobrem Remix) - NM",
  "region": "FT Pack",
  "category": [ "FT Pack", "NM", "DIF_10" ],
  "requires": []
  },
</v>
      </c>
    </row>
    <row r="1692" spans="1:9" ht="105" x14ac:dyDescent="0.25">
      <c r="A1692" s="18">
        <f t="shared" si="26"/>
        <v>423</v>
      </c>
      <c r="B1692" s="18" t="str">
        <f>_xlfn.TEXTJOIN(" - ", FALSE, VLOOKUP(Table2[[#This Row],[Song Number]], Table1[[Order]:[SHD]], 4, FALSE), _xlfn.IFS(MID(B1691, LEN(B1691) - 2, 3) = " EZ", "NM", MID(B1691, LEN(B1691) - 2, 3) = " NM", "HD", MID(B1691, LEN(B1691) - 2, 3) = " HD", "SHD", TRUE, "EZ"))</f>
        <v>There's Something about Supertank (Sobrem Remix) - HD</v>
      </c>
      <c r="C1692" s="18" t="str">
        <f>_xlfn.TEXTJOIN(" ", FALSE, VLOOKUP(Table2[[#This Row],[Song Number]], Table1[[Order]:[SHD]], 2, FALSE), "Pack")</f>
        <v>FT Pack</v>
      </c>
      <c r="D1692" s="18" t="str" cm="1">
        <f t="array" ref="D1692">_xlfn.IFS(MID(B1691, LEN(B1691) - 2, 3) = " EZ", "NM", MID(B1691, LEN(B1691) - 2, 3) = " NM", "HD", MID(B1691, LEN(B1691) - 2, 3) = " HD", "SHD", TRUE, "EZ")</f>
        <v>HD</v>
      </c>
      <c r="E1692" s="18" t="str">
        <f>VLOOKUP(Table2[[#This Row],[Song Number]], Table1[[Order]:[SHD]], 5, FALSE)</f>
        <v>Sobrem</v>
      </c>
      <c r="F1692" s="18" t="str">
        <f>_xlfn.TEXTJOIN("", FALSE, "BPM_", VLOOKUP(Table2[[#This Row],[Song Number]], Table1[[Order]:[SHD]], 6, FALSE))</f>
        <v>BPM_129</v>
      </c>
      <c r="G1692" s="18" t="str" cm="1">
        <f t="array" ref="G1692">_xlfn.TEXTJOIN("", FALSE, "DIF_", VLOOKUP(Table2[[#This Row],[Song Number]], Table1[[Order]:[SHD]], _xlfn.IFS(MID(B1691, LEN(B1691) - 2, 3) = " EZ", 8, MID(B1691, LEN(B1691) - 2, 3) = " NM", 9, MID(B1691, LEN(B1691) - 2, 3) = " HD", 10, TRUE, 7), FALSE))</f>
        <v>DIF_14</v>
      </c>
      <c r="H169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"DIF_14" ],</v>
      </c>
      <c r="I169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"There's Something about Supertank (Sobrem Remix) - HD",
  "region": "FT Pack",
  "category": [ "FT Pack", "HD", "DIF_14" ],
  "requires": []
  },
</v>
      </c>
    </row>
    <row r="1693" spans="1:9" ht="105" x14ac:dyDescent="0.25">
      <c r="A1693" s="18">
        <f t="shared" si="26"/>
        <v>423</v>
      </c>
      <c r="B1693" s="18" t="str">
        <f>_xlfn.TEXTJOIN(" - ", FALSE, VLOOKUP(Table2[[#This Row],[Song Number]], Table1[[Order]:[SHD]], 4, FALSE), _xlfn.IFS(MID(B1692, LEN(B1692) - 2, 3) = " EZ", "NM", MID(B1692, LEN(B1692) - 2, 3) = " NM", "HD", MID(B1692, LEN(B1692) - 2, 3) = " HD", "SHD", TRUE, "EZ"))</f>
        <v>There's Something about Supertank (Sobrem Remix) - SHD</v>
      </c>
      <c r="C1693" s="18" t="str">
        <f>_xlfn.TEXTJOIN(" ", FALSE, VLOOKUP(Table2[[#This Row],[Song Number]], Table1[[Order]:[SHD]], 2, FALSE), "Pack")</f>
        <v>FT Pack</v>
      </c>
      <c r="D1693" s="18" t="str" cm="1">
        <f t="array" ref="D1693">_xlfn.IFS(MID(B1692, LEN(B1692) - 2, 3) = " EZ", "NM", MID(B1692, LEN(B1692) - 2, 3) = " NM", "HD", MID(B1692, LEN(B1692) - 2, 3) = " HD", "SHD", TRUE, "EZ")</f>
        <v>SHD</v>
      </c>
      <c r="E1693" s="18" t="str">
        <f>VLOOKUP(Table2[[#This Row],[Song Number]], Table1[[Order]:[SHD]], 5, FALSE)</f>
        <v>Sobrem</v>
      </c>
      <c r="F1693" s="18" t="str">
        <f>_xlfn.TEXTJOIN("", FALSE, "BPM_", VLOOKUP(Table2[[#This Row],[Song Number]], Table1[[Order]:[SHD]], 6, FALSE))</f>
        <v>BPM_129</v>
      </c>
      <c r="G1693" s="18" t="str" cm="1">
        <f t="array" ref="G1693">_xlfn.TEXTJOIN("", FALSE, "DIF_", VLOOKUP(Table2[[#This Row],[Song Number]], Table1[[Order]:[SHD]], _xlfn.IFS(MID(B1692, LEN(B1692) - 2, 3) = " EZ", 8, MID(B1692, LEN(B1692) - 2, 3) = " NM", 9, MID(B1692, LEN(B1692) - 2, 3) = " HD", 10, TRUE, 7), FALSE))</f>
        <v>DIF_17</v>
      </c>
      <c r="H169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"DIF_17" ],</v>
      </c>
      <c r="I169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"There's Something about Supertank (Sobrem Remix) - SHD",
  "region": "FT Pack",
  "category": [ "FT Pack", "SHD", "DIF_17" ],
  "requires": []
  },
</v>
      </c>
    </row>
    <row r="1694" spans="1:9" ht="105" x14ac:dyDescent="0.25">
      <c r="A1694" s="18">
        <f t="shared" si="26"/>
        <v>424</v>
      </c>
      <c r="B1694" s="18" t="str">
        <f>_xlfn.TEXTJOIN(" - ", FALSE, VLOOKUP(Table2[[#This Row],[Song Number]], Table1[[Order]:[SHD]], 4, FALSE), _xlfn.IFS(MID(B1693, LEN(B1693) - 2, 3) = " EZ", "NM", MID(B1693, LEN(B1693) - 2, 3) = " NM", "HD", MID(B1693, LEN(B1693) - 2, 3) = " HD", "SHD", TRUE, "EZ"))</f>
        <v>Welcome to Skull's Hell (yusi. Remix) - EZ</v>
      </c>
      <c r="C1694" s="18" t="str">
        <f>_xlfn.TEXTJOIN(" ", FALSE, VLOOKUP(Table2[[#This Row],[Song Number]], Table1[[Order]:[SHD]], 2, FALSE), "Pack")</f>
        <v>FT Pack</v>
      </c>
      <c r="D1694" s="18" t="str" cm="1">
        <f t="array" ref="D1694">_xlfn.IFS(MID(B1693, LEN(B1693) - 2, 3) = " EZ", "NM", MID(B1693, LEN(B1693) - 2, 3) = " NM", "HD", MID(B1693, LEN(B1693) - 2, 3) = " HD", "SHD", TRUE, "EZ")</f>
        <v>EZ</v>
      </c>
      <c r="E1694" s="18" t="str">
        <f>VLOOKUP(Table2[[#This Row],[Song Number]], Table1[[Order]:[SHD]], 5, FALSE)</f>
        <v>yusi.</v>
      </c>
      <c r="F1694" s="18" t="str">
        <f>_xlfn.TEXTJOIN("", FALSE, "BPM_", VLOOKUP(Table2[[#This Row],[Song Number]], Table1[[Order]:[SHD]], 6, FALSE))</f>
        <v>BPM_142</v>
      </c>
      <c r="G1694" s="18" t="str" cm="1">
        <f t="array" ref="G1694">_xlfn.TEXTJOIN("", FALSE, "DIF_", VLOOKUP(Table2[[#This Row],[Song Number]], Table1[[Order]:[SHD]], _xlfn.IFS(MID(B1693, LEN(B1693) - 2, 3) = " EZ", 8, MID(B1693, LEN(B1693) - 2, 3) = " NM", 9, MID(B1693, LEN(B1693) - 2, 3) = " HD", 10, TRUE, 7), FALSE))</f>
        <v>DIF_4</v>
      </c>
      <c r="H169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"EZ", "DIF_4" ],</v>
      </c>
      <c r="I169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"Welcome to Skull's Hell (yusi. Remix) - EZ",
  "region": "FT Pack",
  "category": [ "FT Pack", "EZ", "DIF_4" ],
  "requires": []
  },
</v>
      </c>
    </row>
    <row r="1695" spans="1:9" ht="105" x14ac:dyDescent="0.25">
      <c r="A1695" s="18">
        <f t="shared" si="26"/>
        <v>424</v>
      </c>
      <c r="B1695" s="18" t="str">
        <f>_xlfn.TEXTJOIN(" - ", FALSE, VLOOKUP(Table2[[#This Row],[Song Number]], Table1[[Order]:[SHD]], 4, FALSE), _xlfn.IFS(MID(B1694, LEN(B1694) - 2, 3) = " EZ", "NM", MID(B1694, LEN(B1694) - 2, 3) = " NM", "HD", MID(B1694, LEN(B1694) - 2, 3) = " HD", "SHD", TRUE, "EZ"))</f>
        <v>Welcome to Skull's Hell (yusi. Remix) - NM</v>
      </c>
      <c r="C1695" s="18" t="str">
        <f>_xlfn.TEXTJOIN(" ", FALSE, VLOOKUP(Table2[[#This Row],[Song Number]], Table1[[Order]:[SHD]], 2, FALSE), "Pack")</f>
        <v>FT Pack</v>
      </c>
      <c r="D1695" s="18" t="str" cm="1">
        <f t="array" ref="D1695">_xlfn.IFS(MID(B1694, LEN(B1694) - 2, 3) = " EZ", "NM", MID(B1694, LEN(B1694) - 2, 3) = " NM", "HD", MID(B1694, LEN(B1694) - 2, 3) = " HD", "SHD", TRUE, "EZ")</f>
        <v>NM</v>
      </c>
      <c r="E1695" s="18" t="str">
        <f>VLOOKUP(Table2[[#This Row],[Song Number]], Table1[[Order]:[SHD]], 5, FALSE)</f>
        <v>yusi.</v>
      </c>
      <c r="F1695" s="18" t="str">
        <f>_xlfn.TEXTJOIN("", FALSE, "BPM_", VLOOKUP(Table2[[#This Row],[Song Number]], Table1[[Order]:[SHD]], 6, FALSE))</f>
        <v>BPM_142</v>
      </c>
      <c r="G1695" s="18" t="str" cm="1">
        <f t="array" ref="G1695">_xlfn.TEXTJOIN("", FALSE, "DIF_", VLOOKUP(Table2[[#This Row],[Song Number]], Table1[[Order]:[SHD]], _xlfn.IFS(MID(B1694, LEN(B1694) - 2, 3) = " EZ", 8, MID(B1694, LEN(B1694) - 2, 3) = " NM", 9, MID(B1694, LEN(B1694) - 2, 3) = " HD", 10, TRUE, 7), FALSE))</f>
        <v>DIF_10</v>
      </c>
      <c r="H169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"NM", "DIF_10" ],</v>
      </c>
      <c r="I169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"Welcome to Skull's Hell (yusi. Remix) - NM",
  "region": "FT Pack",
  "category": [ "FT Pack", "NM", "DIF_10" ],
  "requires": []
  },
</v>
      </c>
    </row>
    <row r="1696" spans="1:9" ht="105" x14ac:dyDescent="0.25">
      <c r="A1696" s="18">
        <f t="shared" si="26"/>
        <v>424</v>
      </c>
      <c r="B1696" s="18" t="str">
        <f>_xlfn.TEXTJOIN(" - ", FALSE, VLOOKUP(Table2[[#This Row],[Song Number]], Table1[[Order]:[SHD]], 4, FALSE), _xlfn.IFS(MID(B1695, LEN(B1695) - 2, 3) = " EZ", "NM", MID(B1695, LEN(B1695) - 2, 3) = " NM", "HD", MID(B1695, LEN(B1695) - 2, 3) = " HD", "SHD", TRUE, "EZ"))</f>
        <v>Welcome to Skull's Hell (yusi. Remix) - HD</v>
      </c>
      <c r="C1696" s="18" t="str">
        <f>_xlfn.TEXTJOIN(" ", FALSE, VLOOKUP(Table2[[#This Row],[Song Number]], Table1[[Order]:[SHD]], 2, FALSE), "Pack")</f>
        <v>FT Pack</v>
      </c>
      <c r="D1696" s="18" t="str" cm="1">
        <f t="array" ref="D1696">_xlfn.IFS(MID(B1695, LEN(B1695) - 2, 3) = " EZ", "NM", MID(B1695, LEN(B1695) - 2, 3) = " NM", "HD", MID(B1695, LEN(B1695) - 2, 3) = " HD", "SHD", TRUE, "EZ")</f>
        <v>HD</v>
      </c>
      <c r="E1696" s="18" t="str">
        <f>VLOOKUP(Table2[[#This Row],[Song Number]], Table1[[Order]:[SHD]], 5, FALSE)</f>
        <v>yusi.</v>
      </c>
      <c r="F1696" s="18" t="str">
        <f>_xlfn.TEXTJOIN("", FALSE, "BPM_", VLOOKUP(Table2[[#This Row],[Song Number]], Table1[[Order]:[SHD]], 6, FALSE))</f>
        <v>BPM_142</v>
      </c>
      <c r="G1696" s="18" t="str" cm="1">
        <f t="array" ref="G1696">_xlfn.TEXTJOIN("", FALSE, "DIF_", VLOOKUP(Table2[[#This Row],[Song Number]], Table1[[Order]:[SHD]], _xlfn.IFS(MID(B1695, LEN(B1695) - 2, 3) = " EZ", 8, MID(B1695, LEN(B1695) - 2, 3) = " NM", 9, MID(B1695, LEN(B1695) - 2, 3) = " HD", 10, TRUE, 7), FALSE))</f>
        <v>DIF_14</v>
      </c>
      <c r="H169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"HD", "DIF_14" ],</v>
      </c>
      <c r="I169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"Welcome to Skull's Hell (yusi. Remix) - HD",
  "region": "FT Pack",
  "category": [ "FT Pack", "HD", "DIF_14" ],
  "requires": []
  },
</v>
      </c>
    </row>
    <row r="1697" spans="1:9" ht="105" x14ac:dyDescent="0.25">
      <c r="A1697" s="18">
        <f t="shared" si="26"/>
        <v>424</v>
      </c>
      <c r="B1697" s="18" t="str">
        <f>_xlfn.TEXTJOIN(" - ", FALSE, VLOOKUP(Table2[[#This Row],[Song Number]], Table1[[Order]:[SHD]], 4, FALSE), _xlfn.IFS(MID(B1696, LEN(B1696) - 2, 3) = " EZ", "NM", MID(B1696, LEN(B1696) - 2, 3) = " NM", "HD", MID(B1696, LEN(B1696) - 2, 3) = " HD", "SHD", TRUE, "EZ"))</f>
        <v>Welcome to Skull's Hell (yusi. Remix) - SHD</v>
      </c>
      <c r="C1697" s="18" t="str">
        <f>_xlfn.TEXTJOIN(" ", FALSE, VLOOKUP(Table2[[#This Row],[Song Number]], Table1[[Order]:[SHD]], 2, FALSE), "Pack")</f>
        <v>FT Pack</v>
      </c>
      <c r="D1697" s="18" t="str" cm="1">
        <f t="array" ref="D1697">_xlfn.IFS(MID(B1696, LEN(B1696) - 2, 3) = " EZ", "NM", MID(B1696, LEN(B1696) - 2, 3) = " NM", "HD", MID(B1696, LEN(B1696) - 2, 3) = " HD", "SHD", TRUE, "EZ")</f>
        <v>SHD</v>
      </c>
      <c r="E1697" s="18" t="str">
        <f>VLOOKUP(Table2[[#This Row],[Song Number]], Table1[[Order]:[SHD]], 5, FALSE)</f>
        <v>yusi.</v>
      </c>
      <c r="F1697" s="18" t="str">
        <f>_xlfn.TEXTJOIN("", FALSE, "BPM_", VLOOKUP(Table2[[#This Row],[Song Number]], Table1[[Order]:[SHD]], 6, FALSE))</f>
        <v>BPM_142</v>
      </c>
      <c r="G1697" s="18" t="str" cm="1">
        <f t="array" ref="G1697">_xlfn.TEXTJOIN("", FALSE, "DIF_", VLOOKUP(Table2[[#This Row],[Song Number]], Table1[[Order]:[SHD]], _xlfn.IFS(MID(B1696, LEN(B1696) - 2, 3) = " EZ", 8, MID(B1696, LEN(B1696) - 2, 3) = " NM", 9, MID(B1696, LEN(B1696) - 2, 3) = " HD", 10, TRUE, 7), FALSE))</f>
        <v>DIF_17</v>
      </c>
      <c r="H169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"FT Pack", "SHD", "DIF_17" ],</v>
      </c>
      <c r="I169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"Welcome to Skull's Hell (yusi. Remix) - SHD",
  "region": "FT Pack",
  "category": [ "FT Pack", "SHD", "DIF_17" ],
  "requires": []
  },
</v>
      </c>
    </row>
    <row r="1698" spans="1:9" ht="105" x14ac:dyDescent="0.25">
      <c r="A1698" s="18">
        <f t="shared" si="26"/>
        <v>425</v>
      </c>
      <c r="B1698" s="18" t="str">
        <f>_xlfn.TEXTJOIN(" - ", FALSE, VLOOKUP(Table2[[#This Row],[Song Number]], Table1[[Order]:[SHD]], 4, FALSE), _xlfn.IFS(MID(B1697, LEN(B1697) - 2, 3) = " EZ", "NM", MID(B1697, LEN(B1697) - 2, 3) = " NM", "HD", MID(B1697, LEN(B1697) - 2, 3) = " HD", "SHD", TRUE, "EZ"))</f>
        <v>DM-Airwave - EZ</v>
      </c>
      <c r="C1698" s="18" t="str">
        <f>_xlfn.TEXTJOIN(" ", FALSE, VLOOKUP(Table2[[#This Row],[Song Number]], Table1[[Order]:[SHD]], 2, FALSE), "Pack")</f>
        <v>DM Pack</v>
      </c>
      <c r="D1698" s="18" t="str" cm="1">
        <f t="array" ref="D1698">_xlfn.IFS(MID(B1697, LEN(B1697) - 2, 3) = " EZ", "NM", MID(B1697, LEN(B1697) - 2, 3) = " NM", "HD", MID(B1697, LEN(B1697) - 2, 3) = " HD", "SHD", TRUE, "EZ")</f>
        <v>EZ</v>
      </c>
      <c r="E1698" s="18" t="str">
        <f>VLOOKUP(Table2[[#This Row],[Song Number]], Table1[[Order]:[SHD]], 5, FALSE)</f>
        <v>ReX</v>
      </c>
      <c r="F1698" s="18" t="str">
        <f>_xlfn.TEXTJOIN("", FALSE, "BPM_", VLOOKUP(Table2[[#This Row],[Song Number]], Table1[[Order]:[SHD]], 6, FALSE))</f>
        <v>BPM_150</v>
      </c>
      <c r="G1698" s="18" t="str" cm="1">
        <f t="array" ref="G1698">_xlfn.TEXTJOIN("", FALSE, "DIF_", VLOOKUP(Table2[[#This Row],[Song Number]], Table1[[Order]:[SHD]], _xlfn.IFS(MID(B1697, LEN(B1697) - 2, 3) = " EZ", 8, MID(B1697, LEN(B1697) - 2, 3) = " NM", 9, MID(B1697, LEN(B1697) - 2, 3) = " HD", 10, TRUE, 7), FALSE))</f>
        <v>DIF_4</v>
      </c>
      <c r="H169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"EZ", "DIF_4" ],</v>
      </c>
      <c r="I169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"DM-Airwave - EZ",
  "region": "DM Pack",
  "category": [ "DM Pack", "EZ", "DIF_4" ],
  "requires": []
  },
</v>
      </c>
    </row>
    <row r="1699" spans="1:9" ht="105" x14ac:dyDescent="0.25">
      <c r="A1699" s="18">
        <f t="shared" si="26"/>
        <v>425</v>
      </c>
      <c r="B1699" s="18" t="str">
        <f>_xlfn.TEXTJOIN(" - ", FALSE, VLOOKUP(Table2[[#This Row],[Song Number]], Table1[[Order]:[SHD]], 4, FALSE), _xlfn.IFS(MID(B1698, LEN(B1698) - 2, 3) = " EZ", "NM", MID(B1698, LEN(B1698) - 2, 3) = " NM", "HD", MID(B1698, LEN(B1698) - 2, 3) = " HD", "SHD", TRUE, "EZ"))</f>
        <v>DM-Airwave - NM</v>
      </c>
      <c r="C1699" s="18" t="str">
        <f>_xlfn.TEXTJOIN(" ", FALSE, VLOOKUP(Table2[[#This Row],[Song Number]], Table1[[Order]:[SHD]], 2, FALSE), "Pack")</f>
        <v>DM Pack</v>
      </c>
      <c r="D1699" s="18" t="str" cm="1">
        <f t="array" ref="D1699">_xlfn.IFS(MID(B1698, LEN(B1698) - 2, 3) = " EZ", "NM", MID(B1698, LEN(B1698) - 2, 3) = " NM", "HD", MID(B1698, LEN(B1698) - 2, 3) = " HD", "SHD", TRUE, "EZ")</f>
        <v>NM</v>
      </c>
      <c r="E1699" s="18" t="str">
        <f>VLOOKUP(Table2[[#This Row],[Song Number]], Table1[[Order]:[SHD]], 5, FALSE)</f>
        <v>ReX</v>
      </c>
      <c r="F1699" s="18" t="str">
        <f>_xlfn.TEXTJOIN("", FALSE, "BPM_", VLOOKUP(Table2[[#This Row],[Song Number]], Table1[[Order]:[SHD]], 6, FALSE))</f>
        <v>BPM_150</v>
      </c>
      <c r="G1699" s="18" t="str" cm="1">
        <f t="array" ref="G1699">_xlfn.TEXTJOIN("", FALSE, "DIF_", VLOOKUP(Table2[[#This Row],[Song Number]], Table1[[Order]:[SHD]], _xlfn.IFS(MID(B1698, LEN(B1698) - 2, 3) = " EZ", 8, MID(B1698, LEN(B1698) - 2, 3) = " NM", 9, MID(B1698, LEN(B1698) - 2, 3) = " HD", 10, TRUE, 7), FALSE))</f>
        <v>DIF_9</v>
      </c>
      <c r="H169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"NM", "DIF_9" ],</v>
      </c>
      <c r="I169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"DM-Airwave - NM",
  "region": "DM Pack",
  "category": [ "DM Pack", "NM", "DIF_9" ],
  "requires": []
  },
</v>
      </c>
    </row>
    <row r="1700" spans="1:9" ht="105" x14ac:dyDescent="0.25">
      <c r="A1700" s="18">
        <f t="shared" si="26"/>
        <v>425</v>
      </c>
      <c r="B1700" s="18" t="str">
        <f>_xlfn.TEXTJOIN(" - ", FALSE, VLOOKUP(Table2[[#This Row],[Song Number]], Table1[[Order]:[SHD]], 4, FALSE), _xlfn.IFS(MID(B1699, LEN(B1699) - 2, 3) = " EZ", "NM", MID(B1699, LEN(B1699) - 2, 3) = " NM", "HD", MID(B1699, LEN(B1699) - 2, 3) = " HD", "SHD", TRUE, "EZ"))</f>
        <v>DM-Airwave - HD</v>
      </c>
      <c r="C1700" s="18" t="str">
        <f>_xlfn.TEXTJOIN(" ", FALSE, VLOOKUP(Table2[[#This Row],[Song Number]], Table1[[Order]:[SHD]], 2, FALSE), "Pack")</f>
        <v>DM Pack</v>
      </c>
      <c r="D1700" s="18" t="str" cm="1">
        <f t="array" ref="D1700">_xlfn.IFS(MID(B1699, LEN(B1699) - 2, 3) = " EZ", "NM", MID(B1699, LEN(B1699) - 2, 3) = " NM", "HD", MID(B1699, LEN(B1699) - 2, 3) = " HD", "SHD", TRUE, "EZ")</f>
        <v>HD</v>
      </c>
      <c r="E1700" s="18" t="str">
        <f>VLOOKUP(Table2[[#This Row],[Song Number]], Table1[[Order]:[SHD]], 5, FALSE)</f>
        <v>ReX</v>
      </c>
      <c r="F1700" s="18" t="str">
        <f>_xlfn.TEXTJOIN("", FALSE, "BPM_", VLOOKUP(Table2[[#This Row],[Song Number]], Table1[[Order]:[SHD]], 6, FALSE))</f>
        <v>BPM_150</v>
      </c>
      <c r="G1700" s="18" t="str" cm="1">
        <f t="array" ref="G1700">_xlfn.TEXTJOIN("", FALSE, "DIF_", VLOOKUP(Table2[[#This Row],[Song Number]], Table1[[Order]:[SHD]], _xlfn.IFS(MID(B1699, LEN(B1699) - 2, 3) = " EZ", 8, MID(B1699, LEN(B1699) - 2, 3) = " NM", 9, MID(B1699, LEN(B1699) - 2, 3) = " HD", 10, TRUE, 7), FALSE))</f>
        <v>DIF_15</v>
      </c>
      <c r="H170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"HD", "DIF_15" ],</v>
      </c>
      <c r="I170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"DM-Airwave - HD",
  "region": "DM Pack",
  "category": [ "DM Pack", "HD", "DIF_15" ],
  "requires": []
  },
</v>
      </c>
    </row>
    <row r="1701" spans="1:9" ht="105" x14ac:dyDescent="0.25">
      <c r="A1701" s="18">
        <f t="shared" si="26"/>
        <v>425</v>
      </c>
      <c r="B1701" s="18" t="str">
        <f>_xlfn.TEXTJOIN(" - ", FALSE, VLOOKUP(Table2[[#This Row],[Song Number]], Table1[[Order]:[SHD]], 4, FALSE), _xlfn.IFS(MID(B1700, LEN(B1700) - 2, 3) = " EZ", "NM", MID(B1700, LEN(B1700) - 2, 3) = " NM", "HD", MID(B1700, LEN(B1700) - 2, 3) = " HD", "SHD", TRUE, "EZ"))</f>
        <v>DM-Airwave - SHD</v>
      </c>
      <c r="C1701" s="18" t="str">
        <f>_xlfn.TEXTJOIN(" ", FALSE, VLOOKUP(Table2[[#This Row],[Song Number]], Table1[[Order]:[SHD]], 2, FALSE), "Pack")</f>
        <v>DM Pack</v>
      </c>
      <c r="D1701" s="18" t="str" cm="1">
        <f t="array" ref="D1701">_xlfn.IFS(MID(B1700, LEN(B1700) - 2, 3) = " EZ", "NM", MID(B1700, LEN(B1700) - 2, 3) = " NM", "HD", MID(B1700, LEN(B1700) - 2, 3) = " HD", "SHD", TRUE, "EZ")</f>
        <v>SHD</v>
      </c>
      <c r="E1701" s="18" t="str">
        <f>VLOOKUP(Table2[[#This Row],[Song Number]], Table1[[Order]:[SHD]], 5, FALSE)</f>
        <v>ReX</v>
      </c>
      <c r="F1701" s="18" t="str">
        <f>_xlfn.TEXTJOIN("", FALSE, "BPM_", VLOOKUP(Table2[[#This Row],[Song Number]], Table1[[Order]:[SHD]], 6, FALSE))</f>
        <v>BPM_150</v>
      </c>
      <c r="G1701" s="18" t="str" cm="1">
        <f t="array" ref="G1701">_xlfn.TEXTJOIN("", FALSE, "DIF_", VLOOKUP(Table2[[#This Row],[Song Number]], Table1[[Order]:[SHD]], _xlfn.IFS(MID(B1700, LEN(B1700) - 2, 3) = " EZ", 8, MID(B1700, LEN(B1700) - 2, 3) = " NM", 9, MID(B1700, LEN(B1700) - 2, 3) = " HD", 10, TRUE, 7), FALSE))</f>
        <v>DIF_17</v>
      </c>
      <c r="H170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"SHD", "DIF_17" ],</v>
      </c>
      <c r="I170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"DM-Airwave - SHD",
  "region": "DM Pack",
  "category": [ "DM Pack", "SHD", "DIF_17" ],
  "requires": []
  },
</v>
      </c>
    </row>
    <row r="1702" spans="1:9" ht="105" x14ac:dyDescent="0.25">
      <c r="A1702" s="18">
        <f t="shared" si="26"/>
        <v>426</v>
      </c>
      <c r="B1702" s="18" t="str">
        <f>_xlfn.TEXTJOIN(" - ", FALSE, VLOOKUP(Table2[[#This Row],[Song Number]], Table1[[Order]:[SHD]], 4, FALSE), _xlfn.IFS(MID(B1701, LEN(B1701) - 2, 3) = " EZ", "NM", MID(B1701, LEN(B1701) - 2, 3) = " NM", "HD", MID(B1701, LEN(B1701) - 2, 3) = " HD", "SHD", TRUE, "EZ"))</f>
        <v>ALiCE - EZ</v>
      </c>
      <c r="C1702" s="18" t="str">
        <f>_xlfn.TEXTJOIN(" ", FALSE, VLOOKUP(Table2[[#This Row],[Song Number]], Table1[[Order]:[SHD]], 2, FALSE), "Pack")</f>
        <v>DM Pack</v>
      </c>
      <c r="D1702" s="18" t="str" cm="1">
        <f t="array" ref="D1702">_xlfn.IFS(MID(B1701, LEN(B1701) - 2, 3) = " EZ", "NM", MID(B1701, LEN(B1701) - 2, 3) = " NM", "HD", MID(B1701, LEN(B1701) - 2, 3) = " HD", "SHD", TRUE, "EZ")</f>
        <v>EZ</v>
      </c>
      <c r="E1702" s="18" t="str">
        <f>VLOOKUP(Table2[[#This Row],[Song Number]], Table1[[Order]:[SHD]], 5, FALSE)</f>
        <v>seibin</v>
      </c>
      <c r="F1702" s="18" t="str">
        <f>_xlfn.TEXTJOIN("", FALSE, "BPM_", VLOOKUP(Table2[[#This Row],[Song Number]], Table1[[Order]:[SHD]], 6, FALSE))</f>
        <v>BPM_145</v>
      </c>
      <c r="G1702" s="18" t="str" cm="1">
        <f t="array" ref="G1702">_xlfn.TEXTJOIN("", FALSE, "DIF_", VLOOKUP(Table2[[#This Row],[Song Number]], Table1[[Order]:[SHD]], _xlfn.IFS(MID(B1701, LEN(B1701) - 2, 3) = " EZ", 8, MID(B1701, LEN(B1701) - 2, 3) = " NM", 9, MID(B1701, LEN(B1701) - 2, 3) = " HD", 10, TRUE, 7), FALSE))</f>
        <v>DIF_5</v>
      </c>
      <c r="H170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"EZ", "DIF_5" ],</v>
      </c>
      <c r="I170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"ALiCE - EZ",
  "region": "DM Pack",
  "category": [ "DM Pack", "EZ", "DIF_5" ],
  "requires": []
  },
</v>
      </c>
    </row>
    <row r="1703" spans="1:9" ht="105" x14ac:dyDescent="0.25">
      <c r="A1703" s="18">
        <f t="shared" si="26"/>
        <v>426</v>
      </c>
      <c r="B1703" s="18" t="str">
        <f>_xlfn.TEXTJOIN(" - ", FALSE, VLOOKUP(Table2[[#This Row],[Song Number]], Table1[[Order]:[SHD]], 4, FALSE), _xlfn.IFS(MID(B1702, LEN(B1702) - 2, 3) = " EZ", "NM", MID(B1702, LEN(B1702) - 2, 3) = " NM", "HD", MID(B1702, LEN(B1702) - 2, 3) = " HD", "SHD", TRUE, "EZ"))</f>
        <v>ALiCE - NM</v>
      </c>
      <c r="C1703" s="18" t="str">
        <f>_xlfn.TEXTJOIN(" ", FALSE, VLOOKUP(Table2[[#This Row],[Song Number]], Table1[[Order]:[SHD]], 2, FALSE), "Pack")</f>
        <v>DM Pack</v>
      </c>
      <c r="D1703" s="18" t="str" cm="1">
        <f t="array" ref="D1703">_xlfn.IFS(MID(B1702, LEN(B1702) - 2, 3) = " EZ", "NM", MID(B1702, LEN(B1702) - 2, 3) = " NM", "HD", MID(B1702, LEN(B1702) - 2, 3) = " HD", "SHD", TRUE, "EZ")</f>
        <v>NM</v>
      </c>
      <c r="E1703" s="18" t="str">
        <f>VLOOKUP(Table2[[#This Row],[Song Number]], Table1[[Order]:[SHD]], 5, FALSE)</f>
        <v>seibin</v>
      </c>
      <c r="F1703" s="18" t="str">
        <f>_xlfn.TEXTJOIN("", FALSE, "BPM_", VLOOKUP(Table2[[#This Row],[Song Number]], Table1[[Order]:[SHD]], 6, FALSE))</f>
        <v>BPM_145</v>
      </c>
      <c r="G1703" s="18" t="str" cm="1">
        <f t="array" ref="G1703">_xlfn.TEXTJOIN("", FALSE, "DIF_", VLOOKUP(Table2[[#This Row],[Song Number]], Table1[[Order]:[SHD]], _xlfn.IFS(MID(B1702, LEN(B1702) - 2, 3) = " EZ", 8, MID(B1702, LEN(B1702) - 2, 3) = " NM", 9, MID(B1702, LEN(B1702) - 2, 3) = " HD", 10, TRUE, 7), FALSE))</f>
        <v>DIF_10</v>
      </c>
      <c r="H170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"NM", "DIF_10" ],</v>
      </c>
      <c r="I170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"ALiCE - NM",
  "region": "DM Pack",
  "category": [ "DM Pack", "NM", "DIF_10" ],
  "requires": []
  },
</v>
      </c>
    </row>
    <row r="1704" spans="1:9" ht="105" x14ac:dyDescent="0.25">
      <c r="A1704" s="18">
        <f t="shared" si="26"/>
        <v>426</v>
      </c>
      <c r="B1704" s="18" t="str">
        <f>_xlfn.TEXTJOIN(" - ", FALSE, VLOOKUP(Table2[[#This Row],[Song Number]], Table1[[Order]:[SHD]], 4, FALSE), _xlfn.IFS(MID(B1703, LEN(B1703) - 2, 3) = " EZ", "NM", MID(B1703, LEN(B1703) - 2, 3) = " NM", "HD", MID(B1703, LEN(B1703) - 2, 3) = " HD", "SHD", TRUE, "EZ"))</f>
        <v>ALiCE - HD</v>
      </c>
      <c r="C1704" s="18" t="str">
        <f>_xlfn.TEXTJOIN(" ", FALSE, VLOOKUP(Table2[[#This Row],[Song Number]], Table1[[Order]:[SHD]], 2, FALSE), "Pack")</f>
        <v>DM Pack</v>
      </c>
      <c r="D1704" s="18" t="str" cm="1">
        <f t="array" ref="D1704">_xlfn.IFS(MID(B1703, LEN(B1703) - 2, 3) = " EZ", "NM", MID(B1703, LEN(B1703) - 2, 3) = " NM", "HD", MID(B1703, LEN(B1703) - 2, 3) = " HD", "SHD", TRUE, "EZ")</f>
        <v>HD</v>
      </c>
      <c r="E1704" s="18" t="str">
        <f>VLOOKUP(Table2[[#This Row],[Song Number]], Table1[[Order]:[SHD]], 5, FALSE)</f>
        <v>seibin</v>
      </c>
      <c r="F1704" s="18" t="str">
        <f>_xlfn.TEXTJOIN("", FALSE, "BPM_", VLOOKUP(Table2[[#This Row],[Song Number]], Table1[[Order]:[SHD]], 6, FALSE))</f>
        <v>BPM_145</v>
      </c>
      <c r="G1704" s="18" t="str" cm="1">
        <f t="array" ref="G1704">_xlfn.TEXTJOIN("", FALSE, "DIF_", VLOOKUP(Table2[[#This Row],[Song Number]], Table1[[Order]:[SHD]], _xlfn.IFS(MID(B1703, LEN(B1703) - 2, 3) = " EZ", 8, MID(B1703, LEN(B1703) - 2, 3) = " NM", 9, MID(B1703, LEN(B1703) - 2, 3) = " HD", 10, TRUE, 7), FALSE))</f>
        <v>DIF_15</v>
      </c>
      <c r="H170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"HD", "DIF_15" ],</v>
      </c>
      <c r="I170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"ALiCE - HD",
  "region": "DM Pack",
  "category": [ "DM Pack", "HD", "DIF_15" ],
  "requires": []
  },
</v>
      </c>
    </row>
    <row r="1705" spans="1:9" ht="105" x14ac:dyDescent="0.25">
      <c r="A1705" s="18">
        <f t="shared" si="26"/>
        <v>426</v>
      </c>
      <c r="B1705" s="18" t="str">
        <f>_xlfn.TEXTJOIN(" - ", FALSE, VLOOKUP(Table2[[#This Row],[Song Number]], Table1[[Order]:[SHD]], 4, FALSE), _xlfn.IFS(MID(B1704, LEN(B1704) - 2, 3) = " EZ", "NM", MID(B1704, LEN(B1704) - 2, 3) = " NM", "HD", MID(B1704, LEN(B1704) - 2, 3) = " HD", "SHD", TRUE, "EZ"))</f>
        <v>ALiCE - SHD</v>
      </c>
      <c r="C1705" s="18" t="str">
        <f>_xlfn.TEXTJOIN(" ", FALSE, VLOOKUP(Table2[[#This Row],[Song Number]], Table1[[Order]:[SHD]], 2, FALSE), "Pack")</f>
        <v>DM Pack</v>
      </c>
      <c r="D1705" s="18" t="str" cm="1">
        <f t="array" ref="D1705">_xlfn.IFS(MID(B1704, LEN(B1704) - 2, 3) = " EZ", "NM", MID(B1704, LEN(B1704) - 2, 3) = " NM", "HD", MID(B1704, LEN(B1704) - 2, 3) = " HD", "SHD", TRUE, "EZ")</f>
        <v>SHD</v>
      </c>
      <c r="E1705" s="18" t="str">
        <f>VLOOKUP(Table2[[#This Row],[Song Number]], Table1[[Order]:[SHD]], 5, FALSE)</f>
        <v>seibin</v>
      </c>
      <c r="F1705" s="18" t="str">
        <f>_xlfn.TEXTJOIN("", FALSE, "BPM_", VLOOKUP(Table2[[#This Row],[Song Number]], Table1[[Order]:[SHD]], 6, FALSE))</f>
        <v>BPM_145</v>
      </c>
      <c r="G1705" s="18" t="str" cm="1">
        <f t="array" ref="G1705">_xlfn.TEXTJOIN("", FALSE, "DIF_", VLOOKUP(Table2[[#This Row],[Song Number]], Table1[[Order]:[SHD]], _xlfn.IFS(MID(B1704, LEN(B1704) - 2, 3) = " EZ", 8, MID(B1704, LEN(B1704) - 2, 3) = " NM", 9, MID(B1704, LEN(B1704) - 2, 3) = " HD", 10, TRUE, 7), FALSE))</f>
        <v>DIF_17</v>
      </c>
      <c r="H170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"SHD", "DIF_17" ],</v>
      </c>
      <c r="I170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"ALiCE - SHD",
  "region": "DM Pack",
  "category": [ "DM Pack", "SHD", "DIF_17" ],
  "requires": []
  },
</v>
      </c>
    </row>
    <row r="1706" spans="1:9" ht="105" x14ac:dyDescent="0.25">
      <c r="A1706" s="18">
        <f t="shared" si="26"/>
        <v>427</v>
      </c>
      <c r="B1706" s="18" t="str">
        <f>_xlfn.TEXTJOIN(" - ", FALSE, VLOOKUP(Table2[[#This Row],[Song Number]], Table1[[Order]:[SHD]], 4, FALSE), _xlfn.IFS(MID(B1705, LEN(B1705) - 2, 3) = " EZ", "NM", MID(B1705, LEN(B1705) - 2, 3) = " NM", "HD", MID(B1705, LEN(B1705) - 2, 3) = " HD", "SHD", TRUE, "EZ"))</f>
        <v>Ask to Wind - EZ</v>
      </c>
      <c r="C1706" s="18" t="str">
        <f>_xlfn.TEXTJOIN(" ", FALSE, VLOOKUP(Table2[[#This Row],[Song Number]], Table1[[Order]:[SHD]], 2, FALSE), "Pack")</f>
        <v>DM Pack</v>
      </c>
      <c r="D1706" s="18" t="str" cm="1">
        <f t="array" ref="D1706">_xlfn.IFS(MID(B1705, LEN(B1705) - 2, 3) = " EZ", "NM", MID(B1705, LEN(B1705) - 2, 3) = " NM", "HD", MID(B1705, LEN(B1705) - 2, 3) = " HD", "SHD", TRUE, "EZ")</f>
        <v>EZ</v>
      </c>
      <c r="E1706" s="18" t="str">
        <f>VLOOKUP(Table2[[#This Row],[Song Number]], Table1[[Order]:[SHD]], 5, FALSE)</f>
        <v>Forte Escape</v>
      </c>
      <c r="F1706" s="18" t="str">
        <f>_xlfn.TEXTJOIN("", FALSE, "BPM_", VLOOKUP(Table2[[#This Row],[Song Number]], Table1[[Order]:[SHD]], 6, FALSE))</f>
        <v>BPM_108</v>
      </c>
      <c r="G1706" s="18" t="str" cm="1">
        <f t="array" ref="G1706">_xlfn.TEXTJOIN("", FALSE, "DIF_", VLOOKUP(Table2[[#This Row],[Song Number]], Table1[[Order]:[SHD]], _xlfn.IFS(MID(B1705, LEN(B1705) - 2, 3) = " EZ", 8, MID(B1705, LEN(B1705) - 2, 3) = " NM", 9, MID(B1705, LEN(B1705) - 2, 3) = " HD", 10, TRUE, 7), FALSE))</f>
        <v>DIF_1</v>
      </c>
      <c r="H170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"EZ", "DIF_1" ],</v>
      </c>
      <c r="I170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"Ask to Wind - EZ",
  "region": "DM Pack",
  "category": [ "DM Pack", "EZ", "DIF_1" ],
  "requires": []
  },
</v>
      </c>
    </row>
    <row r="1707" spans="1:9" ht="105" x14ac:dyDescent="0.25">
      <c r="A1707" s="18">
        <f t="shared" si="26"/>
        <v>427</v>
      </c>
      <c r="B1707" s="18" t="str">
        <f>_xlfn.TEXTJOIN(" - ", FALSE, VLOOKUP(Table2[[#This Row],[Song Number]], Table1[[Order]:[SHD]], 4, FALSE), _xlfn.IFS(MID(B1706, LEN(B1706) - 2, 3) = " EZ", "NM", MID(B1706, LEN(B1706) - 2, 3) = " NM", "HD", MID(B1706, LEN(B1706) - 2, 3) = " HD", "SHD", TRUE, "EZ"))</f>
        <v>Ask to Wind - NM</v>
      </c>
      <c r="C1707" s="18" t="str">
        <f>_xlfn.TEXTJOIN(" ", FALSE, VLOOKUP(Table2[[#This Row],[Song Number]], Table1[[Order]:[SHD]], 2, FALSE), "Pack")</f>
        <v>DM Pack</v>
      </c>
      <c r="D1707" s="18" t="str" cm="1">
        <f t="array" ref="D1707">_xlfn.IFS(MID(B1706, LEN(B1706) - 2, 3) = " EZ", "NM", MID(B1706, LEN(B1706) - 2, 3) = " NM", "HD", MID(B1706, LEN(B1706) - 2, 3) = " HD", "SHD", TRUE, "EZ")</f>
        <v>NM</v>
      </c>
      <c r="E1707" s="18" t="str">
        <f>VLOOKUP(Table2[[#This Row],[Song Number]], Table1[[Order]:[SHD]], 5, FALSE)</f>
        <v>Forte Escape</v>
      </c>
      <c r="F1707" s="18" t="str">
        <f>_xlfn.TEXTJOIN("", FALSE, "BPM_", VLOOKUP(Table2[[#This Row],[Song Number]], Table1[[Order]:[SHD]], 6, FALSE))</f>
        <v>BPM_108</v>
      </c>
      <c r="G1707" s="18" t="str" cm="1">
        <f t="array" ref="G1707">_xlfn.TEXTJOIN("", FALSE, "DIF_", VLOOKUP(Table2[[#This Row],[Song Number]], Table1[[Order]:[SHD]], _xlfn.IFS(MID(B1706, LEN(B1706) - 2, 3) = " EZ", 8, MID(B1706, LEN(B1706) - 2, 3) = " NM", 9, MID(B1706, LEN(B1706) - 2, 3) = " HD", 10, TRUE, 7), FALSE))</f>
        <v>DIF_5</v>
      </c>
      <c r="H170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"NM", "DIF_5" ],</v>
      </c>
      <c r="I170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"Ask to Wind - NM",
  "region": "DM Pack",
  "category": [ "DM Pack", "NM", "DIF_5" ],
  "requires": []
  },
</v>
      </c>
    </row>
    <row r="1708" spans="1:9" ht="105" x14ac:dyDescent="0.25">
      <c r="A1708" s="18">
        <f t="shared" si="26"/>
        <v>427</v>
      </c>
      <c r="B1708" s="18" t="str">
        <f>_xlfn.TEXTJOIN(" - ", FALSE, VLOOKUP(Table2[[#This Row],[Song Number]], Table1[[Order]:[SHD]], 4, FALSE), _xlfn.IFS(MID(B1707, LEN(B1707) - 2, 3) = " EZ", "NM", MID(B1707, LEN(B1707) - 2, 3) = " NM", "HD", MID(B1707, LEN(B1707) - 2, 3) = " HD", "SHD", TRUE, "EZ"))</f>
        <v>Ask to Wind - HD</v>
      </c>
      <c r="C1708" s="18" t="str">
        <f>_xlfn.TEXTJOIN(" ", FALSE, VLOOKUP(Table2[[#This Row],[Song Number]], Table1[[Order]:[SHD]], 2, FALSE), "Pack")</f>
        <v>DM Pack</v>
      </c>
      <c r="D1708" s="18" t="str" cm="1">
        <f t="array" ref="D1708">_xlfn.IFS(MID(B1707, LEN(B1707) - 2, 3) = " EZ", "NM", MID(B1707, LEN(B1707) - 2, 3) = " NM", "HD", MID(B1707, LEN(B1707) - 2, 3) = " HD", "SHD", TRUE, "EZ")</f>
        <v>HD</v>
      </c>
      <c r="E1708" s="18" t="str">
        <f>VLOOKUP(Table2[[#This Row],[Song Number]], Table1[[Order]:[SHD]], 5, FALSE)</f>
        <v>Forte Escape</v>
      </c>
      <c r="F1708" s="18" t="str">
        <f>_xlfn.TEXTJOIN("", FALSE, "BPM_", VLOOKUP(Table2[[#This Row],[Song Number]], Table1[[Order]:[SHD]], 6, FALSE))</f>
        <v>BPM_108</v>
      </c>
      <c r="G1708" s="18" t="str" cm="1">
        <f t="array" ref="G1708">_xlfn.TEXTJOIN("", FALSE, "DIF_", VLOOKUP(Table2[[#This Row],[Song Number]], Table1[[Order]:[SHD]], _xlfn.IFS(MID(B1707, LEN(B1707) - 2, 3) = " EZ", 8, MID(B1707, LEN(B1707) - 2, 3) = " NM", 9, MID(B1707, LEN(B1707) - 2, 3) = " HD", 10, TRUE, 7), FALSE))</f>
        <v>DIF_10</v>
      </c>
      <c r="H170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"HD", "DIF_10" ],</v>
      </c>
      <c r="I170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"Ask to Wind - HD",
  "region": "DM Pack",
  "category": [ "DM Pack", "HD", "DIF_10" ],
  "requires": []
  },
</v>
      </c>
    </row>
    <row r="1709" spans="1:9" ht="105" x14ac:dyDescent="0.25">
      <c r="A1709" s="18">
        <f t="shared" si="26"/>
        <v>427</v>
      </c>
      <c r="B1709" s="18" t="str">
        <f>_xlfn.TEXTJOIN(" - ", FALSE, VLOOKUP(Table2[[#This Row],[Song Number]], Table1[[Order]:[SHD]], 4, FALSE), _xlfn.IFS(MID(B1708, LEN(B1708) - 2, 3) = " EZ", "NM", MID(B1708, LEN(B1708) - 2, 3) = " NM", "HD", MID(B1708, LEN(B1708) - 2, 3) = " HD", "SHD", TRUE, "EZ"))</f>
        <v>Ask to Wind - SHD</v>
      </c>
      <c r="C1709" s="18" t="str">
        <f>_xlfn.TEXTJOIN(" ", FALSE, VLOOKUP(Table2[[#This Row],[Song Number]], Table1[[Order]:[SHD]], 2, FALSE), "Pack")</f>
        <v>DM Pack</v>
      </c>
      <c r="D1709" s="18" t="str" cm="1">
        <f t="array" ref="D1709">_xlfn.IFS(MID(B1708, LEN(B1708) - 2, 3) = " EZ", "NM", MID(B1708, LEN(B1708) - 2, 3) = " NM", "HD", MID(B1708, LEN(B1708) - 2, 3) = " HD", "SHD", TRUE, "EZ")</f>
        <v>SHD</v>
      </c>
      <c r="E1709" s="18" t="str">
        <f>VLOOKUP(Table2[[#This Row],[Song Number]], Table1[[Order]:[SHD]], 5, FALSE)</f>
        <v>Forte Escape</v>
      </c>
      <c r="F1709" s="18" t="str">
        <f>_xlfn.TEXTJOIN("", FALSE, "BPM_", VLOOKUP(Table2[[#This Row],[Song Number]], Table1[[Order]:[SHD]], 6, FALSE))</f>
        <v>BPM_108</v>
      </c>
      <c r="G1709" s="18" t="str" cm="1">
        <f t="array" ref="G1709">_xlfn.TEXTJOIN("", FALSE, "DIF_", VLOOKUP(Table2[[#This Row],[Song Number]], Table1[[Order]:[SHD]], _xlfn.IFS(MID(B1708, LEN(B1708) - 2, 3) = " EZ", 8, MID(B1708, LEN(B1708) - 2, 3) = " NM", 9, MID(B1708, LEN(B1708) - 2, 3) = " HD", 10, TRUE, 7), FALSE))</f>
        <v>DIF_14</v>
      </c>
      <c r="H170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"SHD", "DIF_14" ],</v>
      </c>
      <c r="I170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"Ask to Wind - SHD",
  "region": "DM Pack",
  "category": [ "DM Pack", "SHD", "DIF_14" ],
  "requires": []
  },
</v>
      </c>
    </row>
    <row r="1710" spans="1:9" ht="105" x14ac:dyDescent="0.25">
      <c r="A1710" s="18">
        <f t="shared" si="26"/>
        <v>428</v>
      </c>
      <c r="B1710" s="18" t="str">
        <f>_xlfn.TEXTJOIN(" - ", FALSE, VLOOKUP(Table2[[#This Row],[Song Number]], Table1[[Order]:[SHD]], 4, FALSE), _xlfn.IFS(MID(B1709, LEN(B1709) - 2, 3) = " EZ", "NM", MID(B1709, LEN(B1709) - 2, 3) = " NM", "HD", MID(B1709, LEN(B1709) - 2, 3) = " HD", "SHD", TRUE, "EZ"))</f>
        <v>BLACK GOLD - EZ</v>
      </c>
      <c r="C1710" s="18" t="str">
        <f>_xlfn.TEXTJOIN(" ", FALSE, VLOOKUP(Table2[[#This Row],[Song Number]], Table1[[Order]:[SHD]], 2, FALSE), "Pack")</f>
        <v>DM Pack</v>
      </c>
      <c r="D1710" s="18" t="str" cm="1">
        <f t="array" ref="D1710">_xlfn.IFS(MID(B1709, LEN(B1709) - 2, 3) = " EZ", "NM", MID(B1709, LEN(B1709) - 2, 3) = " NM", "HD", MID(B1709, LEN(B1709) - 2, 3) = " HD", "SHD", TRUE, "EZ")</f>
        <v>EZ</v>
      </c>
      <c r="E1710" s="18" t="str">
        <f>VLOOKUP(Table2[[#This Row],[Song Number]], Table1[[Order]:[SHD]], 5, FALSE)</f>
        <v>Cranky</v>
      </c>
      <c r="F1710" s="18" t="str">
        <f>_xlfn.TEXTJOIN("", FALSE, "BPM_", VLOOKUP(Table2[[#This Row],[Song Number]], Table1[[Order]:[SHD]], 6, FALSE))</f>
        <v>BPM_155</v>
      </c>
      <c r="G1710" s="18" t="str" cm="1">
        <f t="array" ref="G1710">_xlfn.TEXTJOIN("", FALSE, "DIF_", VLOOKUP(Table2[[#This Row],[Song Number]], Table1[[Order]:[SHD]], _xlfn.IFS(MID(B1709, LEN(B1709) - 2, 3) = " EZ", 8, MID(B1709, LEN(B1709) - 2, 3) = " NM", 9, MID(B1709, LEN(B1709) - 2, 3) = " HD", 10, TRUE, 7), FALSE))</f>
        <v>DIF_5</v>
      </c>
      <c r="H171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"EZ", "DIF_5" ],</v>
      </c>
      <c r="I171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GOLD - EZ",
  "region": "DM Pack",
  "category": [ "DM Pack", "EZ", "DIF_5" ],
  "requires": []
  },
</v>
      </c>
    </row>
    <row r="1711" spans="1:9" ht="105" x14ac:dyDescent="0.25">
      <c r="A1711" s="18">
        <f t="shared" si="26"/>
        <v>428</v>
      </c>
      <c r="B1711" s="18" t="str">
        <f>_xlfn.TEXTJOIN(" - ", FALSE, VLOOKUP(Table2[[#This Row],[Song Number]], Table1[[Order]:[SHD]], 4, FALSE), _xlfn.IFS(MID(B1710, LEN(B1710) - 2, 3) = " EZ", "NM", MID(B1710, LEN(B1710) - 2, 3) = " NM", "HD", MID(B1710, LEN(B1710) - 2, 3) = " HD", "SHD", TRUE, "EZ"))</f>
        <v>BLACK GOLD - NM</v>
      </c>
      <c r="C1711" s="18" t="str">
        <f>_xlfn.TEXTJOIN(" ", FALSE, VLOOKUP(Table2[[#This Row],[Song Number]], Table1[[Order]:[SHD]], 2, FALSE), "Pack")</f>
        <v>DM Pack</v>
      </c>
      <c r="D1711" s="18" t="str" cm="1">
        <f t="array" ref="D1711">_xlfn.IFS(MID(B1710, LEN(B1710) - 2, 3) = " EZ", "NM", MID(B1710, LEN(B1710) - 2, 3) = " NM", "HD", MID(B1710, LEN(B1710) - 2, 3) = " HD", "SHD", TRUE, "EZ")</f>
        <v>NM</v>
      </c>
      <c r="E1711" s="18" t="str">
        <f>VLOOKUP(Table2[[#This Row],[Song Number]], Table1[[Order]:[SHD]], 5, FALSE)</f>
        <v>Cranky</v>
      </c>
      <c r="F1711" s="18" t="str">
        <f>_xlfn.TEXTJOIN("", FALSE, "BPM_", VLOOKUP(Table2[[#This Row],[Song Number]], Table1[[Order]:[SHD]], 6, FALSE))</f>
        <v>BPM_155</v>
      </c>
      <c r="G1711" s="18" t="str" cm="1">
        <f t="array" ref="G1711">_xlfn.TEXTJOIN("", FALSE, "DIF_", VLOOKUP(Table2[[#This Row],[Song Number]], Table1[[Order]:[SHD]], _xlfn.IFS(MID(B1710, LEN(B1710) - 2, 3) = " EZ", 8, MID(B1710, LEN(B1710) - 2, 3) = " NM", 9, MID(B1710, LEN(B1710) - 2, 3) = " HD", 10, TRUE, 7), FALSE))</f>
        <v>DIF_11</v>
      </c>
      <c r="H171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"NM", "DIF_11" ],</v>
      </c>
      <c r="I171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GOLD - NM",
  "region": "DM Pack",
  "category": [ "DM Pack", "NM", "DIF_11" ],
  "requires": []
  },
</v>
      </c>
    </row>
    <row r="1712" spans="1:9" ht="105" x14ac:dyDescent="0.25">
      <c r="A1712" s="18">
        <f t="shared" si="26"/>
        <v>428</v>
      </c>
      <c r="B1712" s="18" t="str">
        <f>_xlfn.TEXTJOIN(" - ", FALSE, VLOOKUP(Table2[[#This Row],[Song Number]], Table1[[Order]:[SHD]], 4, FALSE), _xlfn.IFS(MID(B1711, LEN(B1711) - 2, 3) = " EZ", "NM", MID(B1711, LEN(B1711) - 2, 3) = " NM", "HD", MID(B1711, LEN(B1711) - 2, 3) = " HD", "SHD", TRUE, "EZ"))</f>
        <v>BLACK GOLD - HD</v>
      </c>
      <c r="C1712" s="18" t="str">
        <f>_xlfn.TEXTJOIN(" ", FALSE, VLOOKUP(Table2[[#This Row],[Song Number]], Table1[[Order]:[SHD]], 2, FALSE), "Pack")</f>
        <v>DM Pack</v>
      </c>
      <c r="D1712" s="18" t="str" cm="1">
        <f t="array" ref="D1712">_xlfn.IFS(MID(B1711, LEN(B1711) - 2, 3) = " EZ", "NM", MID(B1711, LEN(B1711) - 2, 3) = " NM", "HD", MID(B1711, LEN(B1711) - 2, 3) = " HD", "SHD", TRUE, "EZ")</f>
        <v>HD</v>
      </c>
      <c r="E1712" s="18" t="str">
        <f>VLOOKUP(Table2[[#This Row],[Song Number]], Table1[[Order]:[SHD]], 5, FALSE)</f>
        <v>Cranky</v>
      </c>
      <c r="F1712" s="18" t="str">
        <f>_xlfn.TEXTJOIN("", FALSE, "BPM_", VLOOKUP(Table2[[#This Row],[Song Number]], Table1[[Order]:[SHD]], 6, FALSE))</f>
        <v>BPM_155</v>
      </c>
      <c r="G1712" s="18" t="str" cm="1">
        <f t="array" ref="G1712">_xlfn.TEXTJOIN("", FALSE, "DIF_", VLOOKUP(Table2[[#This Row],[Song Number]], Table1[[Order]:[SHD]], _xlfn.IFS(MID(B1711, LEN(B1711) - 2, 3) = " EZ", 8, MID(B1711, LEN(B1711) - 2, 3) = " NM", 9, MID(B1711, LEN(B1711) - 2, 3) = " HD", 10, TRUE, 7), FALSE))</f>
        <v>DIF_15</v>
      </c>
      <c r="H171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"HD", "DIF_15" ],</v>
      </c>
      <c r="I171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GOLD - HD",
  "region": "DM Pack",
  "category": [ "DM Pack", "HD", "DIF_15" ],
  "requires": []
  },
</v>
      </c>
    </row>
    <row r="1713" spans="1:9" ht="105" x14ac:dyDescent="0.25">
      <c r="A1713" s="18">
        <f t="shared" si="26"/>
        <v>428</v>
      </c>
      <c r="B1713" s="18" t="str">
        <f>_xlfn.TEXTJOIN(" - ", FALSE, VLOOKUP(Table2[[#This Row],[Song Number]], Table1[[Order]:[SHD]], 4, FALSE), _xlfn.IFS(MID(B1712, LEN(B1712) - 2, 3) = " EZ", "NM", MID(B1712, LEN(B1712) - 2, 3) = " NM", "HD", MID(B1712, LEN(B1712) - 2, 3) = " HD", "SHD", TRUE, "EZ"))</f>
        <v>BLACK GOLD - SHD</v>
      </c>
      <c r="C1713" s="18" t="str">
        <f>_xlfn.TEXTJOIN(" ", FALSE, VLOOKUP(Table2[[#This Row],[Song Number]], Table1[[Order]:[SHD]], 2, FALSE), "Pack")</f>
        <v>DM Pack</v>
      </c>
      <c r="D1713" s="18" t="str" cm="1">
        <f t="array" ref="D1713">_xlfn.IFS(MID(B1712, LEN(B1712) - 2, 3) = " EZ", "NM", MID(B1712, LEN(B1712) - 2, 3) = " NM", "HD", MID(B1712, LEN(B1712) - 2, 3) = " HD", "SHD", TRUE, "EZ")</f>
        <v>SHD</v>
      </c>
      <c r="E1713" s="18" t="str">
        <f>VLOOKUP(Table2[[#This Row],[Song Number]], Table1[[Order]:[SHD]], 5, FALSE)</f>
        <v>Cranky</v>
      </c>
      <c r="F1713" s="18" t="str">
        <f>_xlfn.TEXTJOIN("", FALSE, "BPM_", VLOOKUP(Table2[[#This Row],[Song Number]], Table1[[Order]:[SHD]], 6, FALSE))</f>
        <v>BPM_155</v>
      </c>
      <c r="G1713" s="18" t="str" cm="1">
        <f t="array" ref="G1713">_xlfn.TEXTJOIN("", FALSE, "DIF_", VLOOKUP(Table2[[#This Row],[Song Number]], Table1[[Order]:[SHD]], _xlfn.IFS(MID(B1712, LEN(B1712) - 2, 3) = " EZ", 8, MID(B1712, LEN(B1712) - 2, 3) = " NM", 9, MID(B1712, LEN(B1712) - 2, 3) = " HD", 10, TRUE, 7), FALSE))</f>
        <v>DIF_18</v>
      </c>
      <c r="H171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"SHD", "DIF_18" ],</v>
      </c>
      <c r="I171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"BLACK GOLD - SHD",
  "region": "DM Pack",
  "category": [ "DM Pack", "SHD", "DIF_18" ],
  "requires": []
  },
</v>
      </c>
    </row>
    <row r="1714" spans="1:9" ht="105" x14ac:dyDescent="0.25">
      <c r="A1714" s="18">
        <f t="shared" si="26"/>
        <v>429</v>
      </c>
      <c r="B1714" s="18" t="str">
        <f>_xlfn.TEXTJOIN(" - ", FALSE, VLOOKUP(Table2[[#This Row],[Song Number]], Table1[[Order]:[SHD]], 4, FALSE), _xlfn.IFS(MID(B1713, LEN(B1713) - 2, 3) = " EZ", "NM", MID(B1713, LEN(B1713) - 2, 3) = " NM", "HD", MID(B1713, LEN(B1713) - 2, 3) = " HD", "SHD", TRUE, "EZ"))</f>
        <v>Cypher Gate - EZ</v>
      </c>
      <c r="C1714" s="18" t="str">
        <f>_xlfn.TEXTJOIN(" ", FALSE, VLOOKUP(Table2[[#This Row],[Song Number]], Table1[[Order]:[SHD]], 2, FALSE), "Pack")</f>
        <v>DM Pack</v>
      </c>
      <c r="D1714" s="18" t="str" cm="1">
        <f t="array" ref="D1714">_xlfn.IFS(MID(B1713, LEN(B1713) - 2, 3) = " EZ", "NM", MID(B1713, LEN(B1713) - 2, 3) = " NM", "HD", MID(B1713, LEN(B1713) - 2, 3) = " HD", "SHD", TRUE, "EZ")</f>
        <v>EZ</v>
      </c>
      <c r="E1714" s="18" t="str">
        <f>VLOOKUP(Table2[[#This Row],[Song Number]], Table1[[Order]:[SHD]], 5, FALSE)</f>
        <v>7 Sequence</v>
      </c>
      <c r="F1714" s="18" t="str">
        <f>_xlfn.TEXTJOIN("", FALSE, "BPM_", VLOOKUP(Table2[[#This Row],[Song Number]], Table1[[Order]:[SHD]], 6, FALSE))</f>
        <v>BPM_150</v>
      </c>
      <c r="G1714" s="18" t="str" cm="1">
        <f t="array" ref="G1714">_xlfn.TEXTJOIN("", FALSE, "DIF_", VLOOKUP(Table2[[#This Row],[Song Number]], Table1[[Order]:[SHD]], _xlfn.IFS(MID(B1713, LEN(B1713) - 2, 3) = " EZ", 8, MID(B1713, LEN(B1713) - 2, 3) = " NM", 9, MID(B1713, LEN(B1713) - 2, 3) = " HD", 10, TRUE, 7), FALSE))</f>
        <v>DIF_9</v>
      </c>
      <c r="H171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"EZ", "DIF_9" ],</v>
      </c>
      <c r="I171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"Cypher Gate - EZ",
  "region": "DM Pack",
  "category": [ "DM Pack", "EZ", "DIF_9" ],
  "requires": []
  },
</v>
      </c>
    </row>
    <row r="1715" spans="1:9" ht="105" x14ac:dyDescent="0.25">
      <c r="A1715" s="18">
        <f t="shared" si="26"/>
        <v>429</v>
      </c>
      <c r="B1715" s="18" t="str">
        <f>_xlfn.TEXTJOIN(" - ", FALSE, VLOOKUP(Table2[[#This Row],[Song Number]], Table1[[Order]:[SHD]], 4, FALSE), _xlfn.IFS(MID(B1714, LEN(B1714) - 2, 3) = " EZ", "NM", MID(B1714, LEN(B1714) - 2, 3) = " NM", "HD", MID(B1714, LEN(B1714) - 2, 3) = " HD", "SHD", TRUE, "EZ"))</f>
        <v>Cypher Gate - NM</v>
      </c>
      <c r="C1715" s="18" t="str">
        <f>_xlfn.TEXTJOIN(" ", FALSE, VLOOKUP(Table2[[#This Row],[Song Number]], Table1[[Order]:[SHD]], 2, FALSE), "Pack")</f>
        <v>DM Pack</v>
      </c>
      <c r="D1715" s="18" t="str" cm="1">
        <f t="array" ref="D1715">_xlfn.IFS(MID(B1714, LEN(B1714) - 2, 3) = " EZ", "NM", MID(B1714, LEN(B1714) - 2, 3) = " NM", "HD", MID(B1714, LEN(B1714) - 2, 3) = " HD", "SHD", TRUE, "EZ")</f>
        <v>NM</v>
      </c>
      <c r="E1715" s="18" t="str">
        <f>VLOOKUP(Table2[[#This Row],[Song Number]], Table1[[Order]:[SHD]], 5, FALSE)</f>
        <v>7 Sequence</v>
      </c>
      <c r="F1715" s="18" t="str">
        <f>_xlfn.TEXTJOIN("", FALSE, "BPM_", VLOOKUP(Table2[[#This Row],[Song Number]], Table1[[Order]:[SHD]], 6, FALSE))</f>
        <v>BPM_150</v>
      </c>
      <c r="G1715" s="18" t="str" cm="1">
        <f t="array" ref="G1715">_xlfn.TEXTJOIN("", FALSE, "DIF_", VLOOKUP(Table2[[#This Row],[Song Number]], Table1[[Order]:[SHD]], _xlfn.IFS(MID(B1714, LEN(B1714) - 2, 3) = " EZ", 8, MID(B1714, LEN(B1714) - 2, 3) = " NM", 9, MID(B1714, LEN(B1714) - 2, 3) = " HD", 10, TRUE, 7), FALSE))</f>
        <v>DIF_14</v>
      </c>
      <c r="H171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"NM", "DIF_14" ],</v>
      </c>
      <c r="I171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"Cypher Gate - NM",
  "region": "DM Pack",
  "category": [ "DM Pack", "NM", "DIF_14" ],
  "requires": []
  },
</v>
      </c>
    </row>
    <row r="1716" spans="1:9" ht="105" x14ac:dyDescent="0.25">
      <c r="A1716" s="18">
        <f t="shared" si="26"/>
        <v>429</v>
      </c>
      <c r="B1716" s="18" t="str">
        <f>_xlfn.TEXTJOIN(" - ", FALSE, VLOOKUP(Table2[[#This Row],[Song Number]], Table1[[Order]:[SHD]], 4, FALSE), _xlfn.IFS(MID(B1715, LEN(B1715) - 2, 3) = " EZ", "NM", MID(B1715, LEN(B1715) - 2, 3) = " NM", "HD", MID(B1715, LEN(B1715) - 2, 3) = " HD", "SHD", TRUE, "EZ"))</f>
        <v>Cypher Gate - HD</v>
      </c>
      <c r="C1716" s="18" t="str">
        <f>_xlfn.TEXTJOIN(" ", FALSE, VLOOKUP(Table2[[#This Row],[Song Number]], Table1[[Order]:[SHD]], 2, FALSE), "Pack")</f>
        <v>DM Pack</v>
      </c>
      <c r="D1716" s="18" t="str" cm="1">
        <f t="array" ref="D1716">_xlfn.IFS(MID(B1715, LEN(B1715) - 2, 3) = " EZ", "NM", MID(B1715, LEN(B1715) - 2, 3) = " NM", "HD", MID(B1715, LEN(B1715) - 2, 3) = " HD", "SHD", TRUE, "EZ")</f>
        <v>HD</v>
      </c>
      <c r="E1716" s="18" t="str">
        <f>VLOOKUP(Table2[[#This Row],[Song Number]], Table1[[Order]:[SHD]], 5, FALSE)</f>
        <v>7 Sequence</v>
      </c>
      <c r="F1716" s="18" t="str">
        <f>_xlfn.TEXTJOIN("", FALSE, "BPM_", VLOOKUP(Table2[[#This Row],[Song Number]], Table1[[Order]:[SHD]], 6, FALSE))</f>
        <v>BPM_150</v>
      </c>
      <c r="G1716" s="18" t="str" cm="1">
        <f t="array" ref="G1716">_xlfn.TEXTJOIN("", FALSE, "DIF_", VLOOKUP(Table2[[#This Row],[Song Number]], Table1[[Order]:[SHD]], _xlfn.IFS(MID(B1715, LEN(B1715) - 2, 3) = " EZ", 8, MID(B1715, LEN(B1715) - 2, 3) = " NM", 9, MID(B1715, LEN(B1715) - 2, 3) = " HD", 10, TRUE, 7), FALSE))</f>
        <v>DIF_17</v>
      </c>
      <c r="H171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"HD", "DIF_17" ],</v>
      </c>
      <c r="I171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"Cypher Gate - HD",
  "region": "DM Pack",
  "category": [ "DM Pack", "HD", "DIF_17" ],
  "requires": []
  },
</v>
      </c>
    </row>
    <row r="1717" spans="1:9" ht="105" x14ac:dyDescent="0.25">
      <c r="A1717" s="18">
        <f t="shared" si="26"/>
        <v>429</v>
      </c>
      <c r="B1717" s="18" t="str">
        <f>_xlfn.TEXTJOIN(" - ", FALSE, VLOOKUP(Table2[[#This Row],[Song Number]], Table1[[Order]:[SHD]], 4, FALSE), _xlfn.IFS(MID(B1716, LEN(B1716) - 2, 3) = " EZ", "NM", MID(B1716, LEN(B1716) - 2, 3) = " NM", "HD", MID(B1716, LEN(B1716) - 2, 3) = " HD", "SHD", TRUE, "EZ"))</f>
        <v>Cypher Gate - SHD</v>
      </c>
      <c r="C1717" s="18" t="str">
        <f>_xlfn.TEXTJOIN(" ", FALSE, VLOOKUP(Table2[[#This Row],[Song Number]], Table1[[Order]:[SHD]], 2, FALSE), "Pack")</f>
        <v>DM Pack</v>
      </c>
      <c r="D1717" s="18" t="str" cm="1">
        <f t="array" ref="D1717">_xlfn.IFS(MID(B1716, LEN(B1716) - 2, 3) = " EZ", "NM", MID(B1716, LEN(B1716) - 2, 3) = " NM", "HD", MID(B1716, LEN(B1716) - 2, 3) = " HD", "SHD", TRUE, "EZ")</f>
        <v>SHD</v>
      </c>
      <c r="E1717" s="18" t="str">
        <f>VLOOKUP(Table2[[#This Row],[Song Number]], Table1[[Order]:[SHD]], 5, FALSE)</f>
        <v>7 Sequence</v>
      </c>
      <c r="F1717" s="18" t="str">
        <f>_xlfn.TEXTJOIN("", FALSE, "BPM_", VLOOKUP(Table2[[#This Row],[Song Number]], Table1[[Order]:[SHD]], 6, FALSE))</f>
        <v>BPM_150</v>
      </c>
      <c r="G1717" s="18" t="str" cm="1">
        <f t="array" ref="G1717">_xlfn.TEXTJOIN("", FALSE, "DIF_", VLOOKUP(Table2[[#This Row],[Song Number]], Table1[[Order]:[SHD]], _xlfn.IFS(MID(B1716, LEN(B1716) - 2, 3) = " EZ", 8, MID(B1716, LEN(B1716) - 2, 3) = " NM", 9, MID(B1716, LEN(B1716) - 2, 3) = " HD", 10, TRUE, 7), FALSE))</f>
        <v>DIF_18</v>
      </c>
      <c r="H171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"SHD", "DIF_18" ],</v>
      </c>
      <c r="I171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"Cypher Gate - SHD",
  "region": "DM Pack",
  "category": [ "DM Pack", "SHD", "DIF_18" ],
  "requires": []
  },
</v>
      </c>
    </row>
    <row r="1718" spans="1:9" ht="105" x14ac:dyDescent="0.25">
      <c r="A1718" s="18">
        <f t="shared" si="26"/>
        <v>430</v>
      </c>
      <c r="B1718" s="18" t="str">
        <f>_xlfn.TEXTJOIN(" - ", FALSE, VLOOKUP(Table2[[#This Row],[Song Number]], Table1[[Order]:[SHD]], 4, FALSE), _xlfn.IFS(MID(B1717, LEN(B1717) - 2, 3) = " EZ", "NM", MID(B1717, LEN(B1717) - 2, 3) = " NM", "HD", MID(B1717, LEN(B1717) - 2, 3) = " HD", "SHD", TRUE, "EZ"))</f>
        <v>Don't Die - EZ</v>
      </c>
      <c r="C1718" s="18" t="str">
        <f>_xlfn.TEXTJOIN(" ", FALSE, VLOOKUP(Table2[[#This Row],[Song Number]], Table1[[Order]:[SHD]], 2, FALSE), "Pack")</f>
        <v>DM Pack</v>
      </c>
      <c r="D1718" s="18" t="str" cm="1">
        <f t="array" ref="D1718">_xlfn.IFS(MID(B1717, LEN(B1717) - 2, 3) = " EZ", "NM", MID(B1717, LEN(B1717) - 2, 3) = " NM", "HD", MID(B1717, LEN(B1717) - 2, 3) = " HD", "SHD", TRUE, "EZ")</f>
        <v>EZ</v>
      </c>
      <c r="E1718" s="18" t="str">
        <f>VLOOKUP(Table2[[#This Row],[Song Number]], Table1[[Order]:[SHD]], 5, FALSE)</f>
        <v>Paul Bazooka</v>
      </c>
      <c r="F1718" s="18" t="str">
        <f>_xlfn.TEXTJOIN("", FALSE, "BPM_", VLOOKUP(Table2[[#This Row],[Song Number]], Table1[[Order]:[SHD]], 6, FALSE))</f>
        <v>BPM_175</v>
      </c>
      <c r="G1718" s="18" t="str" cm="1">
        <f t="array" ref="G1718">_xlfn.TEXTJOIN("", FALSE, "DIF_", VLOOKUP(Table2[[#This Row],[Song Number]], Table1[[Order]:[SHD]], _xlfn.IFS(MID(B1717, LEN(B1717) - 2, 3) = " EZ", 8, MID(B1717, LEN(B1717) - 2, 3) = " NM", 9, MID(B1717, LEN(B1717) - 2, 3) = " HD", 10, TRUE, 7), FALSE))</f>
        <v>DIF_5</v>
      </c>
      <c r="H171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"EZ", "DIF_5" ],</v>
      </c>
      <c r="I171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"Don't Die - EZ",
  "region": "DM Pack",
  "category": [ "DM Pack", "EZ", "DIF_5" ],
  "requires": []
  },
</v>
      </c>
    </row>
    <row r="1719" spans="1:9" ht="105" x14ac:dyDescent="0.25">
      <c r="A1719" s="18">
        <f t="shared" si="26"/>
        <v>430</v>
      </c>
      <c r="B1719" s="18" t="str">
        <f>_xlfn.TEXTJOIN(" - ", FALSE, VLOOKUP(Table2[[#This Row],[Song Number]], Table1[[Order]:[SHD]], 4, FALSE), _xlfn.IFS(MID(B1718, LEN(B1718) - 2, 3) = " EZ", "NM", MID(B1718, LEN(B1718) - 2, 3) = " NM", "HD", MID(B1718, LEN(B1718) - 2, 3) = " HD", "SHD", TRUE, "EZ"))</f>
        <v>Don't Die - NM</v>
      </c>
      <c r="C1719" s="18" t="str">
        <f>_xlfn.TEXTJOIN(" ", FALSE, VLOOKUP(Table2[[#This Row],[Song Number]], Table1[[Order]:[SHD]], 2, FALSE), "Pack")</f>
        <v>DM Pack</v>
      </c>
      <c r="D1719" s="18" t="str" cm="1">
        <f t="array" ref="D1719">_xlfn.IFS(MID(B1718, LEN(B1718) - 2, 3) = " EZ", "NM", MID(B1718, LEN(B1718) - 2, 3) = " NM", "HD", MID(B1718, LEN(B1718) - 2, 3) = " HD", "SHD", TRUE, "EZ")</f>
        <v>NM</v>
      </c>
      <c r="E1719" s="18" t="str">
        <f>VLOOKUP(Table2[[#This Row],[Song Number]], Table1[[Order]:[SHD]], 5, FALSE)</f>
        <v>Paul Bazooka</v>
      </c>
      <c r="F1719" s="18" t="str">
        <f>_xlfn.TEXTJOIN("", FALSE, "BPM_", VLOOKUP(Table2[[#This Row],[Song Number]], Table1[[Order]:[SHD]], 6, FALSE))</f>
        <v>BPM_175</v>
      </c>
      <c r="G1719" s="18" t="str" cm="1">
        <f t="array" ref="G1719">_xlfn.TEXTJOIN("", FALSE, "DIF_", VLOOKUP(Table2[[#This Row],[Song Number]], Table1[[Order]:[SHD]], _xlfn.IFS(MID(B1718, LEN(B1718) - 2, 3) = " EZ", 8, MID(B1718, LEN(B1718) - 2, 3) = " NM", 9, MID(B1718, LEN(B1718) - 2, 3) = " HD", 10, TRUE, 7), FALSE))</f>
        <v>DIF_11</v>
      </c>
      <c r="H171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"NM", "DIF_11" ],</v>
      </c>
      <c r="I171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"Don't Die - NM",
  "region": "DM Pack",
  "category": [ "DM Pack", "NM", "DIF_11" ],
  "requires": []
  },
</v>
      </c>
    </row>
    <row r="1720" spans="1:9" ht="105" x14ac:dyDescent="0.25">
      <c r="A1720" s="18">
        <f t="shared" si="26"/>
        <v>430</v>
      </c>
      <c r="B1720" s="18" t="str">
        <f>_xlfn.TEXTJOIN(" - ", FALSE, VLOOKUP(Table2[[#This Row],[Song Number]], Table1[[Order]:[SHD]], 4, FALSE), _xlfn.IFS(MID(B1719, LEN(B1719) - 2, 3) = " EZ", "NM", MID(B1719, LEN(B1719) - 2, 3) = " NM", "HD", MID(B1719, LEN(B1719) - 2, 3) = " HD", "SHD", TRUE, "EZ"))</f>
        <v>Don't Die - HD</v>
      </c>
      <c r="C1720" s="18" t="str">
        <f>_xlfn.TEXTJOIN(" ", FALSE, VLOOKUP(Table2[[#This Row],[Song Number]], Table1[[Order]:[SHD]], 2, FALSE), "Pack")</f>
        <v>DM Pack</v>
      </c>
      <c r="D1720" s="18" t="str" cm="1">
        <f t="array" ref="D1720">_xlfn.IFS(MID(B1719, LEN(B1719) - 2, 3) = " EZ", "NM", MID(B1719, LEN(B1719) - 2, 3) = " NM", "HD", MID(B1719, LEN(B1719) - 2, 3) = " HD", "SHD", TRUE, "EZ")</f>
        <v>HD</v>
      </c>
      <c r="E1720" s="18" t="str">
        <f>VLOOKUP(Table2[[#This Row],[Song Number]], Table1[[Order]:[SHD]], 5, FALSE)</f>
        <v>Paul Bazooka</v>
      </c>
      <c r="F1720" s="18" t="str">
        <f>_xlfn.TEXTJOIN("", FALSE, "BPM_", VLOOKUP(Table2[[#This Row],[Song Number]], Table1[[Order]:[SHD]], 6, FALSE))</f>
        <v>BPM_175</v>
      </c>
      <c r="G1720" s="18" t="str" cm="1">
        <f t="array" ref="G1720">_xlfn.TEXTJOIN("", FALSE, "DIF_", VLOOKUP(Table2[[#This Row],[Song Number]], Table1[[Order]:[SHD]], _xlfn.IFS(MID(B1719, LEN(B1719) - 2, 3) = " EZ", 8, MID(B1719, LEN(B1719) - 2, 3) = " NM", 9, MID(B1719, LEN(B1719) - 2, 3) = " HD", 10, TRUE, 7), FALSE))</f>
        <v>DIF_16</v>
      </c>
      <c r="H172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"HD", "DIF_16" ],</v>
      </c>
      <c r="I172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"Don't Die - HD",
  "region": "DM Pack",
  "category": [ "DM Pack", "HD", "DIF_16" ],
  "requires": []
  },
</v>
      </c>
    </row>
    <row r="1721" spans="1:9" ht="105" x14ac:dyDescent="0.25">
      <c r="A1721" s="18">
        <f t="shared" si="26"/>
        <v>430</v>
      </c>
      <c r="B1721" s="18" t="str">
        <f>_xlfn.TEXTJOIN(" - ", FALSE, VLOOKUP(Table2[[#This Row],[Song Number]], Table1[[Order]:[SHD]], 4, FALSE), _xlfn.IFS(MID(B1720, LEN(B1720) - 2, 3) = " EZ", "NM", MID(B1720, LEN(B1720) - 2, 3) = " NM", "HD", MID(B1720, LEN(B1720) - 2, 3) = " HD", "SHD", TRUE, "EZ"))</f>
        <v>Don't Die - SHD</v>
      </c>
      <c r="C1721" s="18" t="str">
        <f>_xlfn.TEXTJOIN(" ", FALSE, VLOOKUP(Table2[[#This Row],[Song Number]], Table1[[Order]:[SHD]], 2, FALSE), "Pack")</f>
        <v>DM Pack</v>
      </c>
      <c r="D1721" s="18" t="str" cm="1">
        <f t="array" ref="D1721">_xlfn.IFS(MID(B1720, LEN(B1720) - 2, 3) = " EZ", "NM", MID(B1720, LEN(B1720) - 2, 3) = " NM", "HD", MID(B1720, LEN(B1720) - 2, 3) = " HD", "SHD", TRUE, "EZ")</f>
        <v>SHD</v>
      </c>
      <c r="E1721" s="18" t="str">
        <f>VLOOKUP(Table2[[#This Row],[Song Number]], Table1[[Order]:[SHD]], 5, FALSE)</f>
        <v>Paul Bazooka</v>
      </c>
      <c r="F1721" s="18" t="str">
        <f>_xlfn.TEXTJOIN("", FALSE, "BPM_", VLOOKUP(Table2[[#This Row],[Song Number]], Table1[[Order]:[SHD]], 6, FALSE))</f>
        <v>BPM_175</v>
      </c>
      <c r="G1721" s="18" t="str" cm="1">
        <f t="array" ref="G1721">_xlfn.TEXTJOIN("", FALSE, "DIF_", VLOOKUP(Table2[[#This Row],[Song Number]], Table1[[Order]:[SHD]], _xlfn.IFS(MID(B1720, LEN(B1720) - 2, 3) = " EZ", 8, MID(B1720, LEN(B1720) - 2, 3) = " NM", 9, MID(B1720, LEN(B1720) - 2, 3) = " HD", 10, TRUE, 7), FALSE))</f>
        <v>DIF_19</v>
      </c>
      <c r="H172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"SHD", "DIF_19" ],</v>
      </c>
      <c r="I172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"Don't Die - SHD",
  "region": "DM Pack",
  "category": [ "DM Pack", "SHD", "DIF_19" ],
  "requires": []
  },
</v>
      </c>
    </row>
    <row r="1722" spans="1:9" ht="105" x14ac:dyDescent="0.25">
      <c r="A1722" s="18">
        <f t="shared" si="26"/>
        <v>431</v>
      </c>
      <c r="B1722" s="18" t="str">
        <f>_xlfn.TEXTJOIN(" - ", FALSE, VLOOKUP(Table2[[#This Row],[Song Number]], Table1[[Order]:[SHD]], 4, FALSE), _xlfn.IFS(MID(B1721, LEN(B1721) - 2, 3) = " EZ", "NM", MID(B1721, LEN(B1721) - 2, 3) = " NM", "HD", MID(B1721, LEN(B1721) - 2, 3) = " HD", "SHD", TRUE, "EZ"))</f>
        <v>Fermion - EZ</v>
      </c>
      <c r="C1722" s="18" t="str">
        <f>_xlfn.TEXTJOIN(" ", FALSE, VLOOKUP(Table2[[#This Row],[Song Number]], Table1[[Order]:[SHD]], 2, FALSE), "Pack")</f>
        <v>DM Pack</v>
      </c>
      <c r="D1722" s="18" t="str" cm="1">
        <f t="array" ref="D1722">_xlfn.IFS(MID(B1721, LEN(B1721) - 2, 3) = " EZ", "NM", MID(B1721, LEN(B1721) - 2, 3) = " NM", "HD", MID(B1721, LEN(B1721) - 2, 3) = " HD", "SHD", TRUE, "EZ")</f>
        <v>EZ</v>
      </c>
      <c r="E1722" s="18" t="str">
        <f>VLOOKUP(Table2[[#This Row],[Song Number]], Table1[[Order]:[SHD]], 5, FALSE)</f>
        <v>makou</v>
      </c>
      <c r="F1722" s="18" t="str">
        <f>_xlfn.TEXTJOIN("", FALSE, "BPM_", VLOOKUP(Table2[[#This Row],[Song Number]], Table1[[Order]:[SHD]], 6, FALSE))</f>
        <v>BPM_156</v>
      </c>
      <c r="G1722" s="18" t="str" cm="1">
        <f t="array" ref="G1722">_xlfn.TEXTJOIN("", FALSE, "DIF_", VLOOKUP(Table2[[#This Row],[Song Number]], Table1[[Order]:[SHD]], _xlfn.IFS(MID(B1721, LEN(B1721) - 2, 3) = " EZ", 8, MID(B1721, LEN(B1721) - 2, 3) = " NM", 9, MID(B1721, LEN(B1721) - 2, 3) = " HD", 10, TRUE, 7), FALSE))</f>
        <v>DIF_5</v>
      </c>
      <c r="H172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"EZ", "DIF_5" ],</v>
      </c>
      <c r="I172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"Fermion - EZ",
  "region": "DM Pack",
  "category": [ "DM Pack", "EZ", "DIF_5" ],
  "requires": []
  },
</v>
      </c>
    </row>
    <row r="1723" spans="1:9" ht="105" x14ac:dyDescent="0.25">
      <c r="A1723" s="18">
        <f t="shared" si="26"/>
        <v>431</v>
      </c>
      <c r="B1723" s="18" t="str">
        <f>_xlfn.TEXTJOIN(" - ", FALSE, VLOOKUP(Table2[[#This Row],[Song Number]], Table1[[Order]:[SHD]], 4, FALSE), _xlfn.IFS(MID(B1722, LEN(B1722) - 2, 3) = " EZ", "NM", MID(B1722, LEN(B1722) - 2, 3) = " NM", "HD", MID(B1722, LEN(B1722) - 2, 3) = " HD", "SHD", TRUE, "EZ"))</f>
        <v>Fermion - NM</v>
      </c>
      <c r="C1723" s="18" t="str">
        <f>_xlfn.TEXTJOIN(" ", FALSE, VLOOKUP(Table2[[#This Row],[Song Number]], Table1[[Order]:[SHD]], 2, FALSE), "Pack")</f>
        <v>DM Pack</v>
      </c>
      <c r="D1723" s="18" t="str" cm="1">
        <f t="array" ref="D1723">_xlfn.IFS(MID(B1722, LEN(B1722) - 2, 3) = " EZ", "NM", MID(B1722, LEN(B1722) - 2, 3) = " NM", "HD", MID(B1722, LEN(B1722) - 2, 3) = " HD", "SHD", TRUE, "EZ")</f>
        <v>NM</v>
      </c>
      <c r="E1723" s="18" t="str">
        <f>VLOOKUP(Table2[[#This Row],[Song Number]], Table1[[Order]:[SHD]], 5, FALSE)</f>
        <v>makou</v>
      </c>
      <c r="F1723" s="18" t="str">
        <f>_xlfn.TEXTJOIN("", FALSE, "BPM_", VLOOKUP(Table2[[#This Row],[Song Number]], Table1[[Order]:[SHD]], 6, FALSE))</f>
        <v>BPM_156</v>
      </c>
      <c r="G1723" s="18" t="str" cm="1">
        <f t="array" ref="G1723">_xlfn.TEXTJOIN("", FALSE, "DIF_", VLOOKUP(Table2[[#This Row],[Song Number]], Table1[[Order]:[SHD]], _xlfn.IFS(MID(B1722, LEN(B1722) - 2, 3) = " EZ", 8, MID(B1722, LEN(B1722) - 2, 3) = " NM", 9, MID(B1722, LEN(B1722) - 2, 3) = " HD", 10, TRUE, 7), FALSE))</f>
        <v>DIF_12</v>
      </c>
      <c r="H172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"NM", "DIF_12" ],</v>
      </c>
      <c r="I172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"Fermion - NM",
  "region": "DM Pack",
  "category": [ "DM Pack", "NM", "DIF_12" ],
  "requires": []
  },
</v>
      </c>
    </row>
    <row r="1724" spans="1:9" ht="105" x14ac:dyDescent="0.25">
      <c r="A1724" s="18">
        <f t="shared" si="26"/>
        <v>431</v>
      </c>
      <c r="B1724" s="18" t="str">
        <f>_xlfn.TEXTJOIN(" - ", FALSE, VLOOKUP(Table2[[#This Row],[Song Number]], Table1[[Order]:[SHD]], 4, FALSE), _xlfn.IFS(MID(B1723, LEN(B1723) - 2, 3) = " EZ", "NM", MID(B1723, LEN(B1723) - 2, 3) = " NM", "HD", MID(B1723, LEN(B1723) - 2, 3) = " HD", "SHD", TRUE, "EZ"))</f>
        <v>Fermion - HD</v>
      </c>
      <c r="C1724" s="18" t="str">
        <f>_xlfn.TEXTJOIN(" ", FALSE, VLOOKUP(Table2[[#This Row],[Song Number]], Table1[[Order]:[SHD]], 2, FALSE), "Pack")</f>
        <v>DM Pack</v>
      </c>
      <c r="D1724" s="18" t="str" cm="1">
        <f t="array" ref="D1724">_xlfn.IFS(MID(B1723, LEN(B1723) - 2, 3) = " EZ", "NM", MID(B1723, LEN(B1723) - 2, 3) = " NM", "HD", MID(B1723, LEN(B1723) - 2, 3) = " HD", "SHD", TRUE, "EZ")</f>
        <v>HD</v>
      </c>
      <c r="E1724" s="18" t="str">
        <f>VLOOKUP(Table2[[#This Row],[Song Number]], Table1[[Order]:[SHD]], 5, FALSE)</f>
        <v>makou</v>
      </c>
      <c r="F1724" s="18" t="str">
        <f>_xlfn.TEXTJOIN("", FALSE, "BPM_", VLOOKUP(Table2[[#This Row],[Song Number]], Table1[[Order]:[SHD]], 6, FALSE))</f>
        <v>BPM_156</v>
      </c>
      <c r="G1724" s="18" t="str" cm="1">
        <f t="array" ref="G1724">_xlfn.TEXTJOIN("", FALSE, "DIF_", VLOOKUP(Table2[[#This Row],[Song Number]], Table1[[Order]:[SHD]], _xlfn.IFS(MID(B1723, LEN(B1723) - 2, 3) = " EZ", 8, MID(B1723, LEN(B1723) - 2, 3) = " NM", 9, MID(B1723, LEN(B1723) - 2, 3) = " HD", 10, TRUE, 7), FALSE))</f>
        <v>DIF_16</v>
      </c>
      <c r="H172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"HD", "DIF_16" ],</v>
      </c>
      <c r="I172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"Fermion - HD",
  "region": "DM Pack",
  "category": [ "DM Pack", "HD", "DIF_16" ],
  "requires": []
  },
</v>
      </c>
    </row>
    <row r="1725" spans="1:9" ht="105" x14ac:dyDescent="0.25">
      <c r="A1725" s="18">
        <f t="shared" si="26"/>
        <v>431</v>
      </c>
      <c r="B1725" s="18" t="str">
        <f>_xlfn.TEXTJOIN(" - ", FALSE, VLOOKUP(Table2[[#This Row],[Song Number]], Table1[[Order]:[SHD]], 4, FALSE), _xlfn.IFS(MID(B1724, LEN(B1724) - 2, 3) = " EZ", "NM", MID(B1724, LEN(B1724) - 2, 3) = " NM", "HD", MID(B1724, LEN(B1724) - 2, 3) = " HD", "SHD", TRUE, "EZ"))</f>
        <v>Fermion - SHD</v>
      </c>
      <c r="C1725" s="18" t="str">
        <f>_xlfn.TEXTJOIN(" ", FALSE, VLOOKUP(Table2[[#This Row],[Song Number]], Table1[[Order]:[SHD]], 2, FALSE), "Pack")</f>
        <v>DM Pack</v>
      </c>
      <c r="D1725" s="18" t="str" cm="1">
        <f t="array" ref="D1725">_xlfn.IFS(MID(B1724, LEN(B1724) - 2, 3) = " EZ", "NM", MID(B1724, LEN(B1724) - 2, 3) = " NM", "HD", MID(B1724, LEN(B1724) - 2, 3) = " HD", "SHD", TRUE, "EZ")</f>
        <v>SHD</v>
      </c>
      <c r="E1725" s="18" t="str">
        <f>VLOOKUP(Table2[[#This Row],[Song Number]], Table1[[Order]:[SHD]], 5, FALSE)</f>
        <v>makou</v>
      </c>
      <c r="F1725" s="18" t="str">
        <f>_xlfn.TEXTJOIN("", FALSE, "BPM_", VLOOKUP(Table2[[#This Row],[Song Number]], Table1[[Order]:[SHD]], 6, FALSE))</f>
        <v>BPM_156</v>
      </c>
      <c r="G1725" s="18" t="str" cm="1">
        <f t="array" ref="G1725">_xlfn.TEXTJOIN("", FALSE, "DIF_", VLOOKUP(Table2[[#This Row],[Song Number]], Table1[[Order]:[SHD]], _xlfn.IFS(MID(B1724, LEN(B1724) - 2, 3) = " EZ", 8, MID(B1724, LEN(B1724) - 2, 3) = " NM", 9, MID(B1724, LEN(B1724) - 2, 3) = " HD", 10, TRUE, 7), FALSE))</f>
        <v>DIF_19</v>
      </c>
      <c r="H172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"SHD", "DIF_19" ],</v>
      </c>
      <c r="I172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"Fermion - SHD",
  "region": "DM Pack",
  "category": [ "DM Pack", "SHD", "DIF_19" ],
  "requires": []
  },
</v>
      </c>
    </row>
    <row r="1726" spans="1:9" ht="105" x14ac:dyDescent="0.25">
      <c r="A1726" s="18">
        <f t="shared" si="26"/>
        <v>432</v>
      </c>
      <c r="B1726" s="18" t="str">
        <f>_xlfn.TEXTJOIN(" - ", FALSE, VLOOKUP(Table2[[#This Row],[Song Number]], Table1[[Order]:[SHD]], 4, FALSE), _xlfn.IFS(MID(B1725, LEN(B1725) - 2, 3) = " EZ", "NM", MID(B1725, LEN(B1725) - 2, 3) = " NM", "HD", MID(B1725, LEN(B1725) - 2, 3) = " HD", "SHD", TRUE, "EZ"))</f>
        <v>GoodBye - EZ</v>
      </c>
      <c r="C1726" s="18" t="str">
        <f>_xlfn.TEXTJOIN(" ", FALSE, VLOOKUP(Table2[[#This Row],[Song Number]], Table1[[Order]:[SHD]], 2, FALSE), "Pack")</f>
        <v>DM Pack</v>
      </c>
      <c r="D1726" s="18" t="str" cm="1">
        <f t="array" ref="D1726">_xlfn.IFS(MID(B1725, LEN(B1725) - 2, 3) = " EZ", "NM", MID(B1725, LEN(B1725) - 2, 3) = " NM", "HD", MID(B1725, LEN(B1725) - 2, 3) = " HD", "SHD", TRUE, "EZ")</f>
        <v>EZ</v>
      </c>
      <c r="E1726" s="18" t="str">
        <f>VLOOKUP(Table2[[#This Row],[Song Number]], Table1[[Order]:[SHD]], 5, FALSE)</f>
        <v>Ruby Tuesday</v>
      </c>
      <c r="F1726" s="18" t="str">
        <f>_xlfn.TEXTJOIN("", FALSE, "BPM_", VLOOKUP(Table2[[#This Row],[Song Number]], Table1[[Order]:[SHD]], 6, FALSE))</f>
        <v>BPM_136</v>
      </c>
      <c r="G1726" s="18" t="str" cm="1">
        <f t="array" ref="G1726">_xlfn.TEXTJOIN("", FALSE, "DIF_", VLOOKUP(Table2[[#This Row],[Song Number]], Table1[[Order]:[SHD]], _xlfn.IFS(MID(B1725, LEN(B1725) - 2, 3) = " EZ", 8, MID(B1725, LEN(B1725) - 2, 3) = " NM", 9, MID(B1725, LEN(B1725) - 2, 3) = " HD", 10, TRUE, 7), FALSE))</f>
        <v>DIF_2</v>
      </c>
      <c r="H172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"EZ", "DIF_2" ],</v>
      </c>
      <c r="I172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"GoodBye - EZ",
  "region": "DM Pack",
  "category": [ "DM Pack", "EZ", "DIF_2" ],
  "requires": []
  },
</v>
      </c>
    </row>
    <row r="1727" spans="1:9" ht="105" x14ac:dyDescent="0.25">
      <c r="A1727" s="18">
        <f t="shared" si="26"/>
        <v>432</v>
      </c>
      <c r="B1727" s="18" t="str">
        <f>_xlfn.TEXTJOIN(" - ", FALSE, VLOOKUP(Table2[[#This Row],[Song Number]], Table1[[Order]:[SHD]], 4, FALSE), _xlfn.IFS(MID(B1726, LEN(B1726) - 2, 3) = " EZ", "NM", MID(B1726, LEN(B1726) - 2, 3) = " NM", "HD", MID(B1726, LEN(B1726) - 2, 3) = " HD", "SHD", TRUE, "EZ"))</f>
        <v>GoodBye - NM</v>
      </c>
      <c r="C1727" s="18" t="str">
        <f>_xlfn.TEXTJOIN(" ", FALSE, VLOOKUP(Table2[[#This Row],[Song Number]], Table1[[Order]:[SHD]], 2, FALSE), "Pack")</f>
        <v>DM Pack</v>
      </c>
      <c r="D1727" s="18" t="str" cm="1">
        <f t="array" ref="D1727">_xlfn.IFS(MID(B1726, LEN(B1726) - 2, 3) = " EZ", "NM", MID(B1726, LEN(B1726) - 2, 3) = " NM", "HD", MID(B1726, LEN(B1726) - 2, 3) = " HD", "SHD", TRUE, "EZ")</f>
        <v>NM</v>
      </c>
      <c r="E1727" s="18" t="str">
        <f>VLOOKUP(Table2[[#This Row],[Song Number]], Table1[[Order]:[SHD]], 5, FALSE)</f>
        <v>Ruby Tuesday</v>
      </c>
      <c r="F1727" s="18" t="str">
        <f>_xlfn.TEXTJOIN("", FALSE, "BPM_", VLOOKUP(Table2[[#This Row],[Song Number]], Table1[[Order]:[SHD]], 6, FALSE))</f>
        <v>BPM_136</v>
      </c>
      <c r="G1727" s="18" t="str" cm="1">
        <f t="array" ref="G1727">_xlfn.TEXTJOIN("", FALSE, "DIF_", VLOOKUP(Table2[[#This Row],[Song Number]], Table1[[Order]:[SHD]], _xlfn.IFS(MID(B1726, LEN(B1726) - 2, 3) = " EZ", 8, MID(B1726, LEN(B1726) - 2, 3) = " NM", 9, MID(B1726, LEN(B1726) - 2, 3) = " HD", 10, TRUE, 7), FALSE))</f>
        <v>DIF_7</v>
      </c>
      <c r="H172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"NM", "DIF_7" ],</v>
      </c>
      <c r="I172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"GoodBye - NM",
  "region": "DM Pack",
  "category": [ "DM Pack", "NM", "DIF_7" ],
  "requires": []
  },
</v>
      </c>
    </row>
    <row r="1728" spans="1:9" ht="105" x14ac:dyDescent="0.25">
      <c r="A1728" s="18">
        <f t="shared" si="26"/>
        <v>432</v>
      </c>
      <c r="B1728" s="18" t="str">
        <f>_xlfn.TEXTJOIN(" - ", FALSE, VLOOKUP(Table2[[#This Row],[Song Number]], Table1[[Order]:[SHD]], 4, FALSE), _xlfn.IFS(MID(B1727, LEN(B1727) - 2, 3) = " EZ", "NM", MID(B1727, LEN(B1727) - 2, 3) = " NM", "HD", MID(B1727, LEN(B1727) - 2, 3) = " HD", "SHD", TRUE, "EZ"))</f>
        <v>GoodBye - HD</v>
      </c>
      <c r="C1728" s="18" t="str">
        <f>_xlfn.TEXTJOIN(" ", FALSE, VLOOKUP(Table2[[#This Row],[Song Number]], Table1[[Order]:[SHD]], 2, FALSE), "Pack")</f>
        <v>DM Pack</v>
      </c>
      <c r="D1728" s="18" t="str" cm="1">
        <f t="array" ref="D1728">_xlfn.IFS(MID(B1727, LEN(B1727) - 2, 3) = " EZ", "NM", MID(B1727, LEN(B1727) - 2, 3) = " NM", "HD", MID(B1727, LEN(B1727) - 2, 3) = " HD", "SHD", TRUE, "EZ")</f>
        <v>HD</v>
      </c>
      <c r="E1728" s="18" t="str">
        <f>VLOOKUP(Table2[[#This Row],[Song Number]], Table1[[Order]:[SHD]], 5, FALSE)</f>
        <v>Ruby Tuesday</v>
      </c>
      <c r="F1728" s="18" t="str">
        <f>_xlfn.TEXTJOIN("", FALSE, "BPM_", VLOOKUP(Table2[[#This Row],[Song Number]], Table1[[Order]:[SHD]], 6, FALSE))</f>
        <v>BPM_136</v>
      </c>
      <c r="G1728" s="18" t="str" cm="1">
        <f t="array" ref="G1728">_xlfn.TEXTJOIN("", FALSE, "DIF_", VLOOKUP(Table2[[#This Row],[Song Number]], Table1[[Order]:[SHD]], _xlfn.IFS(MID(B1727, LEN(B1727) - 2, 3) = " EZ", 8, MID(B1727, LEN(B1727) - 2, 3) = " NM", 9, MID(B1727, LEN(B1727) - 2, 3) = " HD", 10, TRUE, 7), FALSE))</f>
        <v>DIF_13</v>
      </c>
      <c r="H172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"HD", "DIF_13" ],</v>
      </c>
      <c r="I172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"GoodBye - HD",
  "region": "DM Pack",
  "category": [ "DM Pack", "HD", "DIF_13" ],
  "requires": []
  },
</v>
      </c>
    </row>
    <row r="1729" spans="1:9" ht="105" x14ac:dyDescent="0.25">
      <c r="A1729" s="18">
        <f t="shared" si="26"/>
        <v>432</v>
      </c>
      <c r="B1729" s="18" t="str">
        <f>_xlfn.TEXTJOIN(" - ", FALSE, VLOOKUP(Table2[[#This Row],[Song Number]], Table1[[Order]:[SHD]], 4, FALSE), _xlfn.IFS(MID(B1728, LEN(B1728) - 2, 3) = " EZ", "NM", MID(B1728, LEN(B1728) - 2, 3) = " NM", "HD", MID(B1728, LEN(B1728) - 2, 3) = " HD", "SHD", TRUE, "EZ"))</f>
        <v>GoodBye - SHD</v>
      </c>
      <c r="C1729" s="18" t="str">
        <f>_xlfn.TEXTJOIN(" ", FALSE, VLOOKUP(Table2[[#This Row],[Song Number]], Table1[[Order]:[SHD]], 2, FALSE), "Pack")</f>
        <v>DM Pack</v>
      </c>
      <c r="D1729" s="18" t="str" cm="1">
        <f t="array" ref="D1729">_xlfn.IFS(MID(B1728, LEN(B1728) - 2, 3) = " EZ", "NM", MID(B1728, LEN(B1728) - 2, 3) = " NM", "HD", MID(B1728, LEN(B1728) - 2, 3) = " HD", "SHD", TRUE, "EZ")</f>
        <v>SHD</v>
      </c>
      <c r="E1729" s="18" t="str">
        <f>VLOOKUP(Table2[[#This Row],[Song Number]], Table1[[Order]:[SHD]], 5, FALSE)</f>
        <v>Ruby Tuesday</v>
      </c>
      <c r="F1729" s="18" t="str">
        <f>_xlfn.TEXTJOIN("", FALSE, "BPM_", VLOOKUP(Table2[[#This Row],[Song Number]], Table1[[Order]:[SHD]], 6, FALSE))</f>
        <v>BPM_136</v>
      </c>
      <c r="G1729" s="18" t="str" cm="1">
        <f t="array" ref="G1729">_xlfn.TEXTJOIN("", FALSE, "DIF_", VLOOKUP(Table2[[#This Row],[Song Number]], Table1[[Order]:[SHD]], _xlfn.IFS(MID(B1728, LEN(B1728) - 2, 3) = " EZ", 8, MID(B1728, LEN(B1728) - 2, 3) = " NM", 9, MID(B1728, LEN(B1728) - 2, 3) = " HD", 10, TRUE, 7), FALSE))</f>
        <v>DIF_16</v>
      </c>
      <c r="H172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"SHD", "DIF_16" ],</v>
      </c>
      <c r="I172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"GoodBye - SHD",
  "region": "DM Pack",
  "category": [ "DM Pack", "SHD", "DIF_16" ],
  "requires": []
  },
</v>
      </c>
    </row>
    <row r="1730" spans="1:9" ht="105" x14ac:dyDescent="0.25">
      <c r="A1730" s="18">
        <f t="shared" ref="A1730:A1793" si="27">IF(MOD(ROW() - 2, 4) = 0, IF(ISNUMBER(A1729), A1729 + 1, 1), IF(ISNUMBER(A1729), A1729, 1))</f>
        <v>433</v>
      </c>
      <c r="B1730" s="18" t="str">
        <f>_xlfn.TEXTJOIN(" - ", FALSE, VLOOKUP(Table2[[#This Row],[Song Number]], Table1[[Order]:[SHD]], 4, FALSE), _xlfn.IFS(MID(B1729, LEN(B1729) - 2, 3) = " EZ", "NM", MID(B1729, LEN(B1729) - 2, 3) = " NM", "HD", MID(B1729, LEN(B1729) - 2, 3) = " HD", "SHD", TRUE, "EZ"))</f>
        <v>Hello Pinky - EZ</v>
      </c>
      <c r="C1730" s="18" t="str">
        <f>_xlfn.TEXTJOIN(" ", FALSE, VLOOKUP(Table2[[#This Row],[Song Number]], Table1[[Order]:[SHD]], 2, FALSE), "Pack")</f>
        <v>DM Pack</v>
      </c>
      <c r="D1730" s="18" t="str" cm="1">
        <f t="array" ref="D1730">_xlfn.IFS(MID(B1729, LEN(B1729) - 2, 3) = " EZ", "NM", MID(B1729, LEN(B1729) - 2, 3) = " NM", "HD", MID(B1729, LEN(B1729) - 2, 3) = " HD", "SHD", TRUE, "EZ")</f>
        <v>EZ</v>
      </c>
      <c r="E1730" s="18" t="str">
        <f>VLOOKUP(Table2[[#This Row],[Song Number]], Table1[[Order]:[SHD]], 5, FALSE)</f>
        <v>NieN</v>
      </c>
      <c r="F1730" s="18" t="str">
        <f>_xlfn.TEXTJOIN("", FALSE, "BPM_", VLOOKUP(Table2[[#This Row],[Song Number]], Table1[[Order]:[SHD]], 6, FALSE))</f>
        <v>BPM_141</v>
      </c>
      <c r="G1730" s="18" t="str" cm="1">
        <f t="array" ref="G1730">_xlfn.TEXTJOIN("", FALSE, "DIF_", VLOOKUP(Table2[[#This Row],[Song Number]], Table1[[Order]:[SHD]], _xlfn.IFS(MID(B1729, LEN(B1729) - 2, 3) = " EZ", 8, MID(B1729, LEN(B1729) - 2, 3) = " NM", 9, MID(B1729, LEN(B1729) - 2, 3) = " HD", 10, TRUE, 7), FALSE))</f>
        <v>DIF_4</v>
      </c>
      <c r="H173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"EZ", "DIF_4" ],</v>
      </c>
      <c r="I173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"Hello Pinky - EZ",
  "region": "DM Pack",
  "category": [ "DM Pack", "EZ", "DIF_4" ],
  "requires": []
  },
</v>
      </c>
    </row>
    <row r="1731" spans="1:9" ht="105" x14ac:dyDescent="0.25">
      <c r="A1731" s="18">
        <f t="shared" si="27"/>
        <v>433</v>
      </c>
      <c r="B1731" s="18" t="str">
        <f>_xlfn.TEXTJOIN(" - ", FALSE, VLOOKUP(Table2[[#This Row],[Song Number]], Table1[[Order]:[SHD]], 4, FALSE), _xlfn.IFS(MID(B1730, LEN(B1730) - 2, 3) = " EZ", "NM", MID(B1730, LEN(B1730) - 2, 3) = " NM", "HD", MID(B1730, LEN(B1730) - 2, 3) = " HD", "SHD", TRUE, "EZ"))</f>
        <v>Hello Pinky - NM</v>
      </c>
      <c r="C1731" s="18" t="str">
        <f>_xlfn.TEXTJOIN(" ", FALSE, VLOOKUP(Table2[[#This Row],[Song Number]], Table1[[Order]:[SHD]], 2, FALSE), "Pack")</f>
        <v>DM Pack</v>
      </c>
      <c r="D1731" s="18" t="str" cm="1">
        <f t="array" ref="D1731">_xlfn.IFS(MID(B1730, LEN(B1730) - 2, 3) = " EZ", "NM", MID(B1730, LEN(B1730) - 2, 3) = " NM", "HD", MID(B1730, LEN(B1730) - 2, 3) = " HD", "SHD", TRUE, "EZ")</f>
        <v>NM</v>
      </c>
      <c r="E1731" s="18" t="str">
        <f>VLOOKUP(Table2[[#This Row],[Song Number]], Table1[[Order]:[SHD]], 5, FALSE)</f>
        <v>NieN</v>
      </c>
      <c r="F1731" s="18" t="str">
        <f>_xlfn.TEXTJOIN("", FALSE, "BPM_", VLOOKUP(Table2[[#This Row],[Song Number]], Table1[[Order]:[SHD]], 6, FALSE))</f>
        <v>BPM_141</v>
      </c>
      <c r="G1731" s="18" t="str" cm="1">
        <f t="array" ref="G1731">_xlfn.TEXTJOIN("", FALSE, "DIF_", VLOOKUP(Table2[[#This Row],[Song Number]], Table1[[Order]:[SHD]], _xlfn.IFS(MID(B1730, LEN(B1730) - 2, 3) = " EZ", 8, MID(B1730, LEN(B1730) - 2, 3) = " NM", 9, MID(B1730, LEN(B1730) - 2, 3) = " HD", 10, TRUE, 7), FALSE))</f>
        <v>DIF_8</v>
      </c>
      <c r="H173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"NM", "DIF_8" ],</v>
      </c>
      <c r="I173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"Hello Pinky - NM",
  "region": "DM Pack",
  "category": [ "DM Pack", "NM", "DIF_8" ],
  "requires": []
  },
</v>
      </c>
    </row>
    <row r="1732" spans="1:9" ht="105" x14ac:dyDescent="0.25">
      <c r="A1732" s="18">
        <f t="shared" si="27"/>
        <v>433</v>
      </c>
      <c r="B1732" s="18" t="str">
        <f>_xlfn.TEXTJOIN(" - ", FALSE, VLOOKUP(Table2[[#This Row],[Song Number]], Table1[[Order]:[SHD]], 4, FALSE), _xlfn.IFS(MID(B1731, LEN(B1731) - 2, 3) = " EZ", "NM", MID(B1731, LEN(B1731) - 2, 3) = " NM", "HD", MID(B1731, LEN(B1731) - 2, 3) = " HD", "SHD", TRUE, "EZ"))</f>
        <v>Hello Pinky - HD</v>
      </c>
      <c r="C1732" s="18" t="str">
        <f>_xlfn.TEXTJOIN(" ", FALSE, VLOOKUP(Table2[[#This Row],[Song Number]], Table1[[Order]:[SHD]], 2, FALSE), "Pack")</f>
        <v>DM Pack</v>
      </c>
      <c r="D1732" s="18" t="str" cm="1">
        <f t="array" ref="D1732">_xlfn.IFS(MID(B1731, LEN(B1731) - 2, 3) = " EZ", "NM", MID(B1731, LEN(B1731) - 2, 3) = " NM", "HD", MID(B1731, LEN(B1731) - 2, 3) = " HD", "SHD", TRUE, "EZ")</f>
        <v>HD</v>
      </c>
      <c r="E1732" s="18" t="str">
        <f>VLOOKUP(Table2[[#This Row],[Song Number]], Table1[[Order]:[SHD]], 5, FALSE)</f>
        <v>NieN</v>
      </c>
      <c r="F1732" s="18" t="str">
        <f>_xlfn.TEXTJOIN("", FALSE, "BPM_", VLOOKUP(Table2[[#This Row],[Song Number]], Table1[[Order]:[SHD]], 6, FALSE))</f>
        <v>BPM_141</v>
      </c>
      <c r="G1732" s="18" t="str" cm="1">
        <f t="array" ref="G1732">_xlfn.TEXTJOIN("", FALSE, "DIF_", VLOOKUP(Table2[[#This Row],[Song Number]], Table1[[Order]:[SHD]], _xlfn.IFS(MID(B1731, LEN(B1731) - 2, 3) = " EZ", 8, MID(B1731, LEN(B1731) - 2, 3) = " NM", 9, MID(B1731, LEN(B1731) - 2, 3) = " HD", 10, TRUE, 7), FALSE))</f>
        <v>DIF_13</v>
      </c>
      <c r="H173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"HD", "DIF_13" ],</v>
      </c>
      <c r="I173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"Hello Pinky - HD",
  "region": "DM Pack",
  "category": [ "DM Pack", "HD", "DIF_13" ],
  "requires": []
  },
</v>
      </c>
    </row>
    <row r="1733" spans="1:9" ht="105" x14ac:dyDescent="0.25">
      <c r="A1733" s="18">
        <f t="shared" si="27"/>
        <v>433</v>
      </c>
      <c r="B1733" s="18" t="str">
        <f>_xlfn.TEXTJOIN(" - ", FALSE, VLOOKUP(Table2[[#This Row],[Song Number]], Table1[[Order]:[SHD]], 4, FALSE), _xlfn.IFS(MID(B1732, LEN(B1732) - 2, 3) = " EZ", "NM", MID(B1732, LEN(B1732) - 2, 3) = " NM", "HD", MID(B1732, LEN(B1732) - 2, 3) = " HD", "SHD", TRUE, "EZ"))</f>
        <v>Hello Pinky - SHD</v>
      </c>
      <c r="C1733" s="18" t="str">
        <f>_xlfn.TEXTJOIN(" ", FALSE, VLOOKUP(Table2[[#This Row],[Song Number]], Table1[[Order]:[SHD]], 2, FALSE), "Pack")</f>
        <v>DM Pack</v>
      </c>
      <c r="D1733" s="18" t="str" cm="1">
        <f t="array" ref="D1733">_xlfn.IFS(MID(B1732, LEN(B1732) - 2, 3) = " EZ", "NM", MID(B1732, LEN(B1732) - 2, 3) = " NM", "HD", MID(B1732, LEN(B1732) - 2, 3) = " HD", "SHD", TRUE, "EZ")</f>
        <v>SHD</v>
      </c>
      <c r="E1733" s="18" t="str">
        <f>VLOOKUP(Table2[[#This Row],[Song Number]], Table1[[Order]:[SHD]], 5, FALSE)</f>
        <v>NieN</v>
      </c>
      <c r="F1733" s="18" t="str">
        <f>_xlfn.TEXTJOIN("", FALSE, "BPM_", VLOOKUP(Table2[[#This Row],[Song Number]], Table1[[Order]:[SHD]], 6, FALSE))</f>
        <v>BPM_141</v>
      </c>
      <c r="G1733" s="18" t="str" cm="1">
        <f t="array" ref="G1733">_xlfn.TEXTJOIN("", FALSE, "DIF_", VLOOKUP(Table2[[#This Row],[Song Number]], Table1[[Order]:[SHD]], _xlfn.IFS(MID(B1732, LEN(B1732) - 2, 3) = " EZ", 8, MID(B1732, LEN(B1732) - 2, 3) = " NM", 9, MID(B1732, LEN(B1732) - 2, 3) = " HD", 10, TRUE, 7), FALSE))</f>
        <v>DIF_16</v>
      </c>
      <c r="H173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"SHD", "DIF_16" ],</v>
      </c>
      <c r="I173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"Hello Pinky - SHD",
  "region": "DM Pack",
  "category": [ "DM Pack", "SHD", "DIF_16" ],
  "requires": []
  },
</v>
      </c>
    </row>
    <row r="1734" spans="1:9" ht="105" x14ac:dyDescent="0.25">
      <c r="A1734" s="18">
        <f t="shared" si="27"/>
        <v>434</v>
      </c>
      <c r="B1734" s="18" t="str">
        <f>_xlfn.TEXTJOIN(" - ", FALSE, VLOOKUP(Table2[[#This Row],[Song Number]], Table1[[Order]:[SHD]], 4, FALSE), _xlfn.IFS(MID(B1733, LEN(B1733) - 2, 3) = " EZ", "NM", MID(B1733, LEN(B1733) - 2, 3) = " NM", "HD", MID(B1733, LEN(B1733) - 2, 3) = " HD", "SHD", TRUE, "EZ"))</f>
        <v>Lisrim - EZ</v>
      </c>
      <c r="C1734" s="18" t="str">
        <f>_xlfn.TEXTJOIN(" ", FALSE, VLOOKUP(Table2[[#This Row],[Song Number]], Table1[[Order]:[SHD]], 2, FALSE), "Pack")</f>
        <v>DM Pack</v>
      </c>
      <c r="D1734" s="18" t="str" cm="1">
        <f t="array" ref="D1734">_xlfn.IFS(MID(B1733, LEN(B1733) - 2, 3) = " EZ", "NM", MID(B1733, LEN(B1733) - 2, 3) = " NM", "HD", MID(B1733, LEN(B1733) - 2, 3) = " HD", "SHD", TRUE, "EZ")</f>
        <v>EZ</v>
      </c>
      <c r="E1734" s="18" t="str">
        <f>VLOOKUP(Table2[[#This Row],[Song Number]], Table1[[Order]:[SHD]], 5, FALSE)</f>
        <v>onoken</v>
      </c>
      <c r="F1734" s="18" t="str">
        <f>_xlfn.TEXTJOIN("", FALSE, "BPM_", VLOOKUP(Table2[[#This Row],[Song Number]], Table1[[Order]:[SHD]], 6, FALSE))</f>
        <v>BPM_172</v>
      </c>
      <c r="G1734" s="18" t="str" cm="1">
        <f t="array" ref="G1734">_xlfn.TEXTJOIN("", FALSE, "DIF_", VLOOKUP(Table2[[#This Row],[Song Number]], Table1[[Order]:[SHD]], _xlfn.IFS(MID(B1733, LEN(B1733) - 2, 3) = " EZ", 8, MID(B1733, LEN(B1733) - 2, 3) = " NM", 9, MID(B1733, LEN(B1733) - 2, 3) = " HD", 10, TRUE, 7), FALSE))</f>
        <v>DIF_4</v>
      </c>
      <c r="H173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"EZ", "DIF_4" ],</v>
      </c>
      <c r="I173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"Lisrim - EZ",
  "region": "DM Pack",
  "category": [ "DM Pack", "EZ", "DIF_4" ],
  "requires": []
  },
</v>
      </c>
    </row>
    <row r="1735" spans="1:9" ht="105" x14ac:dyDescent="0.25">
      <c r="A1735" s="18">
        <f t="shared" si="27"/>
        <v>434</v>
      </c>
      <c r="B1735" s="18" t="str">
        <f>_xlfn.TEXTJOIN(" - ", FALSE, VLOOKUP(Table2[[#This Row],[Song Number]], Table1[[Order]:[SHD]], 4, FALSE), _xlfn.IFS(MID(B1734, LEN(B1734) - 2, 3) = " EZ", "NM", MID(B1734, LEN(B1734) - 2, 3) = " NM", "HD", MID(B1734, LEN(B1734) - 2, 3) = " HD", "SHD", TRUE, "EZ"))</f>
        <v>Lisrim - NM</v>
      </c>
      <c r="C1735" s="18" t="str">
        <f>_xlfn.TEXTJOIN(" ", FALSE, VLOOKUP(Table2[[#This Row],[Song Number]], Table1[[Order]:[SHD]], 2, FALSE), "Pack")</f>
        <v>DM Pack</v>
      </c>
      <c r="D1735" s="18" t="str" cm="1">
        <f t="array" ref="D1735">_xlfn.IFS(MID(B1734, LEN(B1734) - 2, 3) = " EZ", "NM", MID(B1734, LEN(B1734) - 2, 3) = " NM", "HD", MID(B1734, LEN(B1734) - 2, 3) = " HD", "SHD", TRUE, "EZ")</f>
        <v>NM</v>
      </c>
      <c r="E1735" s="18" t="str">
        <f>VLOOKUP(Table2[[#This Row],[Song Number]], Table1[[Order]:[SHD]], 5, FALSE)</f>
        <v>onoken</v>
      </c>
      <c r="F1735" s="18" t="str">
        <f>_xlfn.TEXTJOIN("", FALSE, "BPM_", VLOOKUP(Table2[[#This Row],[Song Number]], Table1[[Order]:[SHD]], 6, FALSE))</f>
        <v>BPM_172</v>
      </c>
      <c r="G1735" s="18" t="str" cm="1">
        <f t="array" ref="G1735">_xlfn.TEXTJOIN("", FALSE, "DIF_", VLOOKUP(Table2[[#This Row],[Song Number]], Table1[[Order]:[SHD]], _xlfn.IFS(MID(B1734, LEN(B1734) - 2, 3) = " EZ", 8, MID(B1734, LEN(B1734) - 2, 3) = " NM", 9, MID(B1734, LEN(B1734) - 2, 3) = " HD", 10, TRUE, 7), FALSE))</f>
        <v>DIF_10</v>
      </c>
      <c r="H173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"NM", "DIF_10" ],</v>
      </c>
      <c r="I173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"Lisrim - NM",
  "region": "DM Pack",
  "category": [ "DM Pack", "NM", "DIF_10" ],
  "requires": []
  },
</v>
      </c>
    </row>
    <row r="1736" spans="1:9" ht="105" x14ac:dyDescent="0.25">
      <c r="A1736" s="18">
        <f t="shared" si="27"/>
        <v>434</v>
      </c>
      <c r="B1736" s="18" t="str">
        <f>_xlfn.TEXTJOIN(" - ", FALSE, VLOOKUP(Table2[[#This Row],[Song Number]], Table1[[Order]:[SHD]], 4, FALSE), _xlfn.IFS(MID(B1735, LEN(B1735) - 2, 3) = " EZ", "NM", MID(B1735, LEN(B1735) - 2, 3) = " NM", "HD", MID(B1735, LEN(B1735) - 2, 3) = " HD", "SHD", TRUE, "EZ"))</f>
        <v>Lisrim - HD</v>
      </c>
      <c r="C1736" s="18" t="str">
        <f>_xlfn.TEXTJOIN(" ", FALSE, VLOOKUP(Table2[[#This Row],[Song Number]], Table1[[Order]:[SHD]], 2, FALSE), "Pack")</f>
        <v>DM Pack</v>
      </c>
      <c r="D1736" s="18" t="str" cm="1">
        <f t="array" ref="D1736">_xlfn.IFS(MID(B1735, LEN(B1735) - 2, 3) = " EZ", "NM", MID(B1735, LEN(B1735) - 2, 3) = " NM", "HD", MID(B1735, LEN(B1735) - 2, 3) = " HD", "SHD", TRUE, "EZ")</f>
        <v>HD</v>
      </c>
      <c r="E1736" s="18" t="str">
        <f>VLOOKUP(Table2[[#This Row],[Song Number]], Table1[[Order]:[SHD]], 5, FALSE)</f>
        <v>onoken</v>
      </c>
      <c r="F1736" s="18" t="str">
        <f>_xlfn.TEXTJOIN("", FALSE, "BPM_", VLOOKUP(Table2[[#This Row],[Song Number]], Table1[[Order]:[SHD]], 6, FALSE))</f>
        <v>BPM_172</v>
      </c>
      <c r="G1736" s="18" t="str" cm="1">
        <f t="array" ref="G1736">_xlfn.TEXTJOIN("", FALSE, "DIF_", VLOOKUP(Table2[[#This Row],[Song Number]], Table1[[Order]:[SHD]], _xlfn.IFS(MID(B1735, LEN(B1735) - 2, 3) = " EZ", 8, MID(B1735, LEN(B1735) - 2, 3) = " NM", 9, MID(B1735, LEN(B1735) - 2, 3) = " HD", 10, TRUE, 7), FALSE))</f>
        <v>DIF_14</v>
      </c>
      <c r="H173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"HD", "DIF_14" ],</v>
      </c>
      <c r="I173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"Lisrim - HD",
  "region": "DM Pack",
  "category": [ "DM Pack", "HD", "DIF_14" ],
  "requires": []
  },
</v>
      </c>
    </row>
    <row r="1737" spans="1:9" ht="105" x14ac:dyDescent="0.25">
      <c r="A1737" s="18">
        <f t="shared" si="27"/>
        <v>434</v>
      </c>
      <c r="B1737" s="18" t="str">
        <f>_xlfn.TEXTJOIN(" - ", FALSE, VLOOKUP(Table2[[#This Row],[Song Number]], Table1[[Order]:[SHD]], 4, FALSE), _xlfn.IFS(MID(B1736, LEN(B1736) - 2, 3) = " EZ", "NM", MID(B1736, LEN(B1736) - 2, 3) = " NM", "HD", MID(B1736, LEN(B1736) - 2, 3) = " HD", "SHD", TRUE, "EZ"))</f>
        <v>Lisrim - SHD</v>
      </c>
      <c r="C1737" s="18" t="str">
        <f>_xlfn.TEXTJOIN(" ", FALSE, VLOOKUP(Table2[[#This Row],[Song Number]], Table1[[Order]:[SHD]], 2, FALSE), "Pack")</f>
        <v>DM Pack</v>
      </c>
      <c r="D1737" s="18" t="str" cm="1">
        <f t="array" ref="D1737">_xlfn.IFS(MID(B1736, LEN(B1736) - 2, 3) = " EZ", "NM", MID(B1736, LEN(B1736) - 2, 3) = " NM", "HD", MID(B1736, LEN(B1736) - 2, 3) = " HD", "SHD", TRUE, "EZ")</f>
        <v>SHD</v>
      </c>
      <c r="E1737" s="18" t="str">
        <f>VLOOKUP(Table2[[#This Row],[Song Number]], Table1[[Order]:[SHD]], 5, FALSE)</f>
        <v>onoken</v>
      </c>
      <c r="F1737" s="18" t="str">
        <f>_xlfn.TEXTJOIN("", FALSE, "BPM_", VLOOKUP(Table2[[#This Row],[Song Number]], Table1[[Order]:[SHD]], 6, FALSE))</f>
        <v>BPM_172</v>
      </c>
      <c r="G1737" s="18" t="str" cm="1">
        <f t="array" ref="G1737">_xlfn.TEXTJOIN("", FALSE, "DIF_", VLOOKUP(Table2[[#This Row],[Song Number]], Table1[[Order]:[SHD]], _xlfn.IFS(MID(B1736, LEN(B1736) - 2, 3) = " EZ", 8, MID(B1736, LEN(B1736) - 2, 3) = " NM", 9, MID(B1736, LEN(B1736) - 2, 3) = " HD", 10, TRUE, 7), FALSE))</f>
        <v>DIF_17</v>
      </c>
      <c r="H173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"SHD", "DIF_17" ],</v>
      </c>
      <c r="I173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"Lisrim - SHD",
  "region": "DM Pack",
  "category": [ "DM Pack", "SHD", "DIF_17" ],
  "requires": []
  },
</v>
      </c>
    </row>
    <row r="1738" spans="1:9" ht="105" x14ac:dyDescent="0.25">
      <c r="A1738" s="18">
        <f t="shared" si="27"/>
        <v>435</v>
      </c>
      <c r="B1738" s="18" t="str">
        <f>_xlfn.TEXTJOIN(" - ", FALSE, VLOOKUP(Table2[[#This Row],[Song Number]], Table1[[Order]:[SHD]], 4, FALSE), _xlfn.IFS(MID(B1737, LEN(B1737) - 2, 3) = " EZ", "NM", MID(B1737, LEN(B1737) - 2, 3) = " NM", "HD", MID(B1737, LEN(B1737) - 2, 3) = " HD", "SHD", TRUE, "EZ"))</f>
        <v>Only for you - EZ</v>
      </c>
      <c r="C1738" s="18" t="str">
        <f>_xlfn.TEXTJOIN(" ", FALSE, VLOOKUP(Table2[[#This Row],[Song Number]], Table1[[Order]:[SHD]], 2, FALSE), "Pack")</f>
        <v>DM Pack</v>
      </c>
      <c r="D1738" s="18" t="str" cm="1">
        <f t="array" ref="D1738">_xlfn.IFS(MID(B1737, LEN(B1737) - 2, 3) = " EZ", "NM", MID(B1737, LEN(B1737) - 2, 3) = " NM", "HD", MID(B1737, LEN(B1737) - 2, 3) = " HD", "SHD", TRUE, "EZ")</f>
        <v>EZ</v>
      </c>
      <c r="E1738" s="18" t="str">
        <f>VLOOKUP(Table2[[#This Row],[Song Number]], Table1[[Order]:[SHD]], 5, FALSE)</f>
        <v>NieN</v>
      </c>
      <c r="F1738" s="18" t="str">
        <f>_xlfn.TEXTJOIN("", FALSE, "BPM_", VLOOKUP(Table2[[#This Row],[Song Number]], Table1[[Order]:[SHD]], 6, FALSE))</f>
        <v>BPM_122</v>
      </c>
      <c r="G1738" s="18" t="str" cm="1">
        <f t="array" ref="G1738">_xlfn.TEXTJOIN("", FALSE, "DIF_", VLOOKUP(Table2[[#This Row],[Song Number]], Table1[[Order]:[SHD]], _xlfn.IFS(MID(B1737, LEN(B1737) - 2, 3) = " EZ", 8, MID(B1737, LEN(B1737) - 2, 3) = " NM", 9, MID(B1737, LEN(B1737) - 2, 3) = " HD", 10, TRUE, 7), FALSE))</f>
        <v>DIF_1</v>
      </c>
      <c r="H173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"EZ", "DIF_1" ],</v>
      </c>
      <c r="I173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"Only for you - EZ",
  "region": "DM Pack",
  "category": [ "DM Pack", "EZ", "DIF_1" ],
  "requires": []
  },
</v>
      </c>
    </row>
    <row r="1739" spans="1:9" ht="105" x14ac:dyDescent="0.25">
      <c r="A1739" s="18">
        <f t="shared" si="27"/>
        <v>435</v>
      </c>
      <c r="B1739" s="18" t="str">
        <f>_xlfn.TEXTJOIN(" - ", FALSE, VLOOKUP(Table2[[#This Row],[Song Number]], Table1[[Order]:[SHD]], 4, FALSE), _xlfn.IFS(MID(B1738, LEN(B1738) - 2, 3) = " EZ", "NM", MID(B1738, LEN(B1738) - 2, 3) = " NM", "HD", MID(B1738, LEN(B1738) - 2, 3) = " HD", "SHD", TRUE, "EZ"))</f>
        <v>Only for you - NM</v>
      </c>
      <c r="C1739" s="18" t="str">
        <f>_xlfn.TEXTJOIN(" ", FALSE, VLOOKUP(Table2[[#This Row],[Song Number]], Table1[[Order]:[SHD]], 2, FALSE), "Pack")</f>
        <v>DM Pack</v>
      </c>
      <c r="D1739" s="18" t="str" cm="1">
        <f t="array" ref="D1739">_xlfn.IFS(MID(B1738, LEN(B1738) - 2, 3) = " EZ", "NM", MID(B1738, LEN(B1738) - 2, 3) = " NM", "HD", MID(B1738, LEN(B1738) - 2, 3) = " HD", "SHD", TRUE, "EZ")</f>
        <v>NM</v>
      </c>
      <c r="E1739" s="18" t="str">
        <f>VLOOKUP(Table2[[#This Row],[Song Number]], Table1[[Order]:[SHD]], 5, FALSE)</f>
        <v>NieN</v>
      </c>
      <c r="F1739" s="18" t="str">
        <f>_xlfn.TEXTJOIN("", FALSE, "BPM_", VLOOKUP(Table2[[#This Row],[Song Number]], Table1[[Order]:[SHD]], 6, FALSE))</f>
        <v>BPM_122</v>
      </c>
      <c r="G1739" s="18" t="str" cm="1">
        <f t="array" ref="G1739">_xlfn.TEXTJOIN("", FALSE, "DIF_", VLOOKUP(Table2[[#This Row],[Song Number]], Table1[[Order]:[SHD]], _xlfn.IFS(MID(B1738, LEN(B1738) - 2, 3) = " EZ", 8, MID(B1738, LEN(B1738) - 2, 3) = " NM", 9, MID(B1738, LEN(B1738) - 2, 3) = " HD", 10, TRUE, 7), FALSE))</f>
        <v>DIF_5</v>
      </c>
      <c r="H173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"NM", "DIF_5" ],</v>
      </c>
      <c r="I173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"Only for you - NM",
  "region": "DM Pack",
  "category": [ "DM Pack", "NM", "DIF_5" ],
  "requires": []
  },
</v>
      </c>
    </row>
    <row r="1740" spans="1:9" ht="105" x14ac:dyDescent="0.25">
      <c r="A1740" s="18">
        <f t="shared" si="27"/>
        <v>435</v>
      </c>
      <c r="B1740" s="18" t="str">
        <f>_xlfn.TEXTJOIN(" - ", FALSE, VLOOKUP(Table2[[#This Row],[Song Number]], Table1[[Order]:[SHD]], 4, FALSE), _xlfn.IFS(MID(B1739, LEN(B1739) - 2, 3) = " EZ", "NM", MID(B1739, LEN(B1739) - 2, 3) = " NM", "HD", MID(B1739, LEN(B1739) - 2, 3) = " HD", "SHD", TRUE, "EZ"))</f>
        <v>Only for you - HD</v>
      </c>
      <c r="C1740" s="18" t="str">
        <f>_xlfn.TEXTJOIN(" ", FALSE, VLOOKUP(Table2[[#This Row],[Song Number]], Table1[[Order]:[SHD]], 2, FALSE), "Pack")</f>
        <v>DM Pack</v>
      </c>
      <c r="D1740" s="18" t="str" cm="1">
        <f t="array" ref="D1740">_xlfn.IFS(MID(B1739, LEN(B1739) - 2, 3) = " EZ", "NM", MID(B1739, LEN(B1739) - 2, 3) = " NM", "HD", MID(B1739, LEN(B1739) - 2, 3) = " HD", "SHD", TRUE, "EZ")</f>
        <v>HD</v>
      </c>
      <c r="E1740" s="18" t="str">
        <f>VLOOKUP(Table2[[#This Row],[Song Number]], Table1[[Order]:[SHD]], 5, FALSE)</f>
        <v>NieN</v>
      </c>
      <c r="F1740" s="18" t="str">
        <f>_xlfn.TEXTJOIN("", FALSE, "BPM_", VLOOKUP(Table2[[#This Row],[Song Number]], Table1[[Order]:[SHD]], 6, FALSE))</f>
        <v>BPM_122</v>
      </c>
      <c r="G1740" s="18" t="str" cm="1">
        <f t="array" ref="G1740">_xlfn.TEXTJOIN("", FALSE, "DIF_", VLOOKUP(Table2[[#This Row],[Song Number]], Table1[[Order]:[SHD]], _xlfn.IFS(MID(B1739, LEN(B1739) - 2, 3) = " EZ", 8, MID(B1739, LEN(B1739) - 2, 3) = " NM", 9, MID(B1739, LEN(B1739) - 2, 3) = " HD", 10, TRUE, 7), FALSE))</f>
        <v>DIF_11</v>
      </c>
      <c r="H174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"HD", "DIF_11" ],</v>
      </c>
      <c r="I174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"Only for you - HD",
  "region": "DM Pack",
  "category": [ "DM Pack", "HD", "DIF_11" ],
  "requires": []
  },
</v>
      </c>
    </row>
    <row r="1741" spans="1:9" ht="105" x14ac:dyDescent="0.25">
      <c r="A1741" s="18">
        <f t="shared" si="27"/>
        <v>435</v>
      </c>
      <c r="B1741" s="18" t="str">
        <f>_xlfn.TEXTJOIN(" - ", FALSE, VLOOKUP(Table2[[#This Row],[Song Number]], Table1[[Order]:[SHD]], 4, FALSE), _xlfn.IFS(MID(B1740, LEN(B1740) - 2, 3) = " EZ", "NM", MID(B1740, LEN(B1740) - 2, 3) = " NM", "HD", MID(B1740, LEN(B1740) - 2, 3) = " HD", "SHD", TRUE, "EZ"))</f>
        <v>Only for you - SHD</v>
      </c>
      <c r="C1741" s="18" t="str">
        <f>_xlfn.TEXTJOIN(" ", FALSE, VLOOKUP(Table2[[#This Row],[Song Number]], Table1[[Order]:[SHD]], 2, FALSE), "Pack")</f>
        <v>DM Pack</v>
      </c>
      <c r="D1741" s="18" t="str" cm="1">
        <f t="array" ref="D1741">_xlfn.IFS(MID(B1740, LEN(B1740) - 2, 3) = " EZ", "NM", MID(B1740, LEN(B1740) - 2, 3) = " NM", "HD", MID(B1740, LEN(B1740) - 2, 3) = " HD", "SHD", TRUE, "EZ")</f>
        <v>SHD</v>
      </c>
      <c r="E1741" s="18" t="str">
        <f>VLOOKUP(Table2[[#This Row],[Song Number]], Table1[[Order]:[SHD]], 5, FALSE)</f>
        <v>NieN</v>
      </c>
      <c r="F1741" s="18" t="str">
        <f>_xlfn.TEXTJOIN("", FALSE, "BPM_", VLOOKUP(Table2[[#This Row],[Song Number]], Table1[[Order]:[SHD]], 6, FALSE))</f>
        <v>BPM_122</v>
      </c>
      <c r="G1741" s="18" t="str" cm="1">
        <f t="array" ref="G1741">_xlfn.TEXTJOIN("", FALSE, "DIF_", VLOOKUP(Table2[[#This Row],[Song Number]], Table1[[Order]:[SHD]], _xlfn.IFS(MID(B1740, LEN(B1740) - 2, 3) = " EZ", 8, MID(B1740, LEN(B1740) - 2, 3) = " NM", 9, MID(B1740, LEN(B1740) - 2, 3) = " HD", 10, TRUE, 7), FALSE))</f>
        <v>DIF_15</v>
      </c>
      <c r="H174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"SHD", "DIF_15" ],</v>
      </c>
      <c r="I174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"Only for you - SHD",
  "region": "DM Pack",
  "category": [ "DM Pack", "SHD", "DIF_15" ],
  "requires": []
  },
</v>
      </c>
    </row>
    <row r="1742" spans="1:9" ht="105" x14ac:dyDescent="0.25">
      <c r="A1742" s="18">
        <f t="shared" si="27"/>
        <v>436</v>
      </c>
      <c r="B1742" s="18" t="str">
        <f>_xlfn.TEXTJOIN(" - ", FALSE, VLOOKUP(Table2[[#This Row],[Song Number]], Table1[[Order]:[SHD]], 4, FALSE), _xlfn.IFS(MID(B1741, LEN(B1741) - 2, 3) = " EZ", "NM", MID(B1741, LEN(B1741) - 2, 3) = " NM", "HD", MID(B1741, LEN(B1741) - 2, 3) = " HD", "SHD", TRUE, "EZ"))</f>
        <v>Raise me up - EZ</v>
      </c>
      <c r="C1742" s="18" t="str">
        <f>_xlfn.TEXTJOIN(" ", FALSE, VLOOKUP(Table2[[#This Row],[Song Number]], Table1[[Order]:[SHD]], 2, FALSE), "Pack")</f>
        <v>DM Pack</v>
      </c>
      <c r="D1742" s="18" t="str" cm="1">
        <f t="array" ref="D1742">_xlfn.IFS(MID(B1741, LEN(B1741) - 2, 3) = " EZ", "NM", MID(B1741, LEN(B1741) - 2, 3) = " NM", "HD", MID(B1741, LEN(B1741) - 2, 3) = " HD", "SHD", TRUE, "EZ")</f>
        <v>EZ</v>
      </c>
      <c r="E1742" s="18" t="str">
        <f>VLOOKUP(Table2[[#This Row],[Song Number]], Table1[[Order]:[SHD]], 5, FALSE)</f>
        <v>Planetboom</v>
      </c>
      <c r="F1742" s="18" t="str">
        <f>_xlfn.TEXTJOIN("", FALSE, "BPM_", VLOOKUP(Table2[[#This Row],[Song Number]], Table1[[Order]:[SHD]], 6, FALSE))</f>
        <v>BPM_130</v>
      </c>
      <c r="G1742" s="18" t="str" cm="1">
        <f t="array" ref="G1742">_xlfn.TEXTJOIN("", FALSE, "DIF_", VLOOKUP(Table2[[#This Row],[Song Number]], Table1[[Order]:[SHD]], _xlfn.IFS(MID(B1741, LEN(B1741) - 2, 3) = " EZ", 8, MID(B1741, LEN(B1741) - 2, 3) = " NM", 9, MID(B1741, LEN(B1741) - 2, 3) = " HD", 10, TRUE, 7), FALSE))</f>
        <v>DIF_2</v>
      </c>
      <c r="H174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"EZ", "DIF_2" ],</v>
      </c>
      <c r="I174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"Raise me up - EZ",
  "region": "DM Pack",
  "category": [ "DM Pack", "EZ", "DIF_2" ],
  "requires": []
  },
</v>
      </c>
    </row>
    <row r="1743" spans="1:9" ht="105" x14ac:dyDescent="0.25">
      <c r="A1743" s="18">
        <f t="shared" si="27"/>
        <v>436</v>
      </c>
      <c r="B1743" s="18" t="str">
        <f>_xlfn.TEXTJOIN(" - ", FALSE, VLOOKUP(Table2[[#This Row],[Song Number]], Table1[[Order]:[SHD]], 4, FALSE), _xlfn.IFS(MID(B1742, LEN(B1742) - 2, 3) = " EZ", "NM", MID(B1742, LEN(B1742) - 2, 3) = " NM", "HD", MID(B1742, LEN(B1742) - 2, 3) = " HD", "SHD", TRUE, "EZ"))</f>
        <v>Raise me up - NM</v>
      </c>
      <c r="C1743" s="18" t="str">
        <f>_xlfn.TEXTJOIN(" ", FALSE, VLOOKUP(Table2[[#This Row],[Song Number]], Table1[[Order]:[SHD]], 2, FALSE), "Pack")</f>
        <v>DM Pack</v>
      </c>
      <c r="D1743" s="18" t="str" cm="1">
        <f t="array" ref="D1743">_xlfn.IFS(MID(B1742, LEN(B1742) - 2, 3) = " EZ", "NM", MID(B1742, LEN(B1742) - 2, 3) = " NM", "HD", MID(B1742, LEN(B1742) - 2, 3) = " HD", "SHD", TRUE, "EZ")</f>
        <v>NM</v>
      </c>
      <c r="E1743" s="18" t="str">
        <f>VLOOKUP(Table2[[#This Row],[Song Number]], Table1[[Order]:[SHD]], 5, FALSE)</f>
        <v>Planetboom</v>
      </c>
      <c r="F1743" s="18" t="str">
        <f>_xlfn.TEXTJOIN("", FALSE, "BPM_", VLOOKUP(Table2[[#This Row],[Song Number]], Table1[[Order]:[SHD]], 6, FALSE))</f>
        <v>BPM_130</v>
      </c>
      <c r="G1743" s="18" t="str" cm="1">
        <f t="array" ref="G1743">_xlfn.TEXTJOIN("", FALSE, "DIF_", VLOOKUP(Table2[[#This Row],[Song Number]], Table1[[Order]:[SHD]], _xlfn.IFS(MID(B1742, LEN(B1742) - 2, 3) = " EZ", 8, MID(B1742, LEN(B1742) - 2, 3) = " NM", 9, MID(B1742, LEN(B1742) - 2, 3) = " HD", 10, TRUE, 7), FALSE))</f>
        <v>DIF_6</v>
      </c>
      <c r="H174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"NM", "DIF_6" ],</v>
      </c>
      <c r="I174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"Raise me up - NM",
  "region": "DM Pack",
  "category": [ "DM Pack", "NM", "DIF_6" ],
  "requires": []
  },
</v>
      </c>
    </row>
    <row r="1744" spans="1:9" ht="105" x14ac:dyDescent="0.25">
      <c r="A1744" s="18">
        <f t="shared" si="27"/>
        <v>436</v>
      </c>
      <c r="B1744" s="18" t="str">
        <f>_xlfn.TEXTJOIN(" - ", FALSE, VLOOKUP(Table2[[#This Row],[Song Number]], Table1[[Order]:[SHD]], 4, FALSE), _xlfn.IFS(MID(B1743, LEN(B1743) - 2, 3) = " EZ", "NM", MID(B1743, LEN(B1743) - 2, 3) = " NM", "HD", MID(B1743, LEN(B1743) - 2, 3) = " HD", "SHD", TRUE, "EZ"))</f>
        <v>Raise me up - HD</v>
      </c>
      <c r="C1744" s="18" t="str">
        <f>_xlfn.TEXTJOIN(" ", FALSE, VLOOKUP(Table2[[#This Row],[Song Number]], Table1[[Order]:[SHD]], 2, FALSE), "Pack")</f>
        <v>DM Pack</v>
      </c>
      <c r="D1744" s="18" t="str" cm="1">
        <f t="array" ref="D1744">_xlfn.IFS(MID(B1743, LEN(B1743) - 2, 3) = " EZ", "NM", MID(B1743, LEN(B1743) - 2, 3) = " NM", "HD", MID(B1743, LEN(B1743) - 2, 3) = " HD", "SHD", TRUE, "EZ")</f>
        <v>HD</v>
      </c>
      <c r="E1744" s="18" t="str">
        <f>VLOOKUP(Table2[[#This Row],[Song Number]], Table1[[Order]:[SHD]], 5, FALSE)</f>
        <v>Planetboom</v>
      </c>
      <c r="F1744" s="18" t="str">
        <f>_xlfn.TEXTJOIN("", FALSE, "BPM_", VLOOKUP(Table2[[#This Row],[Song Number]], Table1[[Order]:[SHD]], 6, FALSE))</f>
        <v>BPM_130</v>
      </c>
      <c r="G1744" s="18" t="str" cm="1">
        <f t="array" ref="G1744">_xlfn.TEXTJOIN("", FALSE, "DIF_", VLOOKUP(Table2[[#This Row],[Song Number]], Table1[[Order]:[SHD]], _xlfn.IFS(MID(B1743, LEN(B1743) - 2, 3) = " EZ", 8, MID(B1743, LEN(B1743) - 2, 3) = " NM", 9, MID(B1743, LEN(B1743) - 2, 3) = " HD", 10, TRUE, 7), FALSE))</f>
        <v>DIF_11</v>
      </c>
      <c r="H174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"HD", "DIF_11" ],</v>
      </c>
      <c r="I174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"Raise me up - HD",
  "region": "DM Pack",
  "category": [ "DM Pack", "HD", "DIF_11" ],
  "requires": []
  },
</v>
      </c>
    </row>
    <row r="1745" spans="1:9" ht="105" x14ac:dyDescent="0.25">
      <c r="A1745" s="18">
        <f t="shared" si="27"/>
        <v>436</v>
      </c>
      <c r="B1745" s="18" t="str">
        <f>_xlfn.TEXTJOIN(" - ", FALSE, VLOOKUP(Table2[[#This Row],[Song Number]], Table1[[Order]:[SHD]], 4, FALSE), _xlfn.IFS(MID(B1744, LEN(B1744) - 2, 3) = " EZ", "NM", MID(B1744, LEN(B1744) - 2, 3) = " NM", "HD", MID(B1744, LEN(B1744) - 2, 3) = " HD", "SHD", TRUE, "EZ"))</f>
        <v>Raise me up - SHD</v>
      </c>
      <c r="C1745" s="18" t="str">
        <f>_xlfn.TEXTJOIN(" ", FALSE, VLOOKUP(Table2[[#This Row],[Song Number]], Table1[[Order]:[SHD]], 2, FALSE), "Pack")</f>
        <v>DM Pack</v>
      </c>
      <c r="D1745" s="18" t="str" cm="1">
        <f t="array" ref="D1745">_xlfn.IFS(MID(B1744, LEN(B1744) - 2, 3) = " EZ", "NM", MID(B1744, LEN(B1744) - 2, 3) = " NM", "HD", MID(B1744, LEN(B1744) - 2, 3) = " HD", "SHD", TRUE, "EZ")</f>
        <v>SHD</v>
      </c>
      <c r="E1745" s="18" t="str">
        <f>VLOOKUP(Table2[[#This Row],[Song Number]], Table1[[Order]:[SHD]], 5, FALSE)</f>
        <v>Planetboom</v>
      </c>
      <c r="F1745" s="18" t="str">
        <f>_xlfn.TEXTJOIN("", FALSE, "BPM_", VLOOKUP(Table2[[#This Row],[Song Number]], Table1[[Order]:[SHD]], 6, FALSE))</f>
        <v>BPM_130</v>
      </c>
      <c r="G1745" s="18" t="str" cm="1">
        <f t="array" ref="G1745">_xlfn.TEXTJOIN("", FALSE, "DIF_", VLOOKUP(Table2[[#This Row],[Song Number]], Table1[[Order]:[SHD]], _xlfn.IFS(MID(B1744, LEN(B1744) - 2, 3) = " EZ", 8, MID(B1744, LEN(B1744) - 2, 3) = " NM", 9, MID(B1744, LEN(B1744) - 2, 3) = " HD", 10, TRUE, 7), FALSE))</f>
        <v>DIF_15</v>
      </c>
      <c r="H174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"SHD", "DIF_15" ],</v>
      </c>
      <c r="I174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"Raise me up - SHD",
  "region": "DM Pack",
  "category": [ "DM Pack", "SHD", "DIF_15" ],
  "requires": []
  },
</v>
      </c>
    </row>
    <row r="1746" spans="1:9" ht="105" x14ac:dyDescent="0.25">
      <c r="A1746" s="18">
        <f t="shared" si="27"/>
        <v>437</v>
      </c>
      <c r="B1746" s="18" t="str">
        <f>_xlfn.TEXTJOIN(" - ", FALSE, VLOOKUP(Table2[[#This Row],[Song Number]], Table1[[Order]:[SHD]], 4, FALSE), _xlfn.IFS(MID(B1745, LEN(B1745) - 2, 3) = " EZ", "NM", MID(B1745, LEN(B1745) - 2, 3) = " NM", "HD", MID(B1745, LEN(B1745) - 2, 3) = " HD", "SHD", TRUE, "EZ"))</f>
        <v>Ray of Illuminati - EZ</v>
      </c>
      <c r="C1746" s="18" t="str">
        <f>_xlfn.TEXTJOIN(" ", FALSE, VLOOKUP(Table2[[#This Row],[Song Number]], Table1[[Order]:[SHD]], 2, FALSE), "Pack")</f>
        <v>DM Pack</v>
      </c>
      <c r="D1746" s="18" t="str" cm="1">
        <f t="array" ref="D1746">_xlfn.IFS(MID(B1745, LEN(B1745) - 2, 3) = " EZ", "NM", MID(B1745, LEN(B1745) - 2, 3) = " NM", "HD", MID(B1745, LEN(B1745) - 2, 3) = " HD", "SHD", TRUE, "EZ")</f>
        <v>EZ</v>
      </c>
      <c r="E1746" s="18" t="str">
        <f>VLOOKUP(Table2[[#This Row],[Song Number]], Table1[[Order]:[SHD]], 5, FALSE)</f>
        <v>ESTi</v>
      </c>
      <c r="F1746" s="18" t="str">
        <f>_xlfn.TEXTJOIN("", FALSE, "BPM_", VLOOKUP(Table2[[#This Row],[Song Number]], Table1[[Order]:[SHD]], 6, FALSE))</f>
        <v>BPM_150</v>
      </c>
      <c r="G1746" s="18" t="str" cm="1">
        <f t="array" ref="G1746">_xlfn.TEXTJOIN("", FALSE, "DIF_", VLOOKUP(Table2[[#This Row],[Song Number]], Table1[[Order]:[SHD]], _xlfn.IFS(MID(B1745, LEN(B1745) - 2, 3) = " EZ", 8, MID(B1745, LEN(B1745) - 2, 3) = " NM", 9, MID(B1745, LEN(B1745) - 2, 3) = " HD", 10, TRUE, 7), FALSE))</f>
        <v>DIF_4</v>
      </c>
      <c r="H174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"EZ", "DIF_4" ],</v>
      </c>
      <c r="I174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"Ray of Illuminati - EZ",
  "region": "DM Pack",
  "category": [ "DM Pack", "EZ", "DIF_4" ],
  "requires": []
  },
</v>
      </c>
    </row>
    <row r="1747" spans="1:9" ht="105" x14ac:dyDescent="0.25">
      <c r="A1747" s="18">
        <f t="shared" si="27"/>
        <v>437</v>
      </c>
      <c r="B1747" s="18" t="str">
        <f>_xlfn.TEXTJOIN(" - ", FALSE, VLOOKUP(Table2[[#This Row],[Song Number]], Table1[[Order]:[SHD]], 4, FALSE), _xlfn.IFS(MID(B1746, LEN(B1746) - 2, 3) = " EZ", "NM", MID(B1746, LEN(B1746) - 2, 3) = " NM", "HD", MID(B1746, LEN(B1746) - 2, 3) = " HD", "SHD", TRUE, "EZ"))</f>
        <v>Ray of Illuminati - NM</v>
      </c>
      <c r="C1747" s="18" t="str">
        <f>_xlfn.TEXTJOIN(" ", FALSE, VLOOKUP(Table2[[#This Row],[Song Number]], Table1[[Order]:[SHD]], 2, FALSE), "Pack")</f>
        <v>DM Pack</v>
      </c>
      <c r="D1747" s="18" t="str" cm="1">
        <f t="array" ref="D1747">_xlfn.IFS(MID(B1746, LEN(B1746) - 2, 3) = " EZ", "NM", MID(B1746, LEN(B1746) - 2, 3) = " NM", "HD", MID(B1746, LEN(B1746) - 2, 3) = " HD", "SHD", TRUE, "EZ")</f>
        <v>NM</v>
      </c>
      <c r="E1747" s="18" t="str">
        <f>VLOOKUP(Table2[[#This Row],[Song Number]], Table1[[Order]:[SHD]], 5, FALSE)</f>
        <v>ESTi</v>
      </c>
      <c r="F1747" s="18" t="str">
        <f>_xlfn.TEXTJOIN("", FALSE, "BPM_", VLOOKUP(Table2[[#This Row],[Song Number]], Table1[[Order]:[SHD]], 6, FALSE))</f>
        <v>BPM_150</v>
      </c>
      <c r="G1747" s="18" t="str" cm="1">
        <f t="array" ref="G1747">_xlfn.TEXTJOIN("", FALSE, "DIF_", VLOOKUP(Table2[[#This Row],[Song Number]], Table1[[Order]:[SHD]], _xlfn.IFS(MID(B1746, LEN(B1746) - 2, 3) = " EZ", 8, MID(B1746, LEN(B1746) - 2, 3) = " NM", 9, MID(B1746, LEN(B1746) - 2, 3) = " HD", 10, TRUE, 7), FALSE))</f>
        <v>DIF_8</v>
      </c>
      <c r="H174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"NM", "DIF_8" ],</v>
      </c>
      <c r="I174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"Ray of Illuminati - NM",
  "region": "DM Pack",
  "category": [ "DM Pack", "NM", "DIF_8" ],
  "requires": []
  },
</v>
      </c>
    </row>
    <row r="1748" spans="1:9" ht="105" x14ac:dyDescent="0.25">
      <c r="A1748" s="18">
        <f t="shared" si="27"/>
        <v>437</v>
      </c>
      <c r="B1748" s="18" t="str">
        <f>_xlfn.TEXTJOIN(" - ", FALSE, VLOOKUP(Table2[[#This Row],[Song Number]], Table1[[Order]:[SHD]], 4, FALSE), _xlfn.IFS(MID(B1747, LEN(B1747) - 2, 3) = " EZ", "NM", MID(B1747, LEN(B1747) - 2, 3) = " NM", "HD", MID(B1747, LEN(B1747) - 2, 3) = " HD", "SHD", TRUE, "EZ"))</f>
        <v>Ray of Illuminati - HD</v>
      </c>
      <c r="C1748" s="18" t="str">
        <f>_xlfn.TEXTJOIN(" ", FALSE, VLOOKUP(Table2[[#This Row],[Song Number]], Table1[[Order]:[SHD]], 2, FALSE), "Pack")</f>
        <v>DM Pack</v>
      </c>
      <c r="D1748" s="18" t="str" cm="1">
        <f t="array" ref="D1748">_xlfn.IFS(MID(B1747, LEN(B1747) - 2, 3) = " EZ", "NM", MID(B1747, LEN(B1747) - 2, 3) = " NM", "HD", MID(B1747, LEN(B1747) - 2, 3) = " HD", "SHD", TRUE, "EZ")</f>
        <v>HD</v>
      </c>
      <c r="E1748" s="18" t="str">
        <f>VLOOKUP(Table2[[#This Row],[Song Number]], Table1[[Order]:[SHD]], 5, FALSE)</f>
        <v>ESTi</v>
      </c>
      <c r="F1748" s="18" t="str">
        <f>_xlfn.TEXTJOIN("", FALSE, "BPM_", VLOOKUP(Table2[[#This Row],[Song Number]], Table1[[Order]:[SHD]], 6, FALSE))</f>
        <v>BPM_150</v>
      </c>
      <c r="G1748" s="18" t="str" cm="1">
        <f t="array" ref="G1748">_xlfn.TEXTJOIN("", FALSE, "DIF_", VLOOKUP(Table2[[#This Row],[Song Number]], Table1[[Order]:[SHD]], _xlfn.IFS(MID(B1747, LEN(B1747) - 2, 3) = " EZ", 8, MID(B1747, LEN(B1747) - 2, 3) = " NM", 9, MID(B1747, LEN(B1747) - 2, 3) = " HD", 10, TRUE, 7), FALSE))</f>
        <v>DIF_14</v>
      </c>
      <c r="H174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"HD", "DIF_14" ],</v>
      </c>
      <c r="I174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"Ray of Illuminati - HD",
  "region": "DM Pack",
  "category": [ "DM Pack", "HD", "DIF_14" ],
  "requires": []
  },
</v>
      </c>
    </row>
    <row r="1749" spans="1:9" ht="105" x14ac:dyDescent="0.25">
      <c r="A1749" s="18">
        <f t="shared" si="27"/>
        <v>437</v>
      </c>
      <c r="B1749" s="18" t="str">
        <f>_xlfn.TEXTJOIN(" - ", FALSE, VLOOKUP(Table2[[#This Row],[Song Number]], Table1[[Order]:[SHD]], 4, FALSE), _xlfn.IFS(MID(B1748, LEN(B1748) - 2, 3) = " EZ", "NM", MID(B1748, LEN(B1748) - 2, 3) = " NM", "HD", MID(B1748, LEN(B1748) - 2, 3) = " HD", "SHD", TRUE, "EZ"))</f>
        <v>Ray of Illuminati - SHD</v>
      </c>
      <c r="C1749" s="18" t="str">
        <f>_xlfn.TEXTJOIN(" ", FALSE, VLOOKUP(Table2[[#This Row],[Song Number]], Table1[[Order]:[SHD]], 2, FALSE), "Pack")</f>
        <v>DM Pack</v>
      </c>
      <c r="D1749" s="18" t="str" cm="1">
        <f t="array" ref="D1749">_xlfn.IFS(MID(B1748, LEN(B1748) - 2, 3) = " EZ", "NM", MID(B1748, LEN(B1748) - 2, 3) = " NM", "HD", MID(B1748, LEN(B1748) - 2, 3) = " HD", "SHD", TRUE, "EZ")</f>
        <v>SHD</v>
      </c>
      <c r="E1749" s="18" t="str">
        <f>VLOOKUP(Table2[[#This Row],[Song Number]], Table1[[Order]:[SHD]], 5, FALSE)</f>
        <v>ESTi</v>
      </c>
      <c r="F1749" s="18" t="str">
        <f>_xlfn.TEXTJOIN("", FALSE, "BPM_", VLOOKUP(Table2[[#This Row],[Song Number]], Table1[[Order]:[SHD]], 6, FALSE))</f>
        <v>BPM_150</v>
      </c>
      <c r="G1749" s="18" t="str" cm="1">
        <f t="array" ref="G1749">_xlfn.TEXTJOIN("", FALSE, "DIF_", VLOOKUP(Table2[[#This Row],[Song Number]], Table1[[Order]:[SHD]], _xlfn.IFS(MID(B1748, LEN(B1748) - 2, 3) = " EZ", 8, MID(B1748, LEN(B1748) - 2, 3) = " NM", 9, MID(B1748, LEN(B1748) - 2, 3) = " HD", 10, TRUE, 7), FALSE))</f>
        <v>DIF_17</v>
      </c>
      <c r="H174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"SHD", "DIF_17" ],</v>
      </c>
      <c r="I174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"Ray of Illuminati - SHD",
  "region": "DM Pack",
  "category": [ "DM Pack", "SHD", "DIF_17" ],
  "requires": []
  },
</v>
      </c>
    </row>
    <row r="1750" spans="1:9" ht="105" x14ac:dyDescent="0.25">
      <c r="A1750" s="18">
        <f t="shared" si="27"/>
        <v>438</v>
      </c>
      <c r="B1750" s="18" t="str">
        <f>_xlfn.TEXTJOIN(" - ", FALSE, VLOOKUP(Table2[[#This Row],[Song Number]], Table1[[Order]:[SHD]], 4, FALSE), _xlfn.IFS(MID(B1749, LEN(B1749) - 2, 3) = " EZ", "NM", MID(B1749, LEN(B1749) - 2, 3) = " NM", "HD", MID(B1749, LEN(B1749) - 2, 3) = " HD", "SHD", TRUE, "EZ"))</f>
        <v>Someday - EZ</v>
      </c>
      <c r="C1750" s="18" t="str">
        <f>_xlfn.TEXTJOIN(" ", FALSE, VLOOKUP(Table2[[#This Row],[Song Number]], Table1[[Order]:[SHD]], 2, FALSE), "Pack")</f>
        <v>DM Pack</v>
      </c>
      <c r="D1750" s="18" t="str" cm="1">
        <f t="array" ref="D1750">_xlfn.IFS(MID(B1749, LEN(B1749) - 2, 3) = " EZ", "NM", MID(B1749, LEN(B1749) - 2, 3) = " NM", "HD", MID(B1749, LEN(B1749) - 2, 3) = " HD", "SHD", TRUE, "EZ")</f>
        <v>EZ</v>
      </c>
      <c r="E1750" s="18" t="str">
        <f>VLOOKUP(Table2[[#This Row],[Song Number]], Table1[[Order]:[SHD]], 5, FALSE)</f>
        <v>NieN</v>
      </c>
      <c r="F1750" s="18" t="str">
        <f>_xlfn.TEXTJOIN("", FALSE, "BPM_", VLOOKUP(Table2[[#This Row],[Song Number]], Table1[[Order]:[SHD]], 6, FALSE))</f>
        <v>BPM_136</v>
      </c>
      <c r="G1750" s="18" t="str" cm="1">
        <f t="array" ref="G1750">_xlfn.TEXTJOIN("", FALSE, "DIF_", VLOOKUP(Table2[[#This Row],[Song Number]], Table1[[Order]:[SHD]], _xlfn.IFS(MID(B1749, LEN(B1749) - 2, 3) = " EZ", 8, MID(B1749, LEN(B1749) - 2, 3) = " NM", 9, MID(B1749, LEN(B1749) - 2, 3) = " HD", 10, TRUE, 7), FALSE))</f>
        <v>DIF_2</v>
      </c>
      <c r="H175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"EZ", "DIF_2" ],</v>
      </c>
      <c r="I175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"Someday - EZ",
  "region": "DM Pack",
  "category": [ "DM Pack", "EZ", "DIF_2" ],
  "requires": []
  },
</v>
      </c>
    </row>
    <row r="1751" spans="1:9" ht="105" x14ac:dyDescent="0.25">
      <c r="A1751" s="18">
        <f t="shared" si="27"/>
        <v>438</v>
      </c>
      <c r="B1751" s="18" t="str">
        <f>_xlfn.TEXTJOIN(" - ", FALSE, VLOOKUP(Table2[[#This Row],[Song Number]], Table1[[Order]:[SHD]], 4, FALSE), _xlfn.IFS(MID(B1750, LEN(B1750) - 2, 3) = " EZ", "NM", MID(B1750, LEN(B1750) - 2, 3) = " NM", "HD", MID(B1750, LEN(B1750) - 2, 3) = " HD", "SHD", TRUE, "EZ"))</f>
        <v>Someday - NM</v>
      </c>
      <c r="C1751" s="18" t="str">
        <f>_xlfn.TEXTJOIN(" ", FALSE, VLOOKUP(Table2[[#This Row],[Song Number]], Table1[[Order]:[SHD]], 2, FALSE), "Pack")</f>
        <v>DM Pack</v>
      </c>
      <c r="D1751" s="18" t="str" cm="1">
        <f t="array" ref="D1751">_xlfn.IFS(MID(B1750, LEN(B1750) - 2, 3) = " EZ", "NM", MID(B1750, LEN(B1750) - 2, 3) = " NM", "HD", MID(B1750, LEN(B1750) - 2, 3) = " HD", "SHD", TRUE, "EZ")</f>
        <v>NM</v>
      </c>
      <c r="E1751" s="18" t="str">
        <f>VLOOKUP(Table2[[#This Row],[Song Number]], Table1[[Order]:[SHD]], 5, FALSE)</f>
        <v>NieN</v>
      </c>
      <c r="F1751" s="18" t="str">
        <f>_xlfn.TEXTJOIN("", FALSE, "BPM_", VLOOKUP(Table2[[#This Row],[Song Number]], Table1[[Order]:[SHD]], 6, FALSE))</f>
        <v>BPM_136</v>
      </c>
      <c r="G1751" s="18" t="str" cm="1">
        <f t="array" ref="G1751">_xlfn.TEXTJOIN("", FALSE, "DIF_", VLOOKUP(Table2[[#This Row],[Song Number]], Table1[[Order]:[SHD]], _xlfn.IFS(MID(B1750, LEN(B1750) - 2, 3) = " EZ", 8, MID(B1750, LEN(B1750) - 2, 3) = " NM", 9, MID(B1750, LEN(B1750) - 2, 3) = " HD", 10, TRUE, 7), FALSE))</f>
        <v>DIF_6</v>
      </c>
      <c r="H175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"NM", "DIF_6" ],</v>
      </c>
      <c r="I175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"Someday - NM",
  "region": "DM Pack",
  "category": [ "DM Pack", "NM", "DIF_6" ],
  "requires": []
  },
</v>
      </c>
    </row>
    <row r="1752" spans="1:9" ht="105" x14ac:dyDescent="0.25">
      <c r="A1752" s="18">
        <f t="shared" si="27"/>
        <v>438</v>
      </c>
      <c r="B1752" s="18" t="str">
        <f>_xlfn.TEXTJOIN(" - ", FALSE, VLOOKUP(Table2[[#This Row],[Song Number]], Table1[[Order]:[SHD]], 4, FALSE), _xlfn.IFS(MID(B1751, LEN(B1751) - 2, 3) = " EZ", "NM", MID(B1751, LEN(B1751) - 2, 3) = " NM", "HD", MID(B1751, LEN(B1751) - 2, 3) = " HD", "SHD", TRUE, "EZ"))</f>
        <v>Someday - HD</v>
      </c>
      <c r="C1752" s="18" t="str">
        <f>_xlfn.TEXTJOIN(" ", FALSE, VLOOKUP(Table2[[#This Row],[Song Number]], Table1[[Order]:[SHD]], 2, FALSE), "Pack")</f>
        <v>DM Pack</v>
      </c>
      <c r="D1752" s="18" t="str" cm="1">
        <f t="array" ref="D1752">_xlfn.IFS(MID(B1751, LEN(B1751) - 2, 3) = " EZ", "NM", MID(B1751, LEN(B1751) - 2, 3) = " NM", "HD", MID(B1751, LEN(B1751) - 2, 3) = " HD", "SHD", TRUE, "EZ")</f>
        <v>HD</v>
      </c>
      <c r="E1752" s="18" t="str">
        <f>VLOOKUP(Table2[[#This Row],[Song Number]], Table1[[Order]:[SHD]], 5, FALSE)</f>
        <v>NieN</v>
      </c>
      <c r="F1752" s="18" t="str">
        <f>_xlfn.TEXTJOIN("", FALSE, "BPM_", VLOOKUP(Table2[[#This Row],[Song Number]], Table1[[Order]:[SHD]], 6, FALSE))</f>
        <v>BPM_136</v>
      </c>
      <c r="G1752" s="18" t="str" cm="1">
        <f t="array" ref="G1752">_xlfn.TEXTJOIN("", FALSE, "DIF_", VLOOKUP(Table2[[#This Row],[Song Number]], Table1[[Order]:[SHD]], _xlfn.IFS(MID(B1751, LEN(B1751) - 2, 3) = " EZ", 8, MID(B1751, LEN(B1751) - 2, 3) = " NM", 9, MID(B1751, LEN(B1751) - 2, 3) = " HD", 10, TRUE, 7), FALSE))</f>
        <v>DIF_11</v>
      </c>
      <c r="H175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"HD", "DIF_11" ],</v>
      </c>
      <c r="I175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"Someday - HD",
  "region": "DM Pack",
  "category": [ "DM Pack", "HD", "DIF_11" ],
  "requires": []
  },
</v>
      </c>
    </row>
    <row r="1753" spans="1:9" ht="105" x14ac:dyDescent="0.25">
      <c r="A1753" s="18">
        <f t="shared" si="27"/>
        <v>438</v>
      </c>
      <c r="B1753" s="18" t="str">
        <f>_xlfn.TEXTJOIN(" - ", FALSE, VLOOKUP(Table2[[#This Row],[Song Number]], Table1[[Order]:[SHD]], 4, FALSE), _xlfn.IFS(MID(B1752, LEN(B1752) - 2, 3) = " EZ", "NM", MID(B1752, LEN(B1752) - 2, 3) = " NM", "HD", MID(B1752, LEN(B1752) - 2, 3) = " HD", "SHD", TRUE, "EZ"))</f>
        <v>Someday - SHD</v>
      </c>
      <c r="C1753" s="18" t="str">
        <f>_xlfn.TEXTJOIN(" ", FALSE, VLOOKUP(Table2[[#This Row],[Song Number]], Table1[[Order]:[SHD]], 2, FALSE), "Pack")</f>
        <v>DM Pack</v>
      </c>
      <c r="D1753" s="18" t="str" cm="1">
        <f t="array" ref="D1753">_xlfn.IFS(MID(B1752, LEN(B1752) - 2, 3) = " EZ", "NM", MID(B1752, LEN(B1752) - 2, 3) = " NM", "HD", MID(B1752, LEN(B1752) - 2, 3) = " HD", "SHD", TRUE, "EZ")</f>
        <v>SHD</v>
      </c>
      <c r="E1753" s="18" t="str">
        <f>VLOOKUP(Table2[[#This Row],[Song Number]], Table1[[Order]:[SHD]], 5, FALSE)</f>
        <v>NieN</v>
      </c>
      <c r="F1753" s="18" t="str">
        <f>_xlfn.TEXTJOIN("", FALSE, "BPM_", VLOOKUP(Table2[[#This Row],[Song Number]], Table1[[Order]:[SHD]], 6, FALSE))</f>
        <v>BPM_136</v>
      </c>
      <c r="G1753" s="18" t="str" cm="1">
        <f t="array" ref="G1753">_xlfn.TEXTJOIN("", FALSE, "DIF_", VLOOKUP(Table2[[#This Row],[Song Number]], Table1[[Order]:[SHD]], _xlfn.IFS(MID(B1752, LEN(B1752) - 2, 3) = " EZ", 8, MID(B1752, LEN(B1752) - 2, 3) = " NM", 9, MID(B1752, LEN(B1752) - 2, 3) = " HD", 10, TRUE, 7), FALSE))</f>
        <v>DIF_16</v>
      </c>
      <c r="H175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"SHD", "DIF_16" ],</v>
      </c>
      <c r="I175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"Someday - SHD",
  "region": "DM Pack",
  "category": [ "DM Pack", "SHD", "DIF_16" ],
  "requires": []
  },
</v>
      </c>
    </row>
    <row r="1754" spans="1:9" ht="105" x14ac:dyDescent="0.25">
      <c r="A1754" s="18">
        <f t="shared" si="27"/>
        <v>439</v>
      </c>
      <c r="B1754" s="18" t="str">
        <f>_xlfn.TEXTJOIN(" - ", FALSE, VLOOKUP(Table2[[#This Row],[Song Number]], Table1[[Order]:[SHD]], 4, FALSE), _xlfn.IFS(MID(B1753, LEN(B1753) - 2, 3) = " EZ", "NM", MID(B1753, LEN(B1753) - 2, 3) = " NM", "HD", MID(B1753, LEN(B1753) - 2, 3) = " HD", "SHD", TRUE, "EZ"))</f>
        <v>SON OF SUN - EZ</v>
      </c>
      <c r="C1754" s="18" t="str">
        <f>_xlfn.TEXTJOIN(" ", FALSE, VLOOKUP(Table2[[#This Row],[Song Number]], Table1[[Order]:[SHD]], 2, FALSE), "Pack")</f>
        <v>DM Pack</v>
      </c>
      <c r="D1754" s="18" t="str" cm="1">
        <f t="array" ref="D1754">_xlfn.IFS(MID(B1753, LEN(B1753) - 2, 3) = " EZ", "NM", MID(B1753, LEN(B1753) - 2, 3) = " NM", "HD", MID(B1753, LEN(B1753) - 2, 3) = " HD", "SHD", TRUE, "EZ")</f>
        <v>EZ</v>
      </c>
      <c r="E1754" s="18" t="str">
        <f>VLOOKUP(Table2[[#This Row],[Song Number]], Table1[[Order]:[SHD]], 5, FALSE)</f>
        <v>Hosoe Shinji</v>
      </c>
      <c r="F1754" s="18" t="str">
        <f>_xlfn.TEXTJOIN("", FALSE, "BPM_", VLOOKUP(Table2[[#This Row],[Song Number]], Table1[[Order]:[SHD]], 6, FALSE))</f>
        <v>BPM_200</v>
      </c>
      <c r="G1754" s="18" t="str" cm="1">
        <f t="array" ref="G1754">_xlfn.TEXTJOIN("", FALSE, "DIF_", VLOOKUP(Table2[[#This Row],[Song Number]], Table1[[Order]:[SHD]], _xlfn.IFS(MID(B1753, LEN(B1753) - 2, 3) = " EZ", 8, MID(B1753, LEN(B1753) - 2, 3) = " NM", 9, MID(B1753, LEN(B1753) - 2, 3) = " HD", 10, TRUE, 7), FALSE))</f>
        <v>DIF_6</v>
      </c>
      <c r="H175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"EZ", "DIF_6" ],</v>
      </c>
      <c r="I175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"SON OF SUN - EZ",
  "region": "DM Pack",
  "category": [ "DM Pack", "EZ", "DIF_6" ],
  "requires": []
  },
</v>
      </c>
    </row>
    <row r="1755" spans="1:9" ht="105" x14ac:dyDescent="0.25">
      <c r="A1755" s="18">
        <f t="shared" si="27"/>
        <v>439</v>
      </c>
      <c r="B1755" s="18" t="str">
        <f>_xlfn.TEXTJOIN(" - ", FALSE, VLOOKUP(Table2[[#This Row],[Song Number]], Table1[[Order]:[SHD]], 4, FALSE), _xlfn.IFS(MID(B1754, LEN(B1754) - 2, 3) = " EZ", "NM", MID(B1754, LEN(B1754) - 2, 3) = " NM", "HD", MID(B1754, LEN(B1754) - 2, 3) = " HD", "SHD", TRUE, "EZ"))</f>
        <v>SON OF SUN - NM</v>
      </c>
      <c r="C1755" s="18" t="str">
        <f>_xlfn.TEXTJOIN(" ", FALSE, VLOOKUP(Table2[[#This Row],[Song Number]], Table1[[Order]:[SHD]], 2, FALSE), "Pack")</f>
        <v>DM Pack</v>
      </c>
      <c r="D1755" s="18" t="str" cm="1">
        <f t="array" ref="D1755">_xlfn.IFS(MID(B1754, LEN(B1754) - 2, 3) = " EZ", "NM", MID(B1754, LEN(B1754) - 2, 3) = " NM", "HD", MID(B1754, LEN(B1754) - 2, 3) = " HD", "SHD", TRUE, "EZ")</f>
        <v>NM</v>
      </c>
      <c r="E1755" s="18" t="str">
        <f>VLOOKUP(Table2[[#This Row],[Song Number]], Table1[[Order]:[SHD]], 5, FALSE)</f>
        <v>Hosoe Shinji</v>
      </c>
      <c r="F1755" s="18" t="str">
        <f>_xlfn.TEXTJOIN("", FALSE, "BPM_", VLOOKUP(Table2[[#This Row],[Song Number]], Table1[[Order]:[SHD]], 6, FALSE))</f>
        <v>BPM_200</v>
      </c>
      <c r="G1755" s="18" t="str" cm="1">
        <f t="array" ref="G1755">_xlfn.TEXTJOIN("", FALSE, "DIF_", VLOOKUP(Table2[[#This Row],[Song Number]], Table1[[Order]:[SHD]], _xlfn.IFS(MID(B1754, LEN(B1754) - 2, 3) = " EZ", 8, MID(B1754, LEN(B1754) - 2, 3) = " NM", 9, MID(B1754, LEN(B1754) - 2, 3) = " HD", 10, TRUE, 7), FALSE))</f>
        <v>DIF_11</v>
      </c>
      <c r="H175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"NM", "DIF_11" ],</v>
      </c>
      <c r="I175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"SON OF SUN - NM",
  "region": "DM Pack",
  "category": [ "DM Pack", "NM", "DIF_11" ],
  "requires": []
  },
</v>
      </c>
    </row>
    <row r="1756" spans="1:9" ht="105" x14ac:dyDescent="0.25">
      <c r="A1756" s="18">
        <f t="shared" si="27"/>
        <v>439</v>
      </c>
      <c r="B1756" s="18" t="str">
        <f>_xlfn.TEXTJOIN(" - ", FALSE, VLOOKUP(Table2[[#This Row],[Song Number]], Table1[[Order]:[SHD]], 4, FALSE), _xlfn.IFS(MID(B1755, LEN(B1755) - 2, 3) = " EZ", "NM", MID(B1755, LEN(B1755) - 2, 3) = " NM", "HD", MID(B1755, LEN(B1755) - 2, 3) = " HD", "SHD", TRUE, "EZ"))</f>
        <v>SON OF SUN - HD</v>
      </c>
      <c r="C1756" s="18" t="str">
        <f>_xlfn.TEXTJOIN(" ", FALSE, VLOOKUP(Table2[[#This Row],[Song Number]], Table1[[Order]:[SHD]], 2, FALSE), "Pack")</f>
        <v>DM Pack</v>
      </c>
      <c r="D1756" s="18" t="str" cm="1">
        <f t="array" ref="D1756">_xlfn.IFS(MID(B1755, LEN(B1755) - 2, 3) = " EZ", "NM", MID(B1755, LEN(B1755) - 2, 3) = " NM", "HD", MID(B1755, LEN(B1755) - 2, 3) = " HD", "SHD", TRUE, "EZ")</f>
        <v>HD</v>
      </c>
      <c r="E1756" s="18" t="str">
        <f>VLOOKUP(Table2[[#This Row],[Song Number]], Table1[[Order]:[SHD]], 5, FALSE)</f>
        <v>Hosoe Shinji</v>
      </c>
      <c r="F1756" s="18" t="str">
        <f>_xlfn.TEXTJOIN("", FALSE, "BPM_", VLOOKUP(Table2[[#This Row],[Song Number]], Table1[[Order]:[SHD]], 6, FALSE))</f>
        <v>BPM_200</v>
      </c>
      <c r="G1756" s="18" t="str" cm="1">
        <f t="array" ref="G1756">_xlfn.TEXTJOIN("", FALSE, "DIF_", VLOOKUP(Table2[[#This Row],[Song Number]], Table1[[Order]:[SHD]], _xlfn.IFS(MID(B1755, LEN(B1755) - 2, 3) = " EZ", 8, MID(B1755, LEN(B1755) - 2, 3) = " NM", 9, MID(B1755, LEN(B1755) - 2, 3) = " HD", 10, TRUE, 7), FALSE))</f>
        <v>DIF_15</v>
      </c>
      <c r="H175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"HD", "DIF_15" ],</v>
      </c>
      <c r="I175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"SON OF SUN - HD",
  "region": "DM Pack",
  "category": [ "DM Pack", "HD", "DIF_15" ],
  "requires": []
  },
</v>
      </c>
    </row>
    <row r="1757" spans="1:9" ht="105" x14ac:dyDescent="0.25">
      <c r="A1757" s="18">
        <f t="shared" si="27"/>
        <v>439</v>
      </c>
      <c r="B1757" s="18" t="str">
        <f>_xlfn.TEXTJOIN(" - ", FALSE, VLOOKUP(Table2[[#This Row],[Song Number]], Table1[[Order]:[SHD]], 4, FALSE), _xlfn.IFS(MID(B1756, LEN(B1756) - 2, 3) = " EZ", "NM", MID(B1756, LEN(B1756) - 2, 3) = " NM", "HD", MID(B1756, LEN(B1756) - 2, 3) = " HD", "SHD", TRUE, "EZ"))</f>
        <v>SON OF SUN - SHD</v>
      </c>
      <c r="C1757" s="18" t="str">
        <f>_xlfn.TEXTJOIN(" ", FALSE, VLOOKUP(Table2[[#This Row],[Song Number]], Table1[[Order]:[SHD]], 2, FALSE), "Pack")</f>
        <v>DM Pack</v>
      </c>
      <c r="D1757" s="18" t="str" cm="1">
        <f t="array" ref="D1757">_xlfn.IFS(MID(B1756, LEN(B1756) - 2, 3) = " EZ", "NM", MID(B1756, LEN(B1756) - 2, 3) = " NM", "HD", MID(B1756, LEN(B1756) - 2, 3) = " HD", "SHD", TRUE, "EZ")</f>
        <v>SHD</v>
      </c>
      <c r="E1757" s="18" t="str">
        <f>VLOOKUP(Table2[[#This Row],[Song Number]], Table1[[Order]:[SHD]], 5, FALSE)</f>
        <v>Hosoe Shinji</v>
      </c>
      <c r="F1757" s="18" t="str">
        <f>_xlfn.TEXTJOIN("", FALSE, "BPM_", VLOOKUP(Table2[[#This Row],[Song Number]], Table1[[Order]:[SHD]], 6, FALSE))</f>
        <v>BPM_200</v>
      </c>
      <c r="G1757" s="18" t="str" cm="1">
        <f t="array" ref="G1757">_xlfn.TEXTJOIN("", FALSE, "DIF_", VLOOKUP(Table2[[#This Row],[Song Number]], Table1[[Order]:[SHD]], _xlfn.IFS(MID(B1756, LEN(B1756) - 2, 3) = " EZ", 8, MID(B1756, LEN(B1756) - 2, 3) = " NM", 9, MID(B1756, LEN(B1756) - 2, 3) = " HD", 10, TRUE, 7), FALSE))</f>
        <v>DIF_19</v>
      </c>
      <c r="H175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"SHD", "DIF_19" ],</v>
      </c>
      <c r="I175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"SON OF SUN - SHD",
  "region": "DM Pack",
  "category": [ "DM Pack", "SHD", "DIF_19" ],
  "requires": []
  },
</v>
      </c>
    </row>
    <row r="1758" spans="1:9" ht="105" x14ac:dyDescent="0.25">
      <c r="A1758" s="18">
        <f t="shared" si="27"/>
        <v>440</v>
      </c>
      <c r="B1758" s="18" t="str">
        <f>_xlfn.TEXTJOIN(" - ", FALSE, VLOOKUP(Table2[[#This Row],[Song Number]], Table1[[Order]:[SHD]], 4, FALSE), _xlfn.IFS(MID(B1757, LEN(B1757) - 2, 3) = " EZ", "NM", MID(B1757, LEN(B1757) - 2, 3) = " NM", "HD", MID(B1757, LEN(B1757) - 2, 3) = " HD", "SHD", TRUE, "EZ"))</f>
        <v>U.A.D - EZ</v>
      </c>
      <c r="C1758" s="18" t="str">
        <f>_xlfn.TEXTJOIN(" ", FALSE, VLOOKUP(Table2[[#This Row],[Song Number]], Table1[[Order]:[SHD]], 2, FALSE), "Pack")</f>
        <v>DM Pack</v>
      </c>
      <c r="D1758" s="18" t="str" cm="1">
        <f t="array" ref="D1758">_xlfn.IFS(MID(B1757, LEN(B1757) - 2, 3) = " EZ", "NM", MID(B1757, LEN(B1757) - 2, 3) = " NM", "HD", MID(B1757, LEN(B1757) - 2, 3) = " HD", "SHD", TRUE, "EZ")</f>
        <v>EZ</v>
      </c>
      <c r="E1758" s="18" t="str">
        <f>VLOOKUP(Table2[[#This Row],[Song Number]], Table1[[Order]:[SHD]], 5, FALSE)</f>
        <v>HAYAKO</v>
      </c>
      <c r="F1758" s="18" t="str">
        <f>_xlfn.TEXTJOIN("", FALSE, "BPM_", VLOOKUP(Table2[[#This Row],[Song Number]], Table1[[Order]:[SHD]], 6, FALSE))</f>
        <v>BPM_129</v>
      </c>
      <c r="G1758" s="18" t="str" cm="1">
        <f t="array" ref="G1758">_xlfn.TEXTJOIN("", FALSE, "DIF_", VLOOKUP(Table2[[#This Row],[Song Number]], Table1[[Order]:[SHD]], _xlfn.IFS(MID(B1757, LEN(B1757) - 2, 3) = " EZ", 8, MID(B1757, LEN(B1757) - 2, 3) = " NM", 9, MID(B1757, LEN(B1757) - 2, 3) = " HD", 10, TRUE, 7), FALSE))</f>
        <v>DIF_3</v>
      </c>
      <c r="H175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"EZ", "DIF_3" ],</v>
      </c>
      <c r="I175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"U.A.D - EZ",
  "region": "DM Pack",
  "category": [ "DM Pack", "EZ", "DIF_3" ],
  "requires": []
  },
</v>
      </c>
    </row>
    <row r="1759" spans="1:9" ht="105" x14ac:dyDescent="0.25">
      <c r="A1759" s="18">
        <f t="shared" si="27"/>
        <v>440</v>
      </c>
      <c r="B1759" s="18" t="str">
        <f>_xlfn.TEXTJOIN(" - ", FALSE, VLOOKUP(Table2[[#This Row],[Song Number]], Table1[[Order]:[SHD]], 4, FALSE), _xlfn.IFS(MID(B1758, LEN(B1758) - 2, 3) = " EZ", "NM", MID(B1758, LEN(B1758) - 2, 3) = " NM", "HD", MID(B1758, LEN(B1758) - 2, 3) = " HD", "SHD", TRUE, "EZ"))</f>
        <v>U.A.D - NM</v>
      </c>
      <c r="C1759" s="18" t="str">
        <f>_xlfn.TEXTJOIN(" ", FALSE, VLOOKUP(Table2[[#This Row],[Song Number]], Table1[[Order]:[SHD]], 2, FALSE), "Pack")</f>
        <v>DM Pack</v>
      </c>
      <c r="D1759" s="18" t="str" cm="1">
        <f t="array" ref="D1759">_xlfn.IFS(MID(B1758, LEN(B1758) - 2, 3) = " EZ", "NM", MID(B1758, LEN(B1758) - 2, 3) = " NM", "HD", MID(B1758, LEN(B1758) - 2, 3) = " HD", "SHD", TRUE, "EZ")</f>
        <v>NM</v>
      </c>
      <c r="E1759" s="18" t="str">
        <f>VLOOKUP(Table2[[#This Row],[Song Number]], Table1[[Order]:[SHD]], 5, FALSE)</f>
        <v>HAYAKO</v>
      </c>
      <c r="F1759" s="18" t="str">
        <f>_xlfn.TEXTJOIN("", FALSE, "BPM_", VLOOKUP(Table2[[#This Row],[Song Number]], Table1[[Order]:[SHD]], 6, FALSE))</f>
        <v>BPM_129</v>
      </c>
      <c r="G1759" s="18" t="str" cm="1">
        <f t="array" ref="G1759">_xlfn.TEXTJOIN("", FALSE, "DIF_", VLOOKUP(Table2[[#This Row],[Song Number]], Table1[[Order]:[SHD]], _xlfn.IFS(MID(B1758, LEN(B1758) - 2, 3) = " EZ", 8, MID(B1758, LEN(B1758) - 2, 3) = " NM", 9, MID(B1758, LEN(B1758) - 2, 3) = " HD", 10, TRUE, 7), FALSE))</f>
        <v>DIF_7</v>
      </c>
      <c r="H175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"NM", "DIF_7" ],</v>
      </c>
      <c r="I175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"U.A.D - NM",
  "region": "DM Pack",
  "category": [ "DM Pack", "NM", "DIF_7" ],
  "requires": []
  },
</v>
      </c>
    </row>
    <row r="1760" spans="1:9" ht="105" x14ac:dyDescent="0.25">
      <c r="A1760" s="18">
        <f t="shared" si="27"/>
        <v>440</v>
      </c>
      <c r="B1760" s="18" t="str">
        <f>_xlfn.TEXTJOIN(" - ", FALSE, VLOOKUP(Table2[[#This Row],[Song Number]], Table1[[Order]:[SHD]], 4, FALSE), _xlfn.IFS(MID(B1759, LEN(B1759) - 2, 3) = " EZ", "NM", MID(B1759, LEN(B1759) - 2, 3) = " NM", "HD", MID(B1759, LEN(B1759) - 2, 3) = " HD", "SHD", TRUE, "EZ"))</f>
        <v>U.A.D - HD</v>
      </c>
      <c r="C1760" s="18" t="str">
        <f>_xlfn.TEXTJOIN(" ", FALSE, VLOOKUP(Table2[[#This Row],[Song Number]], Table1[[Order]:[SHD]], 2, FALSE), "Pack")</f>
        <v>DM Pack</v>
      </c>
      <c r="D1760" s="18" t="str" cm="1">
        <f t="array" ref="D1760">_xlfn.IFS(MID(B1759, LEN(B1759) - 2, 3) = " EZ", "NM", MID(B1759, LEN(B1759) - 2, 3) = " NM", "HD", MID(B1759, LEN(B1759) - 2, 3) = " HD", "SHD", TRUE, "EZ")</f>
        <v>HD</v>
      </c>
      <c r="E1760" s="18" t="str">
        <f>VLOOKUP(Table2[[#This Row],[Song Number]], Table1[[Order]:[SHD]], 5, FALSE)</f>
        <v>HAYAKO</v>
      </c>
      <c r="F1760" s="18" t="str">
        <f>_xlfn.TEXTJOIN("", FALSE, "BPM_", VLOOKUP(Table2[[#This Row],[Song Number]], Table1[[Order]:[SHD]], 6, FALSE))</f>
        <v>BPM_129</v>
      </c>
      <c r="G1760" s="18" t="str" cm="1">
        <f t="array" ref="G1760">_xlfn.TEXTJOIN("", FALSE, "DIF_", VLOOKUP(Table2[[#This Row],[Song Number]], Table1[[Order]:[SHD]], _xlfn.IFS(MID(B1759, LEN(B1759) - 2, 3) = " EZ", 8, MID(B1759, LEN(B1759) - 2, 3) = " NM", 9, MID(B1759, LEN(B1759) - 2, 3) = " HD", 10, TRUE, 7), FALSE))</f>
        <v>DIF_13</v>
      </c>
      <c r="H176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"HD", "DIF_13" ],</v>
      </c>
      <c r="I176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"U.A.D - HD",
  "region": "DM Pack",
  "category": [ "DM Pack", "HD", "DIF_13" ],
  "requires": []
  },
</v>
      </c>
    </row>
    <row r="1761" spans="1:9" ht="105" x14ac:dyDescent="0.25">
      <c r="A1761" s="18">
        <f t="shared" si="27"/>
        <v>440</v>
      </c>
      <c r="B1761" s="18" t="str">
        <f>_xlfn.TEXTJOIN(" - ", FALSE, VLOOKUP(Table2[[#This Row],[Song Number]], Table1[[Order]:[SHD]], 4, FALSE), _xlfn.IFS(MID(B1760, LEN(B1760) - 2, 3) = " EZ", "NM", MID(B1760, LEN(B1760) - 2, 3) = " NM", "HD", MID(B1760, LEN(B1760) - 2, 3) = " HD", "SHD", TRUE, "EZ"))</f>
        <v>U.A.D - SHD</v>
      </c>
      <c r="C1761" s="18" t="str">
        <f>_xlfn.TEXTJOIN(" ", FALSE, VLOOKUP(Table2[[#This Row],[Song Number]], Table1[[Order]:[SHD]], 2, FALSE), "Pack")</f>
        <v>DM Pack</v>
      </c>
      <c r="D1761" s="18" t="str" cm="1">
        <f t="array" ref="D1761">_xlfn.IFS(MID(B1760, LEN(B1760) - 2, 3) = " EZ", "NM", MID(B1760, LEN(B1760) - 2, 3) = " NM", "HD", MID(B1760, LEN(B1760) - 2, 3) = " HD", "SHD", TRUE, "EZ")</f>
        <v>SHD</v>
      </c>
      <c r="E1761" s="18" t="str">
        <f>VLOOKUP(Table2[[#This Row],[Song Number]], Table1[[Order]:[SHD]], 5, FALSE)</f>
        <v>HAYAKO</v>
      </c>
      <c r="F1761" s="18" t="str">
        <f>_xlfn.TEXTJOIN("", FALSE, "BPM_", VLOOKUP(Table2[[#This Row],[Song Number]], Table1[[Order]:[SHD]], 6, FALSE))</f>
        <v>BPM_129</v>
      </c>
      <c r="G1761" s="18" t="str" cm="1">
        <f t="array" ref="G1761">_xlfn.TEXTJOIN("", FALSE, "DIF_", VLOOKUP(Table2[[#This Row],[Song Number]], Table1[[Order]:[SHD]], _xlfn.IFS(MID(B1760, LEN(B1760) - 2, 3) = " EZ", 8, MID(B1760, LEN(B1760) - 2, 3) = " NM", 9, MID(B1760, LEN(B1760) - 2, 3) = " HD", 10, TRUE, 7), FALSE))</f>
        <v>DIF_17</v>
      </c>
      <c r="H176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"SHD", "DIF_17" ],</v>
      </c>
      <c r="I176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"U.A.D - SHD",
  "region": "DM Pack",
  "category": [ "DM Pack", "SHD", "DIF_17" ],
  "requires": []
  },
</v>
      </c>
    </row>
    <row r="1762" spans="1:9" ht="105" x14ac:dyDescent="0.25">
      <c r="A1762" s="18">
        <f t="shared" si="27"/>
        <v>441</v>
      </c>
      <c r="B1762" s="18" t="str">
        <f>_xlfn.TEXTJOIN(" - ", FALSE, VLOOKUP(Table2[[#This Row],[Song Number]], Table1[[Order]:[SHD]], 4, FALSE), _xlfn.IFS(MID(B1761, LEN(B1761) - 2, 3) = " EZ", "NM", MID(B1761, LEN(B1761) - 2, 3) = " NM", "HD", MID(B1761, LEN(B1761) - 2, 3) = " HD", "SHD", TRUE, "EZ"))</f>
        <v>WhiteBlue - EZ</v>
      </c>
      <c r="C1762" s="18" t="str">
        <f>_xlfn.TEXTJOIN(" ", FALSE, VLOOKUP(Table2[[#This Row],[Song Number]], Table1[[Order]:[SHD]], 2, FALSE), "Pack")</f>
        <v>DM Pack</v>
      </c>
      <c r="D1762" s="18" t="str" cm="1">
        <f t="array" ref="D1762">_xlfn.IFS(MID(B1761, LEN(B1761) - 2, 3) = " EZ", "NM", MID(B1761, LEN(B1761) - 2, 3) = " NM", "HD", MID(B1761, LEN(B1761) - 2, 3) = " HD", "SHD", TRUE, "EZ")</f>
        <v>EZ</v>
      </c>
      <c r="E1762" s="18" t="str">
        <f>VLOOKUP(Table2[[#This Row],[Song Number]], Table1[[Order]:[SHD]], 5, FALSE)</f>
        <v>zts</v>
      </c>
      <c r="F1762" s="18" t="str">
        <f>_xlfn.TEXTJOIN("", FALSE, "BPM_", VLOOKUP(Table2[[#This Row],[Song Number]], Table1[[Order]:[SHD]], 6, FALSE))</f>
        <v>BPM_144</v>
      </c>
      <c r="G1762" s="18" t="str" cm="1">
        <f t="array" ref="G1762">_xlfn.TEXTJOIN("", FALSE, "DIF_", VLOOKUP(Table2[[#This Row],[Song Number]], Table1[[Order]:[SHD]], _xlfn.IFS(MID(B1761, LEN(B1761) - 2, 3) = " EZ", 8, MID(B1761, LEN(B1761) - 2, 3) = " NM", 9, MID(B1761, LEN(B1761) - 2, 3) = " HD", 10, TRUE, 7), FALSE))</f>
        <v>DIF_3</v>
      </c>
      <c r="H176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"EZ", "DIF_3" ],</v>
      </c>
      <c r="I176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"WhiteBlue - EZ",
  "region": "DM Pack",
  "category": [ "DM Pack", "EZ", "DIF_3" ],
  "requires": []
  },
</v>
      </c>
    </row>
    <row r="1763" spans="1:9" ht="105" x14ac:dyDescent="0.25">
      <c r="A1763" s="18">
        <f t="shared" si="27"/>
        <v>441</v>
      </c>
      <c r="B1763" s="18" t="str">
        <f>_xlfn.TEXTJOIN(" - ", FALSE, VLOOKUP(Table2[[#This Row],[Song Number]], Table1[[Order]:[SHD]], 4, FALSE), _xlfn.IFS(MID(B1762, LEN(B1762) - 2, 3) = " EZ", "NM", MID(B1762, LEN(B1762) - 2, 3) = " NM", "HD", MID(B1762, LEN(B1762) - 2, 3) = " HD", "SHD", TRUE, "EZ"))</f>
        <v>WhiteBlue - NM</v>
      </c>
      <c r="C1763" s="18" t="str">
        <f>_xlfn.TEXTJOIN(" ", FALSE, VLOOKUP(Table2[[#This Row],[Song Number]], Table1[[Order]:[SHD]], 2, FALSE), "Pack")</f>
        <v>DM Pack</v>
      </c>
      <c r="D1763" s="18" t="str" cm="1">
        <f t="array" ref="D1763">_xlfn.IFS(MID(B1762, LEN(B1762) - 2, 3) = " EZ", "NM", MID(B1762, LEN(B1762) - 2, 3) = " NM", "HD", MID(B1762, LEN(B1762) - 2, 3) = " HD", "SHD", TRUE, "EZ")</f>
        <v>NM</v>
      </c>
      <c r="E1763" s="18" t="str">
        <f>VLOOKUP(Table2[[#This Row],[Song Number]], Table1[[Order]:[SHD]], 5, FALSE)</f>
        <v>zts</v>
      </c>
      <c r="F1763" s="18" t="str">
        <f>_xlfn.TEXTJOIN("", FALSE, "BPM_", VLOOKUP(Table2[[#This Row],[Song Number]], Table1[[Order]:[SHD]], 6, FALSE))</f>
        <v>BPM_144</v>
      </c>
      <c r="G1763" s="18" t="str" cm="1">
        <f t="array" ref="G1763">_xlfn.TEXTJOIN("", FALSE, "DIF_", VLOOKUP(Table2[[#This Row],[Song Number]], Table1[[Order]:[SHD]], _xlfn.IFS(MID(B1762, LEN(B1762) - 2, 3) = " EZ", 8, MID(B1762, LEN(B1762) - 2, 3) = " NM", 9, MID(B1762, LEN(B1762) - 2, 3) = " HD", 10, TRUE, 7), FALSE))</f>
        <v>DIF_8</v>
      </c>
      <c r="H176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"NM", "DIF_8" ],</v>
      </c>
      <c r="I176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"WhiteBlue - NM",
  "region": "DM Pack",
  "category": [ "DM Pack", "NM", "DIF_8" ],
  "requires": []
  },
</v>
      </c>
    </row>
    <row r="1764" spans="1:9" ht="105" x14ac:dyDescent="0.25">
      <c r="A1764" s="18">
        <f t="shared" si="27"/>
        <v>441</v>
      </c>
      <c r="B1764" s="18" t="str">
        <f>_xlfn.TEXTJOIN(" - ", FALSE, VLOOKUP(Table2[[#This Row],[Song Number]], Table1[[Order]:[SHD]], 4, FALSE), _xlfn.IFS(MID(B1763, LEN(B1763) - 2, 3) = " EZ", "NM", MID(B1763, LEN(B1763) - 2, 3) = " NM", "HD", MID(B1763, LEN(B1763) - 2, 3) = " HD", "SHD", TRUE, "EZ"))</f>
        <v>WhiteBlue - HD</v>
      </c>
      <c r="C1764" s="18" t="str">
        <f>_xlfn.TEXTJOIN(" ", FALSE, VLOOKUP(Table2[[#This Row],[Song Number]], Table1[[Order]:[SHD]], 2, FALSE), "Pack")</f>
        <v>DM Pack</v>
      </c>
      <c r="D1764" s="18" t="str" cm="1">
        <f t="array" ref="D1764">_xlfn.IFS(MID(B1763, LEN(B1763) - 2, 3) = " EZ", "NM", MID(B1763, LEN(B1763) - 2, 3) = " NM", "HD", MID(B1763, LEN(B1763) - 2, 3) = " HD", "SHD", TRUE, "EZ")</f>
        <v>HD</v>
      </c>
      <c r="E1764" s="18" t="str">
        <f>VLOOKUP(Table2[[#This Row],[Song Number]], Table1[[Order]:[SHD]], 5, FALSE)</f>
        <v>zts</v>
      </c>
      <c r="F1764" s="18" t="str">
        <f>_xlfn.TEXTJOIN("", FALSE, "BPM_", VLOOKUP(Table2[[#This Row],[Song Number]], Table1[[Order]:[SHD]], 6, FALSE))</f>
        <v>BPM_144</v>
      </c>
      <c r="G1764" s="18" t="str" cm="1">
        <f t="array" ref="G1764">_xlfn.TEXTJOIN("", FALSE, "DIF_", VLOOKUP(Table2[[#This Row],[Song Number]], Table1[[Order]:[SHD]], _xlfn.IFS(MID(B1763, LEN(B1763) - 2, 3) = " EZ", 8, MID(B1763, LEN(B1763) - 2, 3) = " NM", 9, MID(B1763, LEN(B1763) - 2, 3) = " HD", 10, TRUE, 7), FALSE))</f>
        <v>DIF_14</v>
      </c>
      <c r="H176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"HD", "DIF_14" ],</v>
      </c>
      <c r="I176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"WhiteBlue - HD",
  "region": "DM Pack",
  "category": [ "DM Pack", "HD", "DIF_14" ],
  "requires": []
  },
</v>
      </c>
    </row>
    <row r="1765" spans="1:9" ht="105" x14ac:dyDescent="0.25">
      <c r="A1765" s="18">
        <f t="shared" si="27"/>
        <v>441</v>
      </c>
      <c r="B1765" s="18" t="str">
        <f>_xlfn.TEXTJOIN(" - ", FALSE, VLOOKUP(Table2[[#This Row],[Song Number]], Table1[[Order]:[SHD]], 4, FALSE), _xlfn.IFS(MID(B1764, LEN(B1764) - 2, 3) = " EZ", "NM", MID(B1764, LEN(B1764) - 2, 3) = " NM", "HD", MID(B1764, LEN(B1764) - 2, 3) = " HD", "SHD", TRUE, "EZ"))</f>
        <v>WhiteBlue - SHD</v>
      </c>
      <c r="C1765" s="18" t="str">
        <f>_xlfn.TEXTJOIN(" ", FALSE, VLOOKUP(Table2[[#This Row],[Song Number]], Table1[[Order]:[SHD]], 2, FALSE), "Pack")</f>
        <v>DM Pack</v>
      </c>
      <c r="D1765" s="18" t="str" cm="1">
        <f t="array" ref="D1765">_xlfn.IFS(MID(B1764, LEN(B1764) - 2, 3) = " EZ", "NM", MID(B1764, LEN(B1764) - 2, 3) = " NM", "HD", MID(B1764, LEN(B1764) - 2, 3) = " HD", "SHD", TRUE, "EZ")</f>
        <v>SHD</v>
      </c>
      <c r="E1765" s="18" t="str">
        <f>VLOOKUP(Table2[[#This Row],[Song Number]], Table1[[Order]:[SHD]], 5, FALSE)</f>
        <v>zts</v>
      </c>
      <c r="F1765" s="18" t="str">
        <f>_xlfn.TEXTJOIN("", FALSE, "BPM_", VLOOKUP(Table2[[#This Row],[Song Number]], Table1[[Order]:[SHD]], 6, FALSE))</f>
        <v>BPM_144</v>
      </c>
      <c r="G1765" s="18" t="str" cm="1">
        <f t="array" ref="G1765">_xlfn.TEXTJOIN("", FALSE, "DIF_", VLOOKUP(Table2[[#This Row],[Song Number]], Table1[[Order]:[SHD]], _xlfn.IFS(MID(B1764, LEN(B1764) - 2, 3) = " EZ", 8, MID(B1764, LEN(B1764) - 2, 3) = " NM", 9, MID(B1764, LEN(B1764) - 2, 3) = " HD", 10, TRUE, 7), FALSE))</f>
        <v>DIF_17</v>
      </c>
      <c r="H176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"SHD", "DIF_17" ],</v>
      </c>
      <c r="I176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"WhiteBlue - SHD",
  "region": "DM Pack",
  "category": [ "DM Pack", "SHD", "DIF_17" ],
  "requires": []
  },
</v>
      </c>
    </row>
    <row r="1766" spans="1:9" ht="105" x14ac:dyDescent="0.25">
      <c r="A1766" s="18">
        <f t="shared" si="27"/>
        <v>442</v>
      </c>
      <c r="B1766" s="18" t="str">
        <f>_xlfn.TEXTJOIN(" - ", FALSE, VLOOKUP(Table2[[#This Row],[Song Number]], Table1[[Order]:[SHD]], 4, FALSE), _xlfn.IFS(MID(B1765, LEN(B1765) - 2, 3) = " EZ", "NM", MID(B1765, LEN(B1765) - 2, 3) = " NM", "HD", MID(B1765, LEN(B1765) - 2, 3) = " HD", "SHD", TRUE, "EZ"))</f>
        <v>Xeus - EZ</v>
      </c>
      <c r="C1766" s="18" t="str">
        <f>_xlfn.TEXTJOIN(" ", FALSE, VLOOKUP(Table2[[#This Row],[Song Number]], Table1[[Order]:[SHD]], 2, FALSE), "Pack")</f>
        <v>DM Pack</v>
      </c>
      <c r="D1766" s="18" t="str" cm="1">
        <f t="array" ref="D1766">_xlfn.IFS(MID(B1765, LEN(B1765) - 2, 3) = " EZ", "NM", MID(B1765, LEN(B1765) - 2, 3) = " NM", "HD", MID(B1765, LEN(B1765) - 2, 3) = " HD", "SHD", TRUE, "EZ")</f>
        <v>EZ</v>
      </c>
      <c r="E1766" s="18" t="str">
        <f>VLOOKUP(Table2[[#This Row],[Song Number]], Table1[[Order]:[SHD]], 5, FALSE)</f>
        <v>XeoN</v>
      </c>
      <c r="F1766" s="18" t="str">
        <f>_xlfn.TEXTJOIN("", FALSE, "BPM_", VLOOKUP(Table2[[#This Row],[Song Number]], Table1[[Order]:[SHD]], 6, FALSE))</f>
        <v>BPM_148</v>
      </c>
      <c r="G1766" s="18" t="str" cm="1">
        <f t="array" ref="G1766">_xlfn.TEXTJOIN("", FALSE, "DIF_", VLOOKUP(Table2[[#This Row],[Song Number]], Table1[[Order]:[SHD]], _xlfn.IFS(MID(B1765, LEN(B1765) - 2, 3) = " EZ", 8, MID(B1765, LEN(B1765) - 2, 3) = " NM", 9, MID(B1765, LEN(B1765) - 2, 3) = " HD", 10, TRUE, 7), FALSE))</f>
        <v>DIF_5</v>
      </c>
      <c r="H176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"EZ", "DIF_5" ],</v>
      </c>
      <c r="I176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"Xeus - EZ",
  "region": "DM Pack",
  "category": [ "DM Pack", "EZ", "DIF_5" ],
  "requires": []
  },
</v>
      </c>
    </row>
    <row r="1767" spans="1:9" ht="105" x14ac:dyDescent="0.25">
      <c r="A1767" s="18">
        <f t="shared" si="27"/>
        <v>442</v>
      </c>
      <c r="B1767" s="18" t="str">
        <f>_xlfn.TEXTJOIN(" - ", FALSE, VLOOKUP(Table2[[#This Row],[Song Number]], Table1[[Order]:[SHD]], 4, FALSE), _xlfn.IFS(MID(B1766, LEN(B1766) - 2, 3) = " EZ", "NM", MID(B1766, LEN(B1766) - 2, 3) = " NM", "HD", MID(B1766, LEN(B1766) - 2, 3) = " HD", "SHD", TRUE, "EZ"))</f>
        <v>Xeus - NM</v>
      </c>
      <c r="C1767" s="18" t="str">
        <f>_xlfn.TEXTJOIN(" ", FALSE, VLOOKUP(Table2[[#This Row],[Song Number]], Table1[[Order]:[SHD]], 2, FALSE), "Pack")</f>
        <v>DM Pack</v>
      </c>
      <c r="D1767" s="18" t="str" cm="1">
        <f t="array" ref="D1767">_xlfn.IFS(MID(B1766, LEN(B1766) - 2, 3) = " EZ", "NM", MID(B1766, LEN(B1766) - 2, 3) = " NM", "HD", MID(B1766, LEN(B1766) - 2, 3) = " HD", "SHD", TRUE, "EZ")</f>
        <v>NM</v>
      </c>
      <c r="E1767" s="18" t="str">
        <f>VLOOKUP(Table2[[#This Row],[Song Number]], Table1[[Order]:[SHD]], 5, FALSE)</f>
        <v>XeoN</v>
      </c>
      <c r="F1767" s="18" t="str">
        <f>_xlfn.TEXTJOIN("", FALSE, "BPM_", VLOOKUP(Table2[[#This Row],[Song Number]], Table1[[Order]:[SHD]], 6, FALSE))</f>
        <v>BPM_148</v>
      </c>
      <c r="G1767" s="18" t="str" cm="1">
        <f t="array" ref="G1767">_xlfn.TEXTJOIN("", FALSE, "DIF_", VLOOKUP(Table2[[#This Row],[Song Number]], Table1[[Order]:[SHD]], _xlfn.IFS(MID(B1766, LEN(B1766) - 2, 3) = " EZ", 8, MID(B1766, LEN(B1766) - 2, 3) = " NM", 9, MID(B1766, LEN(B1766) - 2, 3) = " HD", 10, TRUE, 7), FALSE))</f>
        <v>DIF_10</v>
      </c>
      <c r="H176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"NM", "DIF_10" ],</v>
      </c>
      <c r="I176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"Xeus - NM",
  "region": "DM Pack",
  "category": [ "DM Pack", "NM", "DIF_10" ],
  "requires": []
  },
</v>
      </c>
    </row>
    <row r="1768" spans="1:9" ht="105" x14ac:dyDescent="0.25">
      <c r="A1768" s="18">
        <f t="shared" si="27"/>
        <v>442</v>
      </c>
      <c r="B1768" s="18" t="str">
        <f>_xlfn.TEXTJOIN(" - ", FALSE, VLOOKUP(Table2[[#This Row],[Song Number]], Table1[[Order]:[SHD]], 4, FALSE), _xlfn.IFS(MID(B1767, LEN(B1767) - 2, 3) = " EZ", "NM", MID(B1767, LEN(B1767) - 2, 3) = " NM", "HD", MID(B1767, LEN(B1767) - 2, 3) = " HD", "SHD", TRUE, "EZ"))</f>
        <v>Xeus - HD</v>
      </c>
      <c r="C1768" s="18" t="str">
        <f>_xlfn.TEXTJOIN(" ", FALSE, VLOOKUP(Table2[[#This Row],[Song Number]], Table1[[Order]:[SHD]], 2, FALSE), "Pack")</f>
        <v>DM Pack</v>
      </c>
      <c r="D1768" s="18" t="str" cm="1">
        <f t="array" ref="D1768">_xlfn.IFS(MID(B1767, LEN(B1767) - 2, 3) = " EZ", "NM", MID(B1767, LEN(B1767) - 2, 3) = " NM", "HD", MID(B1767, LEN(B1767) - 2, 3) = " HD", "SHD", TRUE, "EZ")</f>
        <v>HD</v>
      </c>
      <c r="E1768" s="18" t="str">
        <f>VLOOKUP(Table2[[#This Row],[Song Number]], Table1[[Order]:[SHD]], 5, FALSE)</f>
        <v>XeoN</v>
      </c>
      <c r="F1768" s="18" t="str">
        <f>_xlfn.TEXTJOIN("", FALSE, "BPM_", VLOOKUP(Table2[[#This Row],[Song Number]], Table1[[Order]:[SHD]], 6, FALSE))</f>
        <v>BPM_148</v>
      </c>
      <c r="G1768" s="18" t="str" cm="1">
        <f t="array" ref="G1768">_xlfn.TEXTJOIN("", FALSE, "DIF_", VLOOKUP(Table2[[#This Row],[Song Number]], Table1[[Order]:[SHD]], _xlfn.IFS(MID(B1767, LEN(B1767) - 2, 3) = " EZ", 8, MID(B1767, LEN(B1767) - 2, 3) = " NM", 9, MID(B1767, LEN(B1767) - 2, 3) = " HD", 10, TRUE, 7), FALSE))</f>
        <v>DIF_15</v>
      </c>
      <c r="H176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"HD", "DIF_15" ],</v>
      </c>
      <c r="I176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"Xeus - HD",
  "region": "DM Pack",
  "category": [ "DM Pack", "HD", "DIF_15" ],
  "requires": []
  },
</v>
      </c>
    </row>
    <row r="1769" spans="1:9" ht="105" x14ac:dyDescent="0.25">
      <c r="A1769" s="18">
        <f t="shared" si="27"/>
        <v>442</v>
      </c>
      <c r="B1769" s="18" t="str">
        <f>_xlfn.TEXTJOIN(" - ", FALSE, VLOOKUP(Table2[[#This Row],[Song Number]], Table1[[Order]:[SHD]], 4, FALSE), _xlfn.IFS(MID(B1768, LEN(B1768) - 2, 3) = " EZ", "NM", MID(B1768, LEN(B1768) - 2, 3) = " NM", "HD", MID(B1768, LEN(B1768) - 2, 3) = " HD", "SHD", TRUE, "EZ"))</f>
        <v>Xeus - SHD</v>
      </c>
      <c r="C1769" s="18" t="str">
        <f>_xlfn.TEXTJOIN(" ", FALSE, VLOOKUP(Table2[[#This Row],[Song Number]], Table1[[Order]:[SHD]], 2, FALSE), "Pack")</f>
        <v>DM Pack</v>
      </c>
      <c r="D1769" s="18" t="str" cm="1">
        <f t="array" ref="D1769">_xlfn.IFS(MID(B1768, LEN(B1768) - 2, 3) = " EZ", "NM", MID(B1768, LEN(B1768) - 2, 3) = " NM", "HD", MID(B1768, LEN(B1768) - 2, 3) = " HD", "SHD", TRUE, "EZ")</f>
        <v>SHD</v>
      </c>
      <c r="E1769" s="18" t="str">
        <f>VLOOKUP(Table2[[#This Row],[Song Number]], Table1[[Order]:[SHD]], 5, FALSE)</f>
        <v>XeoN</v>
      </c>
      <c r="F1769" s="18" t="str">
        <f>_xlfn.TEXTJOIN("", FALSE, "BPM_", VLOOKUP(Table2[[#This Row],[Song Number]], Table1[[Order]:[SHD]], 6, FALSE))</f>
        <v>BPM_148</v>
      </c>
      <c r="G1769" s="18" t="str" cm="1">
        <f t="array" ref="G1769">_xlfn.TEXTJOIN("", FALSE, "DIF_", VLOOKUP(Table2[[#This Row],[Song Number]], Table1[[Order]:[SHD]], _xlfn.IFS(MID(B1768, LEN(B1768) - 2, 3) = " EZ", 8, MID(B1768, LEN(B1768) - 2, 3) = " NM", 9, MID(B1768, LEN(B1768) - 2, 3) = " HD", 10, TRUE, 7), FALSE))</f>
        <v>DIF_18</v>
      </c>
      <c r="H176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"DM Pack", "SHD", "DIF_18" ],</v>
      </c>
      <c r="I176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"Xeus - SHD",
  "region": "DM Pack",
  "category": [ "DM Pack", "SHD", "DIF_18" ],
  "requires": []
  },
</v>
      </c>
    </row>
    <row r="1770" spans="1:9" ht="105" x14ac:dyDescent="0.25">
      <c r="A1770" s="18">
        <f t="shared" si="27"/>
        <v>443</v>
      </c>
      <c r="B1770" s="18" t="str">
        <f>_xlfn.TEXTJOIN(" - ", FALSE, VLOOKUP(Table2[[#This Row],[Song Number]], Table1[[Order]:[SHD]], 4, FALSE), _xlfn.IFS(MID(B1769, LEN(B1769) - 2, 3) = " EZ", "NM", MID(B1769, LEN(B1769) - 2, 3) = " NM", "HD", MID(B1769, LEN(B1769) - 2, 3) = " HD", "SHD", TRUE, "EZ"))</f>
        <v>ALiVE - EZ</v>
      </c>
      <c r="C1770" s="18" t="str">
        <f>_xlfn.TEXTJOIN(" ", FALSE, VLOOKUP(Table2[[#This Row],[Song Number]], Table1[[Order]:[SHD]], 2, FALSE), "Pack")</f>
        <v>TC Pack</v>
      </c>
      <c r="D1770" s="18" t="str" cm="1">
        <f t="array" ref="D1770">_xlfn.IFS(MID(B1769, LEN(B1769) - 2, 3) = " EZ", "NM", MID(B1769, LEN(B1769) - 2, 3) = " NM", "HD", MID(B1769, LEN(B1769) - 2, 3) = " HD", "SHD", TRUE, "EZ")</f>
        <v>EZ</v>
      </c>
      <c r="E1770" s="18" t="str">
        <f>VLOOKUP(Table2[[#This Row],[Song Number]], Table1[[Order]:[SHD]], 5, FALSE)</f>
        <v>REDALiCE</v>
      </c>
      <c r="F1770" s="18" t="str">
        <f>_xlfn.TEXTJOIN("", FALSE, "BPM_", VLOOKUP(Table2[[#This Row],[Song Number]], Table1[[Order]:[SHD]], 6, FALSE))</f>
        <v>BPM_170</v>
      </c>
      <c r="G1770" s="18" t="str" cm="1">
        <f t="array" ref="G1770">_xlfn.TEXTJOIN("", FALSE, "DIF_", VLOOKUP(Table2[[#This Row],[Song Number]], Table1[[Order]:[SHD]], _xlfn.IFS(MID(B1769, LEN(B1769) - 2, 3) = " EZ", 8, MID(B1769, LEN(B1769) - 2, 3) = " NM", 9, MID(B1769, LEN(B1769) - 2, 3) = " HD", 10, TRUE, 7), FALSE))</f>
        <v>DIF_5</v>
      </c>
      <c r="H177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"EZ", "DIF_5" ],</v>
      </c>
      <c r="I177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"ALiVE - EZ",
  "region": "TC Pack",
  "category": [ "TC Pack", "EZ", "DIF_5" ],
  "requires": []
  },
</v>
      </c>
    </row>
    <row r="1771" spans="1:9" ht="105" x14ac:dyDescent="0.25">
      <c r="A1771" s="18">
        <f t="shared" si="27"/>
        <v>443</v>
      </c>
      <c r="B1771" s="18" t="str">
        <f>_xlfn.TEXTJOIN(" - ", FALSE, VLOOKUP(Table2[[#This Row],[Song Number]], Table1[[Order]:[SHD]], 4, FALSE), _xlfn.IFS(MID(B1770, LEN(B1770) - 2, 3) = " EZ", "NM", MID(B1770, LEN(B1770) - 2, 3) = " NM", "HD", MID(B1770, LEN(B1770) - 2, 3) = " HD", "SHD", TRUE, "EZ"))</f>
        <v>ALiVE - NM</v>
      </c>
      <c r="C1771" s="18" t="str">
        <f>_xlfn.TEXTJOIN(" ", FALSE, VLOOKUP(Table2[[#This Row],[Song Number]], Table1[[Order]:[SHD]], 2, FALSE), "Pack")</f>
        <v>TC Pack</v>
      </c>
      <c r="D1771" s="18" t="str" cm="1">
        <f t="array" ref="D1771">_xlfn.IFS(MID(B1770, LEN(B1770) - 2, 3) = " EZ", "NM", MID(B1770, LEN(B1770) - 2, 3) = " NM", "HD", MID(B1770, LEN(B1770) - 2, 3) = " HD", "SHD", TRUE, "EZ")</f>
        <v>NM</v>
      </c>
      <c r="E1771" s="18" t="str">
        <f>VLOOKUP(Table2[[#This Row],[Song Number]], Table1[[Order]:[SHD]], 5, FALSE)</f>
        <v>REDALiCE</v>
      </c>
      <c r="F1771" s="18" t="str">
        <f>_xlfn.TEXTJOIN("", FALSE, "BPM_", VLOOKUP(Table2[[#This Row],[Song Number]], Table1[[Order]:[SHD]], 6, FALSE))</f>
        <v>BPM_170</v>
      </c>
      <c r="G1771" s="18" t="str" cm="1">
        <f t="array" ref="G1771">_xlfn.TEXTJOIN("", FALSE, "DIF_", VLOOKUP(Table2[[#This Row],[Song Number]], Table1[[Order]:[SHD]], _xlfn.IFS(MID(B1770, LEN(B1770) - 2, 3) = " EZ", 8, MID(B1770, LEN(B1770) - 2, 3) = " NM", 9, MID(B1770, LEN(B1770) - 2, 3) = " HD", 10, TRUE, 7), FALSE))</f>
        <v>DIF_10</v>
      </c>
      <c r="H177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"NM", "DIF_10" ],</v>
      </c>
      <c r="I177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"ALiVE - NM",
  "region": "TC Pack",
  "category": [ "TC Pack", "NM", "DIF_10" ],
  "requires": []
  },
</v>
      </c>
    </row>
    <row r="1772" spans="1:9" ht="105" x14ac:dyDescent="0.25">
      <c r="A1772" s="18">
        <f t="shared" si="27"/>
        <v>443</v>
      </c>
      <c r="B1772" s="18" t="str">
        <f>_xlfn.TEXTJOIN(" - ", FALSE, VLOOKUP(Table2[[#This Row],[Song Number]], Table1[[Order]:[SHD]], 4, FALSE), _xlfn.IFS(MID(B1771, LEN(B1771) - 2, 3) = " EZ", "NM", MID(B1771, LEN(B1771) - 2, 3) = " NM", "HD", MID(B1771, LEN(B1771) - 2, 3) = " HD", "SHD", TRUE, "EZ"))</f>
        <v>ALiVE - HD</v>
      </c>
      <c r="C1772" s="18" t="str">
        <f>_xlfn.TEXTJOIN(" ", FALSE, VLOOKUP(Table2[[#This Row],[Song Number]], Table1[[Order]:[SHD]], 2, FALSE), "Pack")</f>
        <v>TC Pack</v>
      </c>
      <c r="D1772" s="18" t="str" cm="1">
        <f t="array" ref="D1772">_xlfn.IFS(MID(B1771, LEN(B1771) - 2, 3) = " EZ", "NM", MID(B1771, LEN(B1771) - 2, 3) = " NM", "HD", MID(B1771, LEN(B1771) - 2, 3) = " HD", "SHD", TRUE, "EZ")</f>
        <v>HD</v>
      </c>
      <c r="E1772" s="18" t="str">
        <f>VLOOKUP(Table2[[#This Row],[Song Number]], Table1[[Order]:[SHD]], 5, FALSE)</f>
        <v>REDALiCE</v>
      </c>
      <c r="F1772" s="18" t="str">
        <f>_xlfn.TEXTJOIN("", FALSE, "BPM_", VLOOKUP(Table2[[#This Row],[Song Number]], Table1[[Order]:[SHD]], 6, FALSE))</f>
        <v>BPM_170</v>
      </c>
      <c r="G1772" s="18" t="str" cm="1">
        <f t="array" ref="G1772">_xlfn.TEXTJOIN("", FALSE, "DIF_", VLOOKUP(Table2[[#This Row],[Song Number]], Table1[[Order]:[SHD]], _xlfn.IFS(MID(B1771, LEN(B1771) - 2, 3) = " EZ", 8, MID(B1771, LEN(B1771) - 2, 3) = " NM", 9, MID(B1771, LEN(B1771) - 2, 3) = " HD", 10, TRUE, 7), FALSE))</f>
        <v>DIF_14</v>
      </c>
      <c r="H177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"HD", "DIF_14" ],</v>
      </c>
      <c r="I177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"ALiVE - HD",
  "region": "TC Pack",
  "category": [ "TC Pack", "HD", "DIF_14" ],
  "requires": []
  },
</v>
      </c>
    </row>
    <row r="1773" spans="1:9" ht="105" x14ac:dyDescent="0.25">
      <c r="A1773" s="18">
        <f t="shared" si="27"/>
        <v>443</v>
      </c>
      <c r="B1773" s="18" t="str">
        <f>_xlfn.TEXTJOIN(" - ", FALSE, VLOOKUP(Table2[[#This Row],[Song Number]], Table1[[Order]:[SHD]], 4, FALSE), _xlfn.IFS(MID(B1772, LEN(B1772) - 2, 3) = " EZ", "NM", MID(B1772, LEN(B1772) - 2, 3) = " NM", "HD", MID(B1772, LEN(B1772) - 2, 3) = " HD", "SHD", TRUE, "EZ"))</f>
        <v>ALiVE - SHD</v>
      </c>
      <c r="C1773" s="18" t="str">
        <f>_xlfn.TEXTJOIN(" ", FALSE, VLOOKUP(Table2[[#This Row],[Song Number]], Table1[[Order]:[SHD]], 2, FALSE), "Pack")</f>
        <v>TC Pack</v>
      </c>
      <c r="D1773" s="18" t="str" cm="1">
        <f t="array" ref="D1773">_xlfn.IFS(MID(B1772, LEN(B1772) - 2, 3) = " EZ", "NM", MID(B1772, LEN(B1772) - 2, 3) = " NM", "HD", MID(B1772, LEN(B1772) - 2, 3) = " HD", "SHD", TRUE, "EZ")</f>
        <v>SHD</v>
      </c>
      <c r="E1773" s="18" t="str">
        <f>VLOOKUP(Table2[[#This Row],[Song Number]], Table1[[Order]:[SHD]], 5, FALSE)</f>
        <v>REDALiCE</v>
      </c>
      <c r="F1773" s="18" t="str">
        <f>_xlfn.TEXTJOIN("", FALSE, "BPM_", VLOOKUP(Table2[[#This Row],[Song Number]], Table1[[Order]:[SHD]], 6, FALSE))</f>
        <v>BPM_170</v>
      </c>
      <c r="G1773" s="18" t="str" cm="1">
        <f t="array" ref="G1773">_xlfn.TEXTJOIN("", FALSE, "DIF_", VLOOKUP(Table2[[#This Row],[Song Number]], Table1[[Order]:[SHD]], _xlfn.IFS(MID(B1772, LEN(B1772) - 2, 3) = " EZ", 8, MID(B1772, LEN(B1772) - 2, 3) = " NM", 9, MID(B1772, LEN(B1772) - 2, 3) = " HD", 10, TRUE, 7), FALSE))</f>
        <v>DIF_17</v>
      </c>
      <c r="H177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"SHD", "DIF_17" ],</v>
      </c>
      <c r="I177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"ALiVE - SHD",
  "region": "TC Pack",
  "category": [ "TC Pack", "SHD", "DIF_17" ],
  "requires": []
  },
</v>
      </c>
    </row>
    <row r="1774" spans="1:9" ht="105" x14ac:dyDescent="0.25">
      <c r="A1774" s="18">
        <f t="shared" si="27"/>
        <v>444</v>
      </c>
      <c r="B1774" s="18" t="str">
        <f>_xlfn.TEXTJOIN(" - ", FALSE, VLOOKUP(Table2[[#This Row],[Song Number]], Table1[[Order]:[SHD]], 4, FALSE), _xlfn.IFS(MID(B1773, LEN(B1773) - 2, 3) = " EZ", "NM", MID(B1773, LEN(B1773) - 2, 3) = " NM", "HD", MID(B1773, LEN(B1773) - 2, 3) = " HD", "SHD", TRUE, "EZ"))</f>
        <v>Alteregoism - EZ</v>
      </c>
      <c r="C1774" s="18" t="str">
        <f>_xlfn.TEXTJOIN(" ", FALSE, VLOOKUP(Table2[[#This Row],[Song Number]], Table1[[Order]:[SHD]], 2, FALSE), "Pack")</f>
        <v>TC Pack</v>
      </c>
      <c r="D1774" s="18" t="str" cm="1">
        <f t="array" ref="D1774">_xlfn.IFS(MID(B1773, LEN(B1773) - 2, 3) = " EZ", "NM", MID(B1773, LEN(B1773) - 2, 3) = " NM", "HD", MID(B1773, LEN(B1773) - 2, 3) = " HD", "SHD", TRUE, "EZ")</f>
        <v>EZ</v>
      </c>
      <c r="E1774" s="18" t="str">
        <f>VLOOKUP(Table2[[#This Row],[Song Number]], Table1[[Order]:[SHD]], 5, FALSE)</f>
        <v>Laur</v>
      </c>
      <c r="F1774" s="18" t="str">
        <f>_xlfn.TEXTJOIN("", FALSE, "BPM_", VLOOKUP(Table2[[#This Row],[Song Number]], Table1[[Order]:[SHD]], 6, FALSE))</f>
        <v>BPM_220</v>
      </c>
      <c r="G1774" s="18" t="str" cm="1">
        <f t="array" ref="G1774">_xlfn.TEXTJOIN("", FALSE, "DIF_", VLOOKUP(Table2[[#This Row],[Song Number]], Table1[[Order]:[SHD]], _xlfn.IFS(MID(B1773, LEN(B1773) - 2, 3) = " EZ", 8, MID(B1773, LEN(B1773) - 2, 3) = " NM", 9, MID(B1773, LEN(B1773) - 2, 3) = " HD", 10, TRUE, 7), FALSE))</f>
        <v>DIF_7</v>
      </c>
      <c r="H177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"EZ", "DIF_7" ],</v>
      </c>
      <c r="I177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"Alteregoism - EZ",
  "region": "TC Pack",
  "category": [ "TC Pack", "EZ", "DIF_7" ],
  "requires": []
  },
</v>
      </c>
    </row>
    <row r="1775" spans="1:9" ht="105" x14ac:dyDescent="0.25">
      <c r="A1775" s="18">
        <f t="shared" si="27"/>
        <v>444</v>
      </c>
      <c r="B1775" s="18" t="str">
        <f>_xlfn.TEXTJOIN(" - ", FALSE, VLOOKUP(Table2[[#This Row],[Song Number]], Table1[[Order]:[SHD]], 4, FALSE), _xlfn.IFS(MID(B1774, LEN(B1774) - 2, 3) = " EZ", "NM", MID(B1774, LEN(B1774) - 2, 3) = " NM", "HD", MID(B1774, LEN(B1774) - 2, 3) = " HD", "SHD", TRUE, "EZ"))</f>
        <v>Alteregoism - NM</v>
      </c>
      <c r="C1775" s="18" t="str">
        <f>_xlfn.TEXTJOIN(" ", FALSE, VLOOKUP(Table2[[#This Row],[Song Number]], Table1[[Order]:[SHD]], 2, FALSE), "Pack")</f>
        <v>TC Pack</v>
      </c>
      <c r="D1775" s="18" t="str" cm="1">
        <f t="array" ref="D1775">_xlfn.IFS(MID(B1774, LEN(B1774) - 2, 3) = " EZ", "NM", MID(B1774, LEN(B1774) - 2, 3) = " NM", "HD", MID(B1774, LEN(B1774) - 2, 3) = " HD", "SHD", TRUE, "EZ")</f>
        <v>NM</v>
      </c>
      <c r="E1775" s="18" t="str">
        <f>VLOOKUP(Table2[[#This Row],[Song Number]], Table1[[Order]:[SHD]], 5, FALSE)</f>
        <v>Laur</v>
      </c>
      <c r="F1775" s="18" t="str">
        <f>_xlfn.TEXTJOIN("", FALSE, "BPM_", VLOOKUP(Table2[[#This Row],[Song Number]], Table1[[Order]:[SHD]], 6, FALSE))</f>
        <v>BPM_220</v>
      </c>
      <c r="G1775" s="18" t="str" cm="1">
        <f t="array" ref="G1775">_xlfn.TEXTJOIN("", FALSE, "DIF_", VLOOKUP(Table2[[#This Row],[Song Number]], Table1[[Order]:[SHD]], _xlfn.IFS(MID(B1774, LEN(B1774) - 2, 3) = " EZ", 8, MID(B1774, LEN(B1774) - 2, 3) = " NM", 9, MID(B1774, LEN(B1774) - 2, 3) = " HD", 10, TRUE, 7), FALSE))</f>
        <v>DIF_15</v>
      </c>
      <c r="H177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"NM", "DIF_15" ],</v>
      </c>
      <c r="I177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"Alteregoism - NM",
  "region": "TC Pack",
  "category": [ "TC Pack", "NM", "DIF_15" ],
  "requires": []
  },
</v>
      </c>
    </row>
    <row r="1776" spans="1:9" ht="105" x14ac:dyDescent="0.25">
      <c r="A1776" s="18">
        <f t="shared" si="27"/>
        <v>444</v>
      </c>
      <c r="B1776" s="18" t="str">
        <f>_xlfn.TEXTJOIN(" - ", FALSE, VLOOKUP(Table2[[#This Row],[Song Number]], Table1[[Order]:[SHD]], 4, FALSE), _xlfn.IFS(MID(B1775, LEN(B1775) - 2, 3) = " EZ", "NM", MID(B1775, LEN(B1775) - 2, 3) = " NM", "HD", MID(B1775, LEN(B1775) - 2, 3) = " HD", "SHD", TRUE, "EZ"))</f>
        <v>Alteregoism - HD</v>
      </c>
      <c r="C1776" s="18" t="str">
        <f>_xlfn.TEXTJOIN(" ", FALSE, VLOOKUP(Table2[[#This Row],[Song Number]], Table1[[Order]:[SHD]], 2, FALSE), "Pack")</f>
        <v>TC Pack</v>
      </c>
      <c r="D1776" s="18" t="str" cm="1">
        <f t="array" ref="D1776">_xlfn.IFS(MID(B1775, LEN(B1775) - 2, 3) = " EZ", "NM", MID(B1775, LEN(B1775) - 2, 3) = " NM", "HD", MID(B1775, LEN(B1775) - 2, 3) = " HD", "SHD", TRUE, "EZ")</f>
        <v>HD</v>
      </c>
      <c r="E1776" s="18" t="str">
        <f>VLOOKUP(Table2[[#This Row],[Song Number]], Table1[[Order]:[SHD]], 5, FALSE)</f>
        <v>Laur</v>
      </c>
      <c r="F1776" s="18" t="str">
        <f>_xlfn.TEXTJOIN("", FALSE, "BPM_", VLOOKUP(Table2[[#This Row],[Song Number]], Table1[[Order]:[SHD]], 6, FALSE))</f>
        <v>BPM_220</v>
      </c>
      <c r="G1776" s="18" t="str" cm="1">
        <f t="array" ref="G1776">_xlfn.TEXTJOIN("", FALSE, "DIF_", VLOOKUP(Table2[[#This Row],[Song Number]], Table1[[Order]:[SHD]], _xlfn.IFS(MID(B1775, LEN(B1775) - 2, 3) = " EZ", 8, MID(B1775, LEN(B1775) - 2, 3) = " NM", 9, MID(B1775, LEN(B1775) - 2, 3) = " HD", 10, TRUE, 7), FALSE))</f>
        <v>DIF_18</v>
      </c>
      <c r="H177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"HD", "DIF_18" ],</v>
      </c>
      <c r="I177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"Alteregoism - HD",
  "region": "TC Pack",
  "category": [ "TC Pack", "HD", "DIF_18" ],
  "requires": []
  },
</v>
      </c>
    </row>
    <row r="1777" spans="1:9" ht="105" x14ac:dyDescent="0.25">
      <c r="A1777" s="18">
        <f t="shared" si="27"/>
        <v>444</v>
      </c>
      <c r="B1777" s="18" t="str">
        <f>_xlfn.TEXTJOIN(" - ", FALSE, VLOOKUP(Table2[[#This Row],[Song Number]], Table1[[Order]:[SHD]], 4, FALSE), _xlfn.IFS(MID(B1776, LEN(B1776) - 2, 3) = " EZ", "NM", MID(B1776, LEN(B1776) - 2, 3) = " NM", "HD", MID(B1776, LEN(B1776) - 2, 3) = " HD", "SHD", TRUE, "EZ"))</f>
        <v>Alteregoism - SHD</v>
      </c>
      <c r="C1777" s="18" t="str">
        <f>_xlfn.TEXTJOIN(" ", FALSE, VLOOKUP(Table2[[#This Row],[Song Number]], Table1[[Order]:[SHD]], 2, FALSE), "Pack")</f>
        <v>TC Pack</v>
      </c>
      <c r="D1777" s="18" t="str" cm="1">
        <f t="array" ref="D1777">_xlfn.IFS(MID(B1776, LEN(B1776) - 2, 3) = " EZ", "NM", MID(B1776, LEN(B1776) - 2, 3) = " NM", "HD", MID(B1776, LEN(B1776) - 2, 3) = " HD", "SHD", TRUE, "EZ")</f>
        <v>SHD</v>
      </c>
      <c r="E1777" s="18" t="str">
        <f>VLOOKUP(Table2[[#This Row],[Song Number]], Table1[[Order]:[SHD]], 5, FALSE)</f>
        <v>Laur</v>
      </c>
      <c r="F1777" s="18" t="str">
        <f>_xlfn.TEXTJOIN("", FALSE, "BPM_", VLOOKUP(Table2[[#This Row],[Song Number]], Table1[[Order]:[SHD]], 6, FALSE))</f>
        <v>BPM_220</v>
      </c>
      <c r="G1777" s="18" t="str" cm="1">
        <f t="array" ref="G1777">_xlfn.TEXTJOIN("", FALSE, "DIF_", VLOOKUP(Table2[[#This Row],[Song Number]], Table1[[Order]:[SHD]], _xlfn.IFS(MID(B1776, LEN(B1776) - 2, 3) = " EZ", 8, MID(B1776, LEN(B1776) - 2, 3) = " NM", 9, MID(B1776, LEN(B1776) - 2, 3) = " HD", 10, TRUE, 7), FALSE))</f>
        <v>DIF_20</v>
      </c>
      <c r="H177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"SHD", "DIF_20" ],</v>
      </c>
      <c r="I177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"Alteregoism - SHD",
  "region": "TC Pack",
  "category": [ "TC Pack", "SHD", "DIF_20" ],
  "requires": []
  },
</v>
      </c>
    </row>
    <row r="1778" spans="1:9" ht="105" x14ac:dyDescent="0.25">
      <c r="A1778" s="18">
        <f t="shared" si="27"/>
        <v>445</v>
      </c>
      <c r="B1778" s="18" t="str">
        <f>_xlfn.TEXTJOIN(" - ", FALSE, VLOOKUP(Table2[[#This Row],[Song Number]], Table1[[Order]:[SHD]], 4, FALSE), _xlfn.IFS(MID(B1777, LEN(B1777) - 2, 3) = " EZ", "NM", MID(B1777, LEN(B1777) - 2, 3) = " NM", "HD", MID(B1777, LEN(B1777) - 2, 3) = " HD", "SHD", TRUE, "EZ"))</f>
        <v>BATTLE NO.1 - EZ</v>
      </c>
      <c r="C1778" s="18" t="str">
        <f>_xlfn.TEXTJOIN(" ", FALSE, VLOOKUP(Table2[[#This Row],[Song Number]], Table1[[Order]:[SHD]], 2, FALSE), "Pack")</f>
        <v>TC Pack</v>
      </c>
      <c r="D1778" s="18" t="str" cm="1">
        <f t="array" ref="D1778">_xlfn.IFS(MID(B1777, LEN(B1777) - 2, 3) = " EZ", "NM", MID(B1777, LEN(B1777) - 2, 3) = " NM", "HD", MID(B1777, LEN(B1777) - 2, 3) = " HD", "SHD", TRUE, "EZ")</f>
        <v>EZ</v>
      </c>
      <c r="E1778" s="18" t="str">
        <f>VLOOKUP(Table2[[#This Row],[Song Number]], Table1[[Order]:[SHD]], 5, FALSE)</f>
        <v>TANO*C Sound Team</v>
      </c>
      <c r="F1778" s="18" t="str">
        <f>_xlfn.TEXTJOIN("", FALSE, "BPM_", VLOOKUP(Table2[[#This Row],[Song Number]], Table1[[Order]:[SHD]], 6, FALSE))</f>
        <v>BPM_200</v>
      </c>
      <c r="G1778" s="18" t="str" cm="1">
        <f t="array" ref="G1778">_xlfn.TEXTJOIN("", FALSE, "DIF_", VLOOKUP(Table2[[#This Row],[Song Number]], Table1[[Order]:[SHD]], _xlfn.IFS(MID(B1777, LEN(B1777) - 2, 3) = " EZ", 8, MID(B1777, LEN(B1777) - 2, 3) = " NM", 9, MID(B1777, LEN(B1777) - 2, 3) = " HD", 10, TRUE, 7), FALSE))</f>
        <v>DIF_7</v>
      </c>
      <c r="H177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"EZ", "DIF_7" ],</v>
      </c>
      <c r="I177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"BATTLE NO.1 - EZ",
  "region": "TC Pack",
  "category": [ "TC Pack", "EZ", "DIF_7" ],
  "requires": []
  },
</v>
      </c>
    </row>
    <row r="1779" spans="1:9" ht="105" x14ac:dyDescent="0.25">
      <c r="A1779" s="18">
        <f t="shared" si="27"/>
        <v>445</v>
      </c>
      <c r="B1779" s="18" t="str">
        <f>_xlfn.TEXTJOIN(" - ", FALSE, VLOOKUP(Table2[[#This Row],[Song Number]], Table1[[Order]:[SHD]], 4, FALSE), _xlfn.IFS(MID(B1778, LEN(B1778) - 2, 3) = " EZ", "NM", MID(B1778, LEN(B1778) - 2, 3) = " NM", "HD", MID(B1778, LEN(B1778) - 2, 3) = " HD", "SHD", TRUE, "EZ"))</f>
        <v>BATTLE NO.1 - NM</v>
      </c>
      <c r="C1779" s="18" t="str">
        <f>_xlfn.TEXTJOIN(" ", FALSE, VLOOKUP(Table2[[#This Row],[Song Number]], Table1[[Order]:[SHD]], 2, FALSE), "Pack")</f>
        <v>TC Pack</v>
      </c>
      <c r="D1779" s="18" t="str" cm="1">
        <f t="array" ref="D1779">_xlfn.IFS(MID(B1778, LEN(B1778) - 2, 3) = " EZ", "NM", MID(B1778, LEN(B1778) - 2, 3) = " NM", "HD", MID(B1778, LEN(B1778) - 2, 3) = " HD", "SHD", TRUE, "EZ")</f>
        <v>NM</v>
      </c>
      <c r="E1779" s="18" t="str">
        <f>VLOOKUP(Table2[[#This Row],[Song Number]], Table1[[Order]:[SHD]], 5, FALSE)</f>
        <v>TANO*C Sound Team</v>
      </c>
      <c r="F1779" s="18" t="str">
        <f>_xlfn.TEXTJOIN("", FALSE, "BPM_", VLOOKUP(Table2[[#This Row],[Song Number]], Table1[[Order]:[SHD]], 6, FALSE))</f>
        <v>BPM_200</v>
      </c>
      <c r="G1779" s="18" t="str" cm="1">
        <f t="array" ref="G1779">_xlfn.TEXTJOIN("", FALSE, "DIF_", VLOOKUP(Table2[[#This Row],[Song Number]], Table1[[Order]:[SHD]], _xlfn.IFS(MID(B1778, LEN(B1778) - 2, 3) = " EZ", 8, MID(B1778, LEN(B1778) - 2, 3) = " NM", 9, MID(B1778, LEN(B1778) - 2, 3) = " HD", 10, TRUE, 7), FALSE))</f>
        <v>DIF_13</v>
      </c>
      <c r="H177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"NM", "DIF_13" ],</v>
      </c>
      <c r="I177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"BATTLE NO.1 - NM",
  "region": "TC Pack",
  "category": [ "TC Pack", "NM", "DIF_13" ],
  "requires": []
  },
</v>
      </c>
    </row>
    <row r="1780" spans="1:9" ht="105" x14ac:dyDescent="0.25">
      <c r="A1780" s="18">
        <f t="shared" si="27"/>
        <v>445</v>
      </c>
      <c r="B1780" s="18" t="str">
        <f>_xlfn.TEXTJOIN(" - ", FALSE, VLOOKUP(Table2[[#This Row],[Song Number]], Table1[[Order]:[SHD]], 4, FALSE), _xlfn.IFS(MID(B1779, LEN(B1779) - 2, 3) = " EZ", "NM", MID(B1779, LEN(B1779) - 2, 3) = " NM", "HD", MID(B1779, LEN(B1779) - 2, 3) = " HD", "SHD", TRUE, "EZ"))</f>
        <v>BATTLE NO.1 - HD</v>
      </c>
      <c r="C1780" s="18" t="str">
        <f>_xlfn.TEXTJOIN(" ", FALSE, VLOOKUP(Table2[[#This Row],[Song Number]], Table1[[Order]:[SHD]], 2, FALSE), "Pack")</f>
        <v>TC Pack</v>
      </c>
      <c r="D1780" s="18" t="str" cm="1">
        <f t="array" ref="D1780">_xlfn.IFS(MID(B1779, LEN(B1779) - 2, 3) = " EZ", "NM", MID(B1779, LEN(B1779) - 2, 3) = " NM", "HD", MID(B1779, LEN(B1779) - 2, 3) = " HD", "SHD", TRUE, "EZ")</f>
        <v>HD</v>
      </c>
      <c r="E1780" s="18" t="str">
        <f>VLOOKUP(Table2[[#This Row],[Song Number]], Table1[[Order]:[SHD]], 5, FALSE)</f>
        <v>TANO*C Sound Team</v>
      </c>
      <c r="F1780" s="18" t="str">
        <f>_xlfn.TEXTJOIN("", FALSE, "BPM_", VLOOKUP(Table2[[#This Row],[Song Number]], Table1[[Order]:[SHD]], 6, FALSE))</f>
        <v>BPM_200</v>
      </c>
      <c r="G1780" s="18" t="str" cm="1">
        <f t="array" ref="G1780">_xlfn.TEXTJOIN("", FALSE, "DIF_", VLOOKUP(Table2[[#This Row],[Song Number]], Table1[[Order]:[SHD]], _xlfn.IFS(MID(B1779, LEN(B1779) - 2, 3) = " EZ", 8, MID(B1779, LEN(B1779) - 2, 3) = " NM", 9, MID(B1779, LEN(B1779) - 2, 3) = " HD", 10, TRUE, 7), FALSE))</f>
        <v>DIF_16</v>
      </c>
      <c r="H178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"HD", "DIF_16" ],</v>
      </c>
      <c r="I178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"BATTLE NO.1 - HD",
  "region": "TC Pack",
  "category": [ "TC Pack", "HD", "DIF_16" ],
  "requires": []
  },
</v>
      </c>
    </row>
    <row r="1781" spans="1:9" ht="105" x14ac:dyDescent="0.25">
      <c r="A1781" s="18">
        <f t="shared" si="27"/>
        <v>445</v>
      </c>
      <c r="B1781" s="18" t="str">
        <f>_xlfn.TEXTJOIN(" - ", FALSE, VLOOKUP(Table2[[#This Row],[Song Number]], Table1[[Order]:[SHD]], 4, FALSE), _xlfn.IFS(MID(B1780, LEN(B1780) - 2, 3) = " EZ", "NM", MID(B1780, LEN(B1780) - 2, 3) = " NM", "HD", MID(B1780, LEN(B1780) - 2, 3) = " HD", "SHD", TRUE, "EZ"))</f>
        <v>BATTLE NO.1 - SHD</v>
      </c>
      <c r="C1781" s="18" t="str">
        <f>_xlfn.TEXTJOIN(" ", FALSE, VLOOKUP(Table2[[#This Row],[Song Number]], Table1[[Order]:[SHD]], 2, FALSE), "Pack")</f>
        <v>TC Pack</v>
      </c>
      <c r="D1781" s="18" t="str" cm="1">
        <f t="array" ref="D1781">_xlfn.IFS(MID(B1780, LEN(B1780) - 2, 3) = " EZ", "NM", MID(B1780, LEN(B1780) - 2, 3) = " NM", "HD", MID(B1780, LEN(B1780) - 2, 3) = " HD", "SHD", TRUE, "EZ")</f>
        <v>SHD</v>
      </c>
      <c r="E1781" s="18" t="str">
        <f>VLOOKUP(Table2[[#This Row],[Song Number]], Table1[[Order]:[SHD]], 5, FALSE)</f>
        <v>TANO*C Sound Team</v>
      </c>
      <c r="F1781" s="18" t="str">
        <f>_xlfn.TEXTJOIN("", FALSE, "BPM_", VLOOKUP(Table2[[#This Row],[Song Number]], Table1[[Order]:[SHD]], 6, FALSE))</f>
        <v>BPM_200</v>
      </c>
      <c r="G1781" s="18" t="str" cm="1">
        <f t="array" ref="G1781">_xlfn.TEXTJOIN("", FALSE, "DIF_", VLOOKUP(Table2[[#This Row],[Song Number]], Table1[[Order]:[SHD]], _xlfn.IFS(MID(B1780, LEN(B1780) - 2, 3) = " EZ", 8, MID(B1780, LEN(B1780) - 2, 3) = " NM", 9, MID(B1780, LEN(B1780) - 2, 3) = " HD", 10, TRUE, 7), FALSE))</f>
        <v>DIF_19</v>
      </c>
      <c r="H178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"SHD", "DIF_19" ],</v>
      </c>
      <c r="I178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"BATTLE NO.1 - SHD",
  "region": "TC Pack",
  "category": [ "TC Pack", "SHD", "DIF_19" ],
  "requires": []
  },
</v>
      </c>
    </row>
    <row r="1782" spans="1:9" ht="105" x14ac:dyDescent="0.25">
      <c r="A1782" s="18">
        <f t="shared" si="27"/>
        <v>446</v>
      </c>
      <c r="B1782" s="18" t="str">
        <f>_xlfn.TEXTJOIN(" - ", FALSE, VLOOKUP(Table2[[#This Row],[Song Number]], Table1[[Order]:[SHD]], 4, FALSE), _xlfn.IFS(MID(B1781, LEN(B1781) - 2, 3) = " EZ", "NM", MID(B1781, LEN(B1781) - 2, 3) = " NM", "HD", MID(B1781, LEN(B1781) - 2, 3) = " HD", "SHD", TRUE, "EZ"))</f>
        <v>Chobit Flavor - EZ</v>
      </c>
      <c r="C1782" s="18" t="str">
        <f>_xlfn.TEXTJOIN(" ", FALSE, VLOOKUP(Table2[[#This Row],[Song Number]], Table1[[Order]:[SHD]], 2, FALSE), "Pack")</f>
        <v>TC Pack</v>
      </c>
      <c r="D1782" s="18" t="str" cm="1">
        <f t="array" ref="D1782">_xlfn.IFS(MID(B1781, LEN(B1781) - 2, 3) = " EZ", "NM", MID(B1781, LEN(B1781) - 2, 3) = " NM", "HD", MID(B1781, LEN(B1781) - 2, 3) = " HD", "SHD", TRUE, "EZ")</f>
        <v>EZ</v>
      </c>
      <c r="E1782" s="18" t="str">
        <f>VLOOKUP(Table2[[#This Row],[Song Number]], Table1[[Order]:[SHD]], 5, FALSE)</f>
        <v>aran &amp; t+pazolite</v>
      </c>
      <c r="F1782" s="18" t="str">
        <f>_xlfn.TEXTJOIN("", FALSE, "BPM_", VLOOKUP(Table2[[#This Row],[Song Number]], Table1[[Order]:[SHD]], 6, FALSE))</f>
        <v>BPM_180</v>
      </c>
      <c r="G1782" s="18" t="str" cm="1">
        <f t="array" ref="G1782">_xlfn.TEXTJOIN("", FALSE, "DIF_", VLOOKUP(Table2[[#This Row],[Song Number]], Table1[[Order]:[SHD]], _xlfn.IFS(MID(B1781, LEN(B1781) - 2, 3) = " EZ", 8, MID(B1781, LEN(B1781) - 2, 3) = " NM", 9, MID(B1781, LEN(B1781) - 2, 3) = " HD", 10, TRUE, 7), FALSE))</f>
        <v>DIF_5</v>
      </c>
      <c r="H178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"EZ", "DIF_5" ],</v>
      </c>
      <c r="I178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"Chobit Flavor - EZ",
  "region": "TC Pack",
  "category": [ "TC Pack", "EZ", "DIF_5" ],
  "requires": []
  },
</v>
      </c>
    </row>
    <row r="1783" spans="1:9" ht="105" x14ac:dyDescent="0.25">
      <c r="A1783" s="18">
        <f t="shared" si="27"/>
        <v>446</v>
      </c>
      <c r="B1783" s="18" t="str">
        <f>_xlfn.TEXTJOIN(" - ", FALSE, VLOOKUP(Table2[[#This Row],[Song Number]], Table1[[Order]:[SHD]], 4, FALSE), _xlfn.IFS(MID(B1782, LEN(B1782) - 2, 3) = " EZ", "NM", MID(B1782, LEN(B1782) - 2, 3) = " NM", "HD", MID(B1782, LEN(B1782) - 2, 3) = " HD", "SHD", TRUE, "EZ"))</f>
        <v>Chobit Flavor - NM</v>
      </c>
      <c r="C1783" s="18" t="str">
        <f>_xlfn.TEXTJOIN(" ", FALSE, VLOOKUP(Table2[[#This Row],[Song Number]], Table1[[Order]:[SHD]], 2, FALSE), "Pack")</f>
        <v>TC Pack</v>
      </c>
      <c r="D1783" s="18" t="str" cm="1">
        <f t="array" ref="D1783">_xlfn.IFS(MID(B1782, LEN(B1782) - 2, 3) = " EZ", "NM", MID(B1782, LEN(B1782) - 2, 3) = " NM", "HD", MID(B1782, LEN(B1782) - 2, 3) = " HD", "SHD", TRUE, "EZ")</f>
        <v>NM</v>
      </c>
      <c r="E1783" s="18" t="str">
        <f>VLOOKUP(Table2[[#This Row],[Song Number]], Table1[[Order]:[SHD]], 5, FALSE)</f>
        <v>aran &amp; t+pazolite</v>
      </c>
      <c r="F1783" s="18" t="str">
        <f>_xlfn.TEXTJOIN("", FALSE, "BPM_", VLOOKUP(Table2[[#This Row],[Song Number]], Table1[[Order]:[SHD]], 6, FALSE))</f>
        <v>BPM_180</v>
      </c>
      <c r="G1783" s="18" t="str" cm="1">
        <f t="array" ref="G1783">_xlfn.TEXTJOIN("", FALSE, "DIF_", VLOOKUP(Table2[[#This Row],[Song Number]], Table1[[Order]:[SHD]], _xlfn.IFS(MID(B1782, LEN(B1782) - 2, 3) = " EZ", 8, MID(B1782, LEN(B1782) - 2, 3) = " NM", 9, MID(B1782, LEN(B1782) - 2, 3) = " HD", 10, TRUE, 7), FALSE))</f>
        <v>DIF_11</v>
      </c>
      <c r="H178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"NM", "DIF_11" ],</v>
      </c>
      <c r="I178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"Chobit Flavor - NM",
  "region": "TC Pack",
  "category": [ "TC Pack", "NM", "DIF_11" ],
  "requires": []
  },
</v>
      </c>
    </row>
    <row r="1784" spans="1:9" ht="105" x14ac:dyDescent="0.25">
      <c r="A1784" s="18">
        <f t="shared" si="27"/>
        <v>446</v>
      </c>
      <c r="B1784" s="18" t="str">
        <f>_xlfn.TEXTJOIN(" - ", FALSE, VLOOKUP(Table2[[#This Row],[Song Number]], Table1[[Order]:[SHD]], 4, FALSE), _xlfn.IFS(MID(B1783, LEN(B1783) - 2, 3) = " EZ", "NM", MID(B1783, LEN(B1783) - 2, 3) = " NM", "HD", MID(B1783, LEN(B1783) - 2, 3) = " HD", "SHD", TRUE, "EZ"))</f>
        <v>Chobit Flavor - HD</v>
      </c>
      <c r="C1784" s="18" t="str">
        <f>_xlfn.TEXTJOIN(" ", FALSE, VLOOKUP(Table2[[#This Row],[Song Number]], Table1[[Order]:[SHD]], 2, FALSE), "Pack")</f>
        <v>TC Pack</v>
      </c>
      <c r="D1784" s="18" t="str" cm="1">
        <f t="array" ref="D1784">_xlfn.IFS(MID(B1783, LEN(B1783) - 2, 3) = " EZ", "NM", MID(B1783, LEN(B1783) - 2, 3) = " NM", "HD", MID(B1783, LEN(B1783) - 2, 3) = " HD", "SHD", TRUE, "EZ")</f>
        <v>HD</v>
      </c>
      <c r="E1784" s="18" t="str">
        <f>VLOOKUP(Table2[[#This Row],[Song Number]], Table1[[Order]:[SHD]], 5, FALSE)</f>
        <v>aran &amp; t+pazolite</v>
      </c>
      <c r="F1784" s="18" t="str">
        <f>_xlfn.TEXTJOIN("", FALSE, "BPM_", VLOOKUP(Table2[[#This Row],[Song Number]], Table1[[Order]:[SHD]], 6, FALSE))</f>
        <v>BPM_180</v>
      </c>
      <c r="G1784" s="18" t="str" cm="1">
        <f t="array" ref="G1784">_xlfn.TEXTJOIN("", FALSE, "DIF_", VLOOKUP(Table2[[#This Row],[Song Number]], Table1[[Order]:[SHD]], _xlfn.IFS(MID(B1783, LEN(B1783) - 2, 3) = " EZ", 8, MID(B1783, LEN(B1783) - 2, 3) = " NM", 9, MID(B1783, LEN(B1783) - 2, 3) = " HD", 10, TRUE, 7), FALSE))</f>
        <v>DIF_16</v>
      </c>
      <c r="H178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"HD", "DIF_16" ],</v>
      </c>
      <c r="I178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"Chobit Flavor - HD",
  "region": "TC Pack",
  "category": [ "TC Pack", "HD", "DIF_16" ],
  "requires": []
  },
</v>
      </c>
    </row>
    <row r="1785" spans="1:9" ht="105" x14ac:dyDescent="0.25">
      <c r="A1785" s="18">
        <f t="shared" si="27"/>
        <v>446</v>
      </c>
      <c r="B1785" s="18" t="str">
        <f>_xlfn.TEXTJOIN(" - ", FALSE, VLOOKUP(Table2[[#This Row],[Song Number]], Table1[[Order]:[SHD]], 4, FALSE), _xlfn.IFS(MID(B1784, LEN(B1784) - 2, 3) = " EZ", "NM", MID(B1784, LEN(B1784) - 2, 3) = " NM", "HD", MID(B1784, LEN(B1784) - 2, 3) = " HD", "SHD", TRUE, "EZ"))</f>
        <v>Chobit Flavor - SHD</v>
      </c>
      <c r="C1785" s="18" t="str">
        <f>_xlfn.TEXTJOIN(" ", FALSE, VLOOKUP(Table2[[#This Row],[Song Number]], Table1[[Order]:[SHD]], 2, FALSE), "Pack")</f>
        <v>TC Pack</v>
      </c>
      <c r="D1785" s="18" t="str" cm="1">
        <f t="array" ref="D1785">_xlfn.IFS(MID(B1784, LEN(B1784) - 2, 3) = " EZ", "NM", MID(B1784, LEN(B1784) - 2, 3) = " NM", "HD", MID(B1784, LEN(B1784) - 2, 3) = " HD", "SHD", TRUE, "EZ")</f>
        <v>SHD</v>
      </c>
      <c r="E1785" s="18" t="str">
        <f>VLOOKUP(Table2[[#This Row],[Song Number]], Table1[[Order]:[SHD]], 5, FALSE)</f>
        <v>aran &amp; t+pazolite</v>
      </c>
      <c r="F1785" s="18" t="str">
        <f>_xlfn.TEXTJOIN("", FALSE, "BPM_", VLOOKUP(Table2[[#This Row],[Song Number]], Table1[[Order]:[SHD]], 6, FALSE))</f>
        <v>BPM_180</v>
      </c>
      <c r="G1785" s="18" t="str" cm="1">
        <f t="array" ref="G1785">_xlfn.TEXTJOIN("", FALSE, "DIF_", VLOOKUP(Table2[[#This Row],[Song Number]], Table1[[Order]:[SHD]], _xlfn.IFS(MID(B1784, LEN(B1784) - 2, 3) = " EZ", 8, MID(B1784, LEN(B1784) - 2, 3) = " NM", 9, MID(B1784, LEN(B1784) - 2, 3) = " HD", 10, TRUE, 7), FALSE))</f>
        <v>DIF_18</v>
      </c>
      <c r="H178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"SHD", "DIF_18" ],</v>
      </c>
      <c r="I178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"Chobit Flavor - SHD",
  "region": "TC Pack",
  "category": [ "TC Pack", "SHD", "DIF_18" ],
  "requires": []
  },
</v>
      </c>
    </row>
    <row r="1786" spans="1:9" ht="105" x14ac:dyDescent="0.25">
      <c r="A1786" s="18">
        <f t="shared" si="27"/>
        <v>447</v>
      </c>
      <c r="B1786" s="18" t="str">
        <f>_xlfn.TEXTJOIN(" - ", FALSE, VLOOKUP(Table2[[#This Row],[Song Number]], Table1[[Order]:[SHD]], 4, FALSE), _xlfn.IFS(MID(B1785, LEN(B1785) - 2, 3) = " EZ", "NM", MID(B1785, LEN(B1785) - 2, 3) = " NM", "HD", MID(B1785, LEN(B1785) - 2, 3) = " HD", "SHD", TRUE, "EZ"))</f>
        <v>Datamania - EZ</v>
      </c>
      <c r="C1786" s="18" t="str">
        <f>_xlfn.TEXTJOIN(" ", FALSE, VLOOKUP(Table2[[#This Row],[Song Number]], Table1[[Order]:[SHD]], 2, FALSE), "Pack")</f>
        <v>TC Pack</v>
      </c>
      <c r="D1786" s="18" t="str" cm="1">
        <f t="array" ref="D1786">_xlfn.IFS(MID(B1785, LEN(B1785) - 2, 3) = " EZ", "NM", MID(B1785, LEN(B1785) - 2, 3) = " NM", "HD", MID(B1785, LEN(B1785) - 2, 3) = " HD", "SHD", TRUE, "EZ")</f>
        <v>EZ</v>
      </c>
      <c r="E1786" s="18" t="str">
        <f>VLOOKUP(Table2[[#This Row],[Song Number]], Table1[[Order]:[SHD]], 5, FALSE)</f>
        <v>t+pazolite</v>
      </c>
      <c r="F1786" s="18" t="str">
        <f>_xlfn.TEXTJOIN("", FALSE, "BPM_", VLOOKUP(Table2[[#This Row],[Song Number]], Table1[[Order]:[SHD]], 6, FALSE))</f>
        <v>BPM_135</v>
      </c>
      <c r="G1786" s="18" t="str" cm="1">
        <f t="array" ref="G1786">_xlfn.TEXTJOIN("", FALSE, "DIF_", VLOOKUP(Table2[[#This Row],[Song Number]], Table1[[Order]:[SHD]], _xlfn.IFS(MID(B1785, LEN(B1785) - 2, 3) = " EZ", 8, MID(B1785, LEN(B1785) - 2, 3) = " NM", 9, MID(B1785, LEN(B1785) - 2, 3) = " HD", 10, TRUE, 7), FALSE))</f>
        <v>DIF_3</v>
      </c>
      <c r="H178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"EZ", "DIF_3" ],</v>
      </c>
      <c r="I178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"Datamania - EZ",
  "region": "TC Pack",
  "category": [ "TC Pack", "EZ", "DIF_3" ],
  "requires": []
  },
</v>
      </c>
    </row>
    <row r="1787" spans="1:9" ht="105" x14ac:dyDescent="0.25">
      <c r="A1787" s="18">
        <f t="shared" si="27"/>
        <v>447</v>
      </c>
      <c r="B1787" s="18" t="str">
        <f>_xlfn.TEXTJOIN(" - ", FALSE, VLOOKUP(Table2[[#This Row],[Song Number]], Table1[[Order]:[SHD]], 4, FALSE), _xlfn.IFS(MID(B1786, LEN(B1786) - 2, 3) = " EZ", "NM", MID(B1786, LEN(B1786) - 2, 3) = " NM", "HD", MID(B1786, LEN(B1786) - 2, 3) = " HD", "SHD", TRUE, "EZ"))</f>
        <v>Datamania - NM</v>
      </c>
      <c r="C1787" s="18" t="str">
        <f>_xlfn.TEXTJOIN(" ", FALSE, VLOOKUP(Table2[[#This Row],[Song Number]], Table1[[Order]:[SHD]], 2, FALSE), "Pack")</f>
        <v>TC Pack</v>
      </c>
      <c r="D1787" s="18" t="str" cm="1">
        <f t="array" ref="D1787">_xlfn.IFS(MID(B1786, LEN(B1786) - 2, 3) = " EZ", "NM", MID(B1786, LEN(B1786) - 2, 3) = " NM", "HD", MID(B1786, LEN(B1786) - 2, 3) = " HD", "SHD", TRUE, "EZ")</f>
        <v>NM</v>
      </c>
      <c r="E1787" s="18" t="str">
        <f>VLOOKUP(Table2[[#This Row],[Song Number]], Table1[[Order]:[SHD]], 5, FALSE)</f>
        <v>t+pazolite</v>
      </c>
      <c r="F1787" s="18" t="str">
        <f>_xlfn.TEXTJOIN("", FALSE, "BPM_", VLOOKUP(Table2[[#This Row],[Song Number]], Table1[[Order]:[SHD]], 6, FALSE))</f>
        <v>BPM_135</v>
      </c>
      <c r="G1787" s="18" t="str" cm="1">
        <f t="array" ref="G1787">_xlfn.TEXTJOIN("", FALSE, "DIF_", VLOOKUP(Table2[[#This Row],[Song Number]], Table1[[Order]:[SHD]], _xlfn.IFS(MID(B1786, LEN(B1786) - 2, 3) = " EZ", 8, MID(B1786, LEN(B1786) - 2, 3) = " NM", 9, MID(B1786, LEN(B1786) - 2, 3) = " HD", 10, TRUE, 7), FALSE))</f>
        <v>DIF_8</v>
      </c>
      <c r="H178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"NM", "DIF_8" ],</v>
      </c>
      <c r="I178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"Datamania - NM",
  "region": "TC Pack",
  "category": [ "TC Pack", "NM", "DIF_8" ],
  "requires": []
  },
</v>
      </c>
    </row>
    <row r="1788" spans="1:9" ht="105" x14ac:dyDescent="0.25">
      <c r="A1788" s="18">
        <f t="shared" si="27"/>
        <v>447</v>
      </c>
      <c r="B1788" s="18" t="str">
        <f>_xlfn.TEXTJOIN(" - ", FALSE, VLOOKUP(Table2[[#This Row],[Song Number]], Table1[[Order]:[SHD]], 4, FALSE), _xlfn.IFS(MID(B1787, LEN(B1787) - 2, 3) = " EZ", "NM", MID(B1787, LEN(B1787) - 2, 3) = " NM", "HD", MID(B1787, LEN(B1787) - 2, 3) = " HD", "SHD", TRUE, "EZ"))</f>
        <v>Datamania - HD</v>
      </c>
      <c r="C1788" s="18" t="str">
        <f>_xlfn.TEXTJOIN(" ", FALSE, VLOOKUP(Table2[[#This Row],[Song Number]], Table1[[Order]:[SHD]], 2, FALSE), "Pack")</f>
        <v>TC Pack</v>
      </c>
      <c r="D1788" s="18" t="str" cm="1">
        <f t="array" ref="D1788">_xlfn.IFS(MID(B1787, LEN(B1787) - 2, 3) = " EZ", "NM", MID(B1787, LEN(B1787) - 2, 3) = " NM", "HD", MID(B1787, LEN(B1787) - 2, 3) = " HD", "SHD", TRUE, "EZ")</f>
        <v>HD</v>
      </c>
      <c r="E1788" s="18" t="str">
        <f>VLOOKUP(Table2[[#This Row],[Song Number]], Table1[[Order]:[SHD]], 5, FALSE)</f>
        <v>t+pazolite</v>
      </c>
      <c r="F1788" s="18" t="str">
        <f>_xlfn.TEXTJOIN("", FALSE, "BPM_", VLOOKUP(Table2[[#This Row],[Song Number]], Table1[[Order]:[SHD]], 6, FALSE))</f>
        <v>BPM_135</v>
      </c>
      <c r="G1788" s="18" t="str" cm="1">
        <f t="array" ref="G1788">_xlfn.TEXTJOIN("", FALSE, "DIF_", VLOOKUP(Table2[[#This Row],[Song Number]], Table1[[Order]:[SHD]], _xlfn.IFS(MID(B1787, LEN(B1787) - 2, 3) = " EZ", 8, MID(B1787, LEN(B1787) - 2, 3) = " NM", 9, MID(B1787, LEN(B1787) - 2, 3) = " HD", 10, TRUE, 7), FALSE))</f>
        <v>DIF_13</v>
      </c>
      <c r="H178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"HD", "DIF_13" ],</v>
      </c>
      <c r="I178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"Datamania - HD",
  "region": "TC Pack",
  "category": [ "TC Pack", "HD", "DIF_13" ],
  "requires": []
  },
</v>
      </c>
    </row>
    <row r="1789" spans="1:9" ht="105" x14ac:dyDescent="0.25">
      <c r="A1789" s="18">
        <f t="shared" si="27"/>
        <v>447</v>
      </c>
      <c r="B1789" s="18" t="str">
        <f>_xlfn.TEXTJOIN(" - ", FALSE, VLOOKUP(Table2[[#This Row],[Song Number]], Table1[[Order]:[SHD]], 4, FALSE), _xlfn.IFS(MID(B1788, LEN(B1788) - 2, 3) = " EZ", "NM", MID(B1788, LEN(B1788) - 2, 3) = " NM", "HD", MID(B1788, LEN(B1788) - 2, 3) = " HD", "SHD", TRUE, "EZ"))</f>
        <v>Datamania - SHD</v>
      </c>
      <c r="C1789" s="18" t="str">
        <f>_xlfn.TEXTJOIN(" ", FALSE, VLOOKUP(Table2[[#This Row],[Song Number]], Table1[[Order]:[SHD]], 2, FALSE), "Pack")</f>
        <v>TC Pack</v>
      </c>
      <c r="D1789" s="18" t="str" cm="1">
        <f t="array" ref="D1789">_xlfn.IFS(MID(B1788, LEN(B1788) - 2, 3) = " EZ", "NM", MID(B1788, LEN(B1788) - 2, 3) = " NM", "HD", MID(B1788, LEN(B1788) - 2, 3) = " HD", "SHD", TRUE, "EZ")</f>
        <v>SHD</v>
      </c>
      <c r="E1789" s="18" t="str">
        <f>VLOOKUP(Table2[[#This Row],[Song Number]], Table1[[Order]:[SHD]], 5, FALSE)</f>
        <v>t+pazolite</v>
      </c>
      <c r="F1789" s="18" t="str">
        <f>_xlfn.TEXTJOIN("", FALSE, "BPM_", VLOOKUP(Table2[[#This Row],[Song Number]], Table1[[Order]:[SHD]], 6, FALSE))</f>
        <v>BPM_135</v>
      </c>
      <c r="G1789" s="18" t="str" cm="1">
        <f t="array" ref="G1789">_xlfn.TEXTJOIN("", FALSE, "DIF_", VLOOKUP(Table2[[#This Row],[Song Number]], Table1[[Order]:[SHD]], _xlfn.IFS(MID(B1788, LEN(B1788) - 2, 3) = " EZ", 8, MID(B1788, LEN(B1788) - 2, 3) = " NM", 9, MID(B1788, LEN(B1788) - 2, 3) = " HD", 10, TRUE, 7), FALSE))</f>
        <v>DIF_16</v>
      </c>
      <c r="H178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"SHD", "DIF_16" ],</v>
      </c>
      <c r="I178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"Datamania - SHD",
  "region": "TC Pack",
  "category": [ "TC Pack", "SHD", "DIF_16" ],
  "requires": []
  },
</v>
      </c>
    </row>
    <row r="1790" spans="1:9" ht="105" x14ac:dyDescent="0.25">
      <c r="A1790" s="18">
        <f t="shared" si="27"/>
        <v>448</v>
      </c>
      <c r="B1790" s="18" t="str">
        <f>_xlfn.TEXTJOIN(" - ", FALSE, VLOOKUP(Table2[[#This Row],[Song Number]], Table1[[Order]:[SHD]], 4, FALSE), _xlfn.IFS(MID(B1789, LEN(B1789) - 2, 3) = " EZ", "NM", MID(B1789, LEN(B1789) - 2, 3) = " NM", "HD", MID(B1789, LEN(B1789) - 2, 3) = " HD", "SHD", TRUE, "EZ"))</f>
        <v>FLVSH OUT - EZ</v>
      </c>
      <c r="C1790" s="18" t="str">
        <f>_xlfn.TEXTJOIN(" ", FALSE, VLOOKUP(Table2[[#This Row],[Song Number]], Table1[[Order]:[SHD]], 2, FALSE), "Pack")</f>
        <v>TC Pack</v>
      </c>
      <c r="D1790" s="18" t="str" cm="1">
        <f t="array" ref="D1790">_xlfn.IFS(MID(B1789, LEN(B1789) - 2, 3) = " EZ", "NM", MID(B1789, LEN(B1789) - 2, 3) = " NM", "HD", MID(B1789, LEN(B1789) - 2, 3) = " HD", "SHD", TRUE, "EZ")</f>
        <v>EZ</v>
      </c>
      <c r="E1790" s="18" t="str">
        <f>VLOOKUP(Table2[[#This Row],[Song Number]], Table1[[Order]:[SHD]], 5, FALSE)</f>
        <v>Getty</v>
      </c>
      <c r="F1790" s="18" t="str">
        <f>_xlfn.TEXTJOIN("", FALSE, "BPM_", VLOOKUP(Table2[[#This Row],[Song Number]], Table1[[Order]:[SHD]], 6, FALSE))</f>
        <v>BPM_160</v>
      </c>
      <c r="G1790" s="18" t="str" cm="1">
        <f t="array" ref="G1790">_xlfn.TEXTJOIN("", FALSE, "DIF_", VLOOKUP(Table2[[#This Row],[Song Number]], Table1[[Order]:[SHD]], _xlfn.IFS(MID(B1789, LEN(B1789) - 2, 3) = " EZ", 8, MID(B1789, LEN(B1789) - 2, 3) = " NM", 9, MID(B1789, LEN(B1789) - 2, 3) = " HD", 10, TRUE, 7), FALSE))</f>
        <v>DIF_6</v>
      </c>
      <c r="H179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"EZ", "DIF_6" ],</v>
      </c>
      <c r="I179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"FLVSH OUT - EZ",
  "region": "TC Pack",
  "category": [ "TC Pack", "EZ", "DIF_6" ],
  "requires": []
  },
</v>
      </c>
    </row>
    <row r="1791" spans="1:9" ht="105" x14ac:dyDescent="0.25">
      <c r="A1791" s="18">
        <f t="shared" si="27"/>
        <v>448</v>
      </c>
      <c r="B1791" s="18" t="str">
        <f>_xlfn.TEXTJOIN(" - ", FALSE, VLOOKUP(Table2[[#This Row],[Song Number]], Table1[[Order]:[SHD]], 4, FALSE), _xlfn.IFS(MID(B1790, LEN(B1790) - 2, 3) = " EZ", "NM", MID(B1790, LEN(B1790) - 2, 3) = " NM", "HD", MID(B1790, LEN(B1790) - 2, 3) = " HD", "SHD", TRUE, "EZ"))</f>
        <v>FLVSH OUT - NM</v>
      </c>
      <c r="C1791" s="18" t="str">
        <f>_xlfn.TEXTJOIN(" ", FALSE, VLOOKUP(Table2[[#This Row],[Song Number]], Table1[[Order]:[SHD]], 2, FALSE), "Pack")</f>
        <v>TC Pack</v>
      </c>
      <c r="D1791" s="18" t="str" cm="1">
        <f t="array" ref="D1791">_xlfn.IFS(MID(B1790, LEN(B1790) - 2, 3) = " EZ", "NM", MID(B1790, LEN(B1790) - 2, 3) = " NM", "HD", MID(B1790, LEN(B1790) - 2, 3) = " HD", "SHD", TRUE, "EZ")</f>
        <v>NM</v>
      </c>
      <c r="E1791" s="18" t="str">
        <f>VLOOKUP(Table2[[#This Row],[Song Number]], Table1[[Order]:[SHD]], 5, FALSE)</f>
        <v>Getty</v>
      </c>
      <c r="F1791" s="18" t="str">
        <f>_xlfn.TEXTJOIN("", FALSE, "BPM_", VLOOKUP(Table2[[#This Row],[Song Number]], Table1[[Order]:[SHD]], 6, FALSE))</f>
        <v>BPM_160</v>
      </c>
      <c r="G1791" s="18" t="str" cm="1">
        <f t="array" ref="G1791">_xlfn.TEXTJOIN("", FALSE, "DIF_", VLOOKUP(Table2[[#This Row],[Song Number]], Table1[[Order]:[SHD]], _xlfn.IFS(MID(B1790, LEN(B1790) - 2, 3) = " EZ", 8, MID(B1790, LEN(B1790) - 2, 3) = " NM", 9, MID(B1790, LEN(B1790) - 2, 3) = " HD", 10, TRUE, 7), FALSE))</f>
        <v>DIF_12</v>
      </c>
      <c r="H179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"NM", "DIF_12" ],</v>
      </c>
      <c r="I179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"FLVSH OUT - NM",
  "region": "TC Pack",
  "category": [ "TC Pack", "NM", "DIF_12" ],
  "requires": []
  },
</v>
      </c>
    </row>
    <row r="1792" spans="1:9" ht="105" x14ac:dyDescent="0.25">
      <c r="A1792" s="18">
        <f t="shared" si="27"/>
        <v>448</v>
      </c>
      <c r="B1792" s="18" t="str">
        <f>_xlfn.TEXTJOIN(" - ", FALSE, VLOOKUP(Table2[[#This Row],[Song Number]], Table1[[Order]:[SHD]], 4, FALSE), _xlfn.IFS(MID(B1791, LEN(B1791) - 2, 3) = " EZ", "NM", MID(B1791, LEN(B1791) - 2, 3) = " NM", "HD", MID(B1791, LEN(B1791) - 2, 3) = " HD", "SHD", TRUE, "EZ"))</f>
        <v>FLVSH OUT - HD</v>
      </c>
      <c r="C1792" s="18" t="str">
        <f>_xlfn.TEXTJOIN(" ", FALSE, VLOOKUP(Table2[[#This Row],[Song Number]], Table1[[Order]:[SHD]], 2, FALSE), "Pack")</f>
        <v>TC Pack</v>
      </c>
      <c r="D1792" s="18" t="str" cm="1">
        <f t="array" ref="D1792">_xlfn.IFS(MID(B1791, LEN(B1791) - 2, 3) = " EZ", "NM", MID(B1791, LEN(B1791) - 2, 3) = " NM", "HD", MID(B1791, LEN(B1791) - 2, 3) = " HD", "SHD", TRUE, "EZ")</f>
        <v>HD</v>
      </c>
      <c r="E1792" s="18" t="str">
        <f>VLOOKUP(Table2[[#This Row],[Song Number]], Table1[[Order]:[SHD]], 5, FALSE)</f>
        <v>Getty</v>
      </c>
      <c r="F1792" s="18" t="str">
        <f>_xlfn.TEXTJOIN("", FALSE, "BPM_", VLOOKUP(Table2[[#This Row],[Song Number]], Table1[[Order]:[SHD]], 6, FALSE))</f>
        <v>BPM_160</v>
      </c>
      <c r="G1792" s="18" t="str" cm="1">
        <f t="array" ref="G1792">_xlfn.TEXTJOIN("", FALSE, "DIF_", VLOOKUP(Table2[[#This Row],[Song Number]], Table1[[Order]:[SHD]], _xlfn.IFS(MID(B1791, LEN(B1791) - 2, 3) = " EZ", 8, MID(B1791, LEN(B1791) - 2, 3) = " NM", 9, MID(B1791, LEN(B1791) - 2, 3) = " HD", 10, TRUE, 7), FALSE))</f>
        <v>DIF_16</v>
      </c>
      <c r="H179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"HD", "DIF_16" ],</v>
      </c>
      <c r="I179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"FLVSH OUT - HD",
  "region": "TC Pack",
  "category": [ "TC Pack", "HD", "DIF_16" ],
  "requires": []
  },
</v>
      </c>
    </row>
    <row r="1793" spans="1:9" ht="105" x14ac:dyDescent="0.25">
      <c r="A1793" s="18">
        <f t="shared" si="27"/>
        <v>448</v>
      </c>
      <c r="B1793" s="18" t="str">
        <f>_xlfn.TEXTJOIN(" - ", FALSE, VLOOKUP(Table2[[#This Row],[Song Number]], Table1[[Order]:[SHD]], 4, FALSE), _xlfn.IFS(MID(B1792, LEN(B1792) - 2, 3) = " EZ", "NM", MID(B1792, LEN(B1792) - 2, 3) = " NM", "HD", MID(B1792, LEN(B1792) - 2, 3) = " HD", "SHD", TRUE, "EZ"))</f>
        <v>FLVSH OUT - SHD</v>
      </c>
      <c r="C1793" s="18" t="str">
        <f>_xlfn.TEXTJOIN(" ", FALSE, VLOOKUP(Table2[[#This Row],[Song Number]], Table1[[Order]:[SHD]], 2, FALSE), "Pack")</f>
        <v>TC Pack</v>
      </c>
      <c r="D1793" s="18" t="str" cm="1">
        <f t="array" ref="D1793">_xlfn.IFS(MID(B1792, LEN(B1792) - 2, 3) = " EZ", "NM", MID(B1792, LEN(B1792) - 2, 3) = " NM", "HD", MID(B1792, LEN(B1792) - 2, 3) = " HD", "SHD", TRUE, "EZ")</f>
        <v>SHD</v>
      </c>
      <c r="E1793" s="18" t="str">
        <f>VLOOKUP(Table2[[#This Row],[Song Number]], Table1[[Order]:[SHD]], 5, FALSE)</f>
        <v>Getty</v>
      </c>
      <c r="F1793" s="18" t="str">
        <f>_xlfn.TEXTJOIN("", FALSE, "BPM_", VLOOKUP(Table2[[#This Row],[Song Number]], Table1[[Order]:[SHD]], 6, FALSE))</f>
        <v>BPM_160</v>
      </c>
      <c r="G1793" s="18" t="str" cm="1">
        <f t="array" ref="G1793">_xlfn.TEXTJOIN("", FALSE, "DIF_", VLOOKUP(Table2[[#This Row],[Song Number]], Table1[[Order]:[SHD]], _xlfn.IFS(MID(B1792, LEN(B1792) - 2, 3) = " EZ", 8, MID(B1792, LEN(B1792) - 2, 3) = " NM", 9, MID(B1792, LEN(B1792) - 2, 3) = " HD", 10, TRUE, 7), FALSE))</f>
        <v>DIF_19</v>
      </c>
      <c r="H179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"SHD", "DIF_19" ],</v>
      </c>
      <c r="I179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"FLVSH OUT - SHD",
  "region": "TC Pack",
  "category": [ "TC Pack", "SHD", "DIF_19" ],
  "requires": []
  },
</v>
      </c>
    </row>
    <row r="1794" spans="1:9" ht="105" x14ac:dyDescent="0.25">
      <c r="A1794" s="18">
        <f t="shared" ref="A1794:A1857" si="28">IF(MOD(ROW() - 2, 4) = 0, IF(ISNUMBER(A1793), A1793 + 1, 1), IF(ISNUMBER(A1793), A1793, 1))</f>
        <v>449</v>
      </c>
      <c r="B1794" s="18" t="str">
        <f>_xlfn.TEXTJOIN(" - ", FALSE, VLOOKUP(Table2[[#This Row],[Song Number]], Table1[[Order]:[SHD]], 4, FALSE), _xlfn.IFS(MID(B1793, LEN(B1793) - 2, 3) = " EZ", "NM", MID(B1793, LEN(B1793) - 2, 3) = " NM", "HD", MID(B1793, LEN(B1793) - 2, 3) = " HD", "SHD", TRUE, "EZ"))</f>
        <v>Ms.Rave &amp; Mr.Bounce - EZ</v>
      </c>
      <c r="C1794" s="18" t="str">
        <f>_xlfn.TEXTJOIN(" ", FALSE, VLOOKUP(Table2[[#This Row],[Song Number]], Table1[[Order]:[SHD]], 2, FALSE), "Pack")</f>
        <v>TC Pack</v>
      </c>
      <c r="D1794" s="18" t="str" cm="1">
        <f t="array" ref="D1794">_xlfn.IFS(MID(B1793, LEN(B1793) - 2, 3) = " EZ", "NM", MID(B1793, LEN(B1793) - 2, 3) = " NM", "HD", MID(B1793, LEN(B1793) - 2, 3) = " HD", "SHD", TRUE, "EZ")</f>
        <v>EZ</v>
      </c>
      <c r="E1794" s="18" t="str">
        <f>VLOOKUP(Table2[[#This Row],[Song Number]], Table1[[Order]:[SHD]], 5, FALSE)</f>
        <v>C-Show &amp; DJ Noriken</v>
      </c>
      <c r="F1794" s="18" t="str">
        <f>_xlfn.TEXTJOIN("", FALSE, "BPM_", VLOOKUP(Table2[[#This Row],[Song Number]], Table1[[Order]:[SHD]], 6, FALSE))</f>
        <v>BPM_152</v>
      </c>
      <c r="G1794" s="18" t="str" cm="1">
        <f t="array" ref="G1794">_xlfn.TEXTJOIN("", FALSE, "DIF_", VLOOKUP(Table2[[#This Row],[Song Number]], Table1[[Order]:[SHD]], _xlfn.IFS(MID(B1793, LEN(B1793) - 2, 3) = " EZ", 8, MID(B1793, LEN(B1793) - 2, 3) = " NM", 9, MID(B1793, LEN(B1793) - 2, 3) = " HD", 10, TRUE, 7), FALSE))</f>
        <v>DIF_4</v>
      </c>
      <c r="H179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"EZ", "DIF_4" ],</v>
      </c>
      <c r="I179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"Ms.Rave &amp; Mr.Bounce - EZ",
  "region": "TC Pack",
  "category": [ "TC Pack", "EZ", "DIF_4" ],
  "requires": []
  },
</v>
      </c>
    </row>
    <row r="1795" spans="1:9" ht="105" x14ac:dyDescent="0.25">
      <c r="A1795" s="18">
        <f t="shared" si="28"/>
        <v>449</v>
      </c>
      <c r="B1795" s="18" t="str">
        <f>_xlfn.TEXTJOIN(" - ", FALSE, VLOOKUP(Table2[[#This Row],[Song Number]], Table1[[Order]:[SHD]], 4, FALSE), _xlfn.IFS(MID(B1794, LEN(B1794) - 2, 3) = " EZ", "NM", MID(B1794, LEN(B1794) - 2, 3) = " NM", "HD", MID(B1794, LEN(B1794) - 2, 3) = " HD", "SHD", TRUE, "EZ"))</f>
        <v>Ms.Rave &amp; Mr.Bounce - NM</v>
      </c>
      <c r="C1795" s="18" t="str">
        <f>_xlfn.TEXTJOIN(" ", FALSE, VLOOKUP(Table2[[#This Row],[Song Number]], Table1[[Order]:[SHD]], 2, FALSE), "Pack")</f>
        <v>TC Pack</v>
      </c>
      <c r="D1795" s="18" t="str" cm="1">
        <f t="array" ref="D1795">_xlfn.IFS(MID(B1794, LEN(B1794) - 2, 3) = " EZ", "NM", MID(B1794, LEN(B1794) - 2, 3) = " NM", "HD", MID(B1794, LEN(B1794) - 2, 3) = " HD", "SHD", TRUE, "EZ")</f>
        <v>NM</v>
      </c>
      <c r="E1795" s="18" t="str">
        <f>VLOOKUP(Table2[[#This Row],[Song Number]], Table1[[Order]:[SHD]], 5, FALSE)</f>
        <v>C-Show &amp; DJ Noriken</v>
      </c>
      <c r="F1795" s="18" t="str">
        <f>_xlfn.TEXTJOIN("", FALSE, "BPM_", VLOOKUP(Table2[[#This Row],[Song Number]], Table1[[Order]:[SHD]], 6, FALSE))</f>
        <v>BPM_152</v>
      </c>
      <c r="G1795" s="18" t="str" cm="1">
        <f t="array" ref="G1795">_xlfn.TEXTJOIN("", FALSE, "DIF_", VLOOKUP(Table2[[#This Row],[Song Number]], Table1[[Order]:[SHD]], _xlfn.IFS(MID(B1794, LEN(B1794) - 2, 3) = " EZ", 8, MID(B1794, LEN(B1794) - 2, 3) = " NM", 9, MID(B1794, LEN(B1794) - 2, 3) = " HD", 10, TRUE, 7), FALSE))</f>
        <v>DIF_9</v>
      </c>
      <c r="H179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"NM", "DIF_9" ],</v>
      </c>
      <c r="I179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"Ms.Rave &amp; Mr.Bounce - NM",
  "region": "TC Pack",
  "category": [ "TC Pack", "NM", "DIF_9" ],
  "requires": []
  },
</v>
      </c>
    </row>
    <row r="1796" spans="1:9" ht="105" x14ac:dyDescent="0.25">
      <c r="A1796" s="18">
        <f t="shared" si="28"/>
        <v>449</v>
      </c>
      <c r="B1796" s="18" t="str">
        <f>_xlfn.TEXTJOIN(" - ", FALSE, VLOOKUP(Table2[[#This Row],[Song Number]], Table1[[Order]:[SHD]], 4, FALSE), _xlfn.IFS(MID(B1795, LEN(B1795) - 2, 3) = " EZ", "NM", MID(B1795, LEN(B1795) - 2, 3) = " NM", "HD", MID(B1795, LEN(B1795) - 2, 3) = " HD", "SHD", TRUE, "EZ"))</f>
        <v>Ms.Rave &amp; Mr.Bounce - HD</v>
      </c>
      <c r="C1796" s="18" t="str">
        <f>_xlfn.TEXTJOIN(" ", FALSE, VLOOKUP(Table2[[#This Row],[Song Number]], Table1[[Order]:[SHD]], 2, FALSE), "Pack")</f>
        <v>TC Pack</v>
      </c>
      <c r="D1796" s="18" t="str" cm="1">
        <f t="array" ref="D1796">_xlfn.IFS(MID(B1795, LEN(B1795) - 2, 3) = " EZ", "NM", MID(B1795, LEN(B1795) - 2, 3) = " NM", "HD", MID(B1795, LEN(B1795) - 2, 3) = " HD", "SHD", TRUE, "EZ")</f>
        <v>HD</v>
      </c>
      <c r="E1796" s="18" t="str">
        <f>VLOOKUP(Table2[[#This Row],[Song Number]], Table1[[Order]:[SHD]], 5, FALSE)</f>
        <v>C-Show &amp; DJ Noriken</v>
      </c>
      <c r="F1796" s="18" t="str">
        <f>_xlfn.TEXTJOIN("", FALSE, "BPM_", VLOOKUP(Table2[[#This Row],[Song Number]], Table1[[Order]:[SHD]], 6, FALSE))</f>
        <v>BPM_152</v>
      </c>
      <c r="G1796" s="18" t="str" cm="1">
        <f t="array" ref="G1796">_xlfn.TEXTJOIN("", FALSE, "DIF_", VLOOKUP(Table2[[#This Row],[Song Number]], Table1[[Order]:[SHD]], _xlfn.IFS(MID(B1795, LEN(B1795) - 2, 3) = " EZ", 8, MID(B1795, LEN(B1795) - 2, 3) = " NM", 9, MID(B1795, LEN(B1795) - 2, 3) = " HD", 10, TRUE, 7), FALSE))</f>
        <v>DIF_15</v>
      </c>
      <c r="H179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"HD", "DIF_15" ],</v>
      </c>
      <c r="I179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"Ms.Rave &amp; Mr.Bounce - HD",
  "region": "TC Pack",
  "category": [ "TC Pack", "HD", "DIF_15" ],
  "requires": []
  },
</v>
      </c>
    </row>
    <row r="1797" spans="1:9" ht="105" x14ac:dyDescent="0.25">
      <c r="A1797" s="18">
        <f t="shared" si="28"/>
        <v>449</v>
      </c>
      <c r="B1797" s="18" t="str">
        <f>_xlfn.TEXTJOIN(" - ", FALSE, VLOOKUP(Table2[[#This Row],[Song Number]], Table1[[Order]:[SHD]], 4, FALSE), _xlfn.IFS(MID(B1796, LEN(B1796) - 2, 3) = " EZ", "NM", MID(B1796, LEN(B1796) - 2, 3) = " NM", "HD", MID(B1796, LEN(B1796) - 2, 3) = " HD", "SHD", TRUE, "EZ"))</f>
        <v>Ms.Rave &amp; Mr.Bounce - SHD</v>
      </c>
      <c r="C1797" s="18" t="str">
        <f>_xlfn.TEXTJOIN(" ", FALSE, VLOOKUP(Table2[[#This Row],[Song Number]], Table1[[Order]:[SHD]], 2, FALSE), "Pack")</f>
        <v>TC Pack</v>
      </c>
      <c r="D1797" s="18" t="str" cm="1">
        <f t="array" ref="D1797">_xlfn.IFS(MID(B1796, LEN(B1796) - 2, 3) = " EZ", "NM", MID(B1796, LEN(B1796) - 2, 3) = " NM", "HD", MID(B1796, LEN(B1796) - 2, 3) = " HD", "SHD", TRUE, "EZ")</f>
        <v>SHD</v>
      </c>
      <c r="E1797" s="18" t="str">
        <f>VLOOKUP(Table2[[#This Row],[Song Number]], Table1[[Order]:[SHD]], 5, FALSE)</f>
        <v>C-Show &amp; DJ Noriken</v>
      </c>
      <c r="F1797" s="18" t="str">
        <f>_xlfn.TEXTJOIN("", FALSE, "BPM_", VLOOKUP(Table2[[#This Row],[Song Number]], Table1[[Order]:[SHD]], 6, FALSE))</f>
        <v>BPM_152</v>
      </c>
      <c r="G1797" s="18" t="str" cm="1">
        <f t="array" ref="G1797">_xlfn.TEXTJOIN("", FALSE, "DIF_", VLOOKUP(Table2[[#This Row],[Song Number]], Table1[[Order]:[SHD]], _xlfn.IFS(MID(B1796, LEN(B1796) - 2, 3) = " EZ", 8, MID(B1796, LEN(B1796) - 2, 3) = " NM", 9, MID(B1796, LEN(B1796) - 2, 3) = " HD", 10, TRUE, 7), FALSE))</f>
        <v>DIF_18</v>
      </c>
      <c r="H179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"SHD", "DIF_18" ],</v>
      </c>
      <c r="I179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"Ms.Rave &amp; Mr.Bounce - SHD",
  "region": "TC Pack",
  "category": [ "TC Pack", "SHD", "DIF_18" ],
  "requires": []
  },
</v>
      </c>
    </row>
    <row r="1798" spans="1:9" ht="105" x14ac:dyDescent="0.25">
      <c r="A1798" s="18">
        <f t="shared" si="28"/>
        <v>450</v>
      </c>
      <c r="B1798" s="18" t="str">
        <f>_xlfn.TEXTJOIN(" - ", FALSE, VLOOKUP(Table2[[#This Row],[Song Number]], Table1[[Order]:[SHD]], 4, FALSE), _xlfn.IFS(MID(B1797, LEN(B1797) - 2, 3) = " EZ", "NM", MID(B1797, LEN(B1797) - 2, 3) = " NM", "HD", MID(B1797, LEN(B1797) - 2, 3) = " HD", "SHD", TRUE, "EZ"))</f>
        <v>Popping Happiness! - EZ</v>
      </c>
      <c r="C1798" s="18" t="str">
        <f>_xlfn.TEXTJOIN(" ", FALSE, VLOOKUP(Table2[[#This Row],[Song Number]], Table1[[Order]:[SHD]], 2, FALSE), "Pack")</f>
        <v>TC Pack</v>
      </c>
      <c r="D1798" s="18" t="str" cm="1">
        <f t="array" ref="D1798">_xlfn.IFS(MID(B1797, LEN(B1797) - 2, 3) = " EZ", "NM", MID(B1797, LEN(B1797) - 2, 3) = " NM", "HD", MID(B1797, LEN(B1797) - 2, 3) = " HD", "SHD", TRUE, "EZ")</f>
        <v>EZ</v>
      </c>
      <c r="E1798" s="18" t="str">
        <f>VLOOKUP(Table2[[#This Row],[Song Number]], Table1[[Order]:[SHD]], 5, FALSE)</f>
        <v>DJ Genki &amp; P*Light</v>
      </c>
      <c r="F1798" s="18" t="str">
        <f>_xlfn.TEXTJOIN("", FALSE, "BPM_", VLOOKUP(Table2[[#This Row],[Song Number]], Table1[[Order]:[SHD]], 6, FALSE))</f>
        <v>BPM_180</v>
      </c>
      <c r="G1798" s="18" t="str" cm="1">
        <f t="array" ref="G1798">_xlfn.TEXTJOIN("", FALSE, "DIF_", VLOOKUP(Table2[[#This Row],[Song Number]], Table1[[Order]:[SHD]], _xlfn.IFS(MID(B1797, LEN(B1797) - 2, 3) = " EZ", 8, MID(B1797, LEN(B1797) - 2, 3) = " NM", 9, MID(B1797, LEN(B1797) - 2, 3) = " HD", 10, TRUE, 7), FALSE))</f>
        <v>DIF_5</v>
      </c>
      <c r="H179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"EZ", "DIF_5" ],</v>
      </c>
      <c r="I179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"Popping Happiness! - EZ",
  "region": "TC Pack",
  "category": [ "TC Pack", "EZ", "DIF_5" ],
  "requires": []
  },
</v>
      </c>
    </row>
    <row r="1799" spans="1:9" ht="105" x14ac:dyDescent="0.25">
      <c r="A1799" s="18">
        <f t="shared" si="28"/>
        <v>450</v>
      </c>
      <c r="B1799" s="18" t="str">
        <f>_xlfn.TEXTJOIN(" - ", FALSE, VLOOKUP(Table2[[#This Row],[Song Number]], Table1[[Order]:[SHD]], 4, FALSE), _xlfn.IFS(MID(B1798, LEN(B1798) - 2, 3) = " EZ", "NM", MID(B1798, LEN(B1798) - 2, 3) = " NM", "HD", MID(B1798, LEN(B1798) - 2, 3) = " HD", "SHD", TRUE, "EZ"))</f>
        <v>Popping Happiness! - NM</v>
      </c>
      <c r="C1799" s="18" t="str">
        <f>_xlfn.TEXTJOIN(" ", FALSE, VLOOKUP(Table2[[#This Row],[Song Number]], Table1[[Order]:[SHD]], 2, FALSE), "Pack")</f>
        <v>TC Pack</v>
      </c>
      <c r="D1799" s="18" t="str" cm="1">
        <f t="array" ref="D1799">_xlfn.IFS(MID(B1798, LEN(B1798) - 2, 3) = " EZ", "NM", MID(B1798, LEN(B1798) - 2, 3) = " NM", "HD", MID(B1798, LEN(B1798) - 2, 3) = " HD", "SHD", TRUE, "EZ")</f>
        <v>NM</v>
      </c>
      <c r="E1799" s="18" t="str">
        <f>VLOOKUP(Table2[[#This Row],[Song Number]], Table1[[Order]:[SHD]], 5, FALSE)</f>
        <v>DJ Genki &amp; P*Light</v>
      </c>
      <c r="F1799" s="18" t="str">
        <f>_xlfn.TEXTJOIN("", FALSE, "BPM_", VLOOKUP(Table2[[#This Row],[Song Number]], Table1[[Order]:[SHD]], 6, FALSE))</f>
        <v>BPM_180</v>
      </c>
      <c r="G1799" s="18" t="str" cm="1">
        <f t="array" ref="G1799">_xlfn.TEXTJOIN("", FALSE, "DIF_", VLOOKUP(Table2[[#This Row],[Song Number]], Table1[[Order]:[SHD]], _xlfn.IFS(MID(B1798, LEN(B1798) - 2, 3) = " EZ", 8, MID(B1798, LEN(B1798) - 2, 3) = " NM", 9, MID(B1798, LEN(B1798) - 2, 3) = " HD", 10, TRUE, 7), FALSE))</f>
        <v>DIF_11</v>
      </c>
      <c r="H179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"NM", "DIF_11" ],</v>
      </c>
      <c r="I179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"Popping Happiness! - NM",
  "region": "TC Pack",
  "category": [ "TC Pack", "NM", "DIF_11" ],
  "requires": []
  },
</v>
      </c>
    </row>
    <row r="1800" spans="1:9" ht="105" x14ac:dyDescent="0.25">
      <c r="A1800" s="18">
        <f t="shared" si="28"/>
        <v>450</v>
      </c>
      <c r="B1800" s="18" t="str">
        <f>_xlfn.TEXTJOIN(" - ", FALSE, VLOOKUP(Table2[[#This Row],[Song Number]], Table1[[Order]:[SHD]], 4, FALSE), _xlfn.IFS(MID(B1799, LEN(B1799) - 2, 3) = " EZ", "NM", MID(B1799, LEN(B1799) - 2, 3) = " NM", "HD", MID(B1799, LEN(B1799) - 2, 3) = " HD", "SHD", TRUE, "EZ"))</f>
        <v>Popping Happiness! - HD</v>
      </c>
      <c r="C1800" s="18" t="str">
        <f>_xlfn.TEXTJOIN(" ", FALSE, VLOOKUP(Table2[[#This Row],[Song Number]], Table1[[Order]:[SHD]], 2, FALSE), "Pack")</f>
        <v>TC Pack</v>
      </c>
      <c r="D1800" s="18" t="str" cm="1">
        <f t="array" ref="D1800">_xlfn.IFS(MID(B1799, LEN(B1799) - 2, 3) = " EZ", "NM", MID(B1799, LEN(B1799) - 2, 3) = " NM", "HD", MID(B1799, LEN(B1799) - 2, 3) = " HD", "SHD", TRUE, "EZ")</f>
        <v>HD</v>
      </c>
      <c r="E1800" s="18" t="str">
        <f>VLOOKUP(Table2[[#This Row],[Song Number]], Table1[[Order]:[SHD]], 5, FALSE)</f>
        <v>DJ Genki &amp; P*Light</v>
      </c>
      <c r="F1800" s="18" t="str">
        <f>_xlfn.TEXTJOIN("", FALSE, "BPM_", VLOOKUP(Table2[[#This Row],[Song Number]], Table1[[Order]:[SHD]], 6, FALSE))</f>
        <v>BPM_180</v>
      </c>
      <c r="G1800" s="18" t="str" cm="1">
        <f t="array" ref="G1800">_xlfn.TEXTJOIN("", FALSE, "DIF_", VLOOKUP(Table2[[#This Row],[Song Number]], Table1[[Order]:[SHD]], _xlfn.IFS(MID(B1799, LEN(B1799) - 2, 3) = " EZ", 8, MID(B1799, LEN(B1799) - 2, 3) = " NM", 9, MID(B1799, LEN(B1799) - 2, 3) = " HD", 10, TRUE, 7), FALSE))</f>
        <v>DIF_15</v>
      </c>
      <c r="H180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"HD", "DIF_15" ],</v>
      </c>
      <c r="I180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"Popping Happiness! - HD",
  "region": "TC Pack",
  "category": [ "TC Pack", "HD", "DIF_15" ],
  "requires": []
  },
</v>
      </c>
    </row>
    <row r="1801" spans="1:9" ht="105" x14ac:dyDescent="0.25">
      <c r="A1801" s="18">
        <f t="shared" si="28"/>
        <v>450</v>
      </c>
      <c r="B1801" s="18" t="str">
        <f>_xlfn.TEXTJOIN(" - ", FALSE, VLOOKUP(Table2[[#This Row],[Song Number]], Table1[[Order]:[SHD]], 4, FALSE), _xlfn.IFS(MID(B1800, LEN(B1800) - 2, 3) = " EZ", "NM", MID(B1800, LEN(B1800) - 2, 3) = " NM", "HD", MID(B1800, LEN(B1800) - 2, 3) = " HD", "SHD", TRUE, "EZ"))</f>
        <v>Popping Happiness! - SHD</v>
      </c>
      <c r="C1801" s="18" t="str">
        <f>_xlfn.TEXTJOIN(" ", FALSE, VLOOKUP(Table2[[#This Row],[Song Number]], Table1[[Order]:[SHD]], 2, FALSE), "Pack")</f>
        <v>TC Pack</v>
      </c>
      <c r="D1801" s="18" t="str" cm="1">
        <f t="array" ref="D1801">_xlfn.IFS(MID(B1800, LEN(B1800) - 2, 3) = " EZ", "NM", MID(B1800, LEN(B1800) - 2, 3) = " NM", "HD", MID(B1800, LEN(B1800) - 2, 3) = " HD", "SHD", TRUE, "EZ")</f>
        <v>SHD</v>
      </c>
      <c r="E1801" s="18" t="str">
        <f>VLOOKUP(Table2[[#This Row],[Song Number]], Table1[[Order]:[SHD]], 5, FALSE)</f>
        <v>DJ Genki &amp; P*Light</v>
      </c>
      <c r="F1801" s="18" t="str">
        <f>_xlfn.TEXTJOIN("", FALSE, "BPM_", VLOOKUP(Table2[[#This Row],[Song Number]], Table1[[Order]:[SHD]], 6, FALSE))</f>
        <v>BPM_180</v>
      </c>
      <c r="G1801" s="18" t="str" cm="1">
        <f t="array" ref="G1801">_xlfn.TEXTJOIN("", FALSE, "DIF_", VLOOKUP(Table2[[#This Row],[Song Number]], Table1[[Order]:[SHD]], _xlfn.IFS(MID(B1800, LEN(B1800) - 2, 3) = " EZ", 8, MID(B1800, LEN(B1800) - 2, 3) = " NM", 9, MID(B1800, LEN(B1800) - 2, 3) = " HD", 10, TRUE, 7), FALSE))</f>
        <v>DIF_18</v>
      </c>
      <c r="H180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"SHD", "DIF_18" ],</v>
      </c>
      <c r="I180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"Popping Happiness! - SHD",
  "region": "TC Pack",
  "category": [ "TC Pack", "SHD", "DIF_18" ],
  "requires": []
  },
</v>
      </c>
    </row>
    <row r="1802" spans="1:9" ht="105" x14ac:dyDescent="0.25">
      <c r="A1802" s="18">
        <f t="shared" si="28"/>
        <v>451</v>
      </c>
      <c r="B1802" s="18" t="str">
        <f>_xlfn.TEXTJOIN(" - ", FALSE, VLOOKUP(Table2[[#This Row],[Song Number]], Table1[[Order]:[SHD]], 4, FALSE), _xlfn.IFS(MID(B1801, LEN(B1801) - 2, 3) = " EZ", "NM", MID(B1801, LEN(B1801) - 2, 3) = " NM", "HD", MID(B1801, LEN(B1801) - 2, 3) = " HD", "SHD", TRUE, "EZ"))</f>
        <v>RAV#GIRL - EZ</v>
      </c>
      <c r="C1802" s="18" t="str">
        <f>_xlfn.TEXTJOIN(" ", FALSE, VLOOKUP(Table2[[#This Row],[Song Number]], Table1[[Order]:[SHD]], 2, FALSE), "Pack")</f>
        <v>TC Pack</v>
      </c>
      <c r="D1802" s="18" t="str" cm="1">
        <f t="array" ref="D1802">_xlfn.IFS(MID(B1801, LEN(B1801) - 2, 3) = " EZ", "NM", MID(B1801, LEN(B1801) - 2, 3) = " NM", "HD", MID(B1801, LEN(B1801) - 2, 3) = " HD", "SHD", TRUE, "EZ")</f>
        <v>EZ</v>
      </c>
      <c r="E1802" s="18" t="str">
        <f>VLOOKUP(Table2[[#This Row],[Song Number]], Table1[[Order]:[SHD]], 5, FALSE)</f>
        <v>Srav3R</v>
      </c>
      <c r="F1802" s="18" t="str">
        <f>_xlfn.TEXTJOIN("", FALSE, "BPM_", VLOOKUP(Table2[[#This Row],[Song Number]], Table1[[Order]:[SHD]], 6, FALSE))</f>
        <v>BPM_175</v>
      </c>
      <c r="G1802" s="18" t="str" cm="1">
        <f t="array" ref="G1802">_xlfn.TEXTJOIN("", FALSE, "DIF_", VLOOKUP(Table2[[#This Row],[Song Number]], Table1[[Order]:[SHD]], _xlfn.IFS(MID(B1801, LEN(B1801) - 2, 3) = " EZ", 8, MID(B1801, LEN(B1801) - 2, 3) = " NM", 9, MID(B1801, LEN(B1801) - 2, 3) = " HD", 10, TRUE, 7), FALSE))</f>
        <v>DIF_4</v>
      </c>
      <c r="H180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"EZ", "DIF_4" ],</v>
      </c>
      <c r="I180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"RAV#GIRL - EZ",
  "region": "TC Pack",
  "category": [ "TC Pack", "EZ", "DIF_4" ],
  "requires": []
  },
</v>
      </c>
    </row>
    <row r="1803" spans="1:9" ht="105" x14ac:dyDescent="0.25">
      <c r="A1803" s="18">
        <f t="shared" si="28"/>
        <v>451</v>
      </c>
      <c r="B1803" s="18" t="str">
        <f>_xlfn.TEXTJOIN(" - ", FALSE, VLOOKUP(Table2[[#This Row],[Song Number]], Table1[[Order]:[SHD]], 4, FALSE), _xlfn.IFS(MID(B1802, LEN(B1802) - 2, 3) = " EZ", "NM", MID(B1802, LEN(B1802) - 2, 3) = " NM", "HD", MID(B1802, LEN(B1802) - 2, 3) = " HD", "SHD", TRUE, "EZ"))</f>
        <v>RAV#GIRL - NM</v>
      </c>
      <c r="C1803" s="18" t="str">
        <f>_xlfn.TEXTJOIN(" ", FALSE, VLOOKUP(Table2[[#This Row],[Song Number]], Table1[[Order]:[SHD]], 2, FALSE), "Pack")</f>
        <v>TC Pack</v>
      </c>
      <c r="D1803" s="18" t="str" cm="1">
        <f t="array" ref="D1803">_xlfn.IFS(MID(B1802, LEN(B1802) - 2, 3) = " EZ", "NM", MID(B1802, LEN(B1802) - 2, 3) = " NM", "HD", MID(B1802, LEN(B1802) - 2, 3) = " HD", "SHD", TRUE, "EZ")</f>
        <v>NM</v>
      </c>
      <c r="E1803" s="18" t="str">
        <f>VLOOKUP(Table2[[#This Row],[Song Number]], Table1[[Order]:[SHD]], 5, FALSE)</f>
        <v>Srav3R</v>
      </c>
      <c r="F1803" s="18" t="str">
        <f>_xlfn.TEXTJOIN("", FALSE, "BPM_", VLOOKUP(Table2[[#This Row],[Song Number]], Table1[[Order]:[SHD]], 6, FALSE))</f>
        <v>BPM_175</v>
      </c>
      <c r="G1803" s="18" t="str" cm="1">
        <f t="array" ref="G1803">_xlfn.TEXTJOIN("", FALSE, "DIF_", VLOOKUP(Table2[[#This Row],[Song Number]], Table1[[Order]:[SHD]], _xlfn.IFS(MID(B1802, LEN(B1802) - 2, 3) = " EZ", 8, MID(B1802, LEN(B1802) - 2, 3) = " NM", 9, MID(B1802, LEN(B1802) - 2, 3) = " HD", 10, TRUE, 7), FALSE))</f>
        <v>DIF_10</v>
      </c>
      <c r="H180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"NM", "DIF_10" ],</v>
      </c>
      <c r="I180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"RAV#GIRL - NM",
  "region": "TC Pack",
  "category": [ "TC Pack", "NM", "DIF_10" ],
  "requires": []
  },
</v>
      </c>
    </row>
    <row r="1804" spans="1:9" ht="105" x14ac:dyDescent="0.25">
      <c r="A1804" s="18">
        <f t="shared" si="28"/>
        <v>451</v>
      </c>
      <c r="B1804" s="18" t="str">
        <f>_xlfn.TEXTJOIN(" - ", FALSE, VLOOKUP(Table2[[#This Row],[Song Number]], Table1[[Order]:[SHD]], 4, FALSE), _xlfn.IFS(MID(B1803, LEN(B1803) - 2, 3) = " EZ", "NM", MID(B1803, LEN(B1803) - 2, 3) = " NM", "HD", MID(B1803, LEN(B1803) - 2, 3) = " HD", "SHD", TRUE, "EZ"))</f>
        <v>RAV#GIRL - HD</v>
      </c>
      <c r="C1804" s="18" t="str">
        <f>_xlfn.TEXTJOIN(" ", FALSE, VLOOKUP(Table2[[#This Row],[Song Number]], Table1[[Order]:[SHD]], 2, FALSE), "Pack")</f>
        <v>TC Pack</v>
      </c>
      <c r="D1804" s="18" t="str" cm="1">
        <f t="array" ref="D1804">_xlfn.IFS(MID(B1803, LEN(B1803) - 2, 3) = " EZ", "NM", MID(B1803, LEN(B1803) - 2, 3) = " NM", "HD", MID(B1803, LEN(B1803) - 2, 3) = " HD", "SHD", TRUE, "EZ")</f>
        <v>HD</v>
      </c>
      <c r="E1804" s="18" t="str">
        <f>VLOOKUP(Table2[[#This Row],[Song Number]], Table1[[Order]:[SHD]], 5, FALSE)</f>
        <v>Srav3R</v>
      </c>
      <c r="F1804" s="18" t="str">
        <f>_xlfn.TEXTJOIN("", FALSE, "BPM_", VLOOKUP(Table2[[#This Row],[Song Number]], Table1[[Order]:[SHD]], 6, FALSE))</f>
        <v>BPM_175</v>
      </c>
      <c r="G1804" s="18" t="str" cm="1">
        <f t="array" ref="G1804">_xlfn.TEXTJOIN("", FALSE, "DIF_", VLOOKUP(Table2[[#This Row],[Song Number]], Table1[[Order]:[SHD]], _xlfn.IFS(MID(B1803, LEN(B1803) - 2, 3) = " EZ", 8, MID(B1803, LEN(B1803) - 2, 3) = " NM", 9, MID(B1803, LEN(B1803) - 2, 3) = " HD", 10, TRUE, 7), FALSE))</f>
        <v>DIF_14</v>
      </c>
      <c r="H180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"HD", "DIF_14" ],</v>
      </c>
      <c r="I180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"RAV#GIRL - HD",
  "region": "TC Pack",
  "category": [ "TC Pack", "HD", "DIF_14" ],
  "requires": []
  },
</v>
      </c>
    </row>
    <row r="1805" spans="1:9" ht="105" x14ac:dyDescent="0.25">
      <c r="A1805" s="18">
        <f t="shared" si="28"/>
        <v>451</v>
      </c>
      <c r="B1805" s="18" t="str">
        <f>_xlfn.TEXTJOIN(" - ", FALSE, VLOOKUP(Table2[[#This Row],[Song Number]], Table1[[Order]:[SHD]], 4, FALSE), _xlfn.IFS(MID(B1804, LEN(B1804) - 2, 3) = " EZ", "NM", MID(B1804, LEN(B1804) - 2, 3) = " NM", "HD", MID(B1804, LEN(B1804) - 2, 3) = " HD", "SHD", TRUE, "EZ"))</f>
        <v>RAV#GIRL - SHD</v>
      </c>
      <c r="C1805" s="18" t="str">
        <f>_xlfn.TEXTJOIN(" ", FALSE, VLOOKUP(Table2[[#This Row],[Song Number]], Table1[[Order]:[SHD]], 2, FALSE), "Pack")</f>
        <v>TC Pack</v>
      </c>
      <c r="D1805" s="18" t="str" cm="1">
        <f t="array" ref="D1805">_xlfn.IFS(MID(B1804, LEN(B1804) - 2, 3) = " EZ", "NM", MID(B1804, LEN(B1804) - 2, 3) = " NM", "HD", MID(B1804, LEN(B1804) - 2, 3) = " HD", "SHD", TRUE, "EZ")</f>
        <v>SHD</v>
      </c>
      <c r="E1805" s="18" t="str">
        <f>VLOOKUP(Table2[[#This Row],[Song Number]], Table1[[Order]:[SHD]], 5, FALSE)</f>
        <v>Srav3R</v>
      </c>
      <c r="F1805" s="18" t="str">
        <f>_xlfn.TEXTJOIN("", FALSE, "BPM_", VLOOKUP(Table2[[#This Row],[Song Number]], Table1[[Order]:[SHD]], 6, FALSE))</f>
        <v>BPM_175</v>
      </c>
      <c r="G1805" s="18" t="str" cm="1">
        <f t="array" ref="G1805">_xlfn.TEXTJOIN("", FALSE, "DIF_", VLOOKUP(Table2[[#This Row],[Song Number]], Table1[[Order]:[SHD]], _xlfn.IFS(MID(B1804, LEN(B1804) - 2, 3) = " EZ", 8, MID(B1804, LEN(B1804) - 2, 3) = " NM", 9, MID(B1804, LEN(B1804) - 2, 3) = " HD", 10, TRUE, 7), FALSE))</f>
        <v>DIF_17</v>
      </c>
      <c r="H180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"TC Pack", "SHD", "DIF_17" ],</v>
      </c>
      <c r="I180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"RAV#GIRL - SHD",
  "region": "TC Pack",
  "category": [ "TC Pack", "SHD", "DIF_17" ],
  "requires": []
  },
</v>
      </c>
    </row>
    <row r="1806" spans="1:9" ht="105" x14ac:dyDescent="0.25">
      <c r="A1806" s="18">
        <f t="shared" si="28"/>
        <v>452</v>
      </c>
      <c r="B1806" s="18" t="str">
        <f>_xlfn.TEXTJOIN(" - ", FALSE, VLOOKUP(Table2[[#This Row],[Song Number]], Table1[[Order]:[SHD]], 4, FALSE), _xlfn.IFS(MID(B1805, LEN(B1805) - 2, 3) = " EZ", "NM", MID(B1805, LEN(B1805) - 2, 3) = " NM", "HD", MID(B1805, LEN(B1805) - 2, 3) = " HD", "SHD", TRUE, "EZ"))</f>
        <v>AntiDOT - EZ</v>
      </c>
      <c r="C1806" s="18" t="str">
        <f>_xlfn.TEXTJOIN(" ", FALSE, VLOOKUP(Table2[[#This Row],[Song Number]], Table1[[Order]:[SHD]], 2, FALSE), "Pack")</f>
        <v>EV Pack</v>
      </c>
      <c r="D1806" s="18" t="str" cm="1">
        <f t="array" ref="D1806">_xlfn.IFS(MID(B1805, LEN(B1805) - 2, 3) = " EZ", "NM", MID(B1805, LEN(B1805) - 2, 3) = " NM", "HD", MID(B1805, LEN(B1805) - 2, 3) = " HD", "SHD", TRUE, "EZ")</f>
        <v>EZ</v>
      </c>
      <c r="E1806" s="18" t="str">
        <f>VLOOKUP(Table2[[#This Row],[Song Number]], Table1[[Order]:[SHD]], 5, FALSE)</f>
        <v>Aresynth</v>
      </c>
      <c r="F1806" s="18" t="str">
        <f>_xlfn.TEXTJOIN("", FALSE, "BPM_", VLOOKUP(Table2[[#This Row],[Song Number]], Table1[[Order]:[SHD]], 6, FALSE))</f>
        <v>BPM_145</v>
      </c>
      <c r="G1806" s="18" t="str" cm="1">
        <f t="array" ref="G1806">_xlfn.TEXTJOIN("", FALSE, "DIF_", VLOOKUP(Table2[[#This Row],[Song Number]], Table1[[Order]:[SHD]], _xlfn.IFS(MID(B1805, LEN(B1805) - 2, 3) = " EZ", 8, MID(B1805, LEN(B1805) - 2, 3) = " NM", 9, MID(B1805, LEN(B1805) - 2, 3) = " HD", 10, TRUE, 7), FALSE))</f>
        <v>DIF_5</v>
      </c>
      <c r="H180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"DIF_5" ],</v>
      </c>
      <c r="I180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"AntiDOT - EZ",
  "region": "EV Pack",
  "category": [ "EV Pack", "EZ", "DIF_5" ],
  "requires": []
  },
</v>
      </c>
    </row>
    <row r="1807" spans="1:9" ht="105" x14ac:dyDescent="0.25">
      <c r="A1807" s="18">
        <f t="shared" si="28"/>
        <v>452</v>
      </c>
      <c r="B1807" s="18" t="str">
        <f>_xlfn.TEXTJOIN(" - ", FALSE, VLOOKUP(Table2[[#This Row],[Song Number]], Table1[[Order]:[SHD]], 4, FALSE), _xlfn.IFS(MID(B1806, LEN(B1806) - 2, 3) = " EZ", "NM", MID(B1806, LEN(B1806) - 2, 3) = " NM", "HD", MID(B1806, LEN(B1806) - 2, 3) = " HD", "SHD", TRUE, "EZ"))</f>
        <v>AntiDOT - NM</v>
      </c>
      <c r="C1807" s="18" t="str">
        <f>_xlfn.TEXTJOIN(" ", FALSE, VLOOKUP(Table2[[#This Row],[Song Number]], Table1[[Order]:[SHD]], 2, FALSE), "Pack")</f>
        <v>EV Pack</v>
      </c>
      <c r="D1807" s="18" t="str" cm="1">
        <f t="array" ref="D1807">_xlfn.IFS(MID(B1806, LEN(B1806) - 2, 3) = " EZ", "NM", MID(B1806, LEN(B1806) - 2, 3) = " NM", "HD", MID(B1806, LEN(B1806) - 2, 3) = " HD", "SHD", TRUE, "EZ")</f>
        <v>NM</v>
      </c>
      <c r="E1807" s="18" t="str">
        <f>VLOOKUP(Table2[[#This Row],[Song Number]], Table1[[Order]:[SHD]], 5, FALSE)</f>
        <v>Aresynth</v>
      </c>
      <c r="F1807" s="18" t="str">
        <f>_xlfn.TEXTJOIN("", FALSE, "BPM_", VLOOKUP(Table2[[#This Row],[Song Number]], Table1[[Order]:[SHD]], 6, FALSE))</f>
        <v>BPM_145</v>
      </c>
      <c r="G1807" s="18" t="str" cm="1">
        <f t="array" ref="G1807">_xlfn.TEXTJOIN("", FALSE, "DIF_", VLOOKUP(Table2[[#This Row],[Song Number]], Table1[[Order]:[SHD]], _xlfn.IFS(MID(B1806, LEN(B1806) - 2, 3) = " EZ", 8, MID(B1806, LEN(B1806) - 2, 3) = " NM", 9, MID(B1806, LEN(B1806) - 2, 3) = " HD", 10, TRUE, 7), FALSE))</f>
        <v>DIF_9</v>
      </c>
      <c r="H180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"DIF_9" ],</v>
      </c>
      <c r="I180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"AntiDOT - NM",
  "region": "EV Pack",
  "category": [ "EV Pack", "NM", "DIF_9" ],
  "requires": []
  },
</v>
      </c>
    </row>
    <row r="1808" spans="1:9" ht="105" x14ac:dyDescent="0.25">
      <c r="A1808" s="18">
        <f t="shared" si="28"/>
        <v>452</v>
      </c>
      <c r="B1808" s="18" t="str">
        <f>_xlfn.TEXTJOIN(" - ", FALSE, VLOOKUP(Table2[[#This Row],[Song Number]], Table1[[Order]:[SHD]], 4, FALSE), _xlfn.IFS(MID(B1807, LEN(B1807) - 2, 3) = " EZ", "NM", MID(B1807, LEN(B1807) - 2, 3) = " NM", "HD", MID(B1807, LEN(B1807) - 2, 3) = " HD", "SHD", TRUE, "EZ"))</f>
        <v>AntiDOT - HD</v>
      </c>
      <c r="C1808" s="18" t="str">
        <f>_xlfn.TEXTJOIN(" ", FALSE, VLOOKUP(Table2[[#This Row],[Song Number]], Table1[[Order]:[SHD]], 2, FALSE), "Pack")</f>
        <v>EV Pack</v>
      </c>
      <c r="D1808" s="18" t="str" cm="1">
        <f t="array" ref="D1808">_xlfn.IFS(MID(B1807, LEN(B1807) - 2, 3) = " EZ", "NM", MID(B1807, LEN(B1807) - 2, 3) = " NM", "HD", MID(B1807, LEN(B1807) - 2, 3) = " HD", "SHD", TRUE, "EZ")</f>
        <v>HD</v>
      </c>
      <c r="E1808" s="18" t="str">
        <f>VLOOKUP(Table2[[#This Row],[Song Number]], Table1[[Order]:[SHD]], 5, FALSE)</f>
        <v>Aresynth</v>
      </c>
      <c r="F1808" s="18" t="str">
        <f>_xlfn.TEXTJOIN("", FALSE, "BPM_", VLOOKUP(Table2[[#This Row],[Song Number]], Table1[[Order]:[SHD]], 6, FALSE))</f>
        <v>BPM_145</v>
      </c>
      <c r="G1808" s="18" t="str" cm="1">
        <f t="array" ref="G1808">_xlfn.TEXTJOIN("", FALSE, "DIF_", VLOOKUP(Table2[[#This Row],[Song Number]], Table1[[Order]:[SHD]], _xlfn.IFS(MID(B1807, LEN(B1807) - 2, 3) = " EZ", 8, MID(B1807, LEN(B1807) - 2, 3) = " NM", 9, MID(B1807, LEN(B1807) - 2, 3) = " HD", 10, TRUE, 7), FALSE))</f>
        <v>DIF_14</v>
      </c>
      <c r="H180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"DIF_14" ],</v>
      </c>
      <c r="I180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"AntiDOT - HD",
  "region": "EV Pack",
  "category": [ "EV Pack", "HD", "DIF_14" ],
  "requires": []
  },
</v>
      </c>
    </row>
    <row r="1809" spans="1:9" ht="105" x14ac:dyDescent="0.25">
      <c r="A1809" s="18">
        <f t="shared" si="28"/>
        <v>452</v>
      </c>
      <c r="B1809" s="18" t="str">
        <f>_xlfn.TEXTJOIN(" - ", FALSE, VLOOKUP(Table2[[#This Row],[Song Number]], Table1[[Order]:[SHD]], 4, FALSE), _xlfn.IFS(MID(B1808, LEN(B1808) - 2, 3) = " EZ", "NM", MID(B1808, LEN(B1808) - 2, 3) = " NM", "HD", MID(B1808, LEN(B1808) - 2, 3) = " HD", "SHD", TRUE, "EZ"))</f>
        <v>AntiDOT - SHD</v>
      </c>
      <c r="C1809" s="18" t="str">
        <f>_xlfn.TEXTJOIN(" ", FALSE, VLOOKUP(Table2[[#This Row],[Song Number]], Table1[[Order]:[SHD]], 2, FALSE), "Pack")</f>
        <v>EV Pack</v>
      </c>
      <c r="D1809" s="18" t="str" cm="1">
        <f t="array" ref="D1809">_xlfn.IFS(MID(B1808, LEN(B1808) - 2, 3) = " EZ", "NM", MID(B1808, LEN(B1808) - 2, 3) = " NM", "HD", MID(B1808, LEN(B1808) - 2, 3) = " HD", "SHD", TRUE, "EZ")</f>
        <v>SHD</v>
      </c>
      <c r="E1809" s="18" t="str">
        <f>VLOOKUP(Table2[[#This Row],[Song Number]], Table1[[Order]:[SHD]], 5, FALSE)</f>
        <v>Aresynth</v>
      </c>
      <c r="F1809" s="18" t="str">
        <f>_xlfn.TEXTJOIN("", FALSE, "BPM_", VLOOKUP(Table2[[#This Row],[Song Number]], Table1[[Order]:[SHD]], 6, FALSE))</f>
        <v>BPM_145</v>
      </c>
      <c r="G1809" s="18" t="str" cm="1">
        <f t="array" ref="G1809">_xlfn.TEXTJOIN("", FALSE, "DIF_", VLOOKUP(Table2[[#This Row],[Song Number]], Table1[[Order]:[SHD]], _xlfn.IFS(MID(B1808, LEN(B1808) - 2, 3) = " EZ", 8, MID(B1808, LEN(B1808) - 2, 3) = " NM", 9, MID(B1808, LEN(B1808) - 2, 3) = " HD", 10, TRUE, 7), FALSE))</f>
        <v>DIF_18</v>
      </c>
      <c r="H180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"DIF_18" ],</v>
      </c>
      <c r="I180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"AntiDOT - SHD",
  "region": "EV Pack",
  "category": [ "EV Pack", "SHD", "DIF_18" ],
  "requires": []
  },
</v>
      </c>
    </row>
    <row r="1810" spans="1:9" ht="105" x14ac:dyDescent="0.25">
      <c r="A1810" s="18">
        <f t="shared" si="28"/>
        <v>453</v>
      </c>
      <c r="B1810" s="18" t="str">
        <f>_xlfn.TEXTJOIN(" - ", FALSE, VLOOKUP(Table2[[#This Row],[Song Number]], Table1[[Order]:[SHD]], 4, FALSE), _xlfn.IFS(MID(B1809, LEN(B1809) - 2, 3) = " EZ", "NM", MID(B1809, LEN(B1809) - 2, 3) = " NM", "HD", MID(B1809, LEN(B1809) - 2, 3) = " HD", "SHD", TRUE, "EZ"))</f>
        <v>Asterios (RE-ENTRY) - EZ</v>
      </c>
      <c r="C1810" s="18" t="str">
        <f>_xlfn.TEXTJOIN(" ", FALSE, VLOOKUP(Table2[[#This Row],[Song Number]], Table1[[Order]:[SHD]], 2, FALSE), "Pack")</f>
        <v>EV Pack</v>
      </c>
      <c r="D1810" s="18" t="str" cm="1">
        <f t="array" ref="D1810">_xlfn.IFS(MID(B1809, LEN(B1809) - 2, 3) = " EZ", "NM", MID(B1809, LEN(B1809) - 2, 3) = " NM", "HD", MID(B1809, LEN(B1809) - 2, 3) = " HD", "SHD", TRUE, "EZ")</f>
        <v>EZ</v>
      </c>
      <c r="E1810" s="18" t="str">
        <f>VLOOKUP(Table2[[#This Row],[Song Number]], Table1[[Order]:[SHD]], 5, FALSE)</f>
        <v>NaSch</v>
      </c>
      <c r="F1810" s="18" t="str">
        <f>_xlfn.TEXTJOIN("", FALSE, "BPM_", VLOOKUP(Table2[[#This Row],[Song Number]], Table1[[Order]:[SHD]], 6, FALSE))</f>
        <v>BPM_148</v>
      </c>
      <c r="G1810" s="18" t="str" cm="1">
        <f t="array" ref="G1810">_xlfn.TEXTJOIN("", FALSE, "DIF_", VLOOKUP(Table2[[#This Row],[Song Number]], Table1[[Order]:[SHD]], _xlfn.IFS(MID(B1809, LEN(B1809) - 2, 3) = " EZ", 8, MID(B1809, LEN(B1809) - 2, 3) = " NM", 9, MID(B1809, LEN(B1809) - 2, 3) = " HD", 10, TRUE, 7), FALSE))</f>
        <v>DIF_4</v>
      </c>
      <c r="H181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"DIF_4" ],</v>
      </c>
      <c r="I181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"Asterios (RE-ENTRY) - EZ",
  "region": "EV Pack",
  "category": [ "EV Pack", "EZ", "DIF_4" ],
  "requires": []
  },
</v>
      </c>
    </row>
    <row r="1811" spans="1:9" ht="105" x14ac:dyDescent="0.25">
      <c r="A1811" s="18">
        <f t="shared" si="28"/>
        <v>453</v>
      </c>
      <c r="B1811" s="18" t="str">
        <f>_xlfn.TEXTJOIN(" - ", FALSE, VLOOKUP(Table2[[#This Row],[Song Number]], Table1[[Order]:[SHD]], 4, FALSE), _xlfn.IFS(MID(B1810, LEN(B1810) - 2, 3) = " EZ", "NM", MID(B1810, LEN(B1810) - 2, 3) = " NM", "HD", MID(B1810, LEN(B1810) - 2, 3) = " HD", "SHD", TRUE, "EZ"))</f>
        <v>Asterios (RE-ENTRY) - NM</v>
      </c>
      <c r="C1811" s="18" t="str">
        <f>_xlfn.TEXTJOIN(" ", FALSE, VLOOKUP(Table2[[#This Row],[Song Number]], Table1[[Order]:[SHD]], 2, FALSE), "Pack")</f>
        <v>EV Pack</v>
      </c>
      <c r="D1811" s="18" t="str" cm="1">
        <f t="array" ref="D1811">_xlfn.IFS(MID(B1810, LEN(B1810) - 2, 3) = " EZ", "NM", MID(B1810, LEN(B1810) - 2, 3) = " NM", "HD", MID(B1810, LEN(B1810) - 2, 3) = " HD", "SHD", TRUE, "EZ")</f>
        <v>NM</v>
      </c>
      <c r="E1811" s="18" t="str">
        <f>VLOOKUP(Table2[[#This Row],[Song Number]], Table1[[Order]:[SHD]], 5, FALSE)</f>
        <v>NaSch</v>
      </c>
      <c r="F1811" s="18" t="str">
        <f>_xlfn.TEXTJOIN("", FALSE, "BPM_", VLOOKUP(Table2[[#This Row],[Song Number]], Table1[[Order]:[SHD]], 6, FALSE))</f>
        <v>BPM_148</v>
      </c>
      <c r="G1811" s="18" t="str" cm="1">
        <f t="array" ref="G1811">_xlfn.TEXTJOIN("", FALSE, "DIF_", VLOOKUP(Table2[[#This Row],[Song Number]], Table1[[Order]:[SHD]], _xlfn.IFS(MID(B1810, LEN(B1810) - 2, 3) = " EZ", 8, MID(B1810, LEN(B1810) - 2, 3) = " NM", 9, MID(B1810, LEN(B1810) - 2, 3) = " HD", 10, TRUE, 7), FALSE))</f>
        <v>DIF_10</v>
      </c>
      <c r="H181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"DIF_10" ],</v>
      </c>
      <c r="I181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"Asterios (RE-ENTRY) - NM",
  "region": "EV Pack",
  "category": [ "EV Pack", "NM", "DIF_10" ],
  "requires": []
  },
</v>
      </c>
    </row>
    <row r="1812" spans="1:9" ht="105" x14ac:dyDescent="0.25">
      <c r="A1812" s="18">
        <f t="shared" si="28"/>
        <v>453</v>
      </c>
      <c r="B1812" s="18" t="str">
        <f>_xlfn.TEXTJOIN(" - ", FALSE, VLOOKUP(Table2[[#This Row],[Song Number]], Table1[[Order]:[SHD]], 4, FALSE), _xlfn.IFS(MID(B1811, LEN(B1811) - 2, 3) = " EZ", "NM", MID(B1811, LEN(B1811) - 2, 3) = " NM", "HD", MID(B1811, LEN(B1811) - 2, 3) = " HD", "SHD", TRUE, "EZ"))</f>
        <v>Asterios (RE-ENTRY) - HD</v>
      </c>
      <c r="C1812" s="18" t="str">
        <f>_xlfn.TEXTJOIN(" ", FALSE, VLOOKUP(Table2[[#This Row],[Song Number]], Table1[[Order]:[SHD]], 2, FALSE), "Pack")</f>
        <v>EV Pack</v>
      </c>
      <c r="D1812" s="18" t="str" cm="1">
        <f t="array" ref="D1812">_xlfn.IFS(MID(B1811, LEN(B1811) - 2, 3) = " EZ", "NM", MID(B1811, LEN(B1811) - 2, 3) = " NM", "HD", MID(B1811, LEN(B1811) - 2, 3) = " HD", "SHD", TRUE, "EZ")</f>
        <v>HD</v>
      </c>
      <c r="E1812" s="18" t="str">
        <f>VLOOKUP(Table2[[#This Row],[Song Number]], Table1[[Order]:[SHD]], 5, FALSE)</f>
        <v>NaSch</v>
      </c>
      <c r="F1812" s="18" t="str">
        <f>_xlfn.TEXTJOIN("", FALSE, "BPM_", VLOOKUP(Table2[[#This Row],[Song Number]], Table1[[Order]:[SHD]], 6, FALSE))</f>
        <v>BPM_148</v>
      </c>
      <c r="G1812" s="18" t="str" cm="1">
        <f t="array" ref="G1812">_xlfn.TEXTJOIN("", FALSE, "DIF_", VLOOKUP(Table2[[#This Row],[Song Number]], Table1[[Order]:[SHD]], _xlfn.IFS(MID(B1811, LEN(B1811) - 2, 3) = " EZ", 8, MID(B1811, LEN(B1811) - 2, 3) = " NM", 9, MID(B1811, LEN(B1811) - 2, 3) = " HD", 10, TRUE, 7), FALSE))</f>
        <v>DIF_15</v>
      </c>
      <c r="H181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"DIF_15" ],</v>
      </c>
      <c r="I181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"Asterios (RE-ENTRY) - HD",
  "region": "EV Pack",
  "category": [ "EV Pack", "HD", "DIF_15" ],
  "requires": []
  },
</v>
      </c>
    </row>
    <row r="1813" spans="1:9" ht="105" x14ac:dyDescent="0.25">
      <c r="A1813" s="18">
        <f t="shared" si="28"/>
        <v>453</v>
      </c>
      <c r="B1813" s="18" t="str">
        <f>_xlfn.TEXTJOIN(" - ", FALSE, VLOOKUP(Table2[[#This Row],[Song Number]], Table1[[Order]:[SHD]], 4, FALSE), _xlfn.IFS(MID(B1812, LEN(B1812) - 2, 3) = " EZ", "NM", MID(B1812, LEN(B1812) - 2, 3) = " NM", "HD", MID(B1812, LEN(B1812) - 2, 3) = " HD", "SHD", TRUE, "EZ"))</f>
        <v>Asterios (RE-ENTRY) - SHD</v>
      </c>
      <c r="C1813" s="18" t="str">
        <f>_xlfn.TEXTJOIN(" ", FALSE, VLOOKUP(Table2[[#This Row],[Song Number]], Table1[[Order]:[SHD]], 2, FALSE), "Pack")</f>
        <v>EV Pack</v>
      </c>
      <c r="D1813" s="18" t="str" cm="1">
        <f t="array" ref="D1813">_xlfn.IFS(MID(B1812, LEN(B1812) - 2, 3) = " EZ", "NM", MID(B1812, LEN(B1812) - 2, 3) = " NM", "HD", MID(B1812, LEN(B1812) - 2, 3) = " HD", "SHD", TRUE, "EZ")</f>
        <v>SHD</v>
      </c>
      <c r="E1813" s="18" t="str">
        <f>VLOOKUP(Table2[[#This Row],[Song Number]], Table1[[Order]:[SHD]], 5, FALSE)</f>
        <v>NaSch</v>
      </c>
      <c r="F1813" s="18" t="str">
        <f>_xlfn.TEXTJOIN("", FALSE, "BPM_", VLOOKUP(Table2[[#This Row],[Song Number]], Table1[[Order]:[SHD]], 6, FALSE))</f>
        <v>BPM_148</v>
      </c>
      <c r="G1813" s="18" t="str" cm="1">
        <f t="array" ref="G1813">_xlfn.TEXTJOIN("", FALSE, "DIF_", VLOOKUP(Table2[[#This Row],[Song Number]], Table1[[Order]:[SHD]], _xlfn.IFS(MID(B1812, LEN(B1812) - 2, 3) = " EZ", 8, MID(B1812, LEN(B1812) - 2, 3) = " NM", 9, MID(B1812, LEN(B1812) - 2, 3) = " HD", 10, TRUE, 7), FALSE))</f>
        <v>DIF_18</v>
      </c>
      <c r="H181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"DIF_18" ],</v>
      </c>
      <c r="I181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"Asterios (RE-ENTRY) - SHD",
  "region": "EV Pack",
  "category": [ "EV Pack", "SHD", "DIF_18" ],
  "requires": []
  },
</v>
      </c>
    </row>
    <row r="1814" spans="1:9" ht="105" x14ac:dyDescent="0.25">
      <c r="A1814" s="18">
        <f t="shared" si="28"/>
        <v>454</v>
      </c>
      <c r="B1814" s="18" t="str">
        <f>_xlfn.TEXTJOIN(" - ", FALSE, VLOOKUP(Table2[[#This Row],[Song Number]], Table1[[Order]:[SHD]], 4, FALSE), _xlfn.IFS(MID(B1813, LEN(B1813) - 2, 3) = " EZ", "NM", MID(B1813, LEN(B1813) - 2, 3) = " NM", "HD", MID(B1813, LEN(B1813) - 2, 3) = " HD", "SHD", TRUE, "EZ"))</f>
        <v>BEDLAM - EZ</v>
      </c>
      <c r="C1814" s="18" t="str">
        <f>_xlfn.TEXTJOIN(" ", FALSE, VLOOKUP(Table2[[#This Row],[Song Number]], Table1[[Order]:[SHD]], 2, FALSE), "Pack")</f>
        <v>EV Pack</v>
      </c>
      <c r="D1814" s="18" t="str" cm="1">
        <f t="array" ref="D1814">_xlfn.IFS(MID(B1813, LEN(B1813) - 2, 3) = " EZ", "NM", MID(B1813, LEN(B1813) - 2, 3) = " NM", "HD", MID(B1813, LEN(B1813) - 2, 3) = " HD", "SHD", TRUE, "EZ")</f>
        <v>EZ</v>
      </c>
      <c r="E1814" s="18" t="str">
        <f>VLOOKUP(Table2[[#This Row],[Song Number]], Table1[[Order]:[SHD]], 5, FALSE)</f>
        <v>SANY-ON</v>
      </c>
      <c r="F1814" s="18" t="str">
        <f>_xlfn.TEXTJOIN("", FALSE, "BPM_", VLOOKUP(Table2[[#This Row],[Song Number]], Table1[[Order]:[SHD]], 6, FALSE))</f>
        <v>BPM_183</v>
      </c>
      <c r="G1814" s="18" t="str" cm="1">
        <f t="array" ref="G1814">_xlfn.TEXTJOIN("", FALSE, "DIF_", VLOOKUP(Table2[[#This Row],[Song Number]], Table1[[Order]:[SHD]], _xlfn.IFS(MID(B1813, LEN(B1813) - 2, 3) = " EZ", 8, MID(B1813, LEN(B1813) - 2, 3) = " NM", 9, MID(B1813, LEN(B1813) - 2, 3) = " HD", 10, TRUE, 7), FALSE))</f>
        <v>DIF_6</v>
      </c>
      <c r="H181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"DIF_6" ],</v>
      </c>
      <c r="I181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"BEDLAM - EZ",
  "region": "EV Pack",
  "category": [ "EV Pack", "EZ", "DIF_6" ],
  "requires": []
  },
</v>
      </c>
    </row>
    <row r="1815" spans="1:9" ht="105" x14ac:dyDescent="0.25">
      <c r="A1815" s="18">
        <f t="shared" si="28"/>
        <v>454</v>
      </c>
      <c r="B1815" s="18" t="str">
        <f>_xlfn.TEXTJOIN(" - ", FALSE, VLOOKUP(Table2[[#This Row],[Song Number]], Table1[[Order]:[SHD]], 4, FALSE), _xlfn.IFS(MID(B1814, LEN(B1814) - 2, 3) = " EZ", "NM", MID(B1814, LEN(B1814) - 2, 3) = " NM", "HD", MID(B1814, LEN(B1814) - 2, 3) = " HD", "SHD", TRUE, "EZ"))</f>
        <v>BEDLAM - NM</v>
      </c>
      <c r="C1815" s="18" t="str">
        <f>_xlfn.TEXTJOIN(" ", FALSE, VLOOKUP(Table2[[#This Row],[Song Number]], Table1[[Order]:[SHD]], 2, FALSE), "Pack")</f>
        <v>EV Pack</v>
      </c>
      <c r="D1815" s="18" t="str" cm="1">
        <f t="array" ref="D1815">_xlfn.IFS(MID(B1814, LEN(B1814) - 2, 3) = " EZ", "NM", MID(B1814, LEN(B1814) - 2, 3) = " NM", "HD", MID(B1814, LEN(B1814) - 2, 3) = " HD", "SHD", TRUE, "EZ")</f>
        <v>NM</v>
      </c>
      <c r="E1815" s="18" t="str">
        <f>VLOOKUP(Table2[[#This Row],[Song Number]], Table1[[Order]:[SHD]], 5, FALSE)</f>
        <v>SANY-ON</v>
      </c>
      <c r="F1815" s="18" t="str">
        <f>_xlfn.TEXTJOIN("", FALSE, "BPM_", VLOOKUP(Table2[[#This Row],[Song Number]], Table1[[Order]:[SHD]], 6, FALSE))</f>
        <v>BPM_183</v>
      </c>
      <c r="G1815" s="18" t="str" cm="1">
        <f t="array" ref="G1815">_xlfn.TEXTJOIN("", FALSE, "DIF_", VLOOKUP(Table2[[#This Row],[Song Number]], Table1[[Order]:[SHD]], _xlfn.IFS(MID(B1814, LEN(B1814) - 2, 3) = " EZ", 8, MID(B1814, LEN(B1814) - 2, 3) = " NM", 9, MID(B1814, LEN(B1814) - 2, 3) = " HD", 10, TRUE, 7), FALSE))</f>
        <v>DIF_12</v>
      </c>
      <c r="H181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"DIF_12" ],</v>
      </c>
      <c r="I181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"BEDLAM - NM",
  "region": "EV Pack",
  "category": [ "EV Pack", "NM", "DIF_12" ],
  "requires": []
  },
</v>
      </c>
    </row>
    <row r="1816" spans="1:9" ht="105" x14ac:dyDescent="0.25">
      <c r="A1816" s="18">
        <f t="shared" si="28"/>
        <v>454</v>
      </c>
      <c r="B1816" s="18" t="str">
        <f>_xlfn.TEXTJOIN(" - ", FALSE, VLOOKUP(Table2[[#This Row],[Song Number]], Table1[[Order]:[SHD]], 4, FALSE), _xlfn.IFS(MID(B1815, LEN(B1815) - 2, 3) = " EZ", "NM", MID(B1815, LEN(B1815) - 2, 3) = " NM", "HD", MID(B1815, LEN(B1815) - 2, 3) = " HD", "SHD", TRUE, "EZ"))</f>
        <v>BEDLAM - HD</v>
      </c>
      <c r="C1816" s="18" t="str">
        <f>_xlfn.TEXTJOIN(" ", FALSE, VLOOKUP(Table2[[#This Row],[Song Number]], Table1[[Order]:[SHD]], 2, FALSE), "Pack")</f>
        <v>EV Pack</v>
      </c>
      <c r="D1816" s="18" t="str" cm="1">
        <f t="array" ref="D1816">_xlfn.IFS(MID(B1815, LEN(B1815) - 2, 3) = " EZ", "NM", MID(B1815, LEN(B1815) - 2, 3) = " NM", "HD", MID(B1815, LEN(B1815) - 2, 3) = " HD", "SHD", TRUE, "EZ")</f>
        <v>HD</v>
      </c>
      <c r="E1816" s="18" t="str">
        <f>VLOOKUP(Table2[[#This Row],[Song Number]], Table1[[Order]:[SHD]], 5, FALSE)</f>
        <v>SANY-ON</v>
      </c>
      <c r="F1816" s="18" t="str">
        <f>_xlfn.TEXTJOIN("", FALSE, "BPM_", VLOOKUP(Table2[[#This Row],[Song Number]], Table1[[Order]:[SHD]], 6, FALSE))</f>
        <v>BPM_183</v>
      </c>
      <c r="G1816" s="18" t="str" cm="1">
        <f t="array" ref="G1816">_xlfn.TEXTJOIN("", FALSE, "DIF_", VLOOKUP(Table2[[#This Row],[Song Number]], Table1[[Order]:[SHD]], _xlfn.IFS(MID(B1815, LEN(B1815) - 2, 3) = " EZ", 8, MID(B1815, LEN(B1815) - 2, 3) = " NM", 9, MID(B1815, LEN(B1815) - 2, 3) = " HD", 10, TRUE, 7), FALSE))</f>
        <v>DIF_17</v>
      </c>
      <c r="H181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"DIF_17" ],</v>
      </c>
      <c r="I181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"BEDLAM - HD",
  "region": "EV Pack",
  "category": [ "EV Pack", "HD", "DIF_17" ],
  "requires": []
  },
</v>
      </c>
    </row>
    <row r="1817" spans="1:9" ht="105" x14ac:dyDescent="0.25">
      <c r="A1817" s="18">
        <f t="shared" si="28"/>
        <v>454</v>
      </c>
      <c r="B1817" s="18" t="str">
        <f>_xlfn.TEXTJOIN(" - ", FALSE, VLOOKUP(Table2[[#This Row],[Song Number]], Table1[[Order]:[SHD]], 4, FALSE), _xlfn.IFS(MID(B1816, LEN(B1816) - 2, 3) = " EZ", "NM", MID(B1816, LEN(B1816) - 2, 3) = " NM", "HD", MID(B1816, LEN(B1816) - 2, 3) = " HD", "SHD", TRUE, "EZ"))</f>
        <v>BEDLAM - SHD</v>
      </c>
      <c r="C1817" s="18" t="str">
        <f>_xlfn.TEXTJOIN(" ", FALSE, VLOOKUP(Table2[[#This Row],[Song Number]], Table1[[Order]:[SHD]], 2, FALSE), "Pack")</f>
        <v>EV Pack</v>
      </c>
      <c r="D1817" s="18" t="str" cm="1">
        <f t="array" ref="D1817">_xlfn.IFS(MID(B1816, LEN(B1816) - 2, 3) = " EZ", "NM", MID(B1816, LEN(B1816) - 2, 3) = " NM", "HD", MID(B1816, LEN(B1816) - 2, 3) = " HD", "SHD", TRUE, "EZ")</f>
        <v>SHD</v>
      </c>
      <c r="E1817" s="18" t="str">
        <f>VLOOKUP(Table2[[#This Row],[Song Number]], Table1[[Order]:[SHD]], 5, FALSE)</f>
        <v>SANY-ON</v>
      </c>
      <c r="F1817" s="18" t="str">
        <f>_xlfn.TEXTJOIN("", FALSE, "BPM_", VLOOKUP(Table2[[#This Row],[Song Number]], Table1[[Order]:[SHD]], 6, FALSE))</f>
        <v>BPM_183</v>
      </c>
      <c r="G1817" s="18" t="str" cm="1">
        <f t="array" ref="G1817">_xlfn.TEXTJOIN("", FALSE, "DIF_", VLOOKUP(Table2[[#This Row],[Song Number]], Table1[[Order]:[SHD]], _xlfn.IFS(MID(B1816, LEN(B1816) - 2, 3) = " EZ", 8, MID(B1816, LEN(B1816) - 2, 3) = " NM", 9, MID(B1816, LEN(B1816) - 2, 3) = " HD", 10, TRUE, 7), FALSE))</f>
        <v>DIF_19</v>
      </c>
      <c r="H181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"DIF_19" ],</v>
      </c>
      <c r="I181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"BEDLAM - SHD",
  "region": "EV Pack",
  "category": [ "EV Pack", "SHD", "DIF_19" ],
  "requires": []
  },
</v>
      </c>
    </row>
    <row r="1818" spans="1:9" ht="105" x14ac:dyDescent="0.25">
      <c r="A1818" s="18">
        <f t="shared" si="28"/>
        <v>455</v>
      </c>
      <c r="B1818" s="18" t="str">
        <f>_xlfn.TEXTJOIN(" - ", FALSE, VLOOKUP(Table2[[#This Row],[Song Number]], Table1[[Order]:[SHD]], 4, FALSE), _xlfn.IFS(MID(B1817, LEN(B1817) - 2, 3) = " EZ", "NM", MID(B1817, LEN(B1817) - 2, 3) = " NM", "HD", MID(B1817, LEN(B1817) - 2, 3) = " HD", "SHD", TRUE, "EZ"))</f>
        <v>BlitzKrieg - EZ</v>
      </c>
      <c r="C1818" s="18" t="str">
        <f>_xlfn.TEXTJOIN(" ", FALSE, VLOOKUP(Table2[[#This Row],[Song Number]], Table1[[Order]:[SHD]], 2, FALSE), "Pack")</f>
        <v>EV Pack</v>
      </c>
      <c r="D1818" s="18" t="str" cm="1">
        <f t="array" ref="D1818">_xlfn.IFS(MID(B1817, LEN(B1817) - 2, 3) = " EZ", "NM", MID(B1817, LEN(B1817) - 2, 3) = " NM", "HD", MID(B1817, LEN(B1817) - 2, 3) = " HD", "SHD", TRUE, "EZ")</f>
        <v>EZ</v>
      </c>
      <c r="E1818" s="18" t="str">
        <f>VLOOKUP(Table2[[#This Row],[Song Number]], Table1[[Order]:[SHD]], 5, FALSE)</f>
        <v>Lunatic Sounds</v>
      </c>
      <c r="F1818" s="18" t="str">
        <f>_xlfn.TEXTJOIN("", FALSE, "BPM_", VLOOKUP(Table2[[#This Row],[Song Number]], Table1[[Order]:[SHD]], 6, FALSE))</f>
        <v>BPM_185</v>
      </c>
      <c r="G1818" s="18" t="str" cm="1">
        <f t="array" ref="G1818">_xlfn.TEXTJOIN("", FALSE, "DIF_", VLOOKUP(Table2[[#This Row],[Song Number]], Table1[[Order]:[SHD]], _xlfn.IFS(MID(B1817, LEN(B1817) - 2, 3) = " EZ", 8, MID(B1817, LEN(B1817) - 2, 3) = " NM", 9, MID(B1817, LEN(B1817) - 2, 3) = " HD", 10, TRUE, 7), FALSE))</f>
        <v>DIF_6</v>
      </c>
      <c r="H181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"DIF_6" ],</v>
      </c>
      <c r="I181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"BlitzKrieg - EZ",
  "region": "EV Pack",
  "category": [ "EV Pack", "EZ", "DIF_6" ],
  "requires": []
  },
</v>
      </c>
    </row>
    <row r="1819" spans="1:9" ht="105" x14ac:dyDescent="0.25">
      <c r="A1819" s="18">
        <f t="shared" si="28"/>
        <v>455</v>
      </c>
      <c r="B1819" s="18" t="str">
        <f>_xlfn.TEXTJOIN(" - ", FALSE, VLOOKUP(Table2[[#This Row],[Song Number]], Table1[[Order]:[SHD]], 4, FALSE), _xlfn.IFS(MID(B1818, LEN(B1818) - 2, 3) = " EZ", "NM", MID(B1818, LEN(B1818) - 2, 3) = " NM", "HD", MID(B1818, LEN(B1818) - 2, 3) = " HD", "SHD", TRUE, "EZ"))</f>
        <v>BlitzKrieg - NM</v>
      </c>
      <c r="C1819" s="18" t="str">
        <f>_xlfn.TEXTJOIN(" ", FALSE, VLOOKUP(Table2[[#This Row],[Song Number]], Table1[[Order]:[SHD]], 2, FALSE), "Pack")</f>
        <v>EV Pack</v>
      </c>
      <c r="D1819" s="18" t="str" cm="1">
        <f t="array" ref="D1819">_xlfn.IFS(MID(B1818, LEN(B1818) - 2, 3) = " EZ", "NM", MID(B1818, LEN(B1818) - 2, 3) = " NM", "HD", MID(B1818, LEN(B1818) - 2, 3) = " HD", "SHD", TRUE, "EZ")</f>
        <v>NM</v>
      </c>
      <c r="E1819" s="18" t="str">
        <f>VLOOKUP(Table2[[#This Row],[Song Number]], Table1[[Order]:[SHD]], 5, FALSE)</f>
        <v>Lunatic Sounds</v>
      </c>
      <c r="F1819" s="18" t="str">
        <f>_xlfn.TEXTJOIN("", FALSE, "BPM_", VLOOKUP(Table2[[#This Row],[Song Number]], Table1[[Order]:[SHD]], 6, FALSE))</f>
        <v>BPM_185</v>
      </c>
      <c r="G1819" s="18" t="str" cm="1">
        <f t="array" ref="G1819">_xlfn.TEXTJOIN("", FALSE, "DIF_", VLOOKUP(Table2[[#This Row],[Song Number]], Table1[[Order]:[SHD]], _xlfn.IFS(MID(B1818, LEN(B1818) - 2, 3) = " EZ", 8, MID(B1818, LEN(B1818) - 2, 3) = " NM", 9, MID(B1818, LEN(B1818) - 2, 3) = " HD", 10, TRUE, 7), FALSE))</f>
        <v>DIF_13</v>
      </c>
      <c r="H181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"DIF_13" ],</v>
      </c>
      <c r="I181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"BlitzKrieg - NM",
  "region": "EV Pack",
  "category": [ "EV Pack", "NM", "DIF_13" ],
  "requires": []
  },
</v>
      </c>
    </row>
    <row r="1820" spans="1:9" ht="105" x14ac:dyDescent="0.25">
      <c r="A1820" s="18">
        <f t="shared" si="28"/>
        <v>455</v>
      </c>
      <c r="B1820" s="18" t="str">
        <f>_xlfn.TEXTJOIN(" - ", FALSE, VLOOKUP(Table2[[#This Row],[Song Number]], Table1[[Order]:[SHD]], 4, FALSE), _xlfn.IFS(MID(B1819, LEN(B1819) - 2, 3) = " EZ", "NM", MID(B1819, LEN(B1819) - 2, 3) = " NM", "HD", MID(B1819, LEN(B1819) - 2, 3) = " HD", "SHD", TRUE, "EZ"))</f>
        <v>BlitzKrieg - HD</v>
      </c>
      <c r="C1820" s="18" t="str">
        <f>_xlfn.TEXTJOIN(" ", FALSE, VLOOKUP(Table2[[#This Row],[Song Number]], Table1[[Order]:[SHD]], 2, FALSE), "Pack")</f>
        <v>EV Pack</v>
      </c>
      <c r="D1820" s="18" t="str" cm="1">
        <f t="array" ref="D1820">_xlfn.IFS(MID(B1819, LEN(B1819) - 2, 3) = " EZ", "NM", MID(B1819, LEN(B1819) - 2, 3) = " NM", "HD", MID(B1819, LEN(B1819) - 2, 3) = " HD", "SHD", TRUE, "EZ")</f>
        <v>HD</v>
      </c>
      <c r="E1820" s="18" t="str">
        <f>VLOOKUP(Table2[[#This Row],[Song Number]], Table1[[Order]:[SHD]], 5, FALSE)</f>
        <v>Lunatic Sounds</v>
      </c>
      <c r="F1820" s="18" t="str">
        <f>_xlfn.TEXTJOIN("", FALSE, "BPM_", VLOOKUP(Table2[[#This Row],[Song Number]], Table1[[Order]:[SHD]], 6, FALSE))</f>
        <v>BPM_185</v>
      </c>
      <c r="G1820" s="18" t="str" cm="1">
        <f t="array" ref="G1820">_xlfn.TEXTJOIN("", FALSE, "DIF_", VLOOKUP(Table2[[#This Row],[Song Number]], Table1[[Order]:[SHD]], _xlfn.IFS(MID(B1819, LEN(B1819) - 2, 3) = " EZ", 8, MID(B1819, LEN(B1819) - 2, 3) = " NM", 9, MID(B1819, LEN(B1819) - 2, 3) = " HD", 10, TRUE, 7), FALSE))</f>
        <v>DIF_16</v>
      </c>
      <c r="H182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"DIF_16" ],</v>
      </c>
      <c r="I182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"BlitzKrieg - HD",
  "region": "EV Pack",
  "category": [ "EV Pack", "HD", "DIF_16" ],
  "requires": []
  },
</v>
      </c>
    </row>
    <row r="1821" spans="1:9" ht="105" x14ac:dyDescent="0.25">
      <c r="A1821" s="18">
        <f t="shared" si="28"/>
        <v>455</v>
      </c>
      <c r="B1821" s="18" t="str">
        <f>_xlfn.TEXTJOIN(" - ", FALSE, VLOOKUP(Table2[[#This Row],[Song Number]], Table1[[Order]:[SHD]], 4, FALSE), _xlfn.IFS(MID(B1820, LEN(B1820) - 2, 3) = " EZ", "NM", MID(B1820, LEN(B1820) - 2, 3) = " NM", "HD", MID(B1820, LEN(B1820) - 2, 3) = " HD", "SHD", TRUE, "EZ"))</f>
        <v>BlitzKrieg - SHD</v>
      </c>
      <c r="C1821" s="18" t="str">
        <f>_xlfn.TEXTJOIN(" ", FALSE, VLOOKUP(Table2[[#This Row],[Song Number]], Table1[[Order]:[SHD]], 2, FALSE), "Pack")</f>
        <v>EV Pack</v>
      </c>
      <c r="D1821" s="18" t="str" cm="1">
        <f t="array" ref="D1821">_xlfn.IFS(MID(B1820, LEN(B1820) - 2, 3) = " EZ", "NM", MID(B1820, LEN(B1820) - 2, 3) = " NM", "HD", MID(B1820, LEN(B1820) - 2, 3) = " HD", "SHD", TRUE, "EZ")</f>
        <v>SHD</v>
      </c>
      <c r="E1821" s="18" t="str">
        <f>VLOOKUP(Table2[[#This Row],[Song Number]], Table1[[Order]:[SHD]], 5, FALSE)</f>
        <v>Lunatic Sounds</v>
      </c>
      <c r="F1821" s="18" t="str">
        <f>_xlfn.TEXTJOIN("", FALSE, "BPM_", VLOOKUP(Table2[[#This Row],[Song Number]], Table1[[Order]:[SHD]], 6, FALSE))</f>
        <v>BPM_185</v>
      </c>
      <c r="G1821" s="18" t="str" cm="1">
        <f t="array" ref="G1821">_xlfn.TEXTJOIN("", FALSE, "DIF_", VLOOKUP(Table2[[#This Row],[Song Number]], Table1[[Order]:[SHD]], _xlfn.IFS(MID(B1820, LEN(B1820) - 2, 3) = " EZ", 8, MID(B1820, LEN(B1820) - 2, 3) = " NM", 9, MID(B1820, LEN(B1820) - 2, 3) = " HD", 10, TRUE, 7), FALSE))</f>
        <v>DIF_19</v>
      </c>
      <c r="H182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"DIF_19" ],</v>
      </c>
      <c r="I182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"BlitzKrieg - SHD",
  "region": "EV Pack",
  "category": [ "EV Pack", "SHD", "DIF_19" ],
  "requires": []
  },
</v>
      </c>
    </row>
    <row r="1822" spans="1:9" ht="105" x14ac:dyDescent="0.25">
      <c r="A1822" s="18">
        <f t="shared" si="28"/>
        <v>456</v>
      </c>
      <c r="B1822" s="18" t="str">
        <f>_xlfn.TEXTJOIN(" - ", FALSE, VLOOKUP(Table2[[#This Row],[Song Number]], Table1[[Order]:[SHD]], 4, FALSE), _xlfn.IFS(MID(B1821, LEN(B1821) - 2, 3) = " EZ", "NM", MID(B1821, LEN(B1821) - 2, 3) = " NM", "HD", MID(B1821, LEN(B1821) - 2, 3) = " HD", "SHD", TRUE, "EZ"))</f>
        <v>CHIARA - EZ</v>
      </c>
      <c r="C1822" s="18" t="str">
        <f>_xlfn.TEXTJOIN(" ", FALSE, VLOOKUP(Table2[[#This Row],[Song Number]], Table1[[Order]:[SHD]], 2, FALSE), "Pack")</f>
        <v>EV Pack</v>
      </c>
      <c r="D1822" s="18" t="str" cm="1">
        <f t="array" ref="D1822">_xlfn.IFS(MID(B1821, LEN(B1821) - 2, 3) = " EZ", "NM", MID(B1821, LEN(B1821) - 2, 3) = " NM", "HD", MID(B1821, LEN(B1821) - 2, 3) = " HD", "SHD", TRUE, "EZ")</f>
        <v>EZ</v>
      </c>
      <c r="E1822" s="18" t="str">
        <f>VLOOKUP(Table2[[#This Row],[Song Number]], Table1[[Order]:[SHD]], 5, FALSE)</f>
        <v>RMHN</v>
      </c>
      <c r="F1822" s="18" t="str">
        <f>_xlfn.TEXTJOIN("", FALSE, "BPM_", VLOOKUP(Table2[[#This Row],[Song Number]], Table1[[Order]:[SHD]], 6, FALSE))</f>
        <v>BPM_195</v>
      </c>
      <c r="G1822" s="18" t="str" cm="1">
        <f t="array" ref="G1822">_xlfn.TEXTJOIN("", FALSE, "DIF_", VLOOKUP(Table2[[#This Row],[Song Number]], Table1[[Order]:[SHD]], _xlfn.IFS(MID(B1821, LEN(B1821) - 2, 3) = " EZ", 8, MID(B1821, LEN(B1821) - 2, 3) = " NM", 9, MID(B1821, LEN(B1821) - 2, 3) = " HD", 10, TRUE, 7), FALSE))</f>
        <v>DIF_5</v>
      </c>
      <c r="H182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"DIF_5" ],</v>
      </c>
      <c r="I182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"CHIARA - EZ",
  "region": "EV Pack",
  "category": [ "EV Pack", "EZ", "DIF_5" ],
  "requires": []
  },
</v>
      </c>
    </row>
    <row r="1823" spans="1:9" ht="105" x14ac:dyDescent="0.25">
      <c r="A1823" s="18">
        <f t="shared" si="28"/>
        <v>456</v>
      </c>
      <c r="B1823" s="18" t="str">
        <f>_xlfn.TEXTJOIN(" - ", FALSE, VLOOKUP(Table2[[#This Row],[Song Number]], Table1[[Order]:[SHD]], 4, FALSE), _xlfn.IFS(MID(B1822, LEN(B1822) - 2, 3) = " EZ", "NM", MID(B1822, LEN(B1822) - 2, 3) = " NM", "HD", MID(B1822, LEN(B1822) - 2, 3) = " HD", "SHD", TRUE, "EZ"))</f>
        <v>CHIARA - NM</v>
      </c>
      <c r="C1823" s="18" t="str">
        <f>_xlfn.TEXTJOIN(" ", FALSE, VLOOKUP(Table2[[#This Row],[Song Number]], Table1[[Order]:[SHD]], 2, FALSE), "Pack")</f>
        <v>EV Pack</v>
      </c>
      <c r="D1823" s="18" t="str" cm="1">
        <f t="array" ref="D1823">_xlfn.IFS(MID(B1822, LEN(B1822) - 2, 3) = " EZ", "NM", MID(B1822, LEN(B1822) - 2, 3) = " NM", "HD", MID(B1822, LEN(B1822) - 2, 3) = " HD", "SHD", TRUE, "EZ")</f>
        <v>NM</v>
      </c>
      <c r="E1823" s="18" t="str">
        <f>VLOOKUP(Table2[[#This Row],[Song Number]], Table1[[Order]:[SHD]], 5, FALSE)</f>
        <v>RMHN</v>
      </c>
      <c r="F1823" s="18" t="str">
        <f>_xlfn.TEXTJOIN("", FALSE, "BPM_", VLOOKUP(Table2[[#This Row],[Song Number]], Table1[[Order]:[SHD]], 6, FALSE))</f>
        <v>BPM_195</v>
      </c>
      <c r="G1823" s="18" t="str" cm="1">
        <f t="array" ref="G1823">_xlfn.TEXTJOIN("", FALSE, "DIF_", VLOOKUP(Table2[[#This Row],[Song Number]], Table1[[Order]:[SHD]], _xlfn.IFS(MID(B1822, LEN(B1822) - 2, 3) = " EZ", 8, MID(B1822, LEN(B1822) - 2, 3) = " NM", 9, MID(B1822, LEN(B1822) - 2, 3) = " HD", 10, TRUE, 7), FALSE))</f>
        <v>DIF_12</v>
      </c>
      <c r="H182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"DIF_12" ],</v>
      </c>
      <c r="I182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"CHIARA - NM",
  "region": "EV Pack",
  "category": [ "EV Pack", "NM", "DIF_12" ],
  "requires": []
  },
</v>
      </c>
    </row>
    <row r="1824" spans="1:9" ht="105" x14ac:dyDescent="0.25">
      <c r="A1824" s="18">
        <f t="shared" si="28"/>
        <v>456</v>
      </c>
      <c r="B1824" s="18" t="str">
        <f>_xlfn.TEXTJOIN(" - ", FALSE, VLOOKUP(Table2[[#This Row],[Song Number]], Table1[[Order]:[SHD]], 4, FALSE), _xlfn.IFS(MID(B1823, LEN(B1823) - 2, 3) = " EZ", "NM", MID(B1823, LEN(B1823) - 2, 3) = " NM", "HD", MID(B1823, LEN(B1823) - 2, 3) = " HD", "SHD", TRUE, "EZ"))</f>
        <v>CHIARA - HD</v>
      </c>
      <c r="C1824" s="18" t="str">
        <f>_xlfn.TEXTJOIN(" ", FALSE, VLOOKUP(Table2[[#This Row],[Song Number]], Table1[[Order]:[SHD]], 2, FALSE), "Pack")</f>
        <v>EV Pack</v>
      </c>
      <c r="D1824" s="18" t="str" cm="1">
        <f t="array" ref="D1824">_xlfn.IFS(MID(B1823, LEN(B1823) - 2, 3) = " EZ", "NM", MID(B1823, LEN(B1823) - 2, 3) = " NM", "HD", MID(B1823, LEN(B1823) - 2, 3) = " HD", "SHD", TRUE, "EZ")</f>
        <v>HD</v>
      </c>
      <c r="E1824" s="18" t="str">
        <f>VLOOKUP(Table2[[#This Row],[Song Number]], Table1[[Order]:[SHD]], 5, FALSE)</f>
        <v>RMHN</v>
      </c>
      <c r="F1824" s="18" t="str">
        <f>_xlfn.TEXTJOIN("", FALSE, "BPM_", VLOOKUP(Table2[[#This Row],[Song Number]], Table1[[Order]:[SHD]], 6, FALSE))</f>
        <v>BPM_195</v>
      </c>
      <c r="G1824" s="18" t="str" cm="1">
        <f t="array" ref="G1824">_xlfn.TEXTJOIN("", FALSE, "DIF_", VLOOKUP(Table2[[#This Row],[Song Number]], Table1[[Order]:[SHD]], _xlfn.IFS(MID(B1823, LEN(B1823) - 2, 3) = " EZ", 8, MID(B1823, LEN(B1823) - 2, 3) = " NM", 9, MID(B1823, LEN(B1823) - 2, 3) = " HD", 10, TRUE, 7), FALSE))</f>
        <v>DIF_15</v>
      </c>
      <c r="H182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"DIF_15" ],</v>
      </c>
      <c r="I182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"CHIARA - HD",
  "region": "EV Pack",
  "category": [ "EV Pack", "HD", "DIF_15" ],
  "requires": []
  },
</v>
      </c>
    </row>
    <row r="1825" spans="1:9" ht="105" x14ac:dyDescent="0.25">
      <c r="A1825" s="18">
        <f t="shared" si="28"/>
        <v>456</v>
      </c>
      <c r="B1825" s="18" t="str">
        <f>_xlfn.TEXTJOIN(" - ", FALSE, VLOOKUP(Table2[[#This Row],[Song Number]], Table1[[Order]:[SHD]], 4, FALSE), _xlfn.IFS(MID(B1824, LEN(B1824) - 2, 3) = " EZ", "NM", MID(B1824, LEN(B1824) - 2, 3) = " NM", "HD", MID(B1824, LEN(B1824) - 2, 3) = " HD", "SHD", TRUE, "EZ"))</f>
        <v>CHIARA - SHD</v>
      </c>
      <c r="C1825" s="18" t="str">
        <f>_xlfn.TEXTJOIN(" ", FALSE, VLOOKUP(Table2[[#This Row],[Song Number]], Table1[[Order]:[SHD]], 2, FALSE), "Pack")</f>
        <v>EV Pack</v>
      </c>
      <c r="D1825" s="18" t="str" cm="1">
        <f t="array" ref="D1825">_xlfn.IFS(MID(B1824, LEN(B1824) - 2, 3) = " EZ", "NM", MID(B1824, LEN(B1824) - 2, 3) = " NM", "HD", MID(B1824, LEN(B1824) - 2, 3) = " HD", "SHD", TRUE, "EZ")</f>
        <v>SHD</v>
      </c>
      <c r="E1825" s="18" t="str">
        <f>VLOOKUP(Table2[[#This Row],[Song Number]], Table1[[Order]:[SHD]], 5, FALSE)</f>
        <v>RMHN</v>
      </c>
      <c r="F1825" s="18" t="str">
        <f>_xlfn.TEXTJOIN("", FALSE, "BPM_", VLOOKUP(Table2[[#This Row],[Song Number]], Table1[[Order]:[SHD]], 6, FALSE))</f>
        <v>BPM_195</v>
      </c>
      <c r="G1825" s="18" t="str" cm="1">
        <f t="array" ref="G1825">_xlfn.TEXTJOIN("", FALSE, "DIF_", VLOOKUP(Table2[[#This Row],[Song Number]], Table1[[Order]:[SHD]], _xlfn.IFS(MID(B1824, LEN(B1824) - 2, 3) = " EZ", 8, MID(B1824, LEN(B1824) - 2, 3) = " NM", 9, MID(B1824, LEN(B1824) - 2, 3) = " HD", 10, TRUE, 7), FALSE))</f>
        <v>DIF_18</v>
      </c>
      <c r="H182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"DIF_18" ],</v>
      </c>
      <c r="I182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"CHIARA - SHD",
  "region": "EV Pack",
  "category": [ "EV Pack", "SHD", "DIF_18" ],
  "requires": []
  },
</v>
      </c>
    </row>
    <row r="1826" spans="1:9" ht="105" x14ac:dyDescent="0.25">
      <c r="A1826" s="18">
        <f t="shared" si="28"/>
        <v>457</v>
      </c>
      <c r="B1826" s="18" t="str">
        <f>_xlfn.TEXTJOIN(" - ", FALSE, VLOOKUP(Table2[[#This Row],[Song Number]], Table1[[Order]:[SHD]], 4, FALSE), _xlfn.IFS(MID(B1825, LEN(B1825) - 2, 3) = " EZ", "NM", MID(B1825, LEN(B1825) - 2, 3) = " NM", "HD", MID(B1825, LEN(B1825) - 2, 3) = " HD", "SHD", TRUE, "EZ"))</f>
        <v>Diamond Shore - EZ</v>
      </c>
      <c r="C1826" s="18" t="str">
        <f>_xlfn.TEXTJOIN(" ", FALSE, VLOOKUP(Table2[[#This Row],[Song Number]], Table1[[Order]:[SHD]], 2, FALSE), "Pack")</f>
        <v>EV Pack</v>
      </c>
      <c r="D1826" s="18" t="str" cm="1">
        <f t="array" ref="D1826">_xlfn.IFS(MID(B1825, LEN(B1825) - 2, 3) = " EZ", "NM", MID(B1825, LEN(B1825) - 2, 3) = " NM", "HD", MID(B1825, LEN(B1825) - 2, 3) = " HD", "SHD", TRUE, "EZ")</f>
        <v>EZ</v>
      </c>
      <c r="E1826" s="18" t="str">
        <f>VLOOKUP(Table2[[#This Row],[Song Number]], Table1[[Order]:[SHD]], 5, FALSE)</f>
        <v>KIEN</v>
      </c>
      <c r="F1826" s="18" t="str">
        <f>_xlfn.TEXTJOIN("", FALSE, "BPM_", VLOOKUP(Table2[[#This Row],[Song Number]], Table1[[Order]:[SHD]], 6, FALSE))</f>
        <v>BPM_179</v>
      </c>
      <c r="G1826" s="18" t="str" cm="1">
        <f t="array" ref="G1826">_xlfn.TEXTJOIN("", FALSE, "DIF_", VLOOKUP(Table2[[#This Row],[Song Number]], Table1[[Order]:[SHD]], _xlfn.IFS(MID(B1825, LEN(B1825) - 2, 3) = " EZ", 8, MID(B1825, LEN(B1825) - 2, 3) = " NM", 9, MID(B1825, LEN(B1825) - 2, 3) = " HD", 10, TRUE, 7), FALSE))</f>
        <v>DIF_4</v>
      </c>
      <c r="H182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"DIF_4" ],</v>
      </c>
      <c r="I182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"Diamond Shore - EZ",
  "region": "EV Pack",
  "category": [ "EV Pack", "EZ", "DIF_4" ],
  "requires": []
  },
</v>
      </c>
    </row>
    <row r="1827" spans="1:9" ht="105" x14ac:dyDescent="0.25">
      <c r="A1827" s="18">
        <f t="shared" si="28"/>
        <v>457</v>
      </c>
      <c r="B1827" s="18" t="str">
        <f>_xlfn.TEXTJOIN(" - ", FALSE, VLOOKUP(Table2[[#This Row],[Song Number]], Table1[[Order]:[SHD]], 4, FALSE), _xlfn.IFS(MID(B1826, LEN(B1826) - 2, 3) = " EZ", "NM", MID(B1826, LEN(B1826) - 2, 3) = " NM", "HD", MID(B1826, LEN(B1826) - 2, 3) = " HD", "SHD", TRUE, "EZ"))</f>
        <v>Diamond Shore - NM</v>
      </c>
      <c r="C1827" s="18" t="str">
        <f>_xlfn.TEXTJOIN(" ", FALSE, VLOOKUP(Table2[[#This Row],[Song Number]], Table1[[Order]:[SHD]], 2, FALSE), "Pack")</f>
        <v>EV Pack</v>
      </c>
      <c r="D1827" s="18" t="str" cm="1">
        <f t="array" ref="D1827">_xlfn.IFS(MID(B1826, LEN(B1826) - 2, 3) = " EZ", "NM", MID(B1826, LEN(B1826) - 2, 3) = " NM", "HD", MID(B1826, LEN(B1826) - 2, 3) = " HD", "SHD", TRUE, "EZ")</f>
        <v>NM</v>
      </c>
      <c r="E1827" s="18" t="str">
        <f>VLOOKUP(Table2[[#This Row],[Song Number]], Table1[[Order]:[SHD]], 5, FALSE)</f>
        <v>KIEN</v>
      </c>
      <c r="F1827" s="18" t="str">
        <f>_xlfn.TEXTJOIN("", FALSE, "BPM_", VLOOKUP(Table2[[#This Row],[Song Number]], Table1[[Order]:[SHD]], 6, FALSE))</f>
        <v>BPM_179</v>
      </c>
      <c r="G1827" s="18" t="str" cm="1">
        <f t="array" ref="G1827">_xlfn.TEXTJOIN("", FALSE, "DIF_", VLOOKUP(Table2[[#This Row],[Song Number]], Table1[[Order]:[SHD]], _xlfn.IFS(MID(B1826, LEN(B1826) - 2, 3) = " EZ", 8, MID(B1826, LEN(B1826) - 2, 3) = " NM", 9, MID(B1826, LEN(B1826) - 2, 3) = " HD", 10, TRUE, 7), FALSE))</f>
        <v>DIF_8</v>
      </c>
      <c r="H182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"DIF_8" ],</v>
      </c>
      <c r="I182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"Diamond Shore - NM",
  "region": "EV Pack",
  "category": [ "EV Pack", "NM", "DIF_8" ],
  "requires": []
  },
</v>
      </c>
    </row>
    <row r="1828" spans="1:9" ht="105" x14ac:dyDescent="0.25">
      <c r="A1828" s="18">
        <f t="shared" si="28"/>
        <v>457</v>
      </c>
      <c r="B1828" s="18" t="str">
        <f>_xlfn.TEXTJOIN(" - ", FALSE, VLOOKUP(Table2[[#This Row],[Song Number]], Table1[[Order]:[SHD]], 4, FALSE), _xlfn.IFS(MID(B1827, LEN(B1827) - 2, 3) = " EZ", "NM", MID(B1827, LEN(B1827) - 2, 3) = " NM", "HD", MID(B1827, LEN(B1827) - 2, 3) = " HD", "SHD", TRUE, "EZ"))</f>
        <v>Diamond Shore - HD</v>
      </c>
      <c r="C1828" s="18" t="str">
        <f>_xlfn.TEXTJOIN(" ", FALSE, VLOOKUP(Table2[[#This Row],[Song Number]], Table1[[Order]:[SHD]], 2, FALSE), "Pack")</f>
        <v>EV Pack</v>
      </c>
      <c r="D1828" s="18" t="str" cm="1">
        <f t="array" ref="D1828">_xlfn.IFS(MID(B1827, LEN(B1827) - 2, 3) = " EZ", "NM", MID(B1827, LEN(B1827) - 2, 3) = " NM", "HD", MID(B1827, LEN(B1827) - 2, 3) = " HD", "SHD", TRUE, "EZ")</f>
        <v>HD</v>
      </c>
      <c r="E1828" s="18" t="str">
        <f>VLOOKUP(Table2[[#This Row],[Song Number]], Table1[[Order]:[SHD]], 5, FALSE)</f>
        <v>KIEN</v>
      </c>
      <c r="F1828" s="18" t="str">
        <f>_xlfn.TEXTJOIN("", FALSE, "BPM_", VLOOKUP(Table2[[#This Row],[Song Number]], Table1[[Order]:[SHD]], 6, FALSE))</f>
        <v>BPM_179</v>
      </c>
      <c r="G1828" s="18" t="str" cm="1">
        <f t="array" ref="G1828">_xlfn.TEXTJOIN("", FALSE, "DIF_", VLOOKUP(Table2[[#This Row],[Song Number]], Table1[[Order]:[SHD]], _xlfn.IFS(MID(B1827, LEN(B1827) - 2, 3) = " EZ", 8, MID(B1827, LEN(B1827) - 2, 3) = " NM", 9, MID(B1827, LEN(B1827) - 2, 3) = " HD", 10, TRUE, 7), FALSE))</f>
        <v>DIF_13</v>
      </c>
      <c r="H182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"DIF_13" ],</v>
      </c>
      <c r="I182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"Diamond Shore - HD",
  "region": "EV Pack",
  "category": [ "EV Pack", "HD", "DIF_13" ],
  "requires": []
  },
</v>
      </c>
    </row>
    <row r="1829" spans="1:9" ht="105" x14ac:dyDescent="0.25">
      <c r="A1829" s="18">
        <f t="shared" si="28"/>
        <v>457</v>
      </c>
      <c r="B1829" s="18" t="str">
        <f>_xlfn.TEXTJOIN(" - ", FALSE, VLOOKUP(Table2[[#This Row],[Song Number]], Table1[[Order]:[SHD]], 4, FALSE), _xlfn.IFS(MID(B1828, LEN(B1828) - 2, 3) = " EZ", "NM", MID(B1828, LEN(B1828) - 2, 3) = " NM", "HD", MID(B1828, LEN(B1828) - 2, 3) = " HD", "SHD", TRUE, "EZ"))</f>
        <v>Diamond Shore - SHD</v>
      </c>
      <c r="C1829" s="18" t="str">
        <f>_xlfn.TEXTJOIN(" ", FALSE, VLOOKUP(Table2[[#This Row],[Song Number]], Table1[[Order]:[SHD]], 2, FALSE), "Pack")</f>
        <v>EV Pack</v>
      </c>
      <c r="D1829" s="18" t="str" cm="1">
        <f t="array" ref="D1829">_xlfn.IFS(MID(B1828, LEN(B1828) - 2, 3) = " EZ", "NM", MID(B1828, LEN(B1828) - 2, 3) = " NM", "HD", MID(B1828, LEN(B1828) - 2, 3) = " HD", "SHD", TRUE, "EZ")</f>
        <v>SHD</v>
      </c>
      <c r="E1829" s="18" t="str">
        <f>VLOOKUP(Table2[[#This Row],[Song Number]], Table1[[Order]:[SHD]], 5, FALSE)</f>
        <v>KIEN</v>
      </c>
      <c r="F1829" s="18" t="str">
        <f>_xlfn.TEXTJOIN("", FALSE, "BPM_", VLOOKUP(Table2[[#This Row],[Song Number]], Table1[[Order]:[SHD]], 6, FALSE))</f>
        <v>BPM_179</v>
      </c>
      <c r="G1829" s="18" t="str" cm="1">
        <f t="array" ref="G1829">_xlfn.TEXTJOIN("", FALSE, "DIF_", VLOOKUP(Table2[[#This Row],[Song Number]], Table1[[Order]:[SHD]], _xlfn.IFS(MID(B1828, LEN(B1828) - 2, 3) = " EZ", 8, MID(B1828, LEN(B1828) - 2, 3) = " NM", 9, MID(B1828, LEN(B1828) - 2, 3) = " HD", 10, TRUE, 7), FALSE))</f>
        <v>DIF_16</v>
      </c>
      <c r="H182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"DIF_16" ],</v>
      </c>
      <c r="I182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"Diamond Shore - SHD",
  "region": "EV Pack",
  "category": [ "EV Pack", "SHD", "DIF_16" ],
  "requires": []
  },
</v>
      </c>
    </row>
    <row r="1830" spans="1:9" ht="105" x14ac:dyDescent="0.25">
      <c r="A1830" s="18">
        <f t="shared" si="28"/>
        <v>458</v>
      </c>
      <c r="B1830" s="18" t="str">
        <f>_xlfn.TEXTJOIN(" - ", FALSE, VLOOKUP(Table2[[#This Row],[Song Number]], Table1[[Order]:[SHD]], 4, FALSE), _xlfn.IFS(MID(B1829, LEN(B1829) - 2, 3) = " EZ", "NM", MID(B1829, LEN(B1829) - 2, 3) = " NM", "HD", MID(B1829, LEN(B1829) - 2, 3) = " HD", "SHD", TRUE, "EZ"))</f>
        <v>Fatigue - EZ</v>
      </c>
      <c r="C1830" s="18" t="str">
        <f>_xlfn.TEXTJOIN(" ", FALSE, VLOOKUP(Table2[[#This Row],[Song Number]], Table1[[Order]:[SHD]], 2, FALSE), "Pack")</f>
        <v>EV Pack</v>
      </c>
      <c r="D1830" s="18" t="str" cm="1">
        <f t="array" ref="D1830">_xlfn.IFS(MID(B1829, LEN(B1829) - 2, 3) = " EZ", "NM", MID(B1829, LEN(B1829) - 2, 3) = " NM", "HD", MID(B1829, LEN(B1829) - 2, 3) = " HD", "SHD", TRUE, "EZ")</f>
        <v>EZ</v>
      </c>
      <c r="E1830" s="18" t="str">
        <f>VLOOKUP(Table2[[#This Row],[Song Number]], Table1[[Order]:[SHD]], 5, FALSE)</f>
        <v>we hate jh</v>
      </c>
      <c r="F1830" s="18" t="str">
        <f>_xlfn.TEXTJOIN("", FALSE, "BPM_", VLOOKUP(Table2[[#This Row],[Song Number]], Table1[[Order]:[SHD]], 6, FALSE))</f>
        <v>BPM_184</v>
      </c>
      <c r="G1830" s="18" t="str" cm="1">
        <f t="array" ref="G1830">_xlfn.TEXTJOIN("", FALSE, "DIF_", VLOOKUP(Table2[[#This Row],[Song Number]], Table1[[Order]:[SHD]], _xlfn.IFS(MID(B1829, LEN(B1829) - 2, 3) = " EZ", 8, MID(B1829, LEN(B1829) - 2, 3) = " NM", 9, MID(B1829, LEN(B1829) - 2, 3) = " HD", 10, TRUE, 7), FALSE))</f>
        <v>DIF_3</v>
      </c>
      <c r="H183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"DIF_3" ],</v>
      </c>
      <c r="I183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"Fatigue - EZ",
  "region": "EV Pack",
  "category": [ "EV Pack", "EZ", "DIF_3" ],
  "requires": []
  },
</v>
      </c>
    </row>
    <row r="1831" spans="1:9" ht="105" x14ac:dyDescent="0.25">
      <c r="A1831" s="18">
        <f t="shared" si="28"/>
        <v>458</v>
      </c>
      <c r="B1831" s="18" t="str">
        <f>_xlfn.TEXTJOIN(" - ", FALSE, VLOOKUP(Table2[[#This Row],[Song Number]], Table1[[Order]:[SHD]], 4, FALSE), _xlfn.IFS(MID(B1830, LEN(B1830) - 2, 3) = " EZ", "NM", MID(B1830, LEN(B1830) - 2, 3) = " NM", "HD", MID(B1830, LEN(B1830) - 2, 3) = " HD", "SHD", TRUE, "EZ"))</f>
        <v>Fatigue - NM</v>
      </c>
      <c r="C1831" s="18" t="str">
        <f>_xlfn.TEXTJOIN(" ", FALSE, VLOOKUP(Table2[[#This Row],[Song Number]], Table1[[Order]:[SHD]], 2, FALSE), "Pack")</f>
        <v>EV Pack</v>
      </c>
      <c r="D1831" s="18" t="str" cm="1">
        <f t="array" ref="D1831">_xlfn.IFS(MID(B1830, LEN(B1830) - 2, 3) = " EZ", "NM", MID(B1830, LEN(B1830) - 2, 3) = " NM", "HD", MID(B1830, LEN(B1830) - 2, 3) = " HD", "SHD", TRUE, "EZ")</f>
        <v>NM</v>
      </c>
      <c r="E1831" s="18" t="str">
        <f>VLOOKUP(Table2[[#This Row],[Song Number]], Table1[[Order]:[SHD]], 5, FALSE)</f>
        <v>we hate jh</v>
      </c>
      <c r="F1831" s="18" t="str">
        <f>_xlfn.TEXTJOIN("", FALSE, "BPM_", VLOOKUP(Table2[[#This Row],[Song Number]], Table1[[Order]:[SHD]], 6, FALSE))</f>
        <v>BPM_184</v>
      </c>
      <c r="G1831" s="18" t="str" cm="1">
        <f t="array" ref="G1831">_xlfn.TEXTJOIN("", FALSE, "DIF_", VLOOKUP(Table2[[#This Row],[Song Number]], Table1[[Order]:[SHD]], _xlfn.IFS(MID(B1830, LEN(B1830) - 2, 3) = " EZ", 8, MID(B1830, LEN(B1830) - 2, 3) = " NM", 9, MID(B1830, LEN(B1830) - 2, 3) = " HD", 10, TRUE, 7), FALSE))</f>
        <v>DIF_8</v>
      </c>
      <c r="H183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"DIF_8" ],</v>
      </c>
      <c r="I183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"Fatigue - NM",
  "region": "EV Pack",
  "category": [ "EV Pack", "NM", "DIF_8" ],
  "requires": []
  },
</v>
      </c>
    </row>
    <row r="1832" spans="1:9" ht="105" x14ac:dyDescent="0.25">
      <c r="A1832" s="18">
        <f t="shared" si="28"/>
        <v>458</v>
      </c>
      <c r="B1832" s="18" t="str">
        <f>_xlfn.TEXTJOIN(" - ", FALSE, VLOOKUP(Table2[[#This Row],[Song Number]], Table1[[Order]:[SHD]], 4, FALSE), _xlfn.IFS(MID(B1831, LEN(B1831) - 2, 3) = " EZ", "NM", MID(B1831, LEN(B1831) - 2, 3) = " NM", "HD", MID(B1831, LEN(B1831) - 2, 3) = " HD", "SHD", TRUE, "EZ"))</f>
        <v>Fatigue - HD</v>
      </c>
      <c r="C1832" s="18" t="str">
        <f>_xlfn.TEXTJOIN(" ", FALSE, VLOOKUP(Table2[[#This Row],[Song Number]], Table1[[Order]:[SHD]], 2, FALSE), "Pack")</f>
        <v>EV Pack</v>
      </c>
      <c r="D1832" s="18" t="str" cm="1">
        <f t="array" ref="D1832">_xlfn.IFS(MID(B1831, LEN(B1831) - 2, 3) = " EZ", "NM", MID(B1831, LEN(B1831) - 2, 3) = " NM", "HD", MID(B1831, LEN(B1831) - 2, 3) = " HD", "SHD", TRUE, "EZ")</f>
        <v>HD</v>
      </c>
      <c r="E1832" s="18" t="str">
        <f>VLOOKUP(Table2[[#This Row],[Song Number]], Table1[[Order]:[SHD]], 5, FALSE)</f>
        <v>we hate jh</v>
      </c>
      <c r="F1832" s="18" t="str">
        <f>_xlfn.TEXTJOIN("", FALSE, "BPM_", VLOOKUP(Table2[[#This Row],[Song Number]], Table1[[Order]:[SHD]], 6, FALSE))</f>
        <v>BPM_184</v>
      </c>
      <c r="G1832" s="18" t="str" cm="1">
        <f t="array" ref="G1832">_xlfn.TEXTJOIN("", FALSE, "DIF_", VLOOKUP(Table2[[#This Row],[Song Number]], Table1[[Order]:[SHD]], _xlfn.IFS(MID(B1831, LEN(B1831) - 2, 3) = " EZ", 8, MID(B1831, LEN(B1831) - 2, 3) = " NM", 9, MID(B1831, LEN(B1831) - 2, 3) = " HD", 10, TRUE, 7), FALSE))</f>
        <v>DIF_11</v>
      </c>
      <c r="H183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"DIF_11" ],</v>
      </c>
      <c r="I183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"Fatigue - HD",
  "region": "EV Pack",
  "category": [ "EV Pack", "HD", "DIF_11" ],
  "requires": []
  },
</v>
      </c>
    </row>
    <row r="1833" spans="1:9" ht="105" x14ac:dyDescent="0.25">
      <c r="A1833" s="18">
        <f t="shared" si="28"/>
        <v>458</v>
      </c>
      <c r="B1833" s="18" t="str">
        <f>_xlfn.TEXTJOIN(" - ", FALSE, VLOOKUP(Table2[[#This Row],[Song Number]], Table1[[Order]:[SHD]], 4, FALSE), _xlfn.IFS(MID(B1832, LEN(B1832) - 2, 3) = " EZ", "NM", MID(B1832, LEN(B1832) - 2, 3) = " NM", "HD", MID(B1832, LEN(B1832) - 2, 3) = " HD", "SHD", TRUE, "EZ"))</f>
        <v>Fatigue - SHD</v>
      </c>
      <c r="C1833" s="18" t="str">
        <f>_xlfn.TEXTJOIN(" ", FALSE, VLOOKUP(Table2[[#This Row],[Song Number]], Table1[[Order]:[SHD]], 2, FALSE), "Pack")</f>
        <v>EV Pack</v>
      </c>
      <c r="D1833" s="18" t="str" cm="1">
        <f t="array" ref="D1833">_xlfn.IFS(MID(B1832, LEN(B1832) - 2, 3) = " EZ", "NM", MID(B1832, LEN(B1832) - 2, 3) = " NM", "HD", MID(B1832, LEN(B1832) - 2, 3) = " HD", "SHD", TRUE, "EZ")</f>
        <v>SHD</v>
      </c>
      <c r="E1833" s="18" t="str">
        <f>VLOOKUP(Table2[[#This Row],[Song Number]], Table1[[Order]:[SHD]], 5, FALSE)</f>
        <v>we hate jh</v>
      </c>
      <c r="F1833" s="18" t="str">
        <f>_xlfn.TEXTJOIN("", FALSE, "BPM_", VLOOKUP(Table2[[#This Row],[Song Number]], Table1[[Order]:[SHD]], 6, FALSE))</f>
        <v>BPM_184</v>
      </c>
      <c r="G1833" s="18" t="str" cm="1">
        <f t="array" ref="G1833">_xlfn.TEXTJOIN("", FALSE, "DIF_", VLOOKUP(Table2[[#This Row],[Song Number]], Table1[[Order]:[SHD]], _xlfn.IFS(MID(B1832, LEN(B1832) - 2, 3) = " EZ", 8, MID(B1832, LEN(B1832) - 2, 3) = " NM", 9, MID(B1832, LEN(B1832) - 2, 3) = " HD", 10, TRUE, 7), FALSE))</f>
        <v>DIF_15</v>
      </c>
      <c r="H183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"DIF_15" ],</v>
      </c>
      <c r="I183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"Fatigue - SHD",
  "region": "EV Pack",
  "category": [ "EV Pack", "SHD", "DIF_15" ],
  "requires": []
  },
</v>
      </c>
    </row>
    <row r="1834" spans="1:9" ht="105" x14ac:dyDescent="0.25">
      <c r="A1834" s="18">
        <f t="shared" si="28"/>
        <v>459</v>
      </c>
      <c r="B1834" s="18" t="str">
        <f>_xlfn.TEXTJOIN(" - ", FALSE, VLOOKUP(Table2[[#This Row],[Song Number]], Table1[[Order]:[SHD]], 4, FALSE), _xlfn.IFS(MID(B1833, LEN(B1833) - 2, 3) = " EZ", "NM", MID(B1833, LEN(B1833) - 2, 3) = " NM", "HD", MID(B1833, LEN(B1833) - 2, 3) = " HD", "SHD", TRUE, "EZ"))</f>
        <v>Find Me - EZ</v>
      </c>
      <c r="C1834" s="18" t="str">
        <f>_xlfn.TEXTJOIN(" ", FALSE, VLOOKUP(Table2[[#This Row],[Song Number]], Table1[[Order]:[SHD]], 2, FALSE), "Pack")</f>
        <v>EV Pack</v>
      </c>
      <c r="D1834" s="18" t="str" cm="1">
        <f t="array" ref="D1834">_xlfn.IFS(MID(B1833, LEN(B1833) - 2, 3) = " EZ", "NM", MID(B1833, LEN(B1833) - 2, 3) = " NM", "HD", MID(B1833, LEN(B1833) - 2, 3) = " HD", "SHD", TRUE, "EZ")</f>
        <v>EZ</v>
      </c>
      <c r="E1834" s="18" t="str">
        <f>VLOOKUP(Table2[[#This Row],[Song Number]], Table1[[Order]:[SHD]], 5, FALSE)</f>
        <v>Lunatic Sounds</v>
      </c>
      <c r="F1834" s="18" t="str">
        <f>_xlfn.TEXTJOIN("", FALSE, "BPM_", VLOOKUP(Table2[[#This Row],[Song Number]], Table1[[Order]:[SHD]], 6, FALSE))</f>
        <v>BPM_180</v>
      </c>
      <c r="G1834" s="18" t="str" cm="1">
        <f t="array" ref="G1834">_xlfn.TEXTJOIN("", FALSE, "DIF_", VLOOKUP(Table2[[#This Row],[Song Number]], Table1[[Order]:[SHD]], _xlfn.IFS(MID(B1833, LEN(B1833) - 2, 3) = " EZ", 8, MID(B1833, LEN(B1833) - 2, 3) = " NM", 9, MID(B1833, LEN(B1833) - 2, 3) = " HD", 10, TRUE, 7), FALSE))</f>
        <v>DIF_4</v>
      </c>
      <c r="H183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"DIF_4" ],</v>
      </c>
      <c r="I183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"Find Me - EZ",
  "region": "EV Pack",
  "category": [ "EV Pack", "EZ", "DIF_4" ],
  "requires": []
  },
</v>
      </c>
    </row>
    <row r="1835" spans="1:9" ht="105" x14ac:dyDescent="0.25">
      <c r="A1835" s="18">
        <f t="shared" si="28"/>
        <v>459</v>
      </c>
      <c r="B1835" s="18" t="str">
        <f>_xlfn.TEXTJOIN(" - ", FALSE, VLOOKUP(Table2[[#This Row],[Song Number]], Table1[[Order]:[SHD]], 4, FALSE), _xlfn.IFS(MID(B1834, LEN(B1834) - 2, 3) = " EZ", "NM", MID(B1834, LEN(B1834) - 2, 3) = " NM", "HD", MID(B1834, LEN(B1834) - 2, 3) = " HD", "SHD", TRUE, "EZ"))</f>
        <v>Find Me - NM</v>
      </c>
      <c r="C1835" s="18" t="str">
        <f>_xlfn.TEXTJOIN(" ", FALSE, VLOOKUP(Table2[[#This Row],[Song Number]], Table1[[Order]:[SHD]], 2, FALSE), "Pack")</f>
        <v>EV Pack</v>
      </c>
      <c r="D1835" s="18" t="str" cm="1">
        <f t="array" ref="D1835">_xlfn.IFS(MID(B1834, LEN(B1834) - 2, 3) = " EZ", "NM", MID(B1834, LEN(B1834) - 2, 3) = " NM", "HD", MID(B1834, LEN(B1834) - 2, 3) = " HD", "SHD", TRUE, "EZ")</f>
        <v>NM</v>
      </c>
      <c r="E1835" s="18" t="str">
        <f>VLOOKUP(Table2[[#This Row],[Song Number]], Table1[[Order]:[SHD]], 5, FALSE)</f>
        <v>Lunatic Sounds</v>
      </c>
      <c r="F1835" s="18" t="str">
        <f>_xlfn.TEXTJOIN("", FALSE, "BPM_", VLOOKUP(Table2[[#This Row],[Song Number]], Table1[[Order]:[SHD]], 6, FALSE))</f>
        <v>BPM_180</v>
      </c>
      <c r="G1835" s="18" t="str" cm="1">
        <f t="array" ref="G1835">_xlfn.TEXTJOIN("", FALSE, "DIF_", VLOOKUP(Table2[[#This Row],[Song Number]], Table1[[Order]:[SHD]], _xlfn.IFS(MID(B1834, LEN(B1834) - 2, 3) = " EZ", 8, MID(B1834, LEN(B1834) - 2, 3) = " NM", 9, MID(B1834, LEN(B1834) - 2, 3) = " HD", 10, TRUE, 7), FALSE))</f>
        <v>DIF_8</v>
      </c>
      <c r="H183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"DIF_8" ],</v>
      </c>
      <c r="I183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"Find Me - NM",
  "region": "EV Pack",
  "category": [ "EV Pack", "NM", "DIF_8" ],
  "requires": []
  },
</v>
      </c>
    </row>
    <row r="1836" spans="1:9" ht="105" x14ac:dyDescent="0.25">
      <c r="A1836" s="18">
        <f t="shared" si="28"/>
        <v>459</v>
      </c>
      <c r="B1836" s="18" t="str">
        <f>_xlfn.TEXTJOIN(" - ", FALSE, VLOOKUP(Table2[[#This Row],[Song Number]], Table1[[Order]:[SHD]], 4, FALSE), _xlfn.IFS(MID(B1835, LEN(B1835) - 2, 3) = " EZ", "NM", MID(B1835, LEN(B1835) - 2, 3) = " NM", "HD", MID(B1835, LEN(B1835) - 2, 3) = " HD", "SHD", TRUE, "EZ"))</f>
        <v>Find Me - HD</v>
      </c>
      <c r="C1836" s="18" t="str">
        <f>_xlfn.TEXTJOIN(" ", FALSE, VLOOKUP(Table2[[#This Row],[Song Number]], Table1[[Order]:[SHD]], 2, FALSE), "Pack")</f>
        <v>EV Pack</v>
      </c>
      <c r="D1836" s="18" t="str" cm="1">
        <f t="array" ref="D1836">_xlfn.IFS(MID(B1835, LEN(B1835) - 2, 3) = " EZ", "NM", MID(B1835, LEN(B1835) - 2, 3) = " NM", "HD", MID(B1835, LEN(B1835) - 2, 3) = " HD", "SHD", TRUE, "EZ")</f>
        <v>HD</v>
      </c>
      <c r="E1836" s="18" t="str">
        <f>VLOOKUP(Table2[[#This Row],[Song Number]], Table1[[Order]:[SHD]], 5, FALSE)</f>
        <v>Lunatic Sounds</v>
      </c>
      <c r="F1836" s="18" t="str">
        <f>_xlfn.TEXTJOIN("", FALSE, "BPM_", VLOOKUP(Table2[[#This Row],[Song Number]], Table1[[Order]:[SHD]], 6, FALSE))</f>
        <v>BPM_180</v>
      </c>
      <c r="G1836" s="18" t="str" cm="1">
        <f t="array" ref="G1836">_xlfn.TEXTJOIN("", FALSE, "DIF_", VLOOKUP(Table2[[#This Row],[Song Number]], Table1[[Order]:[SHD]], _xlfn.IFS(MID(B1835, LEN(B1835) - 2, 3) = " EZ", 8, MID(B1835, LEN(B1835) - 2, 3) = " NM", 9, MID(B1835, LEN(B1835) - 2, 3) = " HD", 10, TRUE, 7), FALSE))</f>
        <v>DIF_12</v>
      </c>
      <c r="H183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"DIF_12" ],</v>
      </c>
      <c r="I183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"Find Me - HD",
  "region": "EV Pack",
  "category": [ "EV Pack", "HD", "DIF_12" ],
  "requires": []
  },
</v>
      </c>
    </row>
    <row r="1837" spans="1:9" ht="105" x14ac:dyDescent="0.25">
      <c r="A1837" s="18">
        <f t="shared" si="28"/>
        <v>459</v>
      </c>
      <c r="B1837" s="18" t="str">
        <f>_xlfn.TEXTJOIN(" - ", FALSE, VLOOKUP(Table2[[#This Row],[Song Number]], Table1[[Order]:[SHD]], 4, FALSE), _xlfn.IFS(MID(B1836, LEN(B1836) - 2, 3) = " EZ", "NM", MID(B1836, LEN(B1836) - 2, 3) = " NM", "HD", MID(B1836, LEN(B1836) - 2, 3) = " HD", "SHD", TRUE, "EZ"))</f>
        <v>Find Me - SHD</v>
      </c>
      <c r="C1837" s="18" t="str">
        <f>_xlfn.TEXTJOIN(" ", FALSE, VLOOKUP(Table2[[#This Row],[Song Number]], Table1[[Order]:[SHD]], 2, FALSE), "Pack")</f>
        <v>EV Pack</v>
      </c>
      <c r="D1837" s="18" t="str" cm="1">
        <f t="array" ref="D1837">_xlfn.IFS(MID(B1836, LEN(B1836) - 2, 3) = " EZ", "NM", MID(B1836, LEN(B1836) - 2, 3) = " NM", "HD", MID(B1836, LEN(B1836) - 2, 3) = " HD", "SHD", TRUE, "EZ")</f>
        <v>SHD</v>
      </c>
      <c r="E1837" s="18" t="str">
        <f>VLOOKUP(Table2[[#This Row],[Song Number]], Table1[[Order]:[SHD]], 5, FALSE)</f>
        <v>Lunatic Sounds</v>
      </c>
      <c r="F1837" s="18" t="str">
        <f>_xlfn.TEXTJOIN("", FALSE, "BPM_", VLOOKUP(Table2[[#This Row],[Song Number]], Table1[[Order]:[SHD]], 6, FALSE))</f>
        <v>BPM_180</v>
      </c>
      <c r="G1837" s="18" t="str" cm="1">
        <f t="array" ref="G1837">_xlfn.TEXTJOIN("", FALSE, "DIF_", VLOOKUP(Table2[[#This Row],[Song Number]], Table1[[Order]:[SHD]], _xlfn.IFS(MID(B1836, LEN(B1836) - 2, 3) = " EZ", 8, MID(B1836, LEN(B1836) - 2, 3) = " NM", 9, MID(B1836, LEN(B1836) - 2, 3) = " HD", 10, TRUE, 7), FALSE))</f>
        <v>DIF_17</v>
      </c>
      <c r="H183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"DIF_17" ],</v>
      </c>
      <c r="I183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"Find Me - SHD",
  "region": "EV Pack",
  "category": [ "EV Pack", "SHD", "DIF_17" ],
  "requires": []
  },
</v>
      </c>
    </row>
    <row r="1838" spans="1:9" ht="105" x14ac:dyDescent="0.25">
      <c r="A1838" s="18">
        <f t="shared" si="28"/>
        <v>460</v>
      </c>
      <c r="B1838" s="18" t="str">
        <f>_xlfn.TEXTJOIN(" - ", FALSE, VLOOKUP(Table2[[#This Row],[Song Number]], Table1[[Order]:[SHD]], 4, FALSE), _xlfn.IFS(MID(B1837, LEN(B1837) - 2, 3) = " EZ", "NM", MID(B1837, LEN(B1837) - 2, 3) = " NM", "HD", MID(B1837, LEN(B1837) - 2, 3) = " HD", "SHD", TRUE, "EZ"))</f>
        <v>Flicker - EZ</v>
      </c>
      <c r="C1838" s="18" t="str">
        <f>_xlfn.TEXTJOIN(" ", FALSE, VLOOKUP(Table2[[#This Row],[Song Number]], Table1[[Order]:[SHD]], 2, FALSE), "Pack")</f>
        <v>EV Pack</v>
      </c>
      <c r="D1838" s="18" t="str" cm="1">
        <f t="array" ref="D1838">_xlfn.IFS(MID(B1837, LEN(B1837) - 2, 3) = " EZ", "NM", MID(B1837, LEN(B1837) - 2, 3) = " NM", "HD", MID(B1837, LEN(B1837) - 2, 3) = " HD", "SHD", TRUE, "EZ")</f>
        <v>EZ</v>
      </c>
      <c r="E1838" s="18" t="str">
        <f>VLOOKUP(Table2[[#This Row],[Song Number]], Table1[[Order]:[SHD]], 5, FALSE)</f>
        <v>Chelp</v>
      </c>
      <c r="F1838" s="18" t="str">
        <f>_xlfn.TEXTJOIN("", FALSE, "BPM_", VLOOKUP(Table2[[#This Row],[Song Number]], Table1[[Order]:[SHD]], 6, FALSE))</f>
        <v>BPM_110</v>
      </c>
      <c r="G1838" s="18" t="str" cm="1">
        <f t="array" ref="G1838">_xlfn.TEXTJOIN("", FALSE, "DIF_", VLOOKUP(Table2[[#This Row],[Song Number]], Table1[[Order]:[SHD]], _xlfn.IFS(MID(B1837, LEN(B1837) - 2, 3) = " EZ", 8, MID(B1837, LEN(B1837) - 2, 3) = " NM", 9, MID(B1837, LEN(B1837) - 2, 3) = " HD", 10, TRUE, 7), FALSE))</f>
        <v>DIF_2</v>
      </c>
      <c r="H183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"DIF_2" ],</v>
      </c>
      <c r="I183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"Flicker - EZ",
  "region": "EV Pack",
  "category": [ "EV Pack", "EZ", "DIF_2" ],
  "requires": []
  },
</v>
      </c>
    </row>
    <row r="1839" spans="1:9" ht="105" x14ac:dyDescent="0.25">
      <c r="A1839" s="18">
        <f t="shared" si="28"/>
        <v>460</v>
      </c>
      <c r="B1839" s="18" t="str">
        <f>_xlfn.TEXTJOIN(" - ", FALSE, VLOOKUP(Table2[[#This Row],[Song Number]], Table1[[Order]:[SHD]], 4, FALSE), _xlfn.IFS(MID(B1838, LEN(B1838) - 2, 3) = " EZ", "NM", MID(B1838, LEN(B1838) - 2, 3) = " NM", "HD", MID(B1838, LEN(B1838) - 2, 3) = " HD", "SHD", TRUE, "EZ"))</f>
        <v>Flicker - NM</v>
      </c>
      <c r="C1839" s="18" t="str">
        <f>_xlfn.TEXTJOIN(" ", FALSE, VLOOKUP(Table2[[#This Row],[Song Number]], Table1[[Order]:[SHD]], 2, FALSE), "Pack")</f>
        <v>EV Pack</v>
      </c>
      <c r="D1839" s="18" t="str" cm="1">
        <f t="array" ref="D1839">_xlfn.IFS(MID(B1838, LEN(B1838) - 2, 3) = " EZ", "NM", MID(B1838, LEN(B1838) - 2, 3) = " NM", "HD", MID(B1838, LEN(B1838) - 2, 3) = " HD", "SHD", TRUE, "EZ")</f>
        <v>NM</v>
      </c>
      <c r="E1839" s="18" t="str">
        <f>VLOOKUP(Table2[[#This Row],[Song Number]], Table1[[Order]:[SHD]], 5, FALSE)</f>
        <v>Chelp</v>
      </c>
      <c r="F1839" s="18" t="str">
        <f>_xlfn.TEXTJOIN("", FALSE, "BPM_", VLOOKUP(Table2[[#This Row],[Song Number]], Table1[[Order]:[SHD]], 6, FALSE))</f>
        <v>BPM_110</v>
      </c>
      <c r="G1839" s="18" t="str" cm="1">
        <f t="array" ref="G1839">_xlfn.TEXTJOIN("", FALSE, "DIF_", VLOOKUP(Table2[[#This Row],[Song Number]], Table1[[Order]:[SHD]], _xlfn.IFS(MID(B1838, LEN(B1838) - 2, 3) = " EZ", 8, MID(B1838, LEN(B1838) - 2, 3) = " NM", 9, MID(B1838, LEN(B1838) - 2, 3) = " HD", 10, TRUE, 7), FALSE))</f>
        <v>DIF_7</v>
      </c>
      <c r="H183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"DIF_7" ],</v>
      </c>
      <c r="I183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"Flicker - NM",
  "region": "EV Pack",
  "category": [ "EV Pack", "NM", "DIF_7" ],
  "requires": []
  },
</v>
      </c>
    </row>
    <row r="1840" spans="1:9" ht="105" x14ac:dyDescent="0.25">
      <c r="A1840" s="18">
        <f t="shared" si="28"/>
        <v>460</v>
      </c>
      <c r="B1840" s="18" t="str">
        <f>_xlfn.TEXTJOIN(" - ", FALSE, VLOOKUP(Table2[[#This Row],[Song Number]], Table1[[Order]:[SHD]], 4, FALSE), _xlfn.IFS(MID(B1839, LEN(B1839) - 2, 3) = " EZ", "NM", MID(B1839, LEN(B1839) - 2, 3) = " NM", "HD", MID(B1839, LEN(B1839) - 2, 3) = " HD", "SHD", TRUE, "EZ"))</f>
        <v>Flicker - HD</v>
      </c>
      <c r="C1840" s="18" t="str">
        <f>_xlfn.TEXTJOIN(" ", FALSE, VLOOKUP(Table2[[#This Row],[Song Number]], Table1[[Order]:[SHD]], 2, FALSE), "Pack")</f>
        <v>EV Pack</v>
      </c>
      <c r="D1840" s="18" t="str" cm="1">
        <f t="array" ref="D1840">_xlfn.IFS(MID(B1839, LEN(B1839) - 2, 3) = " EZ", "NM", MID(B1839, LEN(B1839) - 2, 3) = " NM", "HD", MID(B1839, LEN(B1839) - 2, 3) = " HD", "SHD", TRUE, "EZ")</f>
        <v>HD</v>
      </c>
      <c r="E1840" s="18" t="str">
        <f>VLOOKUP(Table2[[#This Row],[Song Number]], Table1[[Order]:[SHD]], 5, FALSE)</f>
        <v>Chelp</v>
      </c>
      <c r="F1840" s="18" t="str">
        <f>_xlfn.TEXTJOIN("", FALSE, "BPM_", VLOOKUP(Table2[[#This Row],[Song Number]], Table1[[Order]:[SHD]], 6, FALSE))</f>
        <v>BPM_110</v>
      </c>
      <c r="G1840" s="18" t="str" cm="1">
        <f t="array" ref="G1840">_xlfn.TEXTJOIN("", FALSE, "DIF_", VLOOKUP(Table2[[#This Row],[Song Number]], Table1[[Order]:[SHD]], _xlfn.IFS(MID(B1839, LEN(B1839) - 2, 3) = " EZ", 8, MID(B1839, LEN(B1839) - 2, 3) = " NM", 9, MID(B1839, LEN(B1839) - 2, 3) = " HD", 10, TRUE, 7), FALSE))</f>
        <v>DIF_11</v>
      </c>
      <c r="H184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"DIF_11" ],</v>
      </c>
      <c r="I184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"Flicker - HD",
  "region": "EV Pack",
  "category": [ "EV Pack", "HD", "DIF_11" ],
  "requires": []
  },
</v>
      </c>
    </row>
    <row r="1841" spans="1:9" ht="105" x14ac:dyDescent="0.25">
      <c r="A1841" s="18">
        <f t="shared" si="28"/>
        <v>460</v>
      </c>
      <c r="B1841" s="18" t="str">
        <f>_xlfn.TEXTJOIN(" - ", FALSE, VLOOKUP(Table2[[#This Row],[Song Number]], Table1[[Order]:[SHD]], 4, FALSE), _xlfn.IFS(MID(B1840, LEN(B1840) - 2, 3) = " EZ", "NM", MID(B1840, LEN(B1840) - 2, 3) = " NM", "HD", MID(B1840, LEN(B1840) - 2, 3) = " HD", "SHD", TRUE, "EZ"))</f>
        <v>Flicker - SHD</v>
      </c>
      <c r="C1841" s="18" t="str">
        <f>_xlfn.TEXTJOIN(" ", FALSE, VLOOKUP(Table2[[#This Row],[Song Number]], Table1[[Order]:[SHD]], 2, FALSE), "Pack")</f>
        <v>EV Pack</v>
      </c>
      <c r="D1841" s="18" t="str" cm="1">
        <f t="array" ref="D1841">_xlfn.IFS(MID(B1840, LEN(B1840) - 2, 3) = " EZ", "NM", MID(B1840, LEN(B1840) - 2, 3) = " NM", "HD", MID(B1840, LEN(B1840) - 2, 3) = " HD", "SHD", TRUE, "EZ")</f>
        <v>SHD</v>
      </c>
      <c r="E1841" s="18" t="str">
        <f>VLOOKUP(Table2[[#This Row],[Song Number]], Table1[[Order]:[SHD]], 5, FALSE)</f>
        <v>Chelp</v>
      </c>
      <c r="F1841" s="18" t="str">
        <f>_xlfn.TEXTJOIN("", FALSE, "BPM_", VLOOKUP(Table2[[#This Row],[Song Number]], Table1[[Order]:[SHD]], 6, FALSE))</f>
        <v>BPM_110</v>
      </c>
      <c r="G1841" s="18" t="str" cm="1">
        <f t="array" ref="G1841">_xlfn.TEXTJOIN("", FALSE, "DIF_", VLOOKUP(Table2[[#This Row],[Song Number]], Table1[[Order]:[SHD]], _xlfn.IFS(MID(B1840, LEN(B1840) - 2, 3) = " EZ", 8, MID(B1840, LEN(B1840) - 2, 3) = " NM", 9, MID(B1840, LEN(B1840) - 2, 3) = " HD", 10, TRUE, 7), FALSE))</f>
        <v>DIF_15</v>
      </c>
      <c r="H184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"DIF_15" ],</v>
      </c>
      <c r="I184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"Flicker - SHD",
  "region": "EV Pack",
  "category": [ "EV Pack", "SHD", "DIF_15" ],
  "requires": []
  },
</v>
      </c>
    </row>
    <row r="1842" spans="1:9" ht="105" x14ac:dyDescent="0.25">
      <c r="A1842" s="18">
        <f t="shared" si="28"/>
        <v>461</v>
      </c>
      <c r="B1842" s="18" t="str">
        <f>_xlfn.TEXTJOIN(" - ", FALSE, VLOOKUP(Table2[[#This Row],[Song Number]], Table1[[Order]:[SHD]], 4, FALSE), _xlfn.IFS(MID(B1841, LEN(B1841) - 2, 3) = " EZ", "NM", MID(B1841, LEN(B1841) - 2, 3) = " NM", "HD", MID(B1841, LEN(B1841) - 2, 3) = " HD", "SHD", TRUE, "EZ"))</f>
        <v>Go 4 - EZ</v>
      </c>
      <c r="C1842" s="18" t="str">
        <f>_xlfn.TEXTJOIN(" ", FALSE, VLOOKUP(Table2[[#This Row],[Song Number]], Table1[[Order]:[SHD]], 2, FALSE), "Pack")</f>
        <v>EV Pack</v>
      </c>
      <c r="D1842" s="18" t="str" cm="1">
        <f t="array" ref="D1842">_xlfn.IFS(MID(B1841, LEN(B1841) - 2, 3) = " EZ", "NM", MID(B1841, LEN(B1841) - 2, 3) = " NM", "HD", MID(B1841, LEN(B1841) - 2, 3) = " HD", "SHD", TRUE, "EZ")</f>
        <v>EZ</v>
      </c>
      <c r="E1842" s="18" t="str">
        <f>VLOOKUP(Table2[[#This Row],[Song Number]], Table1[[Order]:[SHD]], 5, FALSE)</f>
        <v>we hate jh</v>
      </c>
      <c r="F1842" s="18" t="str">
        <f>_xlfn.TEXTJOIN("", FALSE, "BPM_", VLOOKUP(Table2[[#This Row],[Song Number]], Table1[[Order]:[SHD]], 6, FALSE))</f>
        <v>BPM_175</v>
      </c>
      <c r="G1842" s="18" t="str" cm="1">
        <f t="array" ref="G1842">_xlfn.TEXTJOIN("", FALSE, "DIF_", VLOOKUP(Table2[[#This Row],[Song Number]], Table1[[Order]:[SHD]], _xlfn.IFS(MID(B1841, LEN(B1841) - 2, 3) = " EZ", 8, MID(B1841, LEN(B1841) - 2, 3) = " NM", 9, MID(B1841, LEN(B1841) - 2, 3) = " HD", 10, TRUE, 7), FALSE))</f>
        <v>DIF_3</v>
      </c>
      <c r="H184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"DIF_3" ],</v>
      </c>
      <c r="I184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 4 - EZ",
  "region": "EV Pack",
  "category": [ "EV Pack", "EZ", "DIF_3" ],
  "requires": []
  },
</v>
      </c>
    </row>
    <row r="1843" spans="1:9" ht="105" x14ac:dyDescent="0.25">
      <c r="A1843" s="18">
        <f t="shared" si="28"/>
        <v>461</v>
      </c>
      <c r="B1843" s="18" t="str">
        <f>_xlfn.TEXTJOIN(" - ", FALSE, VLOOKUP(Table2[[#This Row],[Song Number]], Table1[[Order]:[SHD]], 4, FALSE), _xlfn.IFS(MID(B1842, LEN(B1842) - 2, 3) = " EZ", "NM", MID(B1842, LEN(B1842) - 2, 3) = " NM", "HD", MID(B1842, LEN(B1842) - 2, 3) = " HD", "SHD", TRUE, "EZ"))</f>
        <v>Go 4 - NM</v>
      </c>
      <c r="C1843" s="18" t="str">
        <f>_xlfn.TEXTJOIN(" ", FALSE, VLOOKUP(Table2[[#This Row],[Song Number]], Table1[[Order]:[SHD]], 2, FALSE), "Pack")</f>
        <v>EV Pack</v>
      </c>
      <c r="D1843" s="18" t="str" cm="1">
        <f t="array" ref="D1843">_xlfn.IFS(MID(B1842, LEN(B1842) - 2, 3) = " EZ", "NM", MID(B1842, LEN(B1842) - 2, 3) = " NM", "HD", MID(B1842, LEN(B1842) - 2, 3) = " HD", "SHD", TRUE, "EZ")</f>
        <v>NM</v>
      </c>
      <c r="E1843" s="18" t="str">
        <f>VLOOKUP(Table2[[#This Row],[Song Number]], Table1[[Order]:[SHD]], 5, FALSE)</f>
        <v>we hate jh</v>
      </c>
      <c r="F1843" s="18" t="str">
        <f>_xlfn.TEXTJOIN("", FALSE, "BPM_", VLOOKUP(Table2[[#This Row],[Song Number]], Table1[[Order]:[SHD]], 6, FALSE))</f>
        <v>BPM_175</v>
      </c>
      <c r="G1843" s="18" t="str" cm="1">
        <f t="array" ref="G1843">_xlfn.TEXTJOIN("", FALSE, "DIF_", VLOOKUP(Table2[[#This Row],[Song Number]], Table1[[Order]:[SHD]], _xlfn.IFS(MID(B1842, LEN(B1842) - 2, 3) = " EZ", 8, MID(B1842, LEN(B1842) - 2, 3) = " NM", 9, MID(B1842, LEN(B1842) - 2, 3) = " HD", 10, TRUE, 7), FALSE))</f>
        <v>DIF_8</v>
      </c>
      <c r="H184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"DIF_8" ],</v>
      </c>
      <c r="I184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 4 - NM",
  "region": "EV Pack",
  "category": [ "EV Pack", "NM", "DIF_8" ],
  "requires": []
  },
</v>
      </c>
    </row>
    <row r="1844" spans="1:9" ht="105" x14ac:dyDescent="0.25">
      <c r="A1844" s="18">
        <f t="shared" si="28"/>
        <v>461</v>
      </c>
      <c r="B1844" s="18" t="str">
        <f>_xlfn.TEXTJOIN(" - ", FALSE, VLOOKUP(Table2[[#This Row],[Song Number]], Table1[[Order]:[SHD]], 4, FALSE), _xlfn.IFS(MID(B1843, LEN(B1843) - 2, 3) = " EZ", "NM", MID(B1843, LEN(B1843) - 2, 3) = " NM", "HD", MID(B1843, LEN(B1843) - 2, 3) = " HD", "SHD", TRUE, "EZ"))</f>
        <v>Go 4 - HD</v>
      </c>
      <c r="C1844" s="18" t="str">
        <f>_xlfn.TEXTJOIN(" ", FALSE, VLOOKUP(Table2[[#This Row],[Song Number]], Table1[[Order]:[SHD]], 2, FALSE), "Pack")</f>
        <v>EV Pack</v>
      </c>
      <c r="D1844" s="18" t="str" cm="1">
        <f t="array" ref="D1844">_xlfn.IFS(MID(B1843, LEN(B1843) - 2, 3) = " EZ", "NM", MID(B1843, LEN(B1843) - 2, 3) = " NM", "HD", MID(B1843, LEN(B1843) - 2, 3) = " HD", "SHD", TRUE, "EZ")</f>
        <v>HD</v>
      </c>
      <c r="E1844" s="18" t="str">
        <f>VLOOKUP(Table2[[#This Row],[Song Number]], Table1[[Order]:[SHD]], 5, FALSE)</f>
        <v>we hate jh</v>
      </c>
      <c r="F1844" s="18" t="str">
        <f>_xlfn.TEXTJOIN("", FALSE, "BPM_", VLOOKUP(Table2[[#This Row],[Song Number]], Table1[[Order]:[SHD]], 6, FALSE))</f>
        <v>BPM_175</v>
      </c>
      <c r="G1844" s="18" t="str" cm="1">
        <f t="array" ref="G1844">_xlfn.TEXTJOIN("", FALSE, "DIF_", VLOOKUP(Table2[[#This Row],[Song Number]], Table1[[Order]:[SHD]], _xlfn.IFS(MID(B1843, LEN(B1843) - 2, 3) = " EZ", 8, MID(B1843, LEN(B1843) - 2, 3) = " NM", 9, MID(B1843, LEN(B1843) - 2, 3) = " HD", 10, TRUE, 7), FALSE))</f>
        <v>DIF_12</v>
      </c>
      <c r="H184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"DIF_12" ],</v>
      </c>
      <c r="I184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 4 - HD",
  "region": "EV Pack",
  "category": [ "EV Pack", "HD", "DIF_12" ],
  "requires": []
  },
</v>
      </c>
    </row>
    <row r="1845" spans="1:9" ht="105" x14ac:dyDescent="0.25">
      <c r="A1845" s="18">
        <f t="shared" si="28"/>
        <v>461</v>
      </c>
      <c r="B1845" s="18" t="str">
        <f>_xlfn.TEXTJOIN(" - ", FALSE, VLOOKUP(Table2[[#This Row],[Song Number]], Table1[[Order]:[SHD]], 4, FALSE), _xlfn.IFS(MID(B1844, LEN(B1844) - 2, 3) = " EZ", "NM", MID(B1844, LEN(B1844) - 2, 3) = " NM", "HD", MID(B1844, LEN(B1844) - 2, 3) = " HD", "SHD", TRUE, "EZ"))</f>
        <v>Go 4 - SHD</v>
      </c>
      <c r="C1845" s="18" t="str">
        <f>_xlfn.TEXTJOIN(" ", FALSE, VLOOKUP(Table2[[#This Row],[Song Number]], Table1[[Order]:[SHD]], 2, FALSE), "Pack")</f>
        <v>EV Pack</v>
      </c>
      <c r="D1845" s="18" t="str" cm="1">
        <f t="array" ref="D1845">_xlfn.IFS(MID(B1844, LEN(B1844) - 2, 3) = " EZ", "NM", MID(B1844, LEN(B1844) - 2, 3) = " NM", "HD", MID(B1844, LEN(B1844) - 2, 3) = " HD", "SHD", TRUE, "EZ")</f>
        <v>SHD</v>
      </c>
      <c r="E1845" s="18" t="str">
        <f>VLOOKUP(Table2[[#This Row],[Song Number]], Table1[[Order]:[SHD]], 5, FALSE)</f>
        <v>we hate jh</v>
      </c>
      <c r="F1845" s="18" t="str">
        <f>_xlfn.TEXTJOIN("", FALSE, "BPM_", VLOOKUP(Table2[[#This Row],[Song Number]], Table1[[Order]:[SHD]], 6, FALSE))</f>
        <v>BPM_175</v>
      </c>
      <c r="G1845" s="18" t="str" cm="1">
        <f t="array" ref="G1845">_xlfn.TEXTJOIN("", FALSE, "DIF_", VLOOKUP(Table2[[#This Row],[Song Number]], Table1[[Order]:[SHD]], _xlfn.IFS(MID(B1844, LEN(B1844) - 2, 3) = " EZ", 8, MID(B1844, LEN(B1844) - 2, 3) = " NM", 9, MID(B1844, LEN(B1844) - 2, 3) = " HD", 10, TRUE, 7), FALSE))</f>
        <v>DIF_16</v>
      </c>
      <c r="H184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"DIF_16" ],</v>
      </c>
      <c r="I184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"Go 4 - SHD",
  "region": "EV Pack",
  "category": [ "EV Pack", "SHD", "DIF_16" ],
  "requires": []
  },
</v>
      </c>
    </row>
    <row r="1846" spans="1:9" ht="105" x14ac:dyDescent="0.25">
      <c r="A1846" s="18">
        <f t="shared" si="28"/>
        <v>462</v>
      </c>
      <c r="B1846" s="18" t="str">
        <f>_xlfn.TEXTJOIN(" - ", FALSE, VLOOKUP(Table2[[#This Row],[Song Number]], Table1[[Order]:[SHD]], 4, FALSE), _xlfn.IFS(MID(B1845, LEN(B1845) - 2, 3) = " EZ", "NM", MID(B1845, LEN(B1845) - 2, 3) = " NM", "HD", MID(B1845, LEN(B1845) - 2, 3) = " HD", "SHD", TRUE, "EZ"))</f>
        <v>Hallucination - EZ</v>
      </c>
      <c r="C1846" s="18" t="str">
        <f>_xlfn.TEXTJOIN(" ", FALSE, VLOOKUP(Table2[[#This Row],[Song Number]], Table1[[Order]:[SHD]], 2, FALSE), "Pack")</f>
        <v>EV Pack</v>
      </c>
      <c r="D1846" s="18" t="str" cm="1">
        <f t="array" ref="D1846">_xlfn.IFS(MID(B1845, LEN(B1845) - 2, 3) = " EZ", "NM", MID(B1845, LEN(B1845) - 2, 3) = " NM", "HD", MID(B1845, LEN(B1845) - 2, 3) = " HD", "SHD", TRUE, "EZ")</f>
        <v>EZ</v>
      </c>
      <c r="E1846" s="18" t="str">
        <f>VLOOKUP(Table2[[#This Row],[Song Number]], Table1[[Order]:[SHD]], 5, FALSE)</f>
        <v>FOIV</v>
      </c>
      <c r="F1846" s="18" t="str">
        <f>_xlfn.TEXTJOIN("", FALSE, "BPM_", VLOOKUP(Table2[[#This Row],[Song Number]], Table1[[Order]:[SHD]], 6, FALSE))</f>
        <v>BPM_133</v>
      </c>
      <c r="G1846" s="18" t="str" cm="1">
        <f t="array" ref="G1846">_xlfn.TEXTJOIN("", FALSE, "DIF_", VLOOKUP(Table2[[#This Row],[Song Number]], Table1[[Order]:[SHD]], _xlfn.IFS(MID(B1845, LEN(B1845) - 2, 3) = " EZ", 8, MID(B1845, LEN(B1845) - 2, 3) = " NM", 9, MID(B1845, LEN(B1845) - 2, 3) = " HD", 10, TRUE, 7), FALSE))</f>
        <v>DIF_5</v>
      </c>
      <c r="H184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"DIF_5" ],</v>
      </c>
      <c r="I184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"Hallucination - EZ",
  "region": "EV Pack",
  "category": [ "EV Pack", "EZ", "DIF_5" ],
  "requires": []
  },
</v>
      </c>
    </row>
    <row r="1847" spans="1:9" ht="105" x14ac:dyDescent="0.25">
      <c r="A1847" s="18">
        <f t="shared" si="28"/>
        <v>462</v>
      </c>
      <c r="B1847" s="18" t="str">
        <f>_xlfn.TEXTJOIN(" - ", FALSE, VLOOKUP(Table2[[#This Row],[Song Number]], Table1[[Order]:[SHD]], 4, FALSE), _xlfn.IFS(MID(B1846, LEN(B1846) - 2, 3) = " EZ", "NM", MID(B1846, LEN(B1846) - 2, 3) = " NM", "HD", MID(B1846, LEN(B1846) - 2, 3) = " HD", "SHD", TRUE, "EZ"))</f>
        <v>Hallucination - NM</v>
      </c>
      <c r="C1847" s="18" t="str">
        <f>_xlfn.TEXTJOIN(" ", FALSE, VLOOKUP(Table2[[#This Row],[Song Number]], Table1[[Order]:[SHD]], 2, FALSE), "Pack")</f>
        <v>EV Pack</v>
      </c>
      <c r="D1847" s="18" t="str" cm="1">
        <f t="array" ref="D1847">_xlfn.IFS(MID(B1846, LEN(B1846) - 2, 3) = " EZ", "NM", MID(B1846, LEN(B1846) - 2, 3) = " NM", "HD", MID(B1846, LEN(B1846) - 2, 3) = " HD", "SHD", TRUE, "EZ")</f>
        <v>NM</v>
      </c>
      <c r="E1847" s="18" t="str">
        <f>VLOOKUP(Table2[[#This Row],[Song Number]], Table1[[Order]:[SHD]], 5, FALSE)</f>
        <v>FOIV</v>
      </c>
      <c r="F1847" s="18" t="str">
        <f>_xlfn.TEXTJOIN("", FALSE, "BPM_", VLOOKUP(Table2[[#This Row],[Song Number]], Table1[[Order]:[SHD]], 6, FALSE))</f>
        <v>BPM_133</v>
      </c>
      <c r="G1847" s="18" t="str" cm="1">
        <f t="array" ref="G1847">_xlfn.TEXTJOIN("", FALSE, "DIF_", VLOOKUP(Table2[[#This Row],[Song Number]], Table1[[Order]:[SHD]], _xlfn.IFS(MID(B1846, LEN(B1846) - 2, 3) = " EZ", 8, MID(B1846, LEN(B1846) - 2, 3) = " NM", 9, MID(B1846, LEN(B1846) - 2, 3) = " HD", 10, TRUE, 7), FALSE))</f>
        <v>DIF_9</v>
      </c>
      <c r="H184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"DIF_9" ],</v>
      </c>
      <c r="I184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"Hallucination - NM",
  "region": "EV Pack",
  "category": [ "EV Pack", "NM", "DIF_9" ],
  "requires": []
  },
</v>
      </c>
    </row>
    <row r="1848" spans="1:9" ht="105" x14ac:dyDescent="0.25">
      <c r="A1848" s="18">
        <f t="shared" si="28"/>
        <v>462</v>
      </c>
      <c r="B1848" s="18" t="str">
        <f>_xlfn.TEXTJOIN(" - ", FALSE, VLOOKUP(Table2[[#This Row],[Song Number]], Table1[[Order]:[SHD]], 4, FALSE), _xlfn.IFS(MID(B1847, LEN(B1847) - 2, 3) = " EZ", "NM", MID(B1847, LEN(B1847) - 2, 3) = " NM", "HD", MID(B1847, LEN(B1847) - 2, 3) = " HD", "SHD", TRUE, "EZ"))</f>
        <v>Hallucination - HD</v>
      </c>
      <c r="C1848" s="18" t="str">
        <f>_xlfn.TEXTJOIN(" ", FALSE, VLOOKUP(Table2[[#This Row],[Song Number]], Table1[[Order]:[SHD]], 2, FALSE), "Pack")</f>
        <v>EV Pack</v>
      </c>
      <c r="D1848" s="18" t="str" cm="1">
        <f t="array" ref="D1848">_xlfn.IFS(MID(B1847, LEN(B1847) - 2, 3) = " EZ", "NM", MID(B1847, LEN(B1847) - 2, 3) = " NM", "HD", MID(B1847, LEN(B1847) - 2, 3) = " HD", "SHD", TRUE, "EZ")</f>
        <v>HD</v>
      </c>
      <c r="E1848" s="18" t="str">
        <f>VLOOKUP(Table2[[#This Row],[Song Number]], Table1[[Order]:[SHD]], 5, FALSE)</f>
        <v>FOIV</v>
      </c>
      <c r="F1848" s="18" t="str">
        <f>_xlfn.TEXTJOIN("", FALSE, "BPM_", VLOOKUP(Table2[[#This Row],[Song Number]], Table1[[Order]:[SHD]], 6, FALSE))</f>
        <v>BPM_133</v>
      </c>
      <c r="G1848" s="18" t="str" cm="1">
        <f t="array" ref="G1848">_xlfn.TEXTJOIN("", FALSE, "DIF_", VLOOKUP(Table2[[#This Row],[Song Number]], Table1[[Order]:[SHD]], _xlfn.IFS(MID(B1847, LEN(B1847) - 2, 3) = " EZ", 8, MID(B1847, LEN(B1847) - 2, 3) = " NM", 9, MID(B1847, LEN(B1847) - 2, 3) = " HD", 10, TRUE, 7), FALSE))</f>
        <v>DIF_15</v>
      </c>
      <c r="H184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"DIF_15" ],</v>
      </c>
      <c r="I184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"Hallucination - HD",
  "region": "EV Pack",
  "category": [ "EV Pack", "HD", "DIF_15" ],
  "requires": []
  },
</v>
      </c>
    </row>
    <row r="1849" spans="1:9" ht="105" x14ac:dyDescent="0.25">
      <c r="A1849" s="18">
        <f t="shared" si="28"/>
        <v>462</v>
      </c>
      <c r="B1849" s="18" t="str">
        <f>_xlfn.TEXTJOIN(" - ", FALSE, VLOOKUP(Table2[[#This Row],[Song Number]], Table1[[Order]:[SHD]], 4, FALSE), _xlfn.IFS(MID(B1848, LEN(B1848) - 2, 3) = " EZ", "NM", MID(B1848, LEN(B1848) - 2, 3) = " NM", "HD", MID(B1848, LEN(B1848) - 2, 3) = " HD", "SHD", TRUE, "EZ"))</f>
        <v>Hallucination - SHD</v>
      </c>
      <c r="C1849" s="18" t="str">
        <f>_xlfn.TEXTJOIN(" ", FALSE, VLOOKUP(Table2[[#This Row],[Song Number]], Table1[[Order]:[SHD]], 2, FALSE), "Pack")</f>
        <v>EV Pack</v>
      </c>
      <c r="D1849" s="18" t="str" cm="1">
        <f t="array" ref="D1849">_xlfn.IFS(MID(B1848, LEN(B1848) - 2, 3) = " EZ", "NM", MID(B1848, LEN(B1848) - 2, 3) = " NM", "HD", MID(B1848, LEN(B1848) - 2, 3) = " HD", "SHD", TRUE, "EZ")</f>
        <v>SHD</v>
      </c>
      <c r="E1849" s="18" t="str">
        <f>VLOOKUP(Table2[[#This Row],[Song Number]], Table1[[Order]:[SHD]], 5, FALSE)</f>
        <v>FOIV</v>
      </c>
      <c r="F1849" s="18" t="str">
        <f>_xlfn.TEXTJOIN("", FALSE, "BPM_", VLOOKUP(Table2[[#This Row],[Song Number]], Table1[[Order]:[SHD]], 6, FALSE))</f>
        <v>BPM_133</v>
      </c>
      <c r="G1849" s="18" t="str" cm="1">
        <f t="array" ref="G1849">_xlfn.TEXTJOIN("", FALSE, "DIF_", VLOOKUP(Table2[[#This Row],[Song Number]], Table1[[Order]:[SHD]], _xlfn.IFS(MID(B1848, LEN(B1848) - 2, 3) = " EZ", 8, MID(B1848, LEN(B1848) - 2, 3) = " NM", 9, MID(B1848, LEN(B1848) - 2, 3) = " HD", 10, TRUE, 7), FALSE))</f>
        <v>DIF_16</v>
      </c>
      <c r="H184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"DIF_16" ],</v>
      </c>
      <c r="I184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"Hallucination - SHD",
  "region": "EV Pack",
  "category": [ "EV Pack", "SHD", "DIF_16" ],
  "requires": []
  },
</v>
      </c>
    </row>
    <row r="1850" spans="1:9" ht="105" x14ac:dyDescent="0.25">
      <c r="A1850" s="18">
        <f t="shared" si="28"/>
        <v>463</v>
      </c>
      <c r="B1850" s="18" t="str">
        <f>_xlfn.TEXTJOIN(" - ", FALSE, VLOOKUP(Table2[[#This Row],[Song Number]], Table1[[Order]:[SHD]], 4, FALSE), _xlfn.IFS(MID(B1849, LEN(B1849) - 2, 3) = " EZ", "NM", MID(B1849, LEN(B1849) - 2, 3) = " NM", "HD", MID(B1849, LEN(B1849) - 2, 3) = " HD", "SHD", TRUE, "EZ"))</f>
        <v>Harpe for GAIA - EZ</v>
      </c>
      <c r="C1850" s="18" t="str">
        <f>_xlfn.TEXTJOIN(" ", FALSE, VLOOKUP(Table2[[#This Row],[Song Number]], Table1[[Order]:[SHD]], 2, FALSE), "Pack")</f>
        <v>EV Pack</v>
      </c>
      <c r="D1850" s="18" t="str" cm="1">
        <f t="array" ref="D1850">_xlfn.IFS(MID(B1849, LEN(B1849) - 2, 3) = " EZ", "NM", MID(B1849, LEN(B1849) - 2, 3) = " NM", "HD", MID(B1849, LEN(B1849) - 2, 3) = " HD", "SHD", TRUE, "EZ")</f>
        <v>EZ</v>
      </c>
      <c r="E1850" s="18" t="str">
        <f>VLOOKUP(Table2[[#This Row],[Song Number]], Table1[[Order]:[SHD]], 5, FALSE)</f>
        <v>Ira</v>
      </c>
      <c r="F1850" s="18" t="str">
        <f>_xlfn.TEXTJOIN("", FALSE, "BPM_", VLOOKUP(Table2[[#This Row],[Song Number]], Table1[[Order]:[SHD]], 6, FALSE))</f>
        <v>BPM_188</v>
      </c>
      <c r="G1850" s="18" t="str" cm="1">
        <f t="array" ref="G1850">_xlfn.TEXTJOIN("", FALSE, "DIF_", VLOOKUP(Table2[[#This Row],[Song Number]], Table1[[Order]:[SHD]], _xlfn.IFS(MID(B1849, LEN(B1849) - 2, 3) = " EZ", 8, MID(B1849, LEN(B1849) - 2, 3) = " NM", 9, MID(B1849, LEN(B1849) - 2, 3) = " HD", 10, TRUE, 7), FALSE))</f>
        <v>DIF_6</v>
      </c>
      <c r="H185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"DIF_6" ],</v>
      </c>
      <c r="I185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"Harpe for GAIA - EZ",
  "region": "EV Pack",
  "category": [ "EV Pack", "EZ", "DIF_6" ],
  "requires": []
  },
</v>
      </c>
    </row>
    <row r="1851" spans="1:9" ht="105" x14ac:dyDescent="0.25">
      <c r="A1851" s="18">
        <f t="shared" si="28"/>
        <v>463</v>
      </c>
      <c r="B1851" s="18" t="str">
        <f>_xlfn.TEXTJOIN(" - ", FALSE, VLOOKUP(Table2[[#This Row],[Song Number]], Table1[[Order]:[SHD]], 4, FALSE), _xlfn.IFS(MID(B1850, LEN(B1850) - 2, 3) = " EZ", "NM", MID(B1850, LEN(B1850) - 2, 3) = " NM", "HD", MID(B1850, LEN(B1850) - 2, 3) = " HD", "SHD", TRUE, "EZ"))</f>
        <v>Harpe for GAIA - NM</v>
      </c>
      <c r="C1851" s="18" t="str">
        <f>_xlfn.TEXTJOIN(" ", FALSE, VLOOKUP(Table2[[#This Row],[Song Number]], Table1[[Order]:[SHD]], 2, FALSE), "Pack")</f>
        <v>EV Pack</v>
      </c>
      <c r="D1851" s="18" t="str" cm="1">
        <f t="array" ref="D1851">_xlfn.IFS(MID(B1850, LEN(B1850) - 2, 3) = " EZ", "NM", MID(B1850, LEN(B1850) - 2, 3) = " NM", "HD", MID(B1850, LEN(B1850) - 2, 3) = " HD", "SHD", TRUE, "EZ")</f>
        <v>NM</v>
      </c>
      <c r="E1851" s="18" t="str">
        <f>VLOOKUP(Table2[[#This Row],[Song Number]], Table1[[Order]:[SHD]], 5, FALSE)</f>
        <v>Ira</v>
      </c>
      <c r="F1851" s="18" t="str">
        <f>_xlfn.TEXTJOIN("", FALSE, "BPM_", VLOOKUP(Table2[[#This Row],[Song Number]], Table1[[Order]:[SHD]], 6, FALSE))</f>
        <v>BPM_188</v>
      </c>
      <c r="G1851" s="18" t="str" cm="1">
        <f t="array" ref="G1851">_xlfn.TEXTJOIN("", FALSE, "DIF_", VLOOKUP(Table2[[#This Row],[Song Number]], Table1[[Order]:[SHD]], _xlfn.IFS(MID(B1850, LEN(B1850) - 2, 3) = " EZ", 8, MID(B1850, LEN(B1850) - 2, 3) = " NM", 9, MID(B1850, LEN(B1850) - 2, 3) = " HD", 10, TRUE, 7), FALSE))</f>
        <v>DIF_11</v>
      </c>
      <c r="H185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"DIF_11" ],</v>
      </c>
      <c r="I185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"Harpe for GAIA - NM",
  "region": "EV Pack",
  "category": [ "EV Pack", "NM", "DIF_11" ],
  "requires": []
  },
</v>
      </c>
    </row>
    <row r="1852" spans="1:9" ht="105" x14ac:dyDescent="0.25">
      <c r="A1852" s="18">
        <f t="shared" si="28"/>
        <v>463</v>
      </c>
      <c r="B1852" s="18" t="str">
        <f>_xlfn.TEXTJOIN(" - ", FALSE, VLOOKUP(Table2[[#This Row],[Song Number]], Table1[[Order]:[SHD]], 4, FALSE), _xlfn.IFS(MID(B1851, LEN(B1851) - 2, 3) = " EZ", "NM", MID(B1851, LEN(B1851) - 2, 3) = " NM", "HD", MID(B1851, LEN(B1851) - 2, 3) = " HD", "SHD", TRUE, "EZ"))</f>
        <v>Harpe for GAIA - HD</v>
      </c>
      <c r="C1852" s="18" t="str">
        <f>_xlfn.TEXTJOIN(" ", FALSE, VLOOKUP(Table2[[#This Row],[Song Number]], Table1[[Order]:[SHD]], 2, FALSE), "Pack")</f>
        <v>EV Pack</v>
      </c>
      <c r="D1852" s="18" t="str" cm="1">
        <f t="array" ref="D1852">_xlfn.IFS(MID(B1851, LEN(B1851) - 2, 3) = " EZ", "NM", MID(B1851, LEN(B1851) - 2, 3) = " NM", "HD", MID(B1851, LEN(B1851) - 2, 3) = " HD", "SHD", TRUE, "EZ")</f>
        <v>HD</v>
      </c>
      <c r="E1852" s="18" t="str">
        <f>VLOOKUP(Table2[[#This Row],[Song Number]], Table1[[Order]:[SHD]], 5, FALSE)</f>
        <v>Ira</v>
      </c>
      <c r="F1852" s="18" t="str">
        <f>_xlfn.TEXTJOIN("", FALSE, "BPM_", VLOOKUP(Table2[[#This Row],[Song Number]], Table1[[Order]:[SHD]], 6, FALSE))</f>
        <v>BPM_188</v>
      </c>
      <c r="G1852" s="18" t="str" cm="1">
        <f t="array" ref="G1852">_xlfn.TEXTJOIN("", FALSE, "DIF_", VLOOKUP(Table2[[#This Row],[Song Number]], Table1[[Order]:[SHD]], _xlfn.IFS(MID(B1851, LEN(B1851) - 2, 3) = " EZ", 8, MID(B1851, LEN(B1851) - 2, 3) = " NM", 9, MID(B1851, LEN(B1851) - 2, 3) = " HD", 10, TRUE, 7), FALSE))</f>
        <v>DIF_15</v>
      </c>
      <c r="H185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"DIF_15" ],</v>
      </c>
      <c r="I185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"Harpe for GAIA - HD",
  "region": "EV Pack",
  "category": [ "EV Pack", "HD", "DIF_15" ],
  "requires": []
  },
</v>
      </c>
    </row>
    <row r="1853" spans="1:9" ht="105" x14ac:dyDescent="0.25">
      <c r="A1853" s="18">
        <f t="shared" si="28"/>
        <v>463</v>
      </c>
      <c r="B1853" s="18" t="str">
        <f>_xlfn.TEXTJOIN(" - ", FALSE, VLOOKUP(Table2[[#This Row],[Song Number]], Table1[[Order]:[SHD]], 4, FALSE), _xlfn.IFS(MID(B1852, LEN(B1852) - 2, 3) = " EZ", "NM", MID(B1852, LEN(B1852) - 2, 3) = " NM", "HD", MID(B1852, LEN(B1852) - 2, 3) = " HD", "SHD", TRUE, "EZ"))</f>
        <v>Harpe for GAIA - SHD</v>
      </c>
      <c r="C1853" s="18" t="str">
        <f>_xlfn.TEXTJOIN(" ", FALSE, VLOOKUP(Table2[[#This Row],[Song Number]], Table1[[Order]:[SHD]], 2, FALSE), "Pack")</f>
        <v>EV Pack</v>
      </c>
      <c r="D1853" s="18" t="str" cm="1">
        <f t="array" ref="D1853">_xlfn.IFS(MID(B1852, LEN(B1852) - 2, 3) = " EZ", "NM", MID(B1852, LEN(B1852) - 2, 3) = " NM", "HD", MID(B1852, LEN(B1852) - 2, 3) = " HD", "SHD", TRUE, "EZ")</f>
        <v>SHD</v>
      </c>
      <c r="E1853" s="18" t="str">
        <f>VLOOKUP(Table2[[#This Row],[Song Number]], Table1[[Order]:[SHD]], 5, FALSE)</f>
        <v>Ira</v>
      </c>
      <c r="F1853" s="18" t="str">
        <f>_xlfn.TEXTJOIN("", FALSE, "BPM_", VLOOKUP(Table2[[#This Row],[Song Number]], Table1[[Order]:[SHD]], 6, FALSE))</f>
        <v>BPM_188</v>
      </c>
      <c r="G1853" s="18" t="str" cm="1">
        <f t="array" ref="G1853">_xlfn.TEXTJOIN("", FALSE, "DIF_", VLOOKUP(Table2[[#This Row],[Song Number]], Table1[[Order]:[SHD]], _xlfn.IFS(MID(B1852, LEN(B1852) - 2, 3) = " EZ", 8, MID(B1852, LEN(B1852) - 2, 3) = " NM", 9, MID(B1852, LEN(B1852) - 2, 3) = " HD", 10, TRUE, 7), FALSE))</f>
        <v>DIF_18</v>
      </c>
      <c r="H185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"DIF_18" ],</v>
      </c>
      <c r="I185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"Harpe for GAIA - SHD",
  "region": "EV Pack",
  "category": [ "EV Pack", "SHD", "DIF_18" ],
  "requires": []
  },
</v>
      </c>
    </row>
    <row r="1854" spans="1:9" ht="105" x14ac:dyDescent="0.25">
      <c r="A1854" s="18">
        <f t="shared" si="28"/>
        <v>464</v>
      </c>
      <c r="B1854" s="18" t="str">
        <f>_xlfn.TEXTJOIN(" - ", FALSE, VLOOKUP(Table2[[#This Row],[Song Number]], Table1[[Order]:[SHD]], 4, FALSE), _xlfn.IFS(MID(B1853, LEN(B1853) - 2, 3) = " EZ", "NM", MID(B1853, LEN(B1853) - 2, 3) = " NM", "HD", MID(B1853, LEN(B1853) - 2, 3) = " HD", "SHD", TRUE, "EZ"))</f>
        <v>Immortal - EZ</v>
      </c>
      <c r="C1854" s="18" t="str">
        <f>_xlfn.TEXTJOIN(" ", FALSE, VLOOKUP(Table2[[#This Row],[Song Number]], Table1[[Order]:[SHD]], 2, FALSE), "Pack")</f>
        <v>EV Pack</v>
      </c>
      <c r="D1854" s="18" t="str" cm="1">
        <f t="array" ref="D1854">_xlfn.IFS(MID(B1853, LEN(B1853) - 2, 3) = " EZ", "NM", MID(B1853, LEN(B1853) - 2, 3) = " NM", "HD", MID(B1853, LEN(B1853) - 2, 3) = " HD", "SHD", TRUE, "EZ")</f>
        <v>EZ</v>
      </c>
      <c r="E1854" s="18" t="str">
        <f>VLOOKUP(Table2[[#This Row],[Song Number]], Table1[[Order]:[SHD]], 5, FALSE)</f>
        <v>Envy</v>
      </c>
      <c r="F1854" s="18" t="str">
        <f>_xlfn.TEXTJOIN("", FALSE, "BPM_", VLOOKUP(Table2[[#This Row],[Song Number]], Table1[[Order]:[SHD]], 6, FALSE))</f>
        <v>BPM_136</v>
      </c>
      <c r="G1854" s="18" t="str" cm="1">
        <f t="array" ref="G1854">_xlfn.TEXTJOIN("", FALSE, "DIF_", VLOOKUP(Table2[[#This Row],[Song Number]], Table1[[Order]:[SHD]], _xlfn.IFS(MID(B1853, LEN(B1853) - 2, 3) = " EZ", 8, MID(B1853, LEN(B1853) - 2, 3) = " NM", 9, MID(B1853, LEN(B1853) - 2, 3) = " HD", 10, TRUE, 7), FALSE))</f>
        <v>DIF_4</v>
      </c>
      <c r="H185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"DIF_4" ],</v>
      </c>
      <c r="I185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"Immortal - EZ",
  "region": "EV Pack",
  "category": [ "EV Pack", "EZ", "DIF_4" ],
  "requires": []
  },
</v>
      </c>
    </row>
    <row r="1855" spans="1:9" ht="105" x14ac:dyDescent="0.25">
      <c r="A1855" s="18">
        <f t="shared" si="28"/>
        <v>464</v>
      </c>
      <c r="B1855" s="18" t="str">
        <f>_xlfn.TEXTJOIN(" - ", FALSE, VLOOKUP(Table2[[#This Row],[Song Number]], Table1[[Order]:[SHD]], 4, FALSE), _xlfn.IFS(MID(B1854, LEN(B1854) - 2, 3) = " EZ", "NM", MID(B1854, LEN(B1854) - 2, 3) = " NM", "HD", MID(B1854, LEN(B1854) - 2, 3) = " HD", "SHD", TRUE, "EZ"))</f>
        <v>Immortal - NM</v>
      </c>
      <c r="C1855" s="18" t="str">
        <f>_xlfn.TEXTJOIN(" ", FALSE, VLOOKUP(Table2[[#This Row],[Song Number]], Table1[[Order]:[SHD]], 2, FALSE), "Pack")</f>
        <v>EV Pack</v>
      </c>
      <c r="D1855" s="18" t="str" cm="1">
        <f t="array" ref="D1855">_xlfn.IFS(MID(B1854, LEN(B1854) - 2, 3) = " EZ", "NM", MID(B1854, LEN(B1854) - 2, 3) = " NM", "HD", MID(B1854, LEN(B1854) - 2, 3) = " HD", "SHD", TRUE, "EZ")</f>
        <v>NM</v>
      </c>
      <c r="E1855" s="18" t="str">
        <f>VLOOKUP(Table2[[#This Row],[Song Number]], Table1[[Order]:[SHD]], 5, FALSE)</f>
        <v>Envy</v>
      </c>
      <c r="F1855" s="18" t="str">
        <f>_xlfn.TEXTJOIN("", FALSE, "BPM_", VLOOKUP(Table2[[#This Row],[Song Number]], Table1[[Order]:[SHD]], 6, FALSE))</f>
        <v>BPM_136</v>
      </c>
      <c r="G1855" s="18" t="str" cm="1">
        <f t="array" ref="G1855">_xlfn.TEXTJOIN("", FALSE, "DIF_", VLOOKUP(Table2[[#This Row],[Song Number]], Table1[[Order]:[SHD]], _xlfn.IFS(MID(B1854, LEN(B1854) - 2, 3) = " EZ", 8, MID(B1854, LEN(B1854) - 2, 3) = " NM", 9, MID(B1854, LEN(B1854) - 2, 3) = " HD", 10, TRUE, 7), FALSE))</f>
        <v>DIF_8</v>
      </c>
      <c r="H185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"DIF_8" ],</v>
      </c>
      <c r="I185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"Immortal - NM",
  "region": "EV Pack",
  "category": [ "EV Pack", "NM", "DIF_8" ],
  "requires": []
  },
</v>
      </c>
    </row>
    <row r="1856" spans="1:9" ht="105" x14ac:dyDescent="0.25">
      <c r="A1856" s="18">
        <f t="shared" si="28"/>
        <v>464</v>
      </c>
      <c r="B1856" s="18" t="str">
        <f>_xlfn.TEXTJOIN(" - ", FALSE, VLOOKUP(Table2[[#This Row],[Song Number]], Table1[[Order]:[SHD]], 4, FALSE), _xlfn.IFS(MID(B1855, LEN(B1855) - 2, 3) = " EZ", "NM", MID(B1855, LEN(B1855) - 2, 3) = " NM", "HD", MID(B1855, LEN(B1855) - 2, 3) = " HD", "SHD", TRUE, "EZ"))</f>
        <v>Immortal - HD</v>
      </c>
      <c r="C1856" s="18" t="str">
        <f>_xlfn.TEXTJOIN(" ", FALSE, VLOOKUP(Table2[[#This Row],[Song Number]], Table1[[Order]:[SHD]], 2, FALSE), "Pack")</f>
        <v>EV Pack</v>
      </c>
      <c r="D1856" s="18" t="str" cm="1">
        <f t="array" ref="D1856">_xlfn.IFS(MID(B1855, LEN(B1855) - 2, 3) = " EZ", "NM", MID(B1855, LEN(B1855) - 2, 3) = " NM", "HD", MID(B1855, LEN(B1855) - 2, 3) = " HD", "SHD", TRUE, "EZ")</f>
        <v>HD</v>
      </c>
      <c r="E1856" s="18" t="str">
        <f>VLOOKUP(Table2[[#This Row],[Song Number]], Table1[[Order]:[SHD]], 5, FALSE)</f>
        <v>Envy</v>
      </c>
      <c r="F1856" s="18" t="str">
        <f>_xlfn.TEXTJOIN("", FALSE, "BPM_", VLOOKUP(Table2[[#This Row],[Song Number]], Table1[[Order]:[SHD]], 6, FALSE))</f>
        <v>BPM_136</v>
      </c>
      <c r="G1856" s="18" t="str" cm="1">
        <f t="array" ref="G1856">_xlfn.TEXTJOIN("", FALSE, "DIF_", VLOOKUP(Table2[[#This Row],[Song Number]], Table1[[Order]:[SHD]], _xlfn.IFS(MID(B1855, LEN(B1855) - 2, 3) = " EZ", 8, MID(B1855, LEN(B1855) - 2, 3) = " NM", 9, MID(B1855, LEN(B1855) - 2, 3) = " HD", 10, TRUE, 7), FALSE))</f>
        <v>DIF_13</v>
      </c>
      <c r="H185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"DIF_13" ],</v>
      </c>
      <c r="I185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"Immortal - HD",
  "region": "EV Pack",
  "category": [ "EV Pack", "HD", "DIF_13" ],
  "requires": []
  },
</v>
      </c>
    </row>
    <row r="1857" spans="1:9" ht="105" x14ac:dyDescent="0.25">
      <c r="A1857" s="18">
        <f t="shared" si="28"/>
        <v>464</v>
      </c>
      <c r="B1857" s="18" t="str">
        <f>_xlfn.TEXTJOIN(" - ", FALSE, VLOOKUP(Table2[[#This Row],[Song Number]], Table1[[Order]:[SHD]], 4, FALSE), _xlfn.IFS(MID(B1856, LEN(B1856) - 2, 3) = " EZ", "NM", MID(B1856, LEN(B1856) - 2, 3) = " NM", "HD", MID(B1856, LEN(B1856) - 2, 3) = " HD", "SHD", TRUE, "EZ"))</f>
        <v>Immortal - SHD</v>
      </c>
      <c r="C1857" s="18" t="str">
        <f>_xlfn.TEXTJOIN(" ", FALSE, VLOOKUP(Table2[[#This Row],[Song Number]], Table1[[Order]:[SHD]], 2, FALSE), "Pack")</f>
        <v>EV Pack</v>
      </c>
      <c r="D1857" s="18" t="str" cm="1">
        <f t="array" ref="D1857">_xlfn.IFS(MID(B1856, LEN(B1856) - 2, 3) = " EZ", "NM", MID(B1856, LEN(B1856) - 2, 3) = " NM", "HD", MID(B1856, LEN(B1856) - 2, 3) = " HD", "SHD", TRUE, "EZ")</f>
        <v>SHD</v>
      </c>
      <c r="E1857" s="18" t="str">
        <f>VLOOKUP(Table2[[#This Row],[Song Number]], Table1[[Order]:[SHD]], 5, FALSE)</f>
        <v>Envy</v>
      </c>
      <c r="F1857" s="18" t="str">
        <f>_xlfn.TEXTJOIN("", FALSE, "BPM_", VLOOKUP(Table2[[#This Row],[Song Number]], Table1[[Order]:[SHD]], 6, FALSE))</f>
        <v>BPM_136</v>
      </c>
      <c r="G1857" s="18" t="str" cm="1">
        <f t="array" ref="G1857">_xlfn.TEXTJOIN("", FALSE, "DIF_", VLOOKUP(Table2[[#This Row],[Song Number]], Table1[[Order]:[SHD]], _xlfn.IFS(MID(B1856, LEN(B1856) - 2, 3) = " EZ", 8, MID(B1856, LEN(B1856) - 2, 3) = " NM", 9, MID(B1856, LEN(B1856) - 2, 3) = " HD", 10, TRUE, 7), FALSE))</f>
        <v>DIF_16</v>
      </c>
      <c r="H185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"DIF_16" ],</v>
      </c>
      <c r="I185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"Immortal - SHD",
  "region": "EV Pack",
  "category": [ "EV Pack", "SHD", "DIF_16" ],
  "requires": []
  },
</v>
      </c>
    </row>
    <row r="1858" spans="1:9" ht="105" x14ac:dyDescent="0.25">
      <c r="A1858" s="18">
        <f t="shared" ref="A1858:A1921" si="29">IF(MOD(ROW() - 2, 4) = 0, IF(ISNUMBER(A1857), A1857 + 1, 1), IF(ISNUMBER(A1857), A1857, 1))</f>
        <v>465</v>
      </c>
      <c r="B1858" s="18" t="str">
        <f>_xlfn.TEXTJOIN(" - ", FALSE, VLOOKUP(Table2[[#This Row],[Song Number]], Table1[[Order]:[SHD]], 4, FALSE), _xlfn.IFS(MID(B1857, LEN(B1857) - 2, 3) = " EZ", "NM", MID(B1857, LEN(B1857) - 2, 3) = " NM", "HD", MID(B1857, LEN(B1857) - 2, 3) = " HD", "SHD", TRUE, "EZ"))</f>
        <v>Lazy Days - EZ</v>
      </c>
      <c r="C1858" s="18" t="str">
        <f>_xlfn.TEXTJOIN(" ", FALSE, VLOOKUP(Table2[[#This Row],[Song Number]], Table1[[Order]:[SHD]], 2, FALSE), "Pack")</f>
        <v>EV Pack</v>
      </c>
      <c r="D1858" s="18" t="str" cm="1">
        <f t="array" ref="D1858">_xlfn.IFS(MID(B1857, LEN(B1857) - 2, 3) = " EZ", "NM", MID(B1857, LEN(B1857) - 2, 3) = " NM", "HD", MID(B1857, LEN(B1857) - 2, 3) = " HD", "SHD", TRUE, "EZ")</f>
        <v>EZ</v>
      </c>
      <c r="E1858" s="18" t="str">
        <f>VLOOKUP(Table2[[#This Row],[Song Number]], Table1[[Order]:[SHD]], 5, FALSE)</f>
        <v>Houseplan</v>
      </c>
      <c r="F1858" s="18" t="str">
        <f>_xlfn.TEXTJOIN("", FALSE, "BPM_", VLOOKUP(Table2[[#This Row],[Song Number]], Table1[[Order]:[SHD]], 6, FALSE))</f>
        <v>BPM_131</v>
      </c>
      <c r="G1858" s="18" t="str" cm="1">
        <f t="array" ref="G1858">_xlfn.TEXTJOIN("", FALSE, "DIF_", VLOOKUP(Table2[[#This Row],[Song Number]], Table1[[Order]:[SHD]], _xlfn.IFS(MID(B1857, LEN(B1857) - 2, 3) = " EZ", 8, MID(B1857, LEN(B1857) - 2, 3) = " NM", 9, MID(B1857, LEN(B1857) - 2, 3) = " HD", 10, TRUE, 7), FALSE))</f>
        <v>DIF_2</v>
      </c>
      <c r="H185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"DIF_2" ],</v>
      </c>
      <c r="I185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"Lazy Days - EZ",
  "region": "EV Pack",
  "category": [ "EV Pack", "EZ", "DIF_2" ],
  "requires": []
  },
</v>
      </c>
    </row>
    <row r="1859" spans="1:9" ht="105" x14ac:dyDescent="0.25">
      <c r="A1859" s="18">
        <f t="shared" si="29"/>
        <v>465</v>
      </c>
      <c r="B1859" s="18" t="str">
        <f>_xlfn.TEXTJOIN(" - ", FALSE, VLOOKUP(Table2[[#This Row],[Song Number]], Table1[[Order]:[SHD]], 4, FALSE), _xlfn.IFS(MID(B1858, LEN(B1858) - 2, 3) = " EZ", "NM", MID(B1858, LEN(B1858) - 2, 3) = " NM", "HD", MID(B1858, LEN(B1858) - 2, 3) = " HD", "SHD", TRUE, "EZ"))</f>
        <v>Lazy Days - NM</v>
      </c>
      <c r="C1859" s="18" t="str">
        <f>_xlfn.TEXTJOIN(" ", FALSE, VLOOKUP(Table2[[#This Row],[Song Number]], Table1[[Order]:[SHD]], 2, FALSE), "Pack")</f>
        <v>EV Pack</v>
      </c>
      <c r="D1859" s="18" t="str" cm="1">
        <f t="array" ref="D1859">_xlfn.IFS(MID(B1858, LEN(B1858) - 2, 3) = " EZ", "NM", MID(B1858, LEN(B1858) - 2, 3) = " NM", "HD", MID(B1858, LEN(B1858) - 2, 3) = " HD", "SHD", TRUE, "EZ")</f>
        <v>NM</v>
      </c>
      <c r="E1859" s="18" t="str">
        <f>VLOOKUP(Table2[[#This Row],[Song Number]], Table1[[Order]:[SHD]], 5, FALSE)</f>
        <v>Houseplan</v>
      </c>
      <c r="F1859" s="18" t="str">
        <f>_xlfn.TEXTJOIN("", FALSE, "BPM_", VLOOKUP(Table2[[#This Row],[Song Number]], Table1[[Order]:[SHD]], 6, FALSE))</f>
        <v>BPM_131</v>
      </c>
      <c r="G1859" s="18" t="str" cm="1">
        <f t="array" ref="G1859">_xlfn.TEXTJOIN("", FALSE, "DIF_", VLOOKUP(Table2[[#This Row],[Song Number]], Table1[[Order]:[SHD]], _xlfn.IFS(MID(B1858, LEN(B1858) - 2, 3) = " EZ", 8, MID(B1858, LEN(B1858) - 2, 3) = " NM", 9, MID(B1858, LEN(B1858) - 2, 3) = " HD", 10, TRUE, 7), FALSE))</f>
        <v>DIF_5</v>
      </c>
      <c r="H185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"DIF_5" ],</v>
      </c>
      <c r="I185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"Lazy Days - NM",
  "region": "EV Pack",
  "category": [ "EV Pack", "NM", "DIF_5" ],
  "requires": []
  },
</v>
      </c>
    </row>
    <row r="1860" spans="1:9" ht="105" x14ac:dyDescent="0.25">
      <c r="A1860" s="18">
        <f t="shared" si="29"/>
        <v>465</v>
      </c>
      <c r="B1860" s="18" t="str">
        <f>_xlfn.TEXTJOIN(" - ", FALSE, VLOOKUP(Table2[[#This Row],[Song Number]], Table1[[Order]:[SHD]], 4, FALSE), _xlfn.IFS(MID(B1859, LEN(B1859) - 2, 3) = " EZ", "NM", MID(B1859, LEN(B1859) - 2, 3) = " NM", "HD", MID(B1859, LEN(B1859) - 2, 3) = " HD", "SHD", TRUE, "EZ"))</f>
        <v>Lazy Days - HD</v>
      </c>
      <c r="C1860" s="18" t="str">
        <f>_xlfn.TEXTJOIN(" ", FALSE, VLOOKUP(Table2[[#This Row],[Song Number]], Table1[[Order]:[SHD]], 2, FALSE), "Pack")</f>
        <v>EV Pack</v>
      </c>
      <c r="D1860" s="18" t="str" cm="1">
        <f t="array" ref="D1860">_xlfn.IFS(MID(B1859, LEN(B1859) - 2, 3) = " EZ", "NM", MID(B1859, LEN(B1859) - 2, 3) = " NM", "HD", MID(B1859, LEN(B1859) - 2, 3) = " HD", "SHD", TRUE, "EZ")</f>
        <v>HD</v>
      </c>
      <c r="E1860" s="18" t="str">
        <f>VLOOKUP(Table2[[#This Row],[Song Number]], Table1[[Order]:[SHD]], 5, FALSE)</f>
        <v>Houseplan</v>
      </c>
      <c r="F1860" s="18" t="str">
        <f>_xlfn.TEXTJOIN("", FALSE, "BPM_", VLOOKUP(Table2[[#This Row],[Song Number]], Table1[[Order]:[SHD]], 6, FALSE))</f>
        <v>BPM_131</v>
      </c>
      <c r="G1860" s="18" t="str" cm="1">
        <f t="array" ref="G1860">_xlfn.TEXTJOIN("", FALSE, "DIF_", VLOOKUP(Table2[[#This Row],[Song Number]], Table1[[Order]:[SHD]], _xlfn.IFS(MID(B1859, LEN(B1859) - 2, 3) = " EZ", 8, MID(B1859, LEN(B1859) - 2, 3) = " NM", 9, MID(B1859, LEN(B1859) - 2, 3) = " HD", 10, TRUE, 7), FALSE))</f>
        <v>DIF_10</v>
      </c>
      <c r="H186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"DIF_10" ],</v>
      </c>
      <c r="I186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"Lazy Days - HD",
  "region": "EV Pack",
  "category": [ "EV Pack", "HD", "DIF_10" ],
  "requires": []
  },
</v>
      </c>
    </row>
    <row r="1861" spans="1:9" ht="105" x14ac:dyDescent="0.25">
      <c r="A1861" s="18">
        <f t="shared" si="29"/>
        <v>465</v>
      </c>
      <c r="B1861" s="18" t="str">
        <f>_xlfn.TEXTJOIN(" - ", FALSE, VLOOKUP(Table2[[#This Row],[Song Number]], Table1[[Order]:[SHD]], 4, FALSE), _xlfn.IFS(MID(B1860, LEN(B1860) - 2, 3) = " EZ", "NM", MID(B1860, LEN(B1860) - 2, 3) = " NM", "HD", MID(B1860, LEN(B1860) - 2, 3) = " HD", "SHD", TRUE, "EZ"))</f>
        <v>Lazy Days - SHD</v>
      </c>
      <c r="C1861" s="18" t="str">
        <f>_xlfn.TEXTJOIN(" ", FALSE, VLOOKUP(Table2[[#This Row],[Song Number]], Table1[[Order]:[SHD]], 2, FALSE), "Pack")</f>
        <v>EV Pack</v>
      </c>
      <c r="D1861" s="18" t="str" cm="1">
        <f t="array" ref="D1861">_xlfn.IFS(MID(B1860, LEN(B1860) - 2, 3) = " EZ", "NM", MID(B1860, LEN(B1860) - 2, 3) = " NM", "HD", MID(B1860, LEN(B1860) - 2, 3) = " HD", "SHD", TRUE, "EZ")</f>
        <v>SHD</v>
      </c>
      <c r="E1861" s="18" t="str">
        <f>VLOOKUP(Table2[[#This Row],[Song Number]], Table1[[Order]:[SHD]], 5, FALSE)</f>
        <v>Houseplan</v>
      </c>
      <c r="F1861" s="18" t="str">
        <f>_xlfn.TEXTJOIN("", FALSE, "BPM_", VLOOKUP(Table2[[#This Row],[Song Number]], Table1[[Order]:[SHD]], 6, FALSE))</f>
        <v>BPM_131</v>
      </c>
      <c r="G1861" s="18" t="str" cm="1">
        <f t="array" ref="G1861">_xlfn.TEXTJOIN("", FALSE, "DIF_", VLOOKUP(Table2[[#This Row],[Song Number]], Table1[[Order]:[SHD]], _xlfn.IFS(MID(B1860, LEN(B1860) - 2, 3) = " EZ", 8, MID(B1860, LEN(B1860) - 2, 3) = " NM", 9, MID(B1860, LEN(B1860) - 2, 3) = " HD", 10, TRUE, 7), FALSE))</f>
        <v>DIF_14</v>
      </c>
      <c r="H186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"DIF_14" ],</v>
      </c>
      <c r="I186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"Lazy Days - SHD",
  "region": "EV Pack",
  "category": [ "EV Pack", "SHD", "DIF_14" ],
  "requires": []
  },
</v>
      </c>
    </row>
    <row r="1862" spans="1:9" ht="105" x14ac:dyDescent="0.25">
      <c r="A1862" s="18">
        <f t="shared" si="29"/>
        <v>466</v>
      </c>
      <c r="B1862" s="18" t="str">
        <f>_xlfn.TEXTJOIN(" - ", FALSE, VLOOKUP(Table2[[#This Row],[Song Number]], Table1[[Order]:[SHD]], 4, FALSE), _xlfn.IFS(MID(B1861, LEN(B1861) - 2, 3) = " EZ", "NM", MID(B1861, LEN(B1861) - 2, 3) = " NM", "HD", MID(B1861, LEN(B1861) - 2, 3) = " HD", "SHD", TRUE, "EZ"))</f>
        <v>Old Heaven - EZ</v>
      </c>
      <c r="C1862" s="18" t="str">
        <f>_xlfn.TEXTJOIN(" ", FALSE, VLOOKUP(Table2[[#This Row],[Song Number]], Table1[[Order]:[SHD]], 2, FALSE), "Pack")</f>
        <v>EV Pack</v>
      </c>
      <c r="D1862" s="18" t="str" cm="1">
        <f t="array" ref="D1862">_xlfn.IFS(MID(B1861, LEN(B1861) - 2, 3) = " EZ", "NM", MID(B1861, LEN(B1861) - 2, 3) = " NM", "HD", MID(B1861, LEN(B1861) - 2, 3) = " HD", "SHD", TRUE, "EZ")</f>
        <v>EZ</v>
      </c>
      <c r="E1862" s="18" t="str">
        <f>VLOOKUP(Table2[[#This Row],[Song Number]], Table1[[Order]:[SHD]], 5, FALSE)</f>
        <v>aran</v>
      </c>
      <c r="F1862" s="18" t="str">
        <f>_xlfn.TEXTJOIN("", FALSE, "BPM_", VLOOKUP(Table2[[#This Row],[Song Number]], Table1[[Order]:[SHD]], 6, FALSE))</f>
        <v>BPM_128</v>
      </c>
      <c r="G1862" s="18" t="str" cm="1">
        <f t="array" ref="G1862">_xlfn.TEXTJOIN("", FALSE, "DIF_", VLOOKUP(Table2[[#This Row],[Song Number]], Table1[[Order]:[SHD]], _xlfn.IFS(MID(B1861, LEN(B1861) - 2, 3) = " EZ", 8, MID(B1861, LEN(B1861) - 2, 3) = " NM", 9, MID(B1861, LEN(B1861) - 2, 3) = " HD", 10, TRUE, 7), FALSE))</f>
        <v>DIF_3</v>
      </c>
      <c r="H186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"DIF_3" ],</v>
      </c>
      <c r="I186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"Old Heaven - EZ",
  "region": "EV Pack",
  "category": [ "EV Pack", "EZ", "DIF_3" ],
  "requires": []
  },
</v>
      </c>
    </row>
    <row r="1863" spans="1:9" ht="105" x14ac:dyDescent="0.25">
      <c r="A1863" s="18">
        <f t="shared" si="29"/>
        <v>466</v>
      </c>
      <c r="B1863" s="18" t="str">
        <f>_xlfn.TEXTJOIN(" - ", FALSE, VLOOKUP(Table2[[#This Row],[Song Number]], Table1[[Order]:[SHD]], 4, FALSE), _xlfn.IFS(MID(B1862, LEN(B1862) - 2, 3) = " EZ", "NM", MID(B1862, LEN(B1862) - 2, 3) = " NM", "HD", MID(B1862, LEN(B1862) - 2, 3) = " HD", "SHD", TRUE, "EZ"))</f>
        <v>Old Heaven - NM</v>
      </c>
      <c r="C1863" s="18" t="str">
        <f>_xlfn.TEXTJOIN(" ", FALSE, VLOOKUP(Table2[[#This Row],[Song Number]], Table1[[Order]:[SHD]], 2, FALSE), "Pack")</f>
        <v>EV Pack</v>
      </c>
      <c r="D1863" s="18" t="str" cm="1">
        <f t="array" ref="D1863">_xlfn.IFS(MID(B1862, LEN(B1862) - 2, 3) = " EZ", "NM", MID(B1862, LEN(B1862) - 2, 3) = " NM", "HD", MID(B1862, LEN(B1862) - 2, 3) = " HD", "SHD", TRUE, "EZ")</f>
        <v>NM</v>
      </c>
      <c r="E1863" s="18" t="str">
        <f>VLOOKUP(Table2[[#This Row],[Song Number]], Table1[[Order]:[SHD]], 5, FALSE)</f>
        <v>aran</v>
      </c>
      <c r="F1863" s="18" t="str">
        <f>_xlfn.TEXTJOIN("", FALSE, "BPM_", VLOOKUP(Table2[[#This Row],[Song Number]], Table1[[Order]:[SHD]], 6, FALSE))</f>
        <v>BPM_128</v>
      </c>
      <c r="G1863" s="18" t="str" cm="1">
        <f t="array" ref="G1863">_xlfn.TEXTJOIN("", FALSE, "DIF_", VLOOKUP(Table2[[#This Row],[Song Number]], Table1[[Order]:[SHD]], _xlfn.IFS(MID(B1862, LEN(B1862) - 2, 3) = " EZ", 8, MID(B1862, LEN(B1862) - 2, 3) = " NM", 9, MID(B1862, LEN(B1862) - 2, 3) = " HD", 10, TRUE, 7), FALSE))</f>
        <v>DIF_8</v>
      </c>
      <c r="H186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"DIF_8" ],</v>
      </c>
      <c r="I186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"Old Heaven - NM",
  "region": "EV Pack",
  "category": [ "EV Pack", "NM", "DIF_8" ],
  "requires": []
  },
</v>
      </c>
    </row>
    <row r="1864" spans="1:9" ht="105" x14ac:dyDescent="0.25">
      <c r="A1864" s="18">
        <f t="shared" si="29"/>
        <v>466</v>
      </c>
      <c r="B1864" s="18" t="str">
        <f>_xlfn.TEXTJOIN(" - ", FALSE, VLOOKUP(Table2[[#This Row],[Song Number]], Table1[[Order]:[SHD]], 4, FALSE), _xlfn.IFS(MID(B1863, LEN(B1863) - 2, 3) = " EZ", "NM", MID(B1863, LEN(B1863) - 2, 3) = " NM", "HD", MID(B1863, LEN(B1863) - 2, 3) = " HD", "SHD", TRUE, "EZ"))</f>
        <v>Old Heaven - HD</v>
      </c>
      <c r="C1864" s="18" t="str">
        <f>_xlfn.TEXTJOIN(" ", FALSE, VLOOKUP(Table2[[#This Row],[Song Number]], Table1[[Order]:[SHD]], 2, FALSE), "Pack")</f>
        <v>EV Pack</v>
      </c>
      <c r="D1864" s="18" t="str" cm="1">
        <f t="array" ref="D1864">_xlfn.IFS(MID(B1863, LEN(B1863) - 2, 3) = " EZ", "NM", MID(B1863, LEN(B1863) - 2, 3) = " NM", "HD", MID(B1863, LEN(B1863) - 2, 3) = " HD", "SHD", TRUE, "EZ")</f>
        <v>HD</v>
      </c>
      <c r="E1864" s="18" t="str">
        <f>VLOOKUP(Table2[[#This Row],[Song Number]], Table1[[Order]:[SHD]], 5, FALSE)</f>
        <v>aran</v>
      </c>
      <c r="F1864" s="18" t="str">
        <f>_xlfn.TEXTJOIN("", FALSE, "BPM_", VLOOKUP(Table2[[#This Row],[Song Number]], Table1[[Order]:[SHD]], 6, FALSE))</f>
        <v>BPM_128</v>
      </c>
      <c r="G1864" s="18" t="str" cm="1">
        <f t="array" ref="G1864">_xlfn.TEXTJOIN("", FALSE, "DIF_", VLOOKUP(Table2[[#This Row],[Song Number]], Table1[[Order]:[SHD]], _xlfn.IFS(MID(B1863, LEN(B1863) - 2, 3) = " EZ", 8, MID(B1863, LEN(B1863) - 2, 3) = " NM", 9, MID(B1863, LEN(B1863) - 2, 3) = " HD", 10, TRUE, 7), FALSE))</f>
        <v>DIF_12</v>
      </c>
      <c r="H186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"DIF_12" ],</v>
      </c>
      <c r="I186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"Old Heaven - HD",
  "region": "EV Pack",
  "category": [ "EV Pack", "HD", "DIF_12" ],
  "requires": []
  },
</v>
      </c>
    </row>
    <row r="1865" spans="1:9" ht="105" x14ac:dyDescent="0.25">
      <c r="A1865" s="18">
        <f t="shared" si="29"/>
        <v>466</v>
      </c>
      <c r="B1865" s="18" t="str">
        <f>_xlfn.TEXTJOIN(" - ", FALSE, VLOOKUP(Table2[[#This Row],[Song Number]], Table1[[Order]:[SHD]], 4, FALSE), _xlfn.IFS(MID(B1864, LEN(B1864) - 2, 3) = " EZ", "NM", MID(B1864, LEN(B1864) - 2, 3) = " NM", "HD", MID(B1864, LEN(B1864) - 2, 3) = " HD", "SHD", TRUE, "EZ"))</f>
        <v>Old Heaven - SHD</v>
      </c>
      <c r="C1865" s="18" t="str">
        <f>_xlfn.TEXTJOIN(" ", FALSE, VLOOKUP(Table2[[#This Row],[Song Number]], Table1[[Order]:[SHD]], 2, FALSE), "Pack")</f>
        <v>EV Pack</v>
      </c>
      <c r="D1865" s="18" t="str" cm="1">
        <f t="array" ref="D1865">_xlfn.IFS(MID(B1864, LEN(B1864) - 2, 3) = " EZ", "NM", MID(B1864, LEN(B1864) - 2, 3) = " NM", "HD", MID(B1864, LEN(B1864) - 2, 3) = " HD", "SHD", TRUE, "EZ")</f>
        <v>SHD</v>
      </c>
      <c r="E1865" s="18" t="str">
        <f>VLOOKUP(Table2[[#This Row],[Song Number]], Table1[[Order]:[SHD]], 5, FALSE)</f>
        <v>aran</v>
      </c>
      <c r="F1865" s="18" t="str">
        <f>_xlfn.TEXTJOIN("", FALSE, "BPM_", VLOOKUP(Table2[[#This Row],[Song Number]], Table1[[Order]:[SHD]], 6, FALSE))</f>
        <v>BPM_128</v>
      </c>
      <c r="G1865" s="18" t="str" cm="1">
        <f t="array" ref="G1865">_xlfn.TEXTJOIN("", FALSE, "DIF_", VLOOKUP(Table2[[#This Row],[Song Number]], Table1[[Order]:[SHD]], _xlfn.IFS(MID(B1864, LEN(B1864) - 2, 3) = " EZ", 8, MID(B1864, LEN(B1864) - 2, 3) = " NM", 9, MID(B1864, LEN(B1864) - 2, 3) = " HD", 10, TRUE, 7), FALSE))</f>
        <v>DIF_16</v>
      </c>
      <c r="H186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"DIF_16" ],</v>
      </c>
      <c r="I186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"Old Heaven - SHD",
  "region": "EV Pack",
  "category": [ "EV Pack", "SHD", "DIF_16" ],
  "requires": []
  },
</v>
      </c>
    </row>
    <row r="1866" spans="1:9" ht="105" x14ac:dyDescent="0.25">
      <c r="A1866" s="18">
        <f t="shared" si="29"/>
        <v>467</v>
      </c>
      <c r="B1866" s="18" t="str">
        <f>_xlfn.TEXTJOIN(" - ", FALSE, VLOOKUP(Table2[[#This Row],[Song Number]], Table1[[Order]:[SHD]], 4, FALSE), _xlfn.IFS(MID(B1865, LEN(B1865) - 2, 3) = " EZ", "NM", MID(B1865, LEN(B1865) - 2, 3) = " NM", "HD", MID(B1865, LEN(B1865) - 2, 3) = " HD", "SHD", TRUE, "EZ"))</f>
        <v>Oriental Shade - EZ</v>
      </c>
      <c r="C1866" s="18" t="str">
        <f>_xlfn.TEXTJOIN(" ", FALSE, VLOOKUP(Table2[[#This Row],[Song Number]], Table1[[Order]:[SHD]], 2, FALSE), "Pack")</f>
        <v>EV Pack</v>
      </c>
      <c r="D1866" s="18" t="str" cm="1">
        <f t="array" ref="D1866">_xlfn.IFS(MID(B1865, LEN(B1865) - 2, 3) = " EZ", "NM", MID(B1865, LEN(B1865) - 2, 3) = " NM", "HD", MID(B1865, LEN(B1865) - 2, 3) = " HD", "SHD", TRUE, "EZ")</f>
        <v>EZ</v>
      </c>
      <c r="E1866" s="18" t="str">
        <f>VLOOKUP(Table2[[#This Row],[Song Number]], Table1[[Order]:[SHD]], 5, FALSE)</f>
        <v>seibin</v>
      </c>
      <c r="F1866" s="18" t="str">
        <f>_xlfn.TEXTJOIN("", FALSE, "BPM_", VLOOKUP(Table2[[#This Row],[Song Number]], Table1[[Order]:[SHD]], 6, FALSE))</f>
        <v>BPM_160</v>
      </c>
      <c r="G1866" s="18" t="str" cm="1">
        <f t="array" ref="G1866">_xlfn.TEXTJOIN("", FALSE, "DIF_", VLOOKUP(Table2[[#This Row],[Song Number]], Table1[[Order]:[SHD]], _xlfn.IFS(MID(B1865, LEN(B1865) - 2, 3) = " EZ", 8, MID(B1865, LEN(B1865) - 2, 3) = " NM", 9, MID(B1865, LEN(B1865) - 2, 3) = " HD", 10, TRUE, 7), FALSE))</f>
        <v>DIF_5</v>
      </c>
      <c r="H186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"DIF_5" ],</v>
      </c>
      <c r="I186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"Oriental Shade - EZ",
  "region": "EV Pack",
  "category": [ "EV Pack", "EZ", "DIF_5" ],
  "requires": []
  },
</v>
      </c>
    </row>
    <row r="1867" spans="1:9" ht="105" x14ac:dyDescent="0.25">
      <c r="A1867" s="18">
        <f t="shared" si="29"/>
        <v>467</v>
      </c>
      <c r="B1867" s="18" t="str">
        <f>_xlfn.TEXTJOIN(" - ", FALSE, VLOOKUP(Table2[[#This Row],[Song Number]], Table1[[Order]:[SHD]], 4, FALSE), _xlfn.IFS(MID(B1866, LEN(B1866) - 2, 3) = " EZ", "NM", MID(B1866, LEN(B1866) - 2, 3) = " NM", "HD", MID(B1866, LEN(B1866) - 2, 3) = " HD", "SHD", TRUE, "EZ"))</f>
        <v>Oriental Shade - NM</v>
      </c>
      <c r="C1867" s="18" t="str">
        <f>_xlfn.TEXTJOIN(" ", FALSE, VLOOKUP(Table2[[#This Row],[Song Number]], Table1[[Order]:[SHD]], 2, FALSE), "Pack")</f>
        <v>EV Pack</v>
      </c>
      <c r="D1867" s="18" t="str" cm="1">
        <f t="array" ref="D1867">_xlfn.IFS(MID(B1866, LEN(B1866) - 2, 3) = " EZ", "NM", MID(B1866, LEN(B1866) - 2, 3) = " NM", "HD", MID(B1866, LEN(B1866) - 2, 3) = " HD", "SHD", TRUE, "EZ")</f>
        <v>NM</v>
      </c>
      <c r="E1867" s="18" t="str">
        <f>VLOOKUP(Table2[[#This Row],[Song Number]], Table1[[Order]:[SHD]], 5, FALSE)</f>
        <v>seibin</v>
      </c>
      <c r="F1867" s="18" t="str">
        <f>_xlfn.TEXTJOIN("", FALSE, "BPM_", VLOOKUP(Table2[[#This Row],[Song Number]], Table1[[Order]:[SHD]], 6, FALSE))</f>
        <v>BPM_160</v>
      </c>
      <c r="G1867" s="18" t="str" cm="1">
        <f t="array" ref="G1867">_xlfn.TEXTJOIN("", FALSE, "DIF_", VLOOKUP(Table2[[#This Row],[Song Number]], Table1[[Order]:[SHD]], _xlfn.IFS(MID(B1866, LEN(B1866) - 2, 3) = " EZ", 8, MID(B1866, LEN(B1866) - 2, 3) = " NM", 9, MID(B1866, LEN(B1866) - 2, 3) = " HD", 10, TRUE, 7), FALSE))</f>
        <v>DIF_9</v>
      </c>
      <c r="H186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"DIF_9" ],</v>
      </c>
      <c r="I186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"Oriental Shade - NM",
  "region": "EV Pack",
  "category": [ "EV Pack", "NM", "DIF_9" ],
  "requires": []
  },
</v>
      </c>
    </row>
    <row r="1868" spans="1:9" ht="105" x14ac:dyDescent="0.25">
      <c r="A1868" s="18">
        <f t="shared" si="29"/>
        <v>467</v>
      </c>
      <c r="B1868" s="18" t="str">
        <f>_xlfn.TEXTJOIN(" - ", FALSE, VLOOKUP(Table2[[#This Row],[Song Number]], Table1[[Order]:[SHD]], 4, FALSE), _xlfn.IFS(MID(B1867, LEN(B1867) - 2, 3) = " EZ", "NM", MID(B1867, LEN(B1867) - 2, 3) = " NM", "HD", MID(B1867, LEN(B1867) - 2, 3) = " HD", "SHD", TRUE, "EZ"))</f>
        <v>Oriental Shade - HD</v>
      </c>
      <c r="C1868" s="18" t="str">
        <f>_xlfn.TEXTJOIN(" ", FALSE, VLOOKUP(Table2[[#This Row],[Song Number]], Table1[[Order]:[SHD]], 2, FALSE), "Pack")</f>
        <v>EV Pack</v>
      </c>
      <c r="D1868" s="18" t="str" cm="1">
        <f t="array" ref="D1868">_xlfn.IFS(MID(B1867, LEN(B1867) - 2, 3) = " EZ", "NM", MID(B1867, LEN(B1867) - 2, 3) = " NM", "HD", MID(B1867, LEN(B1867) - 2, 3) = " HD", "SHD", TRUE, "EZ")</f>
        <v>HD</v>
      </c>
      <c r="E1868" s="18" t="str">
        <f>VLOOKUP(Table2[[#This Row],[Song Number]], Table1[[Order]:[SHD]], 5, FALSE)</f>
        <v>seibin</v>
      </c>
      <c r="F1868" s="18" t="str">
        <f>_xlfn.TEXTJOIN("", FALSE, "BPM_", VLOOKUP(Table2[[#This Row],[Song Number]], Table1[[Order]:[SHD]], 6, FALSE))</f>
        <v>BPM_160</v>
      </c>
      <c r="G1868" s="18" t="str" cm="1">
        <f t="array" ref="G1868">_xlfn.TEXTJOIN("", FALSE, "DIF_", VLOOKUP(Table2[[#This Row],[Song Number]], Table1[[Order]:[SHD]], _xlfn.IFS(MID(B1867, LEN(B1867) - 2, 3) = " EZ", 8, MID(B1867, LEN(B1867) - 2, 3) = " NM", 9, MID(B1867, LEN(B1867) - 2, 3) = " HD", 10, TRUE, 7), FALSE))</f>
        <v>DIF_14</v>
      </c>
      <c r="H186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"DIF_14" ],</v>
      </c>
      <c r="I186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"Oriental Shade - HD",
  "region": "EV Pack",
  "category": [ "EV Pack", "HD", "DIF_14" ],
  "requires": []
  },
</v>
      </c>
    </row>
    <row r="1869" spans="1:9" ht="105" x14ac:dyDescent="0.25">
      <c r="A1869" s="18">
        <f t="shared" si="29"/>
        <v>467</v>
      </c>
      <c r="B1869" s="18" t="str">
        <f>_xlfn.TEXTJOIN(" - ", FALSE, VLOOKUP(Table2[[#This Row],[Song Number]], Table1[[Order]:[SHD]], 4, FALSE), _xlfn.IFS(MID(B1868, LEN(B1868) - 2, 3) = " EZ", "NM", MID(B1868, LEN(B1868) - 2, 3) = " NM", "HD", MID(B1868, LEN(B1868) - 2, 3) = " HD", "SHD", TRUE, "EZ"))</f>
        <v>Oriental Shade - SHD</v>
      </c>
      <c r="C1869" s="18" t="str">
        <f>_xlfn.TEXTJOIN(" ", FALSE, VLOOKUP(Table2[[#This Row],[Song Number]], Table1[[Order]:[SHD]], 2, FALSE), "Pack")</f>
        <v>EV Pack</v>
      </c>
      <c r="D1869" s="18" t="str" cm="1">
        <f t="array" ref="D1869">_xlfn.IFS(MID(B1868, LEN(B1868) - 2, 3) = " EZ", "NM", MID(B1868, LEN(B1868) - 2, 3) = " NM", "HD", MID(B1868, LEN(B1868) - 2, 3) = " HD", "SHD", TRUE, "EZ")</f>
        <v>SHD</v>
      </c>
      <c r="E1869" s="18" t="str">
        <f>VLOOKUP(Table2[[#This Row],[Song Number]], Table1[[Order]:[SHD]], 5, FALSE)</f>
        <v>seibin</v>
      </c>
      <c r="F1869" s="18" t="str">
        <f>_xlfn.TEXTJOIN("", FALSE, "BPM_", VLOOKUP(Table2[[#This Row],[Song Number]], Table1[[Order]:[SHD]], 6, FALSE))</f>
        <v>BPM_160</v>
      </c>
      <c r="G1869" s="18" t="str" cm="1">
        <f t="array" ref="G1869">_xlfn.TEXTJOIN("", FALSE, "DIF_", VLOOKUP(Table2[[#This Row],[Song Number]], Table1[[Order]:[SHD]], _xlfn.IFS(MID(B1868, LEN(B1868) - 2, 3) = " EZ", 8, MID(B1868, LEN(B1868) - 2, 3) = " NM", 9, MID(B1868, LEN(B1868) - 2, 3) = " HD", 10, TRUE, 7), FALSE))</f>
        <v>DIF_17</v>
      </c>
      <c r="H186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"DIF_17" ],</v>
      </c>
      <c r="I186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"Oriental Shade - SHD",
  "region": "EV Pack",
  "category": [ "EV Pack", "SHD", "DIF_17" ],
  "requires": []
  },
</v>
      </c>
    </row>
    <row r="1870" spans="1:9" ht="105" x14ac:dyDescent="0.25">
      <c r="A1870" s="18">
        <f t="shared" si="29"/>
        <v>468</v>
      </c>
      <c r="B1870" s="18" t="str">
        <f>_xlfn.TEXTJOIN(" - ", FALSE, VLOOKUP(Table2[[#This Row],[Song Number]], Table1[[Order]:[SHD]], 4, FALSE), _xlfn.IFS(MID(B1869, LEN(B1869) - 2, 3) = " EZ", "NM", MID(B1869, LEN(B1869) - 2, 3) = " NM", "HD", MID(B1869, LEN(B1869) - 2, 3) = " HD", "SHD", TRUE, "EZ"))</f>
        <v>PARODIC RAVING MACHINE - EZ</v>
      </c>
      <c r="C1870" s="18" t="str">
        <f>_xlfn.TEXTJOIN(" ", FALSE, VLOOKUP(Table2[[#This Row],[Song Number]], Table1[[Order]:[SHD]], 2, FALSE), "Pack")</f>
        <v>EV Pack</v>
      </c>
      <c r="D1870" s="18" t="str" cm="1">
        <f t="array" ref="D1870">_xlfn.IFS(MID(B1869, LEN(B1869) - 2, 3) = " EZ", "NM", MID(B1869, LEN(B1869) - 2, 3) = " NM", "HD", MID(B1869, LEN(B1869) - 2, 3) = " HD", "SHD", TRUE, "EZ")</f>
        <v>EZ</v>
      </c>
      <c r="E1870" s="18" t="str">
        <f>VLOOKUP(Table2[[#This Row],[Song Number]], Table1[[Order]:[SHD]], 5, FALSE)</f>
        <v>RAVEN@TION</v>
      </c>
      <c r="F1870" s="18" t="str">
        <f>_xlfn.TEXTJOIN("", FALSE, "BPM_", VLOOKUP(Table2[[#This Row],[Song Number]], Table1[[Order]:[SHD]], 6, FALSE))</f>
        <v>BPM_150</v>
      </c>
      <c r="G1870" s="18" t="str" cm="1">
        <f t="array" ref="G1870">_xlfn.TEXTJOIN("", FALSE, "DIF_", VLOOKUP(Table2[[#This Row],[Song Number]], Table1[[Order]:[SHD]], _xlfn.IFS(MID(B1869, LEN(B1869) - 2, 3) = " EZ", 8, MID(B1869, LEN(B1869) - 2, 3) = " NM", 9, MID(B1869, LEN(B1869) - 2, 3) = " HD", 10, TRUE, 7), FALSE))</f>
        <v>DIF_4</v>
      </c>
      <c r="H187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"DIF_4" ],</v>
      </c>
      <c r="I187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"PARODIC RAVING MACHINE - EZ",
  "region": "EV Pack",
  "category": [ "EV Pack", "EZ", "DIF_4" ],
  "requires": []
  },
</v>
      </c>
    </row>
    <row r="1871" spans="1:9" ht="105" x14ac:dyDescent="0.25">
      <c r="A1871" s="18">
        <f t="shared" si="29"/>
        <v>468</v>
      </c>
      <c r="B1871" s="18" t="str">
        <f>_xlfn.TEXTJOIN(" - ", FALSE, VLOOKUP(Table2[[#This Row],[Song Number]], Table1[[Order]:[SHD]], 4, FALSE), _xlfn.IFS(MID(B1870, LEN(B1870) - 2, 3) = " EZ", "NM", MID(B1870, LEN(B1870) - 2, 3) = " NM", "HD", MID(B1870, LEN(B1870) - 2, 3) = " HD", "SHD", TRUE, "EZ"))</f>
        <v>PARODIC RAVING MACHINE - NM</v>
      </c>
      <c r="C1871" s="18" t="str">
        <f>_xlfn.TEXTJOIN(" ", FALSE, VLOOKUP(Table2[[#This Row],[Song Number]], Table1[[Order]:[SHD]], 2, FALSE), "Pack")</f>
        <v>EV Pack</v>
      </c>
      <c r="D1871" s="18" t="str" cm="1">
        <f t="array" ref="D1871">_xlfn.IFS(MID(B1870, LEN(B1870) - 2, 3) = " EZ", "NM", MID(B1870, LEN(B1870) - 2, 3) = " NM", "HD", MID(B1870, LEN(B1870) - 2, 3) = " HD", "SHD", TRUE, "EZ")</f>
        <v>NM</v>
      </c>
      <c r="E1871" s="18" t="str">
        <f>VLOOKUP(Table2[[#This Row],[Song Number]], Table1[[Order]:[SHD]], 5, FALSE)</f>
        <v>RAVEN@TION</v>
      </c>
      <c r="F1871" s="18" t="str">
        <f>_xlfn.TEXTJOIN("", FALSE, "BPM_", VLOOKUP(Table2[[#This Row],[Song Number]], Table1[[Order]:[SHD]], 6, FALSE))</f>
        <v>BPM_150</v>
      </c>
      <c r="G1871" s="18" t="str" cm="1">
        <f t="array" ref="G1871">_xlfn.TEXTJOIN("", FALSE, "DIF_", VLOOKUP(Table2[[#This Row],[Song Number]], Table1[[Order]:[SHD]], _xlfn.IFS(MID(B1870, LEN(B1870) - 2, 3) = " EZ", 8, MID(B1870, LEN(B1870) - 2, 3) = " NM", 9, MID(B1870, LEN(B1870) - 2, 3) = " HD", 10, TRUE, 7), FALSE))</f>
        <v>DIF_9</v>
      </c>
      <c r="H187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"DIF_9" ],</v>
      </c>
      <c r="I187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"PARODIC RAVING MACHINE - NM",
  "region": "EV Pack",
  "category": [ "EV Pack", "NM", "DIF_9" ],
  "requires": []
  },
</v>
      </c>
    </row>
    <row r="1872" spans="1:9" ht="105" x14ac:dyDescent="0.25">
      <c r="A1872" s="18">
        <f t="shared" si="29"/>
        <v>468</v>
      </c>
      <c r="B1872" s="18" t="str">
        <f>_xlfn.TEXTJOIN(" - ", FALSE, VLOOKUP(Table2[[#This Row],[Song Number]], Table1[[Order]:[SHD]], 4, FALSE), _xlfn.IFS(MID(B1871, LEN(B1871) - 2, 3) = " EZ", "NM", MID(B1871, LEN(B1871) - 2, 3) = " NM", "HD", MID(B1871, LEN(B1871) - 2, 3) = " HD", "SHD", TRUE, "EZ"))</f>
        <v>PARODIC RAVING MACHINE - HD</v>
      </c>
      <c r="C1872" s="18" t="str">
        <f>_xlfn.TEXTJOIN(" ", FALSE, VLOOKUP(Table2[[#This Row],[Song Number]], Table1[[Order]:[SHD]], 2, FALSE), "Pack")</f>
        <v>EV Pack</v>
      </c>
      <c r="D1872" s="18" t="str" cm="1">
        <f t="array" ref="D1872">_xlfn.IFS(MID(B1871, LEN(B1871) - 2, 3) = " EZ", "NM", MID(B1871, LEN(B1871) - 2, 3) = " NM", "HD", MID(B1871, LEN(B1871) - 2, 3) = " HD", "SHD", TRUE, "EZ")</f>
        <v>HD</v>
      </c>
      <c r="E1872" s="18" t="str">
        <f>VLOOKUP(Table2[[#This Row],[Song Number]], Table1[[Order]:[SHD]], 5, FALSE)</f>
        <v>RAVEN@TION</v>
      </c>
      <c r="F1872" s="18" t="str">
        <f>_xlfn.TEXTJOIN("", FALSE, "BPM_", VLOOKUP(Table2[[#This Row],[Song Number]], Table1[[Order]:[SHD]], 6, FALSE))</f>
        <v>BPM_150</v>
      </c>
      <c r="G1872" s="18" t="str" cm="1">
        <f t="array" ref="G1872">_xlfn.TEXTJOIN("", FALSE, "DIF_", VLOOKUP(Table2[[#This Row],[Song Number]], Table1[[Order]:[SHD]], _xlfn.IFS(MID(B1871, LEN(B1871) - 2, 3) = " EZ", 8, MID(B1871, LEN(B1871) - 2, 3) = " NM", 9, MID(B1871, LEN(B1871) - 2, 3) = " HD", 10, TRUE, 7), FALSE))</f>
        <v>DIF_13</v>
      </c>
      <c r="H187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"DIF_13" ],</v>
      </c>
      <c r="I187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"PARODIC RAVING MACHINE - HD",
  "region": "EV Pack",
  "category": [ "EV Pack", "HD", "DIF_13" ],
  "requires": []
  },
</v>
      </c>
    </row>
    <row r="1873" spans="1:9" ht="105" x14ac:dyDescent="0.25">
      <c r="A1873" s="18">
        <f t="shared" si="29"/>
        <v>468</v>
      </c>
      <c r="B1873" s="18" t="str">
        <f>_xlfn.TEXTJOIN(" - ", FALSE, VLOOKUP(Table2[[#This Row],[Song Number]], Table1[[Order]:[SHD]], 4, FALSE), _xlfn.IFS(MID(B1872, LEN(B1872) - 2, 3) = " EZ", "NM", MID(B1872, LEN(B1872) - 2, 3) = " NM", "HD", MID(B1872, LEN(B1872) - 2, 3) = " HD", "SHD", TRUE, "EZ"))</f>
        <v>PARODIC RAVING MACHINE - SHD</v>
      </c>
      <c r="C1873" s="18" t="str">
        <f>_xlfn.TEXTJOIN(" ", FALSE, VLOOKUP(Table2[[#This Row],[Song Number]], Table1[[Order]:[SHD]], 2, FALSE), "Pack")</f>
        <v>EV Pack</v>
      </c>
      <c r="D1873" s="18" t="str" cm="1">
        <f t="array" ref="D1873">_xlfn.IFS(MID(B1872, LEN(B1872) - 2, 3) = " EZ", "NM", MID(B1872, LEN(B1872) - 2, 3) = " NM", "HD", MID(B1872, LEN(B1872) - 2, 3) = " HD", "SHD", TRUE, "EZ")</f>
        <v>SHD</v>
      </c>
      <c r="E1873" s="18" t="str">
        <f>VLOOKUP(Table2[[#This Row],[Song Number]], Table1[[Order]:[SHD]], 5, FALSE)</f>
        <v>RAVEN@TION</v>
      </c>
      <c r="F1873" s="18" t="str">
        <f>_xlfn.TEXTJOIN("", FALSE, "BPM_", VLOOKUP(Table2[[#This Row],[Song Number]], Table1[[Order]:[SHD]], 6, FALSE))</f>
        <v>BPM_150</v>
      </c>
      <c r="G1873" s="18" t="str" cm="1">
        <f t="array" ref="G1873">_xlfn.TEXTJOIN("", FALSE, "DIF_", VLOOKUP(Table2[[#This Row],[Song Number]], Table1[[Order]:[SHD]], _xlfn.IFS(MID(B1872, LEN(B1872) - 2, 3) = " EZ", 8, MID(B1872, LEN(B1872) - 2, 3) = " NM", 9, MID(B1872, LEN(B1872) - 2, 3) = " HD", 10, TRUE, 7), FALSE))</f>
        <v>DIF_17</v>
      </c>
      <c r="H187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"DIF_17" ],</v>
      </c>
      <c r="I187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"PARODIC RAVING MACHINE - SHD",
  "region": "EV Pack",
  "category": [ "EV Pack", "SHD", "DIF_17" ],
  "requires": []
  },
</v>
      </c>
    </row>
    <row r="1874" spans="1:9" ht="105" x14ac:dyDescent="0.25">
      <c r="A1874" s="18">
        <f t="shared" si="29"/>
        <v>469</v>
      </c>
      <c r="B1874" s="18" t="str">
        <f>_xlfn.TEXTJOIN(" - ", FALSE, VLOOKUP(Table2[[#This Row],[Song Number]], Table1[[Order]:[SHD]], 4, FALSE), _xlfn.IFS(MID(B1873, LEN(B1873) - 2, 3) = " EZ", "NM", MID(B1873, LEN(B1873) - 2, 3) = " NM", "HD", MID(B1873, LEN(B1873) - 2, 3) = " HD", "SHD", TRUE, "EZ"))</f>
        <v>Purity Dream - EZ</v>
      </c>
      <c r="C1874" s="18" t="str">
        <f>_xlfn.TEXTJOIN(" ", FALSE, VLOOKUP(Table2[[#This Row],[Song Number]], Table1[[Order]:[SHD]], 2, FALSE), "Pack")</f>
        <v>EV Pack</v>
      </c>
      <c r="D1874" s="18" t="str" cm="1">
        <f t="array" ref="D1874">_xlfn.IFS(MID(B1873, LEN(B1873) - 2, 3) = " EZ", "NM", MID(B1873, LEN(B1873) - 2, 3) = " NM", "HD", MID(B1873, LEN(B1873) - 2, 3) = " HD", "SHD", TRUE, "EZ")</f>
        <v>EZ</v>
      </c>
      <c r="E1874" s="18" t="str">
        <f>VLOOKUP(Table2[[#This Row],[Song Number]], Table1[[Order]:[SHD]], 5, FALSE)</f>
        <v>Kari</v>
      </c>
      <c r="F1874" s="18" t="str">
        <f>_xlfn.TEXTJOIN("", FALSE, "BPM_", VLOOKUP(Table2[[#This Row],[Song Number]], Table1[[Order]:[SHD]], 6, FALSE))</f>
        <v>BPM_130</v>
      </c>
      <c r="G1874" s="18" t="str" cm="1">
        <f t="array" ref="G1874">_xlfn.TEXTJOIN("", FALSE, "DIF_", VLOOKUP(Table2[[#This Row],[Song Number]], Table1[[Order]:[SHD]], _xlfn.IFS(MID(B1873, LEN(B1873) - 2, 3) = " EZ", 8, MID(B1873, LEN(B1873) - 2, 3) = " NM", 9, MID(B1873, LEN(B1873) - 2, 3) = " HD", 10, TRUE, 7), FALSE))</f>
        <v>DIF_3</v>
      </c>
      <c r="H187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"DIF_3" ],</v>
      </c>
      <c r="I187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"Purity Dream - EZ",
  "region": "EV Pack",
  "category": [ "EV Pack", "EZ", "DIF_3" ],
  "requires": []
  },
</v>
      </c>
    </row>
    <row r="1875" spans="1:9" ht="105" x14ac:dyDescent="0.25">
      <c r="A1875" s="18">
        <f t="shared" si="29"/>
        <v>469</v>
      </c>
      <c r="B1875" s="18" t="str">
        <f>_xlfn.TEXTJOIN(" - ", FALSE, VLOOKUP(Table2[[#This Row],[Song Number]], Table1[[Order]:[SHD]], 4, FALSE), _xlfn.IFS(MID(B1874, LEN(B1874) - 2, 3) = " EZ", "NM", MID(B1874, LEN(B1874) - 2, 3) = " NM", "HD", MID(B1874, LEN(B1874) - 2, 3) = " HD", "SHD", TRUE, "EZ"))</f>
        <v>Purity Dream - NM</v>
      </c>
      <c r="C1875" s="18" t="str">
        <f>_xlfn.TEXTJOIN(" ", FALSE, VLOOKUP(Table2[[#This Row],[Song Number]], Table1[[Order]:[SHD]], 2, FALSE), "Pack")</f>
        <v>EV Pack</v>
      </c>
      <c r="D1875" s="18" t="str" cm="1">
        <f t="array" ref="D1875">_xlfn.IFS(MID(B1874, LEN(B1874) - 2, 3) = " EZ", "NM", MID(B1874, LEN(B1874) - 2, 3) = " NM", "HD", MID(B1874, LEN(B1874) - 2, 3) = " HD", "SHD", TRUE, "EZ")</f>
        <v>NM</v>
      </c>
      <c r="E1875" s="18" t="str">
        <f>VLOOKUP(Table2[[#This Row],[Song Number]], Table1[[Order]:[SHD]], 5, FALSE)</f>
        <v>Kari</v>
      </c>
      <c r="F1875" s="18" t="str">
        <f>_xlfn.TEXTJOIN("", FALSE, "BPM_", VLOOKUP(Table2[[#This Row],[Song Number]], Table1[[Order]:[SHD]], 6, FALSE))</f>
        <v>BPM_130</v>
      </c>
      <c r="G1875" s="18" t="str" cm="1">
        <f t="array" ref="G1875">_xlfn.TEXTJOIN("", FALSE, "DIF_", VLOOKUP(Table2[[#This Row],[Song Number]], Table1[[Order]:[SHD]], _xlfn.IFS(MID(B1874, LEN(B1874) - 2, 3) = " EZ", 8, MID(B1874, LEN(B1874) - 2, 3) = " NM", 9, MID(B1874, LEN(B1874) - 2, 3) = " HD", 10, TRUE, 7), FALSE))</f>
        <v>DIF_8</v>
      </c>
      <c r="H187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"DIF_8" ],</v>
      </c>
      <c r="I187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"Purity Dream - NM",
  "region": "EV Pack",
  "category": [ "EV Pack", "NM", "DIF_8" ],
  "requires": []
  },
</v>
      </c>
    </row>
    <row r="1876" spans="1:9" ht="105" x14ac:dyDescent="0.25">
      <c r="A1876" s="18">
        <f t="shared" si="29"/>
        <v>469</v>
      </c>
      <c r="B1876" s="18" t="str">
        <f>_xlfn.TEXTJOIN(" - ", FALSE, VLOOKUP(Table2[[#This Row],[Song Number]], Table1[[Order]:[SHD]], 4, FALSE), _xlfn.IFS(MID(B1875, LEN(B1875) - 2, 3) = " EZ", "NM", MID(B1875, LEN(B1875) - 2, 3) = " NM", "HD", MID(B1875, LEN(B1875) - 2, 3) = " HD", "SHD", TRUE, "EZ"))</f>
        <v>Purity Dream - HD</v>
      </c>
      <c r="C1876" s="18" t="str">
        <f>_xlfn.TEXTJOIN(" ", FALSE, VLOOKUP(Table2[[#This Row],[Song Number]], Table1[[Order]:[SHD]], 2, FALSE), "Pack")</f>
        <v>EV Pack</v>
      </c>
      <c r="D1876" s="18" t="str" cm="1">
        <f t="array" ref="D1876">_xlfn.IFS(MID(B1875, LEN(B1875) - 2, 3) = " EZ", "NM", MID(B1875, LEN(B1875) - 2, 3) = " NM", "HD", MID(B1875, LEN(B1875) - 2, 3) = " HD", "SHD", TRUE, "EZ")</f>
        <v>HD</v>
      </c>
      <c r="E1876" s="18" t="str">
        <f>VLOOKUP(Table2[[#This Row],[Song Number]], Table1[[Order]:[SHD]], 5, FALSE)</f>
        <v>Kari</v>
      </c>
      <c r="F1876" s="18" t="str">
        <f>_xlfn.TEXTJOIN("", FALSE, "BPM_", VLOOKUP(Table2[[#This Row],[Song Number]], Table1[[Order]:[SHD]], 6, FALSE))</f>
        <v>BPM_130</v>
      </c>
      <c r="G1876" s="18" t="str" cm="1">
        <f t="array" ref="G1876">_xlfn.TEXTJOIN("", FALSE, "DIF_", VLOOKUP(Table2[[#This Row],[Song Number]], Table1[[Order]:[SHD]], _xlfn.IFS(MID(B1875, LEN(B1875) - 2, 3) = " EZ", 8, MID(B1875, LEN(B1875) - 2, 3) = " NM", 9, MID(B1875, LEN(B1875) - 2, 3) = " HD", 10, TRUE, 7), FALSE))</f>
        <v>DIF_13</v>
      </c>
      <c r="H187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"DIF_13" ],</v>
      </c>
      <c r="I187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"Purity Dream - HD",
  "region": "EV Pack",
  "category": [ "EV Pack", "HD", "DIF_13" ],
  "requires": []
  },
</v>
      </c>
    </row>
    <row r="1877" spans="1:9" ht="105" x14ac:dyDescent="0.25">
      <c r="A1877" s="18">
        <f t="shared" si="29"/>
        <v>469</v>
      </c>
      <c r="B1877" s="18" t="str">
        <f>_xlfn.TEXTJOIN(" - ", FALSE, VLOOKUP(Table2[[#This Row],[Song Number]], Table1[[Order]:[SHD]], 4, FALSE), _xlfn.IFS(MID(B1876, LEN(B1876) - 2, 3) = " EZ", "NM", MID(B1876, LEN(B1876) - 2, 3) = " NM", "HD", MID(B1876, LEN(B1876) - 2, 3) = " HD", "SHD", TRUE, "EZ"))</f>
        <v>Purity Dream - SHD</v>
      </c>
      <c r="C1877" s="18" t="str">
        <f>_xlfn.TEXTJOIN(" ", FALSE, VLOOKUP(Table2[[#This Row],[Song Number]], Table1[[Order]:[SHD]], 2, FALSE), "Pack")</f>
        <v>EV Pack</v>
      </c>
      <c r="D1877" s="18" t="str" cm="1">
        <f t="array" ref="D1877">_xlfn.IFS(MID(B1876, LEN(B1876) - 2, 3) = " EZ", "NM", MID(B1876, LEN(B1876) - 2, 3) = " NM", "HD", MID(B1876, LEN(B1876) - 2, 3) = " HD", "SHD", TRUE, "EZ")</f>
        <v>SHD</v>
      </c>
      <c r="E1877" s="18" t="str">
        <f>VLOOKUP(Table2[[#This Row],[Song Number]], Table1[[Order]:[SHD]], 5, FALSE)</f>
        <v>Kari</v>
      </c>
      <c r="F1877" s="18" t="str">
        <f>_xlfn.TEXTJOIN("", FALSE, "BPM_", VLOOKUP(Table2[[#This Row],[Song Number]], Table1[[Order]:[SHD]], 6, FALSE))</f>
        <v>BPM_130</v>
      </c>
      <c r="G1877" s="18" t="str" cm="1">
        <f t="array" ref="G1877">_xlfn.TEXTJOIN("", FALSE, "DIF_", VLOOKUP(Table2[[#This Row],[Song Number]], Table1[[Order]:[SHD]], _xlfn.IFS(MID(B1876, LEN(B1876) - 2, 3) = " EZ", 8, MID(B1876, LEN(B1876) - 2, 3) = " NM", 9, MID(B1876, LEN(B1876) - 2, 3) = " HD", 10, TRUE, 7), FALSE))</f>
        <v>DIF_16</v>
      </c>
      <c r="H187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"DIF_16" ],</v>
      </c>
      <c r="I187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"Purity Dream - SHD",
  "region": "EV Pack",
  "category": [ "EV Pack", "SHD", "DIF_16" ],
  "requires": []
  },
</v>
      </c>
    </row>
    <row r="1878" spans="1:9" ht="105" x14ac:dyDescent="0.25">
      <c r="A1878" s="18">
        <f t="shared" si="29"/>
        <v>470</v>
      </c>
      <c r="B1878" s="18" t="str">
        <f>_xlfn.TEXTJOIN(" - ", FALSE, VLOOKUP(Table2[[#This Row],[Song Number]], Table1[[Order]:[SHD]], 4, FALSE), _xlfn.IFS(MID(B1877, LEN(B1877) - 2, 3) = " EZ", "NM", MID(B1877, LEN(B1877) - 2, 3) = " NM", "HD", MID(B1877, LEN(B1877) - 2, 3) = " HD", "SHD", TRUE, "EZ"))</f>
        <v>Rebel Against - EZ</v>
      </c>
      <c r="C1878" s="18" t="str">
        <f>_xlfn.TEXTJOIN(" ", FALSE, VLOOKUP(Table2[[#This Row],[Song Number]], Table1[[Order]:[SHD]], 2, FALSE), "Pack")</f>
        <v>EV Pack</v>
      </c>
      <c r="D1878" s="18" t="str" cm="1">
        <f t="array" ref="D1878">_xlfn.IFS(MID(B1877, LEN(B1877) - 2, 3) = " EZ", "NM", MID(B1877, LEN(B1877) - 2, 3) = " NM", "HD", MID(B1877, LEN(B1877) - 2, 3) = " HD", "SHD", TRUE, "EZ")</f>
        <v>EZ</v>
      </c>
      <c r="E1878" s="18" t="str">
        <f>VLOOKUP(Table2[[#This Row],[Song Number]], Table1[[Order]:[SHD]], 5, FALSE)</f>
        <v>feel</v>
      </c>
      <c r="F1878" s="18" t="str">
        <f>_xlfn.TEXTJOIN("", FALSE, "BPM_", VLOOKUP(Table2[[#This Row],[Song Number]], Table1[[Order]:[SHD]], 6, FALSE))</f>
        <v>BPM_170</v>
      </c>
      <c r="G1878" s="18" t="str" cm="1">
        <f t="array" ref="G1878">_xlfn.TEXTJOIN("", FALSE, "DIF_", VLOOKUP(Table2[[#This Row],[Song Number]], Table1[[Order]:[SHD]], _xlfn.IFS(MID(B1877, LEN(B1877) - 2, 3) = " EZ", 8, MID(B1877, LEN(B1877) - 2, 3) = " NM", 9, MID(B1877, LEN(B1877) - 2, 3) = " HD", 10, TRUE, 7), FALSE))</f>
        <v>DIF_3</v>
      </c>
      <c r="H187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"DIF_3" ],</v>
      </c>
      <c r="I187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"Rebel Against - EZ",
  "region": "EV Pack",
  "category": [ "EV Pack", "EZ", "DIF_3" ],
  "requires": []
  },
</v>
      </c>
    </row>
    <row r="1879" spans="1:9" ht="105" x14ac:dyDescent="0.25">
      <c r="A1879" s="18">
        <f t="shared" si="29"/>
        <v>470</v>
      </c>
      <c r="B1879" s="18" t="str">
        <f>_xlfn.TEXTJOIN(" - ", FALSE, VLOOKUP(Table2[[#This Row],[Song Number]], Table1[[Order]:[SHD]], 4, FALSE), _xlfn.IFS(MID(B1878, LEN(B1878) - 2, 3) = " EZ", "NM", MID(B1878, LEN(B1878) - 2, 3) = " NM", "HD", MID(B1878, LEN(B1878) - 2, 3) = " HD", "SHD", TRUE, "EZ"))</f>
        <v>Rebel Against - NM</v>
      </c>
      <c r="C1879" s="18" t="str">
        <f>_xlfn.TEXTJOIN(" ", FALSE, VLOOKUP(Table2[[#This Row],[Song Number]], Table1[[Order]:[SHD]], 2, FALSE), "Pack")</f>
        <v>EV Pack</v>
      </c>
      <c r="D1879" s="18" t="str" cm="1">
        <f t="array" ref="D1879">_xlfn.IFS(MID(B1878, LEN(B1878) - 2, 3) = " EZ", "NM", MID(B1878, LEN(B1878) - 2, 3) = " NM", "HD", MID(B1878, LEN(B1878) - 2, 3) = " HD", "SHD", TRUE, "EZ")</f>
        <v>NM</v>
      </c>
      <c r="E1879" s="18" t="str">
        <f>VLOOKUP(Table2[[#This Row],[Song Number]], Table1[[Order]:[SHD]], 5, FALSE)</f>
        <v>feel</v>
      </c>
      <c r="F1879" s="18" t="str">
        <f>_xlfn.TEXTJOIN("", FALSE, "BPM_", VLOOKUP(Table2[[#This Row],[Song Number]], Table1[[Order]:[SHD]], 6, FALSE))</f>
        <v>BPM_170</v>
      </c>
      <c r="G1879" s="18" t="str" cm="1">
        <f t="array" ref="G1879">_xlfn.TEXTJOIN("", FALSE, "DIF_", VLOOKUP(Table2[[#This Row],[Song Number]], Table1[[Order]:[SHD]], _xlfn.IFS(MID(B1878, LEN(B1878) - 2, 3) = " EZ", 8, MID(B1878, LEN(B1878) - 2, 3) = " NM", 9, MID(B1878, LEN(B1878) - 2, 3) = " HD", 10, TRUE, 7), FALSE))</f>
        <v>DIF_8</v>
      </c>
      <c r="H187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"DIF_8" ],</v>
      </c>
      <c r="I187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"Rebel Against - NM",
  "region": "EV Pack",
  "category": [ "EV Pack", "NM", "DIF_8" ],
  "requires": []
  },
</v>
      </c>
    </row>
    <row r="1880" spans="1:9" ht="105" x14ac:dyDescent="0.25">
      <c r="A1880" s="18">
        <f t="shared" si="29"/>
        <v>470</v>
      </c>
      <c r="B1880" s="18" t="str">
        <f>_xlfn.TEXTJOIN(" - ", FALSE, VLOOKUP(Table2[[#This Row],[Song Number]], Table1[[Order]:[SHD]], 4, FALSE), _xlfn.IFS(MID(B1879, LEN(B1879) - 2, 3) = " EZ", "NM", MID(B1879, LEN(B1879) - 2, 3) = " NM", "HD", MID(B1879, LEN(B1879) - 2, 3) = " HD", "SHD", TRUE, "EZ"))</f>
        <v>Rebel Against - HD</v>
      </c>
      <c r="C1880" s="18" t="str">
        <f>_xlfn.TEXTJOIN(" ", FALSE, VLOOKUP(Table2[[#This Row],[Song Number]], Table1[[Order]:[SHD]], 2, FALSE), "Pack")</f>
        <v>EV Pack</v>
      </c>
      <c r="D1880" s="18" t="str" cm="1">
        <f t="array" ref="D1880">_xlfn.IFS(MID(B1879, LEN(B1879) - 2, 3) = " EZ", "NM", MID(B1879, LEN(B1879) - 2, 3) = " NM", "HD", MID(B1879, LEN(B1879) - 2, 3) = " HD", "SHD", TRUE, "EZ")</f>
        <v>HD</v>
      </c>
      <c r="E1880" s="18" t="str">
        <f>VLOOKUP(Table2[[#This Row],[Song Number]], Table1[[Order]:[SHD]], 5, FALSE)</f>
        <v>feel</v>
      </c>
      <c r="F1880" s="18" t="str">
        <f>_xlfn.TEXTJOIN("", FALSE, "BPM_", VLOOKUP(Table2[[#This Row],[Song Number]], Table1[[Order]:[SHD]], 6, FALSE))</f>
        <v>BPM_170</v>
      </c>
      <c r="G1880" s="18" t="str" cm="1">
        <f t="array" ref="G1880">_xlfn.TEXTJOIN("", FALSE, "DIF_", VLOOKUP(Table2[[#This Row],[Song Number]], Table1[[Order]:[SHD]], _xlfn.IFS(MID(B1879, LEN(B1879) - 2, 3) = " EZ", 8, MID(B1879, LEN(B1879) - 2, 3) = " NM", 9, MID(B1879, LEN(B1879) - 2, 3) = " HD", 10, TRUE, 7), FALSE))</f>
        <v>DIF_13</v>
      </c>
      <c r="H188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"DIF_13" ],</v>
      </c>
      <c r="I188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"Rebel Against - HD",
  "region": "EV Pack",
  "category": [ "EV Pack", "HD", "DIF_13" ],
  "requires": []
  },
</v>
      </c>
    </row>
    <row r="1881" spans="1:9" ht="105" x14ac:dyDescent="0.25">
      <c r="A1881" s="18">
        <f t="shared" si="29"/>
        <v>470</v>
      </c>
      <c r="B1881" s="18" t="str">
        <f>_xlfn.TEXTJOIN(" - ", FALSE, VLOOKUP(Table2[[#This Row],[Song Number]], Table1[[Order]:[SHD]], 4, FALSE), _xlfn.IFS(MID(B1880, LEN(B1880) - 2, 3) = " EZ", "NM", MID(B1880, LEN(B1880) - 2, 3) = " NM", "HD", MID(B1880, LEN(B1880) - 2, 3) = " HD", "SHD", TRUE, "EZ"))</f>
        <v>Rebel Against - SHD</v>
      </c>
      <c r="C1881" s="18" t="str">
        <f>_xlfn.TEXTJOIN(" ", FALSE, VLOOKUP(Table2[[#This Row],[Song Number]], Table1[[Order]:[SHD]], 2, FALSE), "Pack")</f>
        <v>EV Pack</v>
      </c>
      <c r="D1881" s="18" t="str" cm="1">
        <f t="array" ref="D1881">_xlfn.IFS(MID(B1880, LEN(B1880) - 2, 3) = " EZ", "NM", MID(B1880, LEN(B1880) - 2, 3) = " NM", "HD", MID(B1880, LEN(B1880) - 2, 3) = " HD", "SHD", TRUE, "EZ")</f>
        <v>SHD</v>
      </c>
      <c r="E1881" s="18" t="str">
        <f>VLOOKUP(Table2[[#This Row],[Song Number]], Table1[[Order]:[SHD]], 5, FALSE)</f>
        <v>feel</v>
      </c>
      <c r="F1881" s="18" t="str">
        <f>_xlfn.TEXTJOIN("", FALSE, "BPM_", VLOOKUP(Table2[[#This Row],[Song Number]], Table1[[Order]:[SHD]], 6, FALSE))</f>
        <v>BPM_170</v>
      </c>
      <c r="G1881" s="18" t="str" cm="1">
        <f t="array" ref="G1881">_xlfn.TEXTJOIN("", FALSE, "DIF_", VLOOKUP(Table2[[#This Row],[Song Number]], Table1[[Order]:[SHD]], _xlfn.IFS(MID(B1880, LEN(B1880) - 2, 3) = " EZ", 8, MID(B1880, LEN(B1880) - 2, 3) = " NM", 9, MID(B1880, LEN(B1880) - 2, 3) = " HD", 10, TRUE, 7), FALSE))</f>
        <v>DIF_17</v>
      </c>
      <c r="H188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"DIF_17" ],</v>
      </c>
      <c r="I188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"Rebel Against - SHD",
  "region": "EV Pack",
  "category": [ "EV Pack", "SHD", "DIF_17" ],
  "requires": []
  },
</v>
      </c>
    </row>
    <row r="1882" spans="1:9" ht="105" x14ac:dyDescent="0.25">
      <c r="A1882" s="18">
        <f t="shared" si="29"/>
        <v>471</v>
      </c>
      <c r="B1882" s="18" t="str">
        <f>_xlfn.TEXTJOIN(" - ", FALSE, VLOOKUP(Table2[[#This Row],[Song Number]], Table1[[Order]:[SHD]], 4, FALSE), _xlfn.IFS(MID(B1881, LEN(B1881) - 2, 3) = " EZ", "NM", MID(B1881, LEN(B1881) - 2, 3) = " NM", "HD", MID(B1881, LEN(B1881) - 2, 3) = " HD", "SHD", TRUE, "EZ"))</f>
        <v>Rendezvous City - EZ</v>
      </c>
      <c r="C1882" s="18" t="str">
        <f>_xlfn.TEXTJOIN(" ", FALSE, VLOOKUP(Table2[[#This Row],[Song Number]], Table1[[Order]:[SHD]], 2, FALSE), "Pack")</f>
        <v>EV Pack</v>
      </c>
      <c r="D1882" s="18" t="str" cm="1">
        <f t="array" ref="D1882">_xlfn.IFS(MID(B1881, LEN(B1881) - 2, 3) = " EZ", "NM", MID(B1881, LEN(B1881) - 2, 3) = " NM", "HD", MID(B1881, LEN(B1881) - 2, 3) = " HD", "SHD", TRUE, "EZ")</f>
        <v>EZ</v>
      </c>
      <c r="E1882" s="18" t="str">
        <f>VLOOKUP(Table2[[#This Row],[Song Number]], Table1[[Order]:[SHD]], 5, FALSE)</f>
        <v>wigen</v>
      </c>
      <c r="F1882" s="18" t="str">
        <f>_xlfn.TEXTJOIN("", FALSE, "BPM_", VLOOKUP(Table2[[#This Row],[Song Number]], Table1[[Order]:[SHD]], 6, FALSE))</f>
        <v>BPM_130</v>
      </c>
      <c r="G1882" s="18" t="str" cm="1">
        <f t="array" ref="G1882">_xlfn.TEXTJOIN("", FALSE, "DIF_", VLOOKUP(Table2[[#This Row],[Song Number]], Table1[[Order]:[SHD]], _xlfn.IFS(MID(B1881, LEN(B1881) - 2, 3) = " EZ", 8, MID(B1881, LEN(B1881) - 2, 3) = " NM", 9, MID(B1881, LEN(B1881) - 2, 3) = " HD", 10, TRUE, 7), FALSE))</f>
        <v>DIF_4</v>
      </c>
      <c r="H188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"DIF_4" ],</v>
      </c>
      <c r="I188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"Rendezvous City - EZ",
  "region": "EV Pack",
  "category": [ "EV Pack", "EZ", "DIF_4" ],
  "requires": []
  },
</v>
      </c>
    </row>
    <row r="1883" spans="1:9" ht="105" x14ac:dyDescent="0.25">
      <c r="A1883" s="18">
        <f t="shared" si="29"/>
        <v>471</v>
      </c>
      <c r="B1883" s="18" t="str">
        <f>_xlfn.TEXTJOIN(" - ", FALSE, VLOOKUP(Table2[[#This Row],[Song Number]], Table1[[Order]:[SHD]], 4, FALSE), _xlfn.IFS(MID(B1882, LEN(B1882) - 2, 3) = " EZ", "NM", MID(B1882, LEN(B1882) - 2, 3) = " NM", "HD", MID(B1882, LEN(B1882) - 2, 3) = " HD", "SHD", TRUE, "EZ"))</f>
        <v>Rendezvous City - NM</v>
      </c>
      <c r="C1883" s="18" t="str">
        <f>_xlfn.TEXTJOIN(" ", FALSE, VLOOKUP(Table2[[#This Row],[Song Number]], Table1[[Order]:[SHD]], 2, FALSE), "Pack")</f>
        <v>EV Pack</v>
      </c>
      <c r="D1883" s="18" t="str" cm="1">
        <f t="array" ref="D1883">_xlfn.IFS(MID(B1882, LEN(B1882) - 2, 3) = " EZ", "NM", MID(B1882, LEN(B1882) - 2, 3) = " NM", "HD", MID(B1882, LEN(B1882) - 2, 3) = " HD", "SHD", TRUE, "EZ")</f>
        <v>NM</v>
      </c>
      <c r="E1883" s="18" t="str">
        <f>VLOOKUP(Table2[[#This Row],[Song Number]], Table1[[Order]:[SHD]], 5, FALSE)</f>
        <v>wigen</v>
      </c>
      <c r="F1883" s="18" t="str">
        <f>_xlfn.TEXTJOIN("", FALSE, "BPM_", VLOOKUP(Table2[[#This Row],[Song Number]], Table1[[Order]:[SHD]], 6, FALSE))</f>
        <v>BPM_130</v>
      </c>
      <c r="G1883" s="18" t="str" cm="1">
        <f t="array" ref="G1883">_xlfn.TEXTJOIN("", FALSE, "DIF_", VLOOKUP(Table2[[#This Row],[Song Number]], Table1[[Order]:[SHD]], _xlfn.IFS(MID(B1882, LEN(B1882) - 2, 3) = " EZ", 8, MID(B1882, LEN(B1882) - 2, 3) = " NM", 9, MID(B1882, LEN(B1882) - 2, 3) = " HD", 10, TRUE, 7), FALSE))</f>
        <v>DIF_9</v>
      </c>
      <c r="H188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"DIF_9" ],</v>
      </c>
      <c r="I188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"Rendezvous City - NM",
  "region": "EV Pack",
  "category": [ "EV Pack", "NM", "DIF_9" ],
  "requires": []
  },
</v>
      </c>
    </row>
    <row r="1884" spans="1:9" ht="105" x14ac:dyDescent="0.25">
      <c r="A1884" s="18">
        <f t="shared" si="29"/>
        <v>471</v>
      </c>
      <c r="B1884" s="18" t="str">
        <f>_xlfn.TEXTJOIN(" - ", FALSE, VLOOKUP(Table2[[#This Row],[Song Number]], Table1[[Order]:[SHD]], 4, FALSE), _xlfn.IFS(MID(B1883, LEN(B1883) - 2, 3) = " EZ", "NM", MID(B1883, LEN(B1883) - 2, 3) = " NM", "HD", MID(B1883, LEN(B1883) - 2, 3) = " HD", "SHD", TRUE, "EZ"))</f>
        <v>Rendezvous City - HD</v>
      </c>
      <c r="C1884" s="18" t="str">
        <f>_xlfn.TEXTJOIN(" ", FALSE, VLOOKUP(Table2[[#This Row],[Song Number]], Table1[[Order]:[SHD]], 2, FALSE), "Pack")</f>
        <v>EV Pack</v>
      </c>
      <c r="D1884" s="18" t="str" cm="1">
        <f t="array" ref="D1884">_xlfn.IFS(MID(B1883, LEN(B1883) - 2, 3) = " EZ", "NM", MID(B1883, LEN(B1883) - 2, 3) = " NM", "HD", MID(B1883, LEN(B1883) - 2, 3) = " HD", "SHD", TRUE, "EZ")</f>
        <v>HD</v>
      </c>
      <c r="E1884" s="18" t="str">
        <f>VLOOKUP(Table2[[#This Row],[Song Number]], Table1[[Order]:[SHD]], 5, FALSE)</f>
        <v>wigen</v>
      </c>
      <c r="F1884" s="18" t="str">
        <f>_xlfn.TEXTJOIN("", FALSE, "BPM_", VLOOKUP(Table2[[#This Row],[Song Number]], Table1[[Order]:[SHD]], 6, FALSE))</f>
        <v>BPM_130</v>
      </c>
      <c r="G1884" s="18" t="str" cm="1">
        <f t="array" ref="G1884">_xlfn.TEXTJOIN("", FALSE, "DIF_", VLOOKUP(Table2[[#This Row],[Song Number]], Table1[[Order]:[SHD]], _xlfn.IFS(MID(B1883, LEN(B1883) - 2, 3) = " EZ", 8, MID(B1883, LEN(B1883) - 2, 3) = " NM", 9, MID(B1883, LEN(B1883) - 2, 3) = " HD", 10, TRUE, 7), FALSE))</f>
        <v>DIF_13</v>
      </c>
      <c r="H188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"DIF_13" ],</v>
      </c>
      <c r="I188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"Rendezvous City - HD",
  "region": "EV Pack",
  "category": [ "EV Pack", "HD", "DIF_13" ],
  "requires": []
  },
</v>
      </c>
    </row>
    <row r="1885" spans="1:9" ht="105" x14ac:dyDescent="0.25">
      <c r="A1885" s="18">
        <f t="shared" si="29"/>
        <v>471</v>
      </c>
      <c r="B1885" s="18" t="str">
        <f>_xlfn.TEXTJOIN(" - ", FALSE, VLOOKUP(Table2[[#This Row],[Song Number]], Table1[[Order]:[SHD]], 4, FALSE), _xlfn.IFS(MID(B1884, LEN(B1884) - 2, 3) = " EZ", "NM", MID(B1884, LEN(B1884) - 2, 3) = " NM", "HD", MID(B1884, LEN(B1884) - 2, 3) = " HD", "SHD", TRUE, "EZ"))</f>
        <v>Rendezvous City - SHD</v>
      </c>
      <c r="C1885" s="18" t="str">
        <f>_xlfn.TEXTJOIN(" ", FALSE, VLOOKUP(Table2[[#This Row],[Song Number]], Table1[[Order]:[SHD]], 2, FALSE), "Pack")</f>
        <v>EV Pack</v>
      </c>
      <c r="D1885" s="18" t="str" cm="1">
        <f t="array" ref="D1885">_xlfn.IFS(MID(B1884, LEN(B1884) - 2, 3) = " EZ", "NM", MID(B1884, LEN(B1884) - 2, 3) = " NM", "HD", MID(B1884, LEN(B1884) - 2, 3) = " HD", "SHD", TRUE, "EZ")</f>
        <v>SHD</v>
      </c>
      <c r="E1885" s="18" t="str">
        <f>VLOOKUP(Table2[[#This Row],[Song Number]], Table1[[Order]:[SHD]], 5, FALSE)</f>
        <v>wigen</v>
      </c>
      <c r="F1885" s="18" t="str">
        <f>_xlfn.TEXTJOIN("", FALSE, "BPM_", VLOOKUP(Table2[[#This Row],[Song Number]], Table1[[Order]:[SHD]], 6, FALSE))</f>
        <v>BPM_130</v>
      </c>
      <c r="G1885" s="18" t="str" cm="1">
        <f t="array" ref="G1885">_xlfn.TEXTJOIN("", FALSE, "DIF_", VLOOKUP(Table2[[#This Row],[Song Number]], Table1[[Order]:[SHD]], _xlfn.IFS(MID(B1884, LEN(B1884) - 2, 3) = " EZ", 8, MID(B1884, LEN(B1884) - 2, 3) = " NM", 9, MID(B1884, LEN(B1884) - 2, 3) = " HD", 10, TRUE, 7), FALSE))</f>
        <v>DIF_16</v>
      </c>
      <c r="H188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"DIF_16" ],</v>
      </c>
      <c r="I188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"Rendezvous City - SHD",
  "region": "EV Pack",
  "category": [ "EV Pack", "SHD", "DIF_16" ],
  "requires": []
  },
</v>
      </c>
    </row>
    <row r="1886" spans="1:9" ht="105" x14ac:dyDescent="0.25">
      <c r="A1886" s="18">
        <f t="shared" si="29"/>
        <v>472</v>
      </c>
      <c r="B1886" s="18" t="str">
        <f>_xlfn.TEXTJOIN(" - ", FALSE, VLOOKUP(Table2[[#This Row],[Song Number]], Table1[[Order]:[SHD]], 4, FALSE), _xlfn.IFS(MID(B1885, LEN(B1885) - 2, 3) = " EZ", "NM", MID(B1885, LEN(B1885) - 2, 3) = " NM", "HD", MID(B1885, LEN(B1885) - 2, 3) = " HD", "SHD", TRUE, "EZ"))</f>
        <v>Repulse Stream (RAVEN@TION Remix) - EZ</v>
      </c>
      <c r="C1886" s="18" t="str">
        <f>_xlfn.TEXTJOIN(" ", FALSE, VLOOKUP(Table2[[#This Row],[Song Number]], Table1[[Order]:[SHD]], 2, FALSE), "Pack")</f>
        <v>EV Pack</v>
      </c>
      <c r="D1886" s="18" t="str" cm="1">
        <f t="array" ref="D1886">_xlfn.IFS(MID(B1885, LEN(B1885) - 2, 3) = " EZ", "NM", MID(B1885, LEN(B1885) - 2, 3) = " NM", "HD", MID(B1885, LEN(B1885) - 2, 3) = " HD", "SHD", TRUE, "EZ")</f>
        <v>EZ</v>
      </c>
      <c r="E1886" s="18" t="str">
        <f>VLOOKUP(Table2[[#This Row],[Song Number]], Table1[[Order]:[SHD]], 5, FALSE)</f>
        <v>KIEN x RMHN a.k.a RAVEN@TION</v>
      </c>
      <c r="F1886" s="18" t="str">
        <f>_xlfn.TEXTJOIN("", FALSE, "BPM_", VLOOKUP(Table2[[#This Row],[Song Number]], Table1[[Order]:[SHD]], 6, FALSE))</f>
        <v>BPM_180</v>
      </c>
      <c r="G1886" s="18" t="str" cm="1">
        <f t="array" ref="G1886">_xlfn.TEXTJOIN("", FALSE, "DIF_", VLOOKUP(Table2[[#This Row],[Song Number]], Table1[[Order]:[SHD]], _xlfn.IFS(MID(B1885, LEN(B1885) - 2, 3) = " EZ", 8, MID(B1885, LEN(B1885) - 2, 3) = " NM", 9, MID(B1885, LEN(B1885) - 2, 3) = " HD", 10, TRUE, 7), FALSE))</f>
        <v>DIF_5</v>
      </c>
      <c r="H188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"DIF_5" ],</v>
      </c>
      <c r="I188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"Repulse Stream (RAVEN@TION Remix) - EZ",
  "region": "EV Pack",
  "category": [ "EV Pack", "EZ", "DIF_5" ],
  "requires": []
  },
</v>
      </c>
    </row>
    <row r="1887" spans="1:9" ht="105" x14ac:dyDescent="0.25">
      <c r="A1887" s="18">
        <f t="shared" si="29"/>
        <v>472</v>
      </c>
      <c r="B1887" s="18" t="str">
        <f>_xlfn.TEXTJOIN(" - ", FALSE, VLOOKUP(Table2[[#This Row],[Song Number]], Table1[[Order]:[SHD]], 4, FALSE), _xlfn.IFS(MID(B1886, LEN(B1886) - 2, 3) = " EZ", "NM", MID(B1886, LEN(B1886) - 2, 3) = " NM", "HD", MID(B1886, LEN(B1886) - 2, 3) = " HD", "SHD", TRUE, "EZ"))</f>
        <v>Repulse Stream (RAVEN@TION Remix) - NM</v>
      </c>
      <c r="C1887" s="18" t="str">
        <f>_xlfn.TEXTJOIN(" ", FALSE, VLOOKUP(Table2[[#This Row],[Song Number]], Table1[[Order]:[SHD]], 2, FALSE), "Pack")</f>
        <v>EV Pack</v>
      </c>
      <c r="D1887" s="18" t="str" cm="1">
        <f t="array" ref="D1887">_xlfn.IFS(MID(B1886, LEN(B1886) - 2, 3) = " EZ", "NM", MID(B1886, LEN(B1886) - 2, 3) = " NM", "HD", MID(B1886, LEN(B1886) - 2, 3) = " HD", "SHD", TRUE, "EZ")</f>
        <v>NM</v>
      </c>
      <c r="E1887" s="18" t="str">
        <f>VLOOKUP(Table2[[#This Row],[Song Number]], Table1[[Order]:[SHD]], 5, FALSE)</f>
        <v>KIEN x RMHN a.k.a RAVEN@TION</v>
      </c>
      <c r="F1887" s="18" t="str">
        <f>_xlfn.TEXTJOIN("", FALSE, "BPM_", VLOOKUP(Table2[[#This Row],[Song Number]], Table1[[Order]:[SHD]], 6, FALSE))</f>
        <v>BPM_180</v>
      </c>
      <c r="G1887" s="18" t="str" cm="1">
        <f t="array" ref="G1887">_xlfn.TEXTJOIN("", FALSE, "DIF_", VLOOKUP(Table2[[#This Row],[Song Number]], Table1[[Order]:[SHD]], _xlfn.IFS(MID(B1886, LEN(B1886) - 2, 3) = " EZ", 8, MID(B1886, LEN(B1886) - 2, 3) = " NM", 9, MID(B1886, LEN(B1886) - 2, 3) = " HD", 10, TRUE, 7), FALSE))</f>
        <v>DIF_10</v>
      </c>
      <c r="H188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"DIF_10" ],</v>
      </c>
      <c r="I188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"Repulse Stream (RAVEN@TION Remix) - NM",
  "region": "EV Pack",
  "category": [ "EV Pack", "NM", "DIF_10" ],
  "requires": []
  },
</v>
      </c>
    </row>
    <row r="1888" spans="1:9" ht="105" x14ac:dyDescent="0.25">
      <c r="A1888" s="18">
        <f t="shared" si="29"/>
        <v>472</v>
      </c>
      <c r="B1888" s="18" t="str">
        <f>_xlfn.TEXTJOIN(" - ", FALSE, VLOOKUP(Table2[[#This Row],[Song Number]], Table1[[Order]:[SHD]], 4, FALSE), _xlfn.IFS(MID(B1887, LEN(B1887) - 2, 3) = " EZ", "NM", MID(B1887, LEN(B1887) - 2, 3) = " NM", "HD", MID(B1887, LEN(B1887) - 2, 3) = " HD", "SHD", TRUE, "EZ"))</f>
        <v>Repulse Stream (RAVEN@TION Remix) - HD</v>
      </c>
      <c r="C1888" s="18" t="str">
        <f>_xlfn.TEXTJOIN(" ", FALSE, VLOOKUP(Table2[[#This Row],[Song Number]], Table1[[Order]:[SHD]], 2, FALSE), "Pack")</f>
        <v>EV Pack</v>
      </c>
      <c r="D1888" s="18" t="str" cm="1">
        <f t="array" ref="D1888">_xlfn.IFS(MID(B1887, LEN(B1887) - 2, 3) = " EZ", "NM", MID(B1887, LEN(B1887) - 2, 3) = " NM", "HD", MID(B1887, LEN(B1887) - 2, 3) = " HD", "SHD", TRUE, "EZ")</f>
        <v>HD</v>
      </c>
      <c r="E1888" s="18" t="str">
        <f>VLOOKUP(Table2[[#This Row],[Song Number]], Table1[[Order]:[SHD]], 5, FALSE)</f>
        <v>KIEN x RMHN a.k.a RAVEN@TION</v>
      </c>
      <c r="F1888" s="18" t="str">
        <f>_xlfn.TEXTJOIN("", FALSE, "BPM_", VLOOKUP(Table2[[#This Row],[Song Number]], Table1[[Order]:[SHD]], 6, FALSE))</f>
        <v>BPM_180</v>
      </c>
      <c r="G1888" s="18" t="str" cm="1">
        <f t="array" ref="G1888">_xlfn.TEXTJOIN("", FALSE, "DIF_", VLOOKUP(Table2[[#This Row],[Song Number]], Table1[[Order]:[SHD]], _xlfn.IFS(MID(B1887, LEN(B1887) - 2, 3) = " EZ", 8, MID(B1887, LEN(B1887) - 2, 3) = " NM", 9, MID(B1887, LEN(B1887) - 2, 3) = " HD", 10, TRUE, 7), FALSE))</f>
        <v>DIF_14</v>
      </c>
      <c r="H188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"DIF_14" ],</v>
      </c>
      <c r="I188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"Repulse Stream (RAVEN@TION Remix) - HD",
  "region": "EV Pack",
  "category": [ "EV Pack", "HD", "DIF_14" ],
  "requires": []
  },
</v>
      </c>
    </row>
    <row r="1889" spans="1:9" ht="105" x14ac:dyDescent="0.25">
      <c r="A1889" s="18">
        <f t="shared" si="29"/>
        <v>472</v>
      </c>
      <c r="B1889" s="18" t="str">
        <f>_xlfn.TEXTJOIN(" - ", FALSE, VLOOKUP(Table2[[#This Row],[Song Number]], Table1[[Order]:[SHD]], 4, FALSE), _xlfn.IFS(MID(B1888, LEN(B1888) - 2, 3) = " EZ", "NM", MID(B1888, LEN(B1888) - 2, 3) = " NM", "HD", MID(B1888, LEN(B1888) - 2, 3) = " HD", "SHD", TRUE, "EZ"))</f>
        <v>Repulse Stream (RAVEN@TION Remix) - SHD</v>
      </c>
      <c r="C1889" s="18" t="str">
        <f>_xlfn.TEXTJOIN(" ", FALSE, VLOOKUP(Table2[[#This Row],[Song Number]], Table1[[Order]:[SHD]], 2, FALSE), "Pack")</f>
        <v>EV Pack</v>
      </c>
      <c r="D1889" s="18" t="str" cm="1">
        <f t="array" ref="D1889">_xlfn.IFS(MID(B1888, LEN(B1888) - 2, 3) = " EZ", "NM", MID(B1888, LEN(B1888) - 2, 3) = " NM", "HD", MID(B1888, LEN(B1888) - 2, 3) = " HD", "SHD", TRUE, "EZ")</f>
        <v>SHD</v>
      </c>
      <c r="E1889" s="18" t="str">
        <f>VLOOKUP(Table2[[#This Row],[Song Number]], Table1[[Order]:[SHD]], 5, FALSE)</f>
        <v>KIEN x RMHN a.k.a RAVEN@TION</v>
      </c>
      <c r="F1889" s="18" t="str">
        <f>_xlfn.TEXTJOIN("", FALSE, "BPM_", VLOOKUP(Table2[[#This Row],[Song Number]], Table1[[Order]:[SHD]], 6, FALSE))</f>
        <v>BPM_180</v>
      </c>
      <c r="G1889" s="18" t="str" cm="1">
        <f t="array" ref="G1889">_xlfn.TEXTJOIN("", FALSE, "DIF_", VLOOKUP(Table2[[#This Row],[Song Number]], Table1[[Order]:[SHD]], _xlfn.IFS(MID(B1888, LEN(B1888) - 2, 3) = " EZ", 8, MID(B1888, LEN(B1888) - 2, 3) = " NM", 9, MID(B1888, LEN(B1888) - 2, 3) = " HD", 10, TRUE, 7), FALSE))</f>
        <v>DIF_18</v>
      </c>
      <c r="H188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"DIF_18" ],</v>
      </c>
      <c r="I188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"Repulse Stream (RAVEN@TION Remix) - SHD",
  "region": "EV Pack",
  "category": [ "EV Pack", "SHD", "DIF_18" ],
  "requires": []
  },
</v>
      </c>
    </row>
    <row r="1890" spans="1:9" ht="105" x14ac:dyDescent="0.25">
      <c r="A1890" s="18">
        <f t="shared" si="29"/>
        <v>473</v>
      </c>
      <c r="B1890" s="18" t="str">
        <f>_xlfn.TEXTJOIN(" - ", FALSE, VLOOKUP(Table2[[#This Row],[Song Number]], Table1[[Order]:[SHD]], 4, FALSE), _xlfn.IFS(MID(B1889, LEN(B1889) - 2, 3) = " EZ", "NM", MID(B1889, LEN(B1889) - 2, 3) = " NM", "HD", MID(B1889, LEN(B1889) - 2, 3) = " HD", "SHD", TRUE, "EZ"))</f>
        <v>Rosenkreuz†Vampir - EZ</v>
      </c>
      <c r="C1890" s="18" t="str">
        <f>_xlfn.TEXTJOIN(" ", FALSE, VLOOKUP(Table2[[#This Row],[Song Number]], Table1[[Order]:[SHD]], 2, FALSE), "Pack")</f>
        <v>EV Pack</v>
      </c>
      <c r="D1890" s="18" t="str" cm="1">
        <f t="array" ref="D1890">_xlfn.IFS(MID(B1889, LEN(B1889) - 2, 3) = " EZ", "NM", MID(B1889, LEN(B1889) - 2, 3) = " NM", "HD", MID(B1889, LEN(B1889) - 2, 3) = " HD", "SHD", TRUE, "EZ")</f>
        <v>EZ</v>
      </c>
      <c r="E1890" s="18" t="str">
        <f>VLOOKUP(Table2[[#This Row],[Song Number]], Table1[[Order]:[SHD]], 5, FALSE)</f>
        <v>Mori †</v>
      </c>
      <c r="F1890" s="18" t="str">
        <f>_xlfn.TEXTJOIN("", FALSE, "BPM_", VLOOKUP(Table2[[#This Row],[Song Number]], Table1[[Order]:[SHD]], 6, FALSE))</f>
        <v>BPM_173</v>
      </c>
      <c r="G1890" s="18" t="str" cm="1">
        <f t="array" ref="G1890">_xlfn.TEXTJOIN("", FALSE, "DIF_", VLOOKUP(Table2[[#This Row],[Song Number]], Table1[[Order]:[SHD]], _xlfn.IFS(MID(B1889, LEN(B1889) - 2, 3) = " EZ", 8, MID(B1889, LEN(B1889) - 2, 3) = " NM", 9, MID(B1889, LEN(B1889) - 2, 3) = " HD", 10, TRUE, 7), FALSE))</f>
        <v>DIF_8</v>
      </c>
      <c r="H189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"DIF_8" ],</v>
      </c>
      <c r="I189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"Rosenkreuz†Vampir - EZ",
  "region": "EV Pack",
  "category": [ "EV Pack", "EZ", "DIF_8" ],
  "requires": []
  },
</v>
      </c>
    </row>
    <row r="1891" spans="1:9" ht="105" x14ac:dyDescent="0.25">
      <c r="A1891" s="18">
        <f t="shared" si="29"/>
        <v>473</v>
      </c>
      <c r="B1891" s="18" t="str">
        <f>_xlfn.TEXTJOIN(" - ", FALSE, VLOOKUP(Table2[[#This Row],[Song Number]], Table1[[Order]:[SHD]], 4, FALSE), _xlfn.IFS(MID(B1890, LEN(B1890) - 2, 3) = " EZ", "NM", MID(B1890, LEN(B1890) - 2, 3) = " NM", "HD", MID(B1890, LEN(B1890) - 2, 3) = " HD", "SHD", TRUE, "EZ"))</f>
        <v>Rosenkreuz†Vampir - NM</v>
      </c>
      <c r="C1891" s="18" t="str">
        <f>_xlfn.TEXTJOIN(" ", FALSE, VLOOKUP(Table2[[#This Row],[Song Number]], Table1[[Order]:[SHD]], 2, FALSE), "Pack")</f>
        <v>EV Pack</v>
      </c>
      <c r="D1891" s="18" t="str" cm="1">
        <f t="array" ref="D1891">_xlfn.IFS(MID(B1890, LEN(B1890) - 2, 3) = " EZ", "NM", MID(B1890, LEN(B1890) - 2, 3) = " NM", "HD", MID(B1890, LEN(B1890) - 2, 3) = " HD", "SHD", TRUE, "EZ")</f>
        <v>NM</v>
      </c>
      <c r="E1891" s="18" t="str">
        <f>VLOOKUP(Table2[[#This Row],[Song Number]], Table1[[Order]:[SHD]], 5, FALSE)</f>
        <v>Mori †</v>
      </c>
      <c r="F1891" s="18" t="str">
        <f>_xlfn.TEXTJOIN("", FALSE, "BPM_", VLOOKUP(Table2[[#This Row],[Song Number]], Table1[[Order]:[SHD]], 6, FALSE))</f>
        <v>BPM_173</v>
      </c>
      <c r="G1891" s="18" t="str" cm="1">
        <f t="array" ref="G1891">_xlfn.TEXTJOIN("", FALSE, "DIF_", VLOOKUP(Table2[[#This Row],[Song Number]], Table1[[Order]:[SHD]], _xlfn.IFS(MID(B1890, LEN(B1890) - 2, 3) = " EZ", 8, MID(B1890, LEN(B1890) - 2, 3) = " NM", 9, MID(B1890, LEN(B1890) - 2, 3) = " HD", 10, TRUE, 7), FALSE))</f>
        <v>DIF_14</v>
      </c>
      <c r="H189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"DIF_14" ],</v>
      </c>
      <c r="I189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"Rosenkreuz†Vampir - NM",
  "region": "EV Pack",
  "category": [ "EV Pack", "NM", "DIF_14" ],
  "requires": []
  },
</v>
      </c>
    </row>
    <row r="1892" spans="1:9" ht="105" x14ac:dyDescent="0.25">
      <c r="A1892" s="18">
        <f t="shared" si="29"/>
        <v>473</v>
      </c>
      <c r="B1892" s="18" t="str">
        <f>_xlfn.TEXTJOIN(" - ", FALSE, VLOOKUP(Table2[[#This Row],[Song Number]], Table1[[Order]:[SHD]], 4, FALSE), _xlfn.IFS(MID(B1891, LEN(B1891) - 2, 3) = " EZ", "NM", MID(B1891, LEN(B1891) - 2, 3) = " NM", "HD", MID(B1891, LEN(B1891) - 2, 3) = " HD", "SHD", TRUE, "EZ"))</f>
        <v>Rosenkreuz†Vampir - HD</v>
      </c>
      <c r="C1892" s="18" t="str">
        <f>_xlfn.TEXTJOIN(" ", FALSE, VLOOKUP(Table2[[#This Row],[Song Number]], Table1[[Order]:[SHD]], 2, FALSE), "Pack")</f>
        <v>EV Pack</v>
      </c>
      <c r="D1892" s="18" t="str" cm="1">
        <f t="array" ref="D1892">_xlfn.IFS(MID(B1891, LEN(B1891) - 2, 3) = " EZ", "NM", MID(B1891, LEN(B1891) - 2, 3) = " NM", "HD", MID(B1891, LEN(B1891) - 2, 3) = " HD", "SHD", TRUE, "EZ")</f>
        <v>HD</v>
      </c>
      <c r="E1892" s="18" t="str">
        <f>VLOOKUP(Table2[[#This Row],[Song Number]], Table1[[Order]:[SHD]], 5, FALSE)</f>
        <v>Mori †</v>
      </c>
      <c r="F1892" s="18" t="str">
        <f>_xlfn.TEXTJOIN("", FALSE, "BPM_", VLOOKUP(Table2[[#This Row],[Song Number]], Table1[[Order]:[SHD]], 6, FALSE))</f>
        <v>BPM_173</v>
      </c>
      <c r="G1892" s="18" t="str" cm="1">
        <f t="array" ref="G1892">_xlfn.TEXTJOIN("", FALSE, "DIF_", VLOOKUP(Table2[[#This Row],[Song Number]], Table1[[Order]:[SHD]], _xlfn.IFS(MID(B1891, LEN(B1891) - 2, 3) = " EZ", 8, MID(B1891, LEN(B1891) - 2, 3) = " NM", 9, MID(B1891, LEN(B1891) - 2, 3) = " HD", 10, TRUE, 7), FALSE))</f>
        <v>DIF_17</v>
      </c>
      <c r="H189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"DIF_17" ],</v>
      </c>
      <c r="I189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"Rosenkreuz†Vampir - HD",
  "region": "EV Pack",
  "category": [ "EV Pack", "HD", "DIF_17" ],
  "requires": []
  },
</v>
      </c>
    </row>
    <row r="1893" spans="1:9" ht="105" x14ac:dyDescent="0.25">
      <c r="A1893" s="18">
        <f t="shared" si="29"/>
        <v>473</v>
      </c>
      <c r="B1893" s="18" t="str">
        <f>_xlfn.TEXTJOIN(" - ", FALSE, VLOOKUP(Table2[[#This Row],[Song Number]], Table1[[Order]:[SHD]], 4, FALSE), _xlfn.IFS(MID(B1892, LEN(B1892) - 2, 3) = " EZ", "NM", MID(B1892, LEN(B1892) - 2, 3) = " NM", "HD", MID(B1892, LEN(B1892) - 2, 3) = " HD", "SHD", TRUE, "EZ"))</f>
        <v>Rosenkreuz†Vampir - SHD</v>
      </c>
      <c r="C1893" s="18" t="str">
        <f>_xlfn.TEXTJOIN(" ", FALSE, VLOOKUP(Table2[[#This Row],[Song Number]], Table1[[Order]:[SHD]], 2, FALSE), "Pack")</f>
        <v>EV Pack</v>
      </c>
      <c r="D1893" s="18" t="str" cm="1">
        <f t="array" ref="D1893">_xlfn.IFS(MID(B1892, LEN(B1892) - 2, 3) = " EZ", "NM", MID(B1892, LEN(B1892) - 2, 3) = " NM", "HD", MID(B1892, LEN(B1892) - 2, 3) = " HD", "SHD", TRUE, "EZ")</f>
        <v>SHD</v>
      </c>
      <c r="E1893" s="18" t="str">
        <f>VLOOKUP(Table2[[#This Row],[Song Number]], Table1[[Order]:[SHD]], 5, FALSE)</f>
        <v>Mori †</v>
      </c>
      <c r="F1893" s="18" t="str">
        <f>_xlfn.TEXTJOIN("", FALSE, "BPM_", VLOOKUP(Table2[[#This Row],[Song Number]], Table1[[Order]:[SHD]], 6, FALSE))</f>
        <v>BPM_173</v>
      </c>
      <c r="G1893" s="18" t="str" cm="1">
        <f t="array" ref="G1893">_xlfn.TEXTJOIN("", FALSE, "DIF_", VLOOKUP(Table2[[#This Row],[Song Number]], Table1[[Order]:[SHD]], _xlfn.IFS(MID(B1892, LEN(B1892) - 2, 3) = " EZ", 8, MID(B1892, LEN(B1892) - 2, 3) = " NM", 9, MID(B1892, LEN(B1892) - 2, 3) = " HD", 10, TRUE, 7), FALSE))</f>
        <v>DIF_19</v>
      </c>
      <c r="H189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"DIF_19" ],</v>
      </c>
      <c r="I189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"Rosenkreuz†Vampir - SHD",
  "region": "EV Pack",
  "category": [ "EV Pack", "SHD", "DIF_19" ],
  "requires": []
  },
</v>
      </c>
    </row>
    <row r="1894" spans="1:9" ht="105" x14ac:dyDescent="0.25">
      <c r="A1894" s="18">
        <f t="shared" si="29"/>
        <v>474</v>
      </c>
      <c r="B1894" s="18" t="str">
        <f>_xlfn.TEXTJOIN(" - ", FALSE, VLOOKUP(Table2[[#This Row],[Song Number]], Table1[[Order]:[SHD]], 4, FALSE), _xlfn.IFS(MID(B1893, LEN(B1893) - 2, 3) = " EZ", "NM", MID(B1893, LEN(B1893) - 2, 3) = " NM", "HD", MID(B1893, LEN(B1893) - 2, 3) = " HD", "SHD", TRUE, "EZ"))</f>
        <v>Schizophrenia - EZ</v>
      </c>
      <c r="C1894" s="18" t="str">
        <f>_xlfn.TEXTJOIN(" ", FALSE, VLOOKUP(Table2[[#This Row],[Song Number]], Table1[[Order]:[SHD]], 2, FALSE), "Pack")</f>
        <v>EV Pack</v>
      </c>
      <c r="D1894" s="18" t="str" cm="1">
        <f t="array" ref="D1894">_xlfn.IFS(MID(B1893, LEN(B1893) - 2, 3) = " EZ", "NM", MID(B1893, LEN(B1893) - 2, 3) = " NM", "HD", MID(B1893, LEN(B1893) - 2, 3) = " HD", "SHD", TRUE, "EZ")</f>
        <v>EZ</v>
      </c>
      <c r="E1894" s="18" t="str">
        <f>VLOOKUP(Table2[[#This Row],[Song Number]], Table1[[Order]:[SHD]], 5, FALSE)</f>
        <v>Ferrum</v>
      </c>
      <c r="F1894" s="18" t="str">
        <f>_xlfn.TEXTJOIN("", FALSE, "BPM_", VLOOKUP(Table2[[#This Row],[Song Number]], Table1[[Order]:[SHD]], 6, FALSE))</f>
        <v>BPM_190</v>
      </c>
      <c r="G1894" s="18" t="str" cm="1">
        <f t="array" ref="G1894">_xlfn.TEXTJOIN("", FALSE, "DIF_", VLOOKUP(Table2[[#This Row],[Song Number]], Table1[[Order]:[SHD]], _xlfn.IFS(MID(B1893, LEN(B1893) - 2, 3) = " EZ", 8, MID(B1893, LEN(B1893) - 2, 3) = " NM", 9, MID(B1893, LEN(B1893) - 2, 3) = " HD", 10, TRUE, 7), FALSE))</f>
        <v>DIF_4</v>
      </c>
      <c r="H189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"DIF_4" ],</v>
      </c>
      <c r="I189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"Schizophrenia - EZ",
  "region": "EV Pack",
  "category": [ "EV Pack", "EZ", "DIF_4" ],
  "requires": []
  },
</v>
      </c>
    </row>
    <row r="1895" spans="1:9" ht="105" x14ac:dyDescent="0.25">
      <c r="A1895" s="18">
        <f t="shared" si="29"/>
        <v>474</v>
      </c>
      <c r="B1895" s="18" t="str">
        <f>_xlfn.TEXTJOIN(" - ", FALSE, VLOOKUP(Table2[[#This Row],[Song Number]], Table1[[Order]:[SHD]], 4, FALSE), _xlfn.IFS(MID(B1894, LEN(B1894) - 2, 3) = " EZ", "NM", MID(B1894, LEN(B1894) - 2, 3) = " NM", "HD", MID(B1894, LEN(B1894) - 2, 3) = " HD", "SHD", TRUE, "EZ"))</f>
        <v>Schizophrenia - NM</v>
      </c>
      <c r="C1895" s="18" t="str">
        <f>_xlfn.TEXTJOIN(" ", FALSE, VLOOKUP(Table2[[#This Row],[Song Number]], Table1[[Order]:[SHD]], 2, FALSE), "Pack")</f>
        <v>EV Pack</v>
      </c>
      <c r="D1895" s="18" t="str" cm="1">
        <f t="array" ref="D1895">_xlfn.IFS(MID(B1894, LEN(B1894) - 2, 3) = " EZ", "NM", MID(B1894, LEN(B1894) - 2, 3) = " NM", "HD", MID(B1894, LEN(B1894) - 2, 3) = " HD", "SHD", TRUE, "EZ")</f>
        <v>NM</v>
      </c>
      <c r="E1895" s="18" t="str">
        <f>VLOOKUP(Table2[[#This Row],[Song Number]], Table1[[Order]:[SHD]], 5, FALSE)</f>
        <v>Ferrum</v>
      </c>
      <c r="F1895" s="18" t="str">
        <f>_xlfn.TEXTJOIN("", FALSE, "BPM_", VLOOKUP(Table2[[#This Row],[Song Number]], Table1[[Order]:[SHD]], 6, FALSE))</f>
        <v>BPM_190</v>
      </c>
      <c r="G1895" s="18" t="str" cm="1">
        <f t="array" ref="G1895">_xlfn.TEXTJOIN("", FALSE, "DIF_", VLOOKUP(Table2[[#This Row],[Song Number]], Table1[[Order]:[SHD]], _xlfn.IFS(MID(B1894, LEN(B1894) - 2, 3) = " EZ", 8, MID(B1894, LEN(B1894) - 2, 3) = " NM", 9, MID(B1894, LEN(B1894) - 2, 3) = " HD", 10, TRUE, 7), FALSE))</f>
        <v>DIF_10</v>
      </c>
      <c r="H189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"DIF_10" ],</v>
      </c>
      <c r="I189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"Schizophrenia - NM",
  "region": "EV Pack",
  "category": [ "EV Pack", "NM", "DIF_10" ],
  "requires": []
  },
</v>
      </c>
    </row>
    <row r="1896" spans="1:9" ht="105" x14ac:dyDescent="0.25">
      <c r="A1896" s="18">
        <f t="shared" si="29"/>
        <v>474</v>
      </c>
      <c r="B1896" s="18" t="str">
        <f>_xlfn.TEXTJOIN(" - ", FALSE, VLOOKUP(Table2[[#This Row],[Song Number]], Table1[[Order]:[SHD]], 4, FALSE), _xlfn.IFS(MID(B1895, LEN(B1895) - 2, 3) = " EZ", "NM", MID(B1895, LEN(B1895) - 2, 3) = " NM", "HD", MID(B1895, LEN(B1895) - 2, 3) = " HD", "SHD", TRUE, "EZ"))</f>
        <v>Schizophrenia - HD</v>
      </c>
      <c r="C1896" s="18" t="str">
        <f>_xlfn.TEXTJOIN(" ", FALSE, VLOOKUP(Table2[[#This Row],[Song Number]], Table1[[Order]:[SHD]], 2, FALSE), "Pack")</f>
        <v>EV Pack</v>
      </c>
      <c r="D1896" s="18" t="str" cm="1">
        <f t="array" ref="D1896">_xlfn.IFS(MID(B1895, LEN(B1895) - 2, 3) = " EZ", "NM", MID(B1895, LEN(B1895) - 2, 3) = " NM", "HD", MID(B1895, LEN(B1895) - 2, 3) = " HD", "SHD", TRUE, "EZ")</f>
        <v>HD</v>
      </c>
      <c r="E1896" s="18" t="str">
        <f>VLOOKUP(Table2[[#This Row],[Song Number]], Table1[[Order]:[SHD]], 5, FALSE)</f>
        <v>Ferrum</v>
      </c>
      <c r="F1896" s="18" t="str">
        <f>_xlfn.TEXTJOIN("", FALSE, "BPM_", VLOOKUP(Table2[[#This Row],[Song Number]], Table1[[Order]:[SHD]], 6, FALSE))</f>
        <v>BPM_190</v>
      </c>
      <c r="G1896" s="18" t="str" cm="1">
        <f t="array" ref="G1896">_xlfn.TEXTJOIN("", FALSE, "DIF_", VLOOKUP(Table2[[#This Row],[Song Number]], Table1[[Order]:[SHD]], _xlfn.IFS(MID(B1895, LEN(B1895) - 2, 3) = " EZ", 8, MID(B1895, LEN(B1895) - 2, 3) = " NM", 9, MID(B1895, LEN(B1895) - 2, 3) = " HD", 10, TRUE, 7), FALSE))</f>
        <v>DIF_14</v>
      </c>
      <c r="H189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"DIF_14" ],</v>
      </c>
      <c r="I189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"Schizophrenia - HD",
  "region": "EV Pack",
  "category": [ "EV Pack", "HD", "DIF_14" ],
  "requires": []
  },
</v>
      </c>
    </row>
    <row r="1897" spans="1:9" ht="105" x14ac:dyDescent="0.25">
      <c r="A1897" s="18">
        <f t="shared" si="29"/>
        <v>474</v>
      </c>
      <c r="B1897" s="18" t="str">
        <f>_xlfn.TEXTJOIN(" - ", FALSE, VLOOKUP(Table2[[#This Row],[Song Number]], Table1[[Order]:[SHD]], 4, FALSE), _xlfn.IFS(MID(B1896, LEN(B1896) - 2, 3) = " EZ", "NM", MID(B1896, LEN(B1896) - 2, 3) = " NM", "HD", MID(B1896, LEN(B1896) - 2, 3) = " HD", "SHD", TRUE, "EZ"))</f>
        <v>Schizophrenia - SHD</v>
      </c>
      <c r="C1897" s="18" t="str">
        <f>_xlfn.TEXTJOIN(" ", FALSE, VLOOKUP(Table2[[#This Row],[Song Number]], Table1[[Order]:[SHD]], 2, FALSE), "Pack")</f>
        <v>EV Pack</v>
      </c>
      <c r="D1897" s="18" t="str" cm="1">
        <f t="array" ref="D1897">_xlfn.IFS(MID(B1896, LEN(B1896) - 2, 3) = " EZ", "NM", MID(B1896, LEN(B1896) - 2, 3) = " NM", "HD", MID(B1896, LEN(B1896) - 2, 3) = " HD", "SHD", TRUE, "EZ")</f>
        <v>SHD</v>
      </c>
      <c r="E1897" s="18" t="str">
        <f>VLOOKUP(Table2[[#This Row],[Song Number]], Table1[[Order]:[SHD]], 5, FALSE)</f>
        <v>Ferrum</v>
      </c>
      <c r="F1897" s="18" t="str">
        <f>_xlfn.TEXTJOIN("", FALSE, "BPM_", VLOOKUP(Table2[[#This Row],[Song Number]], Table1[[Order]:[SHD]], 6, FALSE))</f>
        <v>BPM_190</v>
      </c>
      <c r="G1897" s="18" t="str" cm="1">
        <f t="array" ref="G1897">_xlfn.TEXTJOIN("", FALSE, "DIF_", VLOOKUP(Table2[[#This Row],[Song Number]], Table1[[Order]:[SHD]], _xlfn.IFS(MID(B1896, LEN(B1896) - 2, 3) = " EZ", 8, MID(B1896, LEN(B1896) - 2, 3) = " NM", 9, MID(B1896, LEN(B1896) - 2, 3) = " HD", 10, TRUE, 7), FALSE))</f>
        <v>DIF_17</v>
      </c>
      <c r="H189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"DIF_17" ],</v>
      </c>
      <c r="I189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"Schizophrenia - SHD",
  "region": "EV Pack",
  "category": [ "EV Pack", "SHD", "DIF_17" ],
  "requires": []
  },
</v>
      </c>
    </row>
    <row r="1898" spans="1:9" ht="105" x14ac:dyDescent="0.25">
      <c r="A1898" s="18">
        <f t="shared" si="29"/>
        <v>475</v>
      </c>
      <c r="B1898" s="18" t="str">
        <f>_xlfn.TEXTJOIN(" - ", FALSE, VLOOKUP(Table2[[#This Row],[Song Number]], Table1[[Order]:[SHD]], 4, FALSE), _xlfn.IFS(MID(B1897, LEN(B1897) - 2, 3) = " EZ", "NM", MID(B1897, LEN(B1897) - 2, 3) = " NM", "HD", MID(B1897, LEN(B1897) - 2, 3) = " HD", "SHD", TRUE, "EZ"))</f>
        <v>SND - EZ</v>
      </c>
      <c r="C1898" s="18" t="str">
        <f>_xlfn.TEXTJOIN(" ", FALSE, VLOOKUP(Table2[[#This Row],[Song Number]], Table1[[Order]:[SHD]], 2, FALSE), "Pack")</f>
        <v>EV Pack</v>
      </c>
      <c r="D1898" s="18" t="str" cm="1">
        <f t="array" ref="D1898">_xlfn.IFS(MID(B1897, LEN(B1897) - 2, 3) = " EZ", "NM", MID(B1897, LEN(B1897) - 2, 3) = " NM", "HD", MID(B1897, LEN(B1897) - 2, 3) = " HD", "SHD", TRUE, "EZ")</f>
        <v>EZ</v>
      </c>
      <c r="E1898" s="18" t="str">
        <f>VLOOKUP(Table2[[#This Row],[Song Number]], Table1[[Order]:[SHD]], 5, FALSE)</f>
        <v>LhoU</v>
      </c>
      <c r="F1898" s="18" t="str">
        <f>_xlfn.TEXTJOIN("", FALSE, "BPM_", VLOOKUP(Table2[[#This Row],[Song Number]], Table1[[Order]:[SHD]], 6, FALSE))</f>
        <v>BPM_165</v>
      </c>
      <c r="G1898" s="18" t="str" cm="1">
        <f t="array" ref="G1898">_xlfn.TEXTJOIN("", FALSE, "DIF_", VLOOKUP(Table2[[#This Row],[Song Number]], Table1[[Order]:[SHD]], _xlfn.IFS(MID(B1897, LEN(B1897) - 2, 3) = " EZ", 8, MID(B1897, LEN(B1897) - 2, 3) = " NM", 9, MID(B1897, LEN(B1897) - 2, 3) = " HD", 10, TRUE, 7), FALSE))</f>
        <v>DIF_4</v>
      </c>
      <c r="H189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"DIF_4" ],</v>
      </c>
      <c r="I189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"SND - EZ",
  "region": "EV Pack",
  "category": [ "EV Pack", "EZ", "DIF_4" ],
  "requires": []
  },
</v>
      </c>
    </row>
    <row r="1899" spans="1:9" ht="105" x14ac:dyDescent="0.25">
      <c r="A1899" s="18">
        <f t="shared" si="29"/>
        <v>475</v>
      </c>
      <c r="B1899" s="18" t="str">
        <f>_xlfn.TEXTJOIN(" - ", FALSE, VLOOKUP(Table2[[#This Row],[Song Number]], Table1[[Order]:[SHD]], 4, FALSE), _xlfn.IFS(MID(B1898, LEN(B1898) - 2, 3) = " EZ", "NM", MID(B1898, LEN(B1898) - 2, 3) = " NM", "HD", MID(B1898, LEN(B1898) - 2, 3) = " HD", "SHD", TRUE, "EZ"))</f>
        <v>SND - NM</v>
      </c>
      <c r="C1899" s="18" t="str">
        <f>_xlfn.TEXTJOIN(" ", FALSE, VLOOKUP(Table2[[#This Row],[Song Number]], Table1[[Order]:[SHD]], 2, FALSE), "Pack")</f>
        <v>EV Pack</v>
      </c>
      <c r="D1899" s="18" t="str" cm="1">
        <f t="array" ref="D1899">_xlfn.IFS(MID(B1898, LEN(B1898) - 2, 3) = " EZ", "NM", MID(B1898, LEN(B1898) - 2, 3) = " NM", "HD", MID(B1898, LEN(B1898) - 2, 3) = " HD", "SHD", TRUE, "EZ")</f>
        <v>NM</v>
      </c>
      <c r="E1899" s="18" t="str">
        <f>VLOOKUP(Table2[[#This Row],[Song Number]], Table1[[Order]:[SHD]], 5, FALSE)</f>
        <v>LhoU</v>
      </c>
      <c r="F1899" s="18" t="str">
        <f>_xlfn.TEXTJOIN("", FALSE, "BPM_", VLOOKUP(Table2[[#This Row],[Song Number]], Table1[[Order]:[SHD]], 6, FALSE))</f>
        <v>BPM_165</v>
      </c>
      <c r="G1899" s="18" t="str" cm="1">
        <f t="array" ref="G1899">_xlfn.TEXTJOIN("", FALSE, "DIF_", VLOOKUP(Table2[[#This Row],[Song Number]], Table1[[Order]:[SHD]], _xlfn.IFS(MID(B1898, LEN(B1898) - 2, 3) = " EZ", 8, MID(B1898, LEN(B1898) - 2, 3) = " NM", 9, MID(B1898, LEN(B1898) - 2, 3) = " HD", 10, TRUE, 7), FALSE))</f>
        <v>DIF_11</v>
      </c>
      <c r="H189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"DIF_11" ],</v>
      </c>
      <c r="I189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"SND - NM",
  "region": "EV Pack",
  "category": [ "EV Pack", "NM", "DIF_11" ],
  "requires": []
  },
</v>
      </c>
    </row>
    <row r="1900" spans="1:9" ht="105" x14ac:dyDescent="0.25">
      <c r="A1900" s="18">
        <f t="shared" si="29"/>
        <v>475</v>
      </c>
      <c r="B1900" s="18" t="str">
        <f>_xlfn.TEXTJOIN(" - ", FALSE, VLOOKUP(Table2[[#This Row],[Song Number]], Table1[[Order]:[SHD]], 4, FALSE), _xlfn.IFS(MID(B1899, LEN(B1899) - 2, 3) = " EZ", "NM", MID(B1899, LEN(B1899) - 2, 3) = " NM", "HD", MID(B1899, LEN(B1899) - 2, 3) = " HD", "SHD", TRUE, "EZ"))</f>
        <v>SND - HD</v>
      </c>
      <c r="C1900" s="18" t="str">
        <f>_xlfn.TEXTJOIN(" ", FALSE, VLOOKUP(Table2[[#This Row],[Song Number]], Table1[[Order]:[SHD]], 2, FALSE), "Pack")</f>
        <v>EV Pack</v>
      </c>
      <c r="D1900" s="18" t="str" cm="1">
        <f t="array" ref="D1900">_xlfn.IFS(MID(B1899, LEN(B1899) - 2, 3) = " EZ", "NM", MID(B1899, LEN(B1899) - 2, 3) = " NM", "HD", MID(B1899, LEN(B1899) - 2, 3) = " HD", "SHD", TRUE, "EZ")</f>
        <v>HD</v>
      </c>
      <c r="E1900" s="18" t="str">
        <f>VLOOKUP(Table2[[#This Row],[Song Number]], Table1[[Order]:[SHD]], 5, FALSE)</f>
        <v>LhoU</v>
      </c>
      <c r="F1900" s="18" t="str">
        <f>_xlfn.TEXTJOIN("", FALSE, "BPM_", VLOOKUP(Table2[[#This Row],[Song Number]], Table1[[Order]:[SHD]], 6, FALSE))</f>
        <v>BPM_165</v>
      </c>
      <c r="G1900" s="18" t="str" cm="1">
        <f t="array" ref="G1900">_xlfn.TEXTJOIN("", FALSE, "DIF_", VLOOKUP(Table2[[#This Row],[Song Number]], Table1[[Order]:[SHD]], _xlfn.IFS(MID(B1899, LEN(B1899) - 2, 3) = " EZ", 8, MID(B1899, LEN(B1899) - 2, 3) = " NM", 9, MID(B1899, LEN(B1899) - 2, 3) = " HD", 10, TRUE, 7), FALSE))</f>
        <v>DIF_15</v>
      </c>
      <c r="H190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"DIF_15" ],</v>
      </c>
      <c r="I190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"SND - HD",
  "region": "EV Pack",
  "category": [ "EV Pack", "HD", "DIF_15" ],
  "requires": []
  },
</v>
      </c>
    </row>
    <row r="1901" spans="1:9" ht="105" x14ac:dyDescent="0.25">
      <c r="A1901" s="18">
        <f t="shared" si="29"/>
        <v>475</v>
      </c>
      <c r="B1901" s="18" t="str">
        <f>_xlfn.TEXTJOIN(" - ", FALSE, VLOOKUP(Table2[[#This Row],[Song Number]], Table1[[Order]:[SHD]], 4, FALSE), _xlfn.IFS(MID(B1900, LEN(B1900) - 2, 3) = " EZ", "NM", MID(B1900, LEN(B1900) - 2, 3) = " NM", "HD", MID(B1900, LEN(B1900) - 2, 3) = " HD", "SHD", TRUE, "EZ"))</f>
        <v>SND - SHD</v>
      </c>
      <c r="C1901" s="18" t="str">
        <f>_xlfn.TEXTJOIN(" ", FALSE, VLOOKUP(Table2[[#This Row],[Song Number]], Table1[[Order]:[SHD]], 2, FALSE), "Pack")</f>
        <v>EV Pack</v>
      </c>
      <c r="D1901" s="18" t="str" cm="1">
        <f t="array" ref="D1901">_xlfn.IFS(MID(B1900, LEN(B1900) - 2, 3) = " EZ", "NM", MID(B1900, LEN(B1900) - 2, 3) = " NM", "HD", MID(B1900, LEN(B1900) - 2, 3) = " HD", "SHD", TRUE, "EZ")</f>
        <v>SHD</v>
      </c>
      <c r="E1901" s="18" t="str">
        <f>VLOOKUP(Table2[[#This Row],[Song Number]], Table1[[Order]:[SHD]], 5, FALSE)</f>
        <v>LhoU</v>
      </c>
      <c r="F1901" s="18" t="str">
        <f>_xlfn.TEXTJOIN("", FALSE, "BPM_", VLOOKUP(Table2[[#This Row],[Song Number]], Table1[[Order]:[SHD]], 6, FALSE))</f>
        <v>BPM_165</v>
      </c>
      <c r="G1901" s="18" t="str" cm="1">
        <f t="array" ref="G1901">_xlfn.TEXTJOIN("", FALSE, "DIF_", VLOOKUP(Table2[[#This Row],[Song Number]], Table1[[Order]:[SHD]], _xlfn.IFS(MID(B1900, LEN(B1900) - 2, 3) = " EZ", 8, MID(B1900, LEN(B1900) - 2, 3) = " NM", 9, MID(B1900, LEN(B1900) - 2, 3) = " HD", 10, TRUE, 7), FALSE))</f>
        <v>DIF_18</v>
      </c>
      <c r="H190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"DIF_18" ],</v>
      </c>
      <c r="I190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"SND - SHD",
  "region": "EV Pack",
  "category": [ "EV Pack", "SHD", "DIF_18" ],
  "requires": []
  },
</v>
      </c>
    </row>
    <row r="1902" spans="1:9" ht="105" x14ac:dyDescent="0.25">
      <c r="A1902" s="18">
        <f t="shared" si="29"/>
        <v>476</v>
      </c>
      <c r="B1902" s="18" t="str">
        <f>_xlfn.TEXTJOIN(" - ", FALSE, VLOOKUP(Table2[[#This Row],[Song Number]], Table1[[Order]:[SHD]], 4, FALSE), _xlfn.IFS(MID(B1901, LEN(B1901) - 2, 3) = " EZ", "NM", MID(B1901, LEN(B1901) - 2, 3) = " NM", "HD", MID(B1901, LEN(B1901) - 2, 3) = " HD", "SHD", TRUE, "EZ"))</f>
        <v>Sorry, But I Can't - EZ</v>
      </c>
      <c r="C1902" s="18" t="str">
        <f>_xlfn.TEXTJOIN(" ", FALSE, VLOOKUP(Table2[[#This Row],[Song Number]], Table1[[Order]:[SHD]], 2, FALSE), "Pack")</f>
        <v>EV Pack</v>
      </c>
      <c r="D1902" s="18" t="str" cm="1">
        <f t="array" ref="D1902">_xlfn.IFS(MID(B1901, LEN(B1901) - 2, 3) = " EZ", "NM", MID(B1901, LEN(B1901) - 2, 3) = " NM", "HD", MID(B1901, LEN(B1901) - 2, 3) = " HD", "SHD", TRUE, "EZ")</f>
        <v>EZ</v>
      </c>
      <c r="E1902" s="18" t="str">
        <f>VLOOKUP(Table2[[#This Row],[Song Number]], Table1[[Order]:[SHD]], 5, FALSE)</f>
        <v>Envy</v>
      </c>
      <c r="F1902" s="18" t="str">
        <f>_xlfn.TEXTJOIN("", FALSE, "BPM_", VLOOKUP(Table2[[#This Row],[Song Number]], Table1[[Order]:[SHD]], 6, FALSE))</f>
        <v>BPM_195</v>
      </c>
      <c r="G1902" s="18" t="str" cm="1">
        <f t="array" ref="G1902">_xlfn.TEXTJOIN("", FALSE, "DIF_", VLOOKUP(Table2[[#This Row],[Song Number]], Table1[[Order]:[SHD]], _xlfn.IFS(MID(B1901, LEN(B1901) - 2, 3) = " EZ", 8, MID(B1901, LEN(B1901) - 2, 3) = " NM", 9, MID(B1901, LEN(B1901) - 2, 3) = " HD", 10, TRUE, 7), FALSE))</f>
        <v>DIF_5</v>
      </c>
      <c r="H190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"DIF_5" ],</v>
      </c>
      <c r="I190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"Sorry, But I Can't - EZ",
  "region": "EV Pack",
  "category": [ "EV Pack", "EZ", "DIF_5" ],
  "requires": []
  },
</v>
      </c>
    </row>
    <row r="1903" spans="1:9" ht="105" x14ac:dyDescent="0.25">
      <c r="A1903" s="18">
        <f t="shared" si="29"/>
        <v>476</v>
      </c>
      <c r="B1903" s="18" t="str">
        <f>_xlfn.TEXTJOIN(" - ", FALSE, VLOOKUP(Table2[[#This Row],[Song Number]], Table1[[Order]:[SHD]], 4, FALSE), _xlfn.IFS(MID(B1902, LEN(B1902) - 2, 3) = " EZ", "NM", MID(B1902, LEN(B1902) - 2, 3) = " NM", "HD", MID(B1902, LEN(B1902) - 2, 3) = " HD", "SHD", TRUE, "EZ"))</f>
        <v>Sorry, But I Can't - NM</v>
      </c>
      <c r="C1903" s="18" t="str">
        <f>_xlfn.TEXTJOIN(" ", FALSE, VLOOKUP(Table2[[#This Row],[Song Number]], Table1[[Order]:[SHD]], 2, FALSE), "Pack")</f>
        <v>EV Pack</v>
      </c>
      <c r="D1903" s="18" t="str" cm="1">
        <f t="array" ref="D1903">_xlfn.IFS(MID(B1902, LEN(B1902) - 2, 3) = " EZ", "NM", MID(B1902, LEN(B1902) - 2, 3) = " NM", "HD", MID(B1902, LEN(B1902) - 2, 3) = " HD", "SHD", TRUE, "EZ")</f>
        <v>NM</v>
      </c>
      <c r="E1903" s="18" t="str">
        <f>VLOOKUP(Table2[[#This Row],[Song Number]], Table1[[Order]:[SHD]], 5, FALSE)</f>
        <v>Envy</v>
      </c>
      <c r="F1903" s="18" t="str">
        <f>_xlfn.TEXTJOIN("", FALSE, "BPM_", VLOOKUP(Table2[[#This Row],[Song Number]], Table1[[Order]:[SHD]], 6, FALSE))</f>
        <v>BPM_195</v>
      </c>
      <c r="G1903" s="18" t="str" cm="1">
        <f t="array" ref="G1903">_xlfn.TEXTJOIN("", FALSE, "DIF_", VLOOKUP(Table2[[#This Row],[Song Number]], Table1[[Order]:[SHD]], _xlfn.IFS(MID(B1902, LEN(B1902) - 2, 3) = " EZ", 8, MID(B1902, LEN(B1902) - 2, 3) = " NM", 9, MID(B1902, LEN(B1902) - 2, 3) = " HD", 10, TRUE, 7), FALSE))</f>
        <v>DIF_10</v>
      </c>
      <c r="H190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"DIF_10" ],</v>
      </c>
      <c r="I190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"Sorry, But I Can't - NM",
  "region": "EV Pack",
  "category": [ "EV Pack", "NM", "DIF_10" ],
  "requires": []
  },
</v>
      </c>
    </row>
    <row r="1904" spans="1:9" ht="105" x14ac:dyDescent="0.25">
      <c r="A1904" s="18">
        <f t="shared" si="29"/>
        <v>476</v>
      </c>
      <c r="B1904" s="18" t="str">
        <f>_xlfn.TEXTJOIN(" - ", FALSE, VLOOKUP(Table2[[#This Row],[Song Number]], Table1[[Order]:[SHD]], 4, FALSE), _xlfn.IFS(MID(B1903, LEN(B1903) - 2, 3) = " EZ", "NM", MID(B1903, LEN(B1903) - 2, 3) = " NM", "HD", MID(B1903, LEN(B1903) - 2, 3) = " HD", "SHD", TRUE, "EZ"))</f>
        <v>Sorry, But I Can't - HD</v>
      </c>
      <c r="C1904" s="18" t="str">
        <f>_xlfn.TEXTJOIN(" ", FALSE, VLOOKUP(Table2[[#This Row],[Song Number]], Table1[[Order]:[SHD]], 2, FALSE), "Pack")</f>
        <v>EV Pack</v>
      </c>
      <c r="D1904" s="18" t="str" cm="1">
        <f t="array" ref="D1904">_xlfn.IFS(MID(B1903, LEN(B1903) - 2, 3) = " EZ", "NM", MID(B1903, LEN(B1903) - 2, 3) = " NM", "HD", MID(B1903, LEN(B1903) - 2, 3) = " HD", "SHD", TRUE, "EZ")</f>
        <v>HD</v>
      </c>
      <c r="E1904" s="18" t="str">
        <f>VLOOKUP(Table2[[#This Row],[Song Number]], Table1[[Order]:[SHD]], 5, FALSE)</f>
        <v>Envy</v>
      </c>
      <c r="F1904" s="18" t="str">
        <f>_xlfn.TEXTJOIN("", FALSE, "BPM_", VLOOKUP(Table2[[#This Row],[Song Number]], Table1[[Order]:[SHD]], 6, FALSE))</f>
        <v>BPM_195</v>
      </c>
      <c r="G1904" s="18" t="str" cm="1">
        <f t="array" ref="G1904">_xlfn.TEXTJOIN("", FALSE, "DIF_", VLOOKUP(Table2[[#This Row],[Song Number]], Table1[[Order]:[SHD]], _xlfn.IFS(MID(B1903, LEN(B1903) - 2, 3) = " EZ", 8, MID(B1903, LEN(B1903) - 2, 3) = " NM", 9, MID(B1903, LEN(B1903) - 2, 3) = " HD", 10, TRUE, 7), FALSE))</f>
        <v>DIF_15</v>
      </c>
      <c r="H190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"DIF_15" ],</v>
      </c>
      <c r="I190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"Sorry, But I Can't - HD",
  "region": "EV Pack",
  "category": [ "EV Pack", "HD", "DIF_15" ],
  "requires": []
  },
</v>
      </c>
    </row>
    <row r="1905" spans="1:9" ht="105" x14ac:dyDescent="0.25">
      <c r="A1905" s="18">
        <f t="shared" si="29"/>
        <v>476</v>
      </c>
      <c r="B1905" s="18" t="str">
        <f>_xlfn.TEXTJOIN(" - ", FALSE, VLOOKUP(Table2[[#This Row],[Song Number]], Table1[[Order]:[SHD]], 4, FALSE), _xlfn.IFS(MID(B1904, LEN(B1904) - 2, 3) = " EZ", "NM", MID(B1904, LEN(B1904) - 2, 3) = " NM", "HD", MID(B1904, LEN(B1904) - 2, 3) = " HD", "SHD", TRUE, "EZ"))</f>
        <v>Sorry, But I Can't - SHD</v>
      </c>
      <c r="C1905" s="18" t="str">
        <f>_xlfn.TEXTJOIN(" ", FALSE, VLOOKUP(Table2[[#This Row],[Song Number]], Table1[[Order]:[SHD]], 2, FALSE), "Pack")</f>
        <v>EV Pack</v>
      </c>
      <c r="D1905" s="18" t="str" cm="1">
        <f t="array" ref="D1905">_xlfn.IFS(MID(B1904, LEN(B1904) - 2, 3) = " EZ", "NM", MID(B1904, LEN(B1904) - 2, 3) = " NM", "HD", MID(B1904, LEN(B1904) - 2, 3) = " HD", "SHD", TRUE, "EZ")</f>
        <v>SHD</v>
      </c>
      <c r="E1905" s="18" t="str">
        <f>VLOOKUP(Table2[[#This Row],[Song Number]], Table1[[Order]:[SHD]], 5, FALSE)</f>
        <v>Envy</v>
      </c>
      <c r="F1905" s="18" t="str">
        <f>_xlfn.TEXTJOIN("", FALSE, "BPM_", VLOOKUP(Table2[[#This Row],[Song Number]], Table1[[Order]:[SHD]], 6, FALSE))</f>
        <v>BPM_195</v>
      </c>
      <c r="G1905" s="18" t="str" cm="1">
        <f t="array" ref="G1905">_xlfn.TEXTJOIN("", FALSE, "DIF_", VLOOKUP(Table2[[#This Row],[Song Number]], Table1[[Order]:[SHD]], _xlfn.IFS(MID(B1904, LEN(B1904) - 2, 3) = " EZ", 8, MID(B1904, LEN(B1904) - 2, 3) = " NM", 9, MID(B1904, LEN(B1904) - 2, 3) = " HD", 10, TRUE, 7), FALSE))</f>
        <v>DIF_18</v>
      </c>
      <c r="H190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"DIF_18" ],</v>
      </c>
      <c r="I190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"Sorry, But I Can't - SHD",
  "region": "EV Pack",
  "category": [ "EV Pack", "SHD", "DIF_18" ],
  "requires": []
  },
</v>
      </c>
    </row>
    <row r="1906" spans="1:9" ht="105" x14ac:dyDescent="0.25">
      <c r="A1906" s="18">
        <f t="shared" si="29"/>
        <v>477</v>
      </c>
      <c r="B1906" s="18" t="str">
        <f>_xlfn.TEXTJOIN(" - ", FALSE, VLOOKUP(Table2[[#This Row],[Song Number]], Table1[[Order]:[SHD]], 4, FALSE), _xlfn.IFS(MID(B1905, LEN(B1905) - 2, 3) = " EZ", "NM", MID(B1905, LEN(B1905) - 2, 3) = " NM", "HD", MID(B1905, LEN(B1905) - 2, 3) = " HD", "SHD", TRUE, "EZ"))</f>
        <v>Sparkling Ways - EZ</v>
      </c>
      <c r="C1906" s="18" t="str">
        <f>_xlfn.TEXTJOIN(" ", FALSE, VLOOKUP(Table2[[#This Row],[Song Number]], Table1[[Order]:[SHD]], 2, FALSE), "Pack")</f>
        <v>EV Pack</v>
      </c>
      <c r="D1906" s="18" t="str" cm="1">
        <f t="array" ref="D1906">_xlfn.IFS(MID(B1905, LEN(B1905) - 2, 3) = " EZ", "NM", MID(B1905, LEN(B1905) - 2, 3) = " NM", "HD", MID(B1905, LEN(B1905) - 2, 3) = " HD", "SHD", TRUE, "EZ")</f>
        <v>EZ</v>
      </c>
      <c r="E1906" s="18" t="str">
        <f>VLOOKUP(Table2[[#This Row],[Song Number]], Table1[[Order]:[SHD]], 5, FALSE)</f>
        <v>EunoH</v>
      </c>
      <c r="F1906" s="18" t="str">
        <f>_xlfn.TEXTJOIN("", FALSE, "BPM_", VLOOKUP(Table2[[#This Row],[Song Number]], Table1[[Order]:[SHD]], 6, FALSE))</f>
        <v>BPM_134</v>
      </c>
      <c r="G1906" s="18" t="str" cm="1">
        <f t="array" ref="G1906">_xlfn.TEXTJOIN("", FALSE, "DIF_", VLOOKUP(Table2[[#This Row],[Song Number]], Table1[[Order]:[SHD]], _xlfn.IFS(MID(B1905, LEN(B1905) - 2, 3) = " EZ", 8, MID(B1905, LEN(B1905) - 2, 3) = " NM", 9, MID(B1905, LEN(B1905) - 2, 3) = " HD", 10, TRUE, 7), FALSE))</f>
        <v>DIF_2</v>
      </c>
      <c r="H190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"DIF_2" ],</v>
      </c>
      <c r="I190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"Sparkling Ways - EZ",
  "region": "EV Pack",
  "category": [ "EV Pack", "EZ", "DIF_2" ],
  "requires": []
  },
</v>
      </c>
    </row>
    <row r="1907" spans="1:9" ht="105" x14ac:dyDescent="0.25">
      <c r="A1907" s="18">
        <f t="shared" si="29"/>
        <v>477</v>
      </c>
      <c r="B1907" s="18" t="str">
        <f>_xlfn.TEXTJOIN(" - ", FALSE, VLOOKUP(Table2[[#This Row],[Song Number]], Table1[[Order]:[SHD]], 4, FALSE), _xlfn.IFS(MID(B1906, LEN(B1906) - 2, 3) = " EZ", "NM", MID(B1906, LEN(B1906) - 2, 3) = " NM", "HD", MID(B1906, LEN(B1906) - 2, 3) = " HD", "SHD", TRUE, "EZ"))</f>
        <v>Sparkling Ways - NM</v>
      </c>
      <c r="C1907" s="18" t="str">
        <f>_xlfn.TEXTJOIN(" ", FALSE, VLOOKUP(Table2[[#This Row],[Song Number]], Table1[[Order]:[SHD]], 2, FALSE), "Pack")</f>
        <v>EV Pack</v>
      </c>
      <c r="D1907" s="18" t="str" cm="1">
        <f t="array" ref="D1907">_xlfn.IFS(MID(B1906, LEN(B1906) - 2, 3) = " EZ", "NM", MID(B1906, LEN(B1906) - 2, 3) = " NM", "HD", MID(B1906, LEN(B1906) - 2, 3) = " HD", "SHD", TRUE, "EZ")</f>
        <v>NM</v>
      </c>
      <c r="E1907" s="18" t="str">
        <f>VLOOKUP(Table2[[#This Row],[Song Number]], Table1[[Order]:[SHD]], 5, FALSE)</f>
        <v>EunoH</v>
      </c>
      <c r="F1907" s="18" t="str">
        <f>_xlfn.TEXTJOIN("", FALSE, "BPM_", VLOOKUP(Table2[[#This Row],[Song Number]], Table1[[Order]:[SHD]], 6, FALSE))</f>
        <v>BPM_134</v>
      </c>
      <c r="G1907" s="18" t="str" cm="1">
        <f t="array" ref="G1907">_xlfn.TEXTJOIN("", FALSE, "DIF_", VLOOKUP(Table2[[#This Row],[Song Number]], Table1[[Order]:[SHD]], _xlfn.IFS(MID(B1906, LEN(B1906) - 2, 3) = " EZ", 8, MID(B1906, LEN(B1906) - 2, 3) = " NM", 9, MID(B1906, LEN(B1906) - 2, 3) = " HD", 10, TRUE, 7), FALSE))</f>
        <v>DIF_7</v>
      </c>
      <c r="H190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"DIF_7" ],</v>
      </c>
      <c r="I190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"Sparkling Ways - NM",
  "region": "EV Pack",
  "category": [ "EV Pack", "NM", "DIF_7" ],
  "requires": []
  },
</v>
      </c>
    </row>
    <row r="1908" spans="1:9" ht="105" x14ac:dyDescent="0.25">
      <c r="A1908" s="18">
        <f t="shared" si="29"/>
        <v>477</v>
      </c>
      <c r="B1908" s="18" t="str">
        <f>_xlfn.TEXTJOIN(" - ", FALSE, VLOOKUP(Table2[[#This Row],[Song Number]], Table1[[Order]:[SHD]], 4, FALSE), _xlfn.IFS(MID(B1907, LEN(B1907) - 2, 3) = " EZ", "NM", MID(B1907, LEN(B1907) - 2, 3) = " NM", "HD", MID(B1907, LEN(B1907) - 2, 3) = " HD", "SHD", TRUE, "EZ"))</f>
        <v>Sparkling Ways - HD</v>
      </c>
      <c r="C1908" s="18" t="str">
        <f>_xlfn.TEXTJOIN(" ", FALSE, VLOOKUP(Table2[[#This Row],[Song Number]], Table1[[Order]:[SHD]], 2, FALSE), "Pack")</f>
        <v>EV Pack</v>
      </c>
      <c r="D1908" s="18" t="str" cm="1">
        <f t="array" ref="D1908">_xlfn.IFS(MID(B1907, LEN(B1907) - 2, 3) = " EZ", "NM", MID(B1907, LEN(B1907) - 2, 3) = " NM", "HD", MID(B1907, LEN(B1907) - 2, 3) = " HD", "SHD", TRUE, "EZ")</f>
        <v>HD</v>
      </c>
      <c r="E1908" s="18" t="str">
        <f>VLOOKUP(Table2[[#This Row],[Song Number]], Table1[[Order]:[SHD]], 5, FALSE)</f>
        <v>EunoH</v>
      </c>
      <c r="F1908" s="18" t="str">
        <f>_xlfn.TEXTJOIN("", FALSE, "BPM_", VLOOKUP(Table2[[#This Row],[Song Number]], Table1[[Order]:[SHD]], 6, FALSE))</f>
        <v>BPM_134</v>
      </c>
      <c r="G1908" s="18" t="str" cm="1">
        <f t="array" ref="G1908">_xlfn.TEXTJOIN("", FALSE, "DIF_", VLOOKUP(Table2[[#This Row],[Song Number]], Table1[[Order]:[SHD]], _xlfn.IFS(MID(B1907, LEN(B1907) - 2, 3) = " EZ", 8, MID(B1907, LEN(B1907) - 2, 3) = " NM", 9, MID(B1907, LEN(B1907) - 2, 3) = " HD", 10, TRUE, 7), FALSE))</f>
        <v>DIF_11</v>
      </c>
      <c r="H190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"DIF_11" ],</v>
      </c>
      <c r="I190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"Sparkling Ways - HD",
  "region": "EV Pack",
  "category": [ "EV Pack", "HD", "DIF_11" ],
  "requires": []
  },
</v>
      </c>
    </row>
    <row r="1909" spans="1:9" ht="105" x14ac:dyDescent="0.25">
      <c r="A1909" s="18">
        <f t="shared" si="29"/>
        <v>477</v>
      </c>
      <c r="B1909" s="18" t="str">
        <f>_xlfn.TEXTJOIN(" - ", FALSE, VLOOKUP(Table2[[#This Row],[Song Number]], Table1[[Order]:[SHD]], 4, FALSE), _xlfn.IFS(MID(B1908, LEN(B1908) - 2, 3) = " EZ", "NM", MID(B1908, LEN(B1908) - 2, 3) = " NM", "HD", MID(B1908, LEN(B1908) - 2, 3) = " HD", "SHD", TRUE, "EZ"))</f>
        <v>Sparkling Ways - SHD</v>
      </c>
      <c r="C1909" s="18" t="str">
        <f>_xlfn.TEXTJOIN(" ", FALSE, VLOOKUP(Table2[[#This Row],[Song Number]], Table1[[Order]:[SHD]], 2, FALSE), "Pack")</f>
        <v>EV Pack</v>
      </c>
      <c r="D1909" s="18" t="str" cm="1">
        <f t="array" ref="D1909">_xlfn.IFS(MID(B1908, LEN(B1908) - 2, 3) = " EZ", "NM", MID(B1908, LEN(B1908) - 2, 3) = " NM", "HD", MID(B1908, LEN(B1908) - 2, 3) = " HD", "SHD", TRUE, "EZ")</f>
        <v>SHD</v>
      </c>
      <c r="E1909" s="18" t="str">
        <f>VLOOKUP(Table2[[#This Row],[Song Number]], Table1[[Order]:[SHD]], 5, FALSE)</f>
        <v>EunoH</v>
      </c>
      <c r="F1909" s="18" t="str">
        <f>_xlfn.TEXTJOIN("", FALSE, "BPM_", VLOOKUP(Table2[[#This Row],[Song Number]], Table1[[Order]:[SHD]], 6, FALSE))</f>
        <v>BPM_134</v>
      </c>
      <c r="G1909" s="18" t="str" cm="1">
        <f t="array" ref="G1909">_xlfn.TEXTJOIN("", FALSE, "DIF_", VLOOKUP(Table2[[#This Row],[Song Number]], Table1[[Order]:[SHD]], _xlfn.IFS(MID(B1908, LEN(B1908) - 2, 3) = " EZ", 8, MID(B1908, LEN(B1908) - 2, 3) = " NM", 9, MID(B1908, LEN(B1908) - 2, 3) = " HD", 10, TRUE, 7), FALSE))</f>
        <v>DIF_14</v>
      </c>
      <c r="H190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"DIF_14" ],</v>
      </c>
      <c r="I190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"Sparkling Ways - SHD",
  "region": "EV Pack",
  "category": [ "EV Pack", "SHD", "DIF_14" ],
  "requires": []
  },
</v>
      </c>
    </row>
    <row r="1910" spans="1:9" ht="105" x14ac:dyDescent="0.25">
      <c r="A1910" s="18">
        <f t="shared" si="29"/>
        <v>478</v>
      </c>
      <c r="B1910" s="18" t="str">
        <f>_xlfn.TEXTJOIN(" - ", FALSE, VLOOKUP(Table2[[#This Row],[Song Number]], Table1[[Order]:[SHD]], 4, FALSE), _xlfn.IFS(MID(B1909, LEN(B1909) - 2, 3) = " EZ", "NM", MID(B1909, LEN(B1909) - 2, 3) = " NM", "HD", MID(B1909, LEN(B1909) - 2, 3) = " HD", "SHD", TRUE, "EZ"))</f>
        <v>Stereotype Lovesong - EZ</v>
      </c>
      <c r="C1910" s="18" t="str">
        <f>_xlfn.TEXTJOIN(" ", FALSE, VLOOKUP(Table2[[#This Row],[Song Number]], Table1[[Order]:[SHD]], 2, FALSE), "Pack")</f>
        <v>EV Pack</v>
      </c>
      <c r="D1910" s="18" t="str" cm="1">
        <f t="array" ref="D1910">_xlfn.IFS(MID(B1909, LEN(B1909) - 2, 3) = " EZ", "NM", MID(B1909, LEN(B1909) - 2, 3) = " NM", "HD", MID(B1909, LEN(B1909) - 2, 3) = " HD", "SHD", TRUE, "EZ")</f>
        <v>EZ</v>
      </c>
      <c r="E1910" s="18" t="str">
        <f>VLOOKUP(Table2[[#This Row],[Song Number]], Table1[[Order]:[SHD]], 5, FALSE)</f>
        <v>Goldmund (feat. YUKARI)</v>
      </c>
      <c r="F1910" s="18" t="str">
        <f>_xlfn.TEXTJOIN("", FALSE, "BPM_", VLOOKUP(Table2[[#This Row],[Song Number]], Table1[[Order]:[SHD]], 6, FALSE))</f>
        <v>BPM_121</v>
      </c>
      <c r="G1910" s="18" t="str" cm="1">
        <f t="array" ref="G1910">_xlfn.TEXTJOIN("", FALSE, "DIF_", VLOOKUP(Table2[[#This Row],[Song Number]], Table1[[Order]:[SHD]], _xlfn.IFS(MID(B1909, LEN(B1909) - 2, 3) = " EZ", 8, MID(B1909, LEN(B1909) - 2, 3) = " NM", 9, MID(B1909, LEN(B1909) - 2, 3) = " HD", 10, TRUE, 7), FALSE))</f>
        <v>DIF_2</v>
      </c>
      <c r="H191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"DIF_2" ],</v>
      </c>
      <c r="I191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"Stereotype Lovesong - EZ",
  "region": "EV Pack",
  "category": [ "EV Pack", "EZ", "DIF_2" ],
  "requires": []
  },
</v>
      </c>
    </row>
    <row r="1911" spans="1:9" ht="105" x14ac:dyDescent="0.25">
      <c r="A1911" s="18">
        <f t="shared" si="29"/>
        <v>478</v>
      </c>
      <c r="B1911" s="18" t="str">
        <f>_xlfn.TEXTJOIN(" - ", FALSE, VLOOKUP(Table2[[#This Row],[Song Number]], Table1[[Order]:[SHD]], 4, FALSE), _xlfn.IFS(MID(B1910, LEN(B1910) - 2, 3) = " EZ", "NM", MID(B1910, LEN(B1910) - 2, 3) = " NM", "HD", MID(B1910, LEN(B1910) - 2, 3) = " HD", "SHD", TRUE, "EZ"))</f>
        <v>Stereotype Lovesong - NM</v>
      </c>
      <c r="C1911" s="18" t="str">
        <f>_xlfn.TEXTJOIN(" ", FALSE, VLOOKUP(Table2[[#This Row],[Song Number]], Table1[[Order]:[SHD]], 2, FALSE), "Pack")</f>
        <v>EV Pack</v>
      </c>
      <c r="D1911" s="18" t="str" cm="1">
        <f t="array" ref="D1911">_xlfn.IFS(MID(B1910, LEN(B1910) - 2, 3) = " EZ", "NM", MID(B1910, LEN(B1910) - 2, 3) = " NM", "HD", MID(B1910, LEN(B1910) - 2, 3) = " HD", "SHD", TRUE, "EZ")</f>
        <v>NM</v>
      </c>
      <c r="E1911" s="18" t="str">
        <f>VLOOKUP(Table2[[#This Row],[Song Number]], Table1[[Order]:[SHD]], 5, FALSE)</f>
        <v>Goldmund (feat. YUKARI)</v>
      </c>
      <c r="F1911" s="18" t="str">
        <f>_xlfn.TEXTJOIN("", FALSE, "BPM_", VLOOKUP(Table2[[#This Row],[Song Number]], Table1[[Order]:[SHD]], 6, FALSE))</f>
        <v>BPM_121</v>
      </c>
      <c r="G1911" s="18" t="str" cm="1">
        <f t="array" ref="G1911">_xlfn.TEXTJOIN("", FALSE, "DIF_", VLOOKUP(Table2[[#This Row],[Song Number]], Table1[[Order]:[SHD]], _xlfn.IFS(MID(B1910, LEN(B1910) - 2, 3) = " EZ", 8, MID(B1910, LEN(B1910) - 2, 3) = " NM", 9, MID(B1910, LEN(B1910) - 2, 3) = " HD", 10, TRUE, 7), FALSE))</f>
        <v>DIF_6</v>
      </c>
      <c r="H191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"DIF_6" ],</v>
      </c>
      <c r="I191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"Stereotype Lovesong - NM",
  "region": "EV Pack",
  "category": [ "EV Pack", "NM", "DIF_6" ],
  "requires": []
  },
</v>
      </c>
    </row>
    <row r="1912" spans="1:9" ht="105" x14ac:dyDescent="0.25">
      <c r="A1912" s="18">
        <f t="shared" si="29"/>
        <v>478</v>
      </c>
      <c r="B1912" s="18" t="str">
        <f>_xlfn.TEXTJOIN(" - ", FALSE, VLOOKUP(Table2[[#This Row],[Song Number]], Table1[[Order]:[SHD]], 4, FALSE), _xlfn.IFS(MID(B1911, LEN(B1911) - 2, 3) = " EZ", "NM", MID(B1911, LEN(B1911) - 2, 3) = " NM", "HD", MID(B1911, LEN(B1911) - 2, 3) = " HD", "SHD", TRUE, "EZ"))</f>
        <v>Stereotype Lovesong - HD</v>
      </c>
      <c r="C1912" s="18" t="str">
        <f>_xlfn.TEXTJOIN(" ", FALSE, VLOOKUP(Table2[[#This Row],[Song Number]], Table1[[Order]:[SHD]], 2, FALSE), "Pack")</f>
        <v>EV Pack</v>
      </c>
      <c r="D1912" s="18" t="str" cm="1">
        <f t="array" ref="D1912">_xlfn.IFS(MID(B1911, LEN(B1911) - 2, 3) = " EZ", "NM", MID(B1911, LEN(B1911) - 2, 3) = " NM", "HD", MID(B1911, LEN(B1911) - 2, 3) = " HD", "SHD", TRUE, "EZ")</f>
        <v>HD</v>
      </c>
      <c r="E1912" s="18" t="str">
        <f>VLOOKUP(Table2[[#This Row],[Song Number]], Table1[[Order]:[SHD]], 5, FALSE)</f>
        <v>Goldmund (feat. YUKARI)</v>
      </c>
      <c r="F1912" s="18" t="str">
        <f>_xlfn.TEXTJOIN("", FALSE, "BPM_", VLOOKUP(Table2[[#This Row],[Song Number]], Table1[[Order]:[SHD]], 6, FALSE))</f>
        <v>BPM_121</v>
      </c>
      <c r="G1912" s="18" t="str" cm="1">
        <f t="array" ref="G1912">_xlfn.TEXTJOIN("", FALSE, "DIF_", VLOOKUP(Table2[[#This Row],[Song Number]], Table1[[Order]:[SHD]], _xlfn.IFS(MID(B1911, LEN(B1911) - 2, 3) = " EZ", 8, MID(B1911, LEN(B1911) - 2, 3) = " NM", 9, MID(B1911, LEN(B1911) - 2, 3) = " HD", 10, TRUE, 7), FALSE))</f>
        <v>DIF_10</v>
      </c>
      <c r="H191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"DIF_10" ],</v>
      </c>
      <c r="I191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"Stereotype Lovesong - HD",
  "region": "EV Pack",
  "category": [ "EV Pack", "HD", "DIF_10" ],
  "requires": []
  },
</v>
      </c>
    </row>
    <row r="1913" spans="1:9" ht="105" x14ac:dyDescent="0.25">
      <c r="A1913" s="18">
        <f t="shared" si="29"/>
        <v>478</v>
      </c>
      <c r="B1913" s="18" t="str">
        <f>_xlfn.TEXTJOIN(" - ", FALSE, VLOOKUP(Table2[[#This Row],[Song Number]], Table1[[Order]:[SHD]], 4, FALSE), _xlfn.IFS(MID(B1912, LEN(B1912) - 2, 3) = " EZ", "NM", MID(B1912, LEN(B1912) - 2, 3) = " NM", "HD", MID(B1912, LEN(B1912) - 2, 3) = " HD", "SHD", TRUE, "EZ"))</f>
        <v>Stereotype Lovesong - SHD</v>
      </c>
      <c r="C1913" s="18" t="str">
        <f>_xlfn.TEXTJOIN(" ", FALSE, VLOOKUP(Table2[[#This Row],[Song Number]], Table1[[Order]:[SHD]], 2, FALSE), "Pack")</f>
        <v>EV Pack</v>
      </c>
      <c r="D1913" s="18" t="str" cm="1">
        <f t="array" ref="D1913">_xlfn.IFS(MID(B1912, LEN(B1912) - 2, 3) = " EZ", "NM", MID(B1912, LEN(B1912) - 2, 3) = " NM", "HD", MID(B1912, LEN(B1912) - 2, 3) = " HD", "SHD", TRUE, "EZ")</f>
        <v>SHD</v>
      </c>
      <c r="E1913" s="18" t="str">
        <f>VLOOKUP(Table2[[#This Row],[Song Number]], Table1[[Order]:[SHD]], 5, FALSE)</f>
        <v>Goldmund (feat. YUKARI)</v>
      </c>
      <c r="F1913" s="18" t="str">
        <f>_xlfn.TEXTJOIN("", FALSE, "BPM_", VLOOKUP(Table2[[#This Row],[Song Number]], Table1[[Order]:[SHD]], 6, FALSE))</f>
        <v>BPM_121</v>
      </c>
      <c r="G1913" s="18" t="str" cm="1">
        <f t="array" ref="G1913">_xlfn.TEXTJOIN("", FALSE, "DIF_", VLOOKUP(Table2[[#This Row],[Song Number]], Table1[[Order]:[SHD]], _xlfn.IFS(MID(B1912, LEN(B1912) - 2, 3) = " EZ", 8, MID(B1912, LEN(B1912) - 2, 3) = " NM", 9, MID(B1912, LEN(B1912) - 2, 3) = " HD", 10, TRUE, 7), FALSE))</f>
        <v>DIF_14</v>
      </c>
      <c r="H191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"DIF_14" ],</v>
      </c>
      <c r="I191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"Stereotype Lovesong - SHD",
  "region": "EV Pack",
  "category": [ "EV Pack", "SHD", "DIF_14" ],
  "requires": []
  },
</v>
      </c>
    </row>
    <row r="1914" spans="1:9" ht="105" x14ac:dyDescent="0.25">
      <c r="A1914" s="18">
        <f t="shared" si="29"/>
        <v>479</v>
      </c>
      <c r="B1914" s="18" t="str">
        <f>_xlfn.TEXTJOIN(" - ", FALSE, VLOOKUP(Table2[[#This Row],[Song Number]], Table1[[Order]:[SHD]], 4, FALSE), _xlfn.IFS(MID(B1913, LEN(B1913) - 2, 3) = " EZ", "NM", MID(B1913, LEN(B1913) - 2, 3) = " NM", "HD", MID(B1913, LEN(B1913) - 2, 3) = " HD", "SHD", TRUE, "EZ"))</f>
        <v>Storm Chaser - EZ</v>
      </c>
      <c r="C1914" s="18" t="str">
        <f>_xlfn.TEXTJOIN(" ", FALSE, VLOOKUP(Table2[[#This Row],[Song Number]], Table1[[Order]:[SHD]], 2, FALSE), "Pack")</f>
        <v>EV Pack</v>
      </c>
      <c r="D1914" s="18" t="str" cm="1">
        <f t="array" ref="D1914">_xlfn.IFS(MID(B1913, LEN(B1913) - 2, 3) = " EZ", "NM", MID(B1913, LEN(B1913) - 2, 3) = " NM", "HD", MID(B1913, LEN(B1913) - 2, 3) = " HD", "SHD", TRUE, "EZ")</f>
        <v>EZ</v>
      </c>
      <c r="E1914" s="18" t="str">
        <f>VLOOKUP(Table2[[#This Row],[Song Number]], Table1[[Order]:[SHD]], 5, FALSE)</f>
        <v>KIEN</v>
      </c>
      <c r="F1914" s="18" t="str">
        <f>_xlfn.TEXTJOIN("", FALSE, "BPM_", VLOOKUP(Table2[[#This Row],[Song Number]], Table1[[Order]:[SHD]], 6, FALSE))</f>
        <v>BPM_175</v>
      </c>
      <c r="G1914" s="18" t="str" cm="1">
        <f t="array" ref="G1914">_xlfn.TEXTJOIN("", FALSE, "DIF_", VLOOKUP(Table2[[#This Row],[Song Number]], Table1[[Order]:[SHD]], _xlfn.IFS(MID(B1913, LEN(B1913) - 2, 3) = " EZ", 8, MID(B1913, LEN(B1913) - 2, 3) = " NM", 9, MID(B1913, LEN(B1913) - 2, 3) = " HD", 10, TRUE, 7), FALSE))</f>
        <v>DIF_5</v>
      </c>
      <c r="H191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"DIF_5" ],</v>
      </c>
      <c r="I191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"Storm Chaser - EZ",
  "region": "EV Pack",
  "category": [ "EV Pack", "EZ", "DIF_5" ],
  "requires": []
  },
</v>
      </c>
    </row>
    <row r="1915" spans="1:9" ht="105" x14ac:dyDescent="0.25">
      <c r="A1915" s="18">
        <f t="shared" si="29"/>
        <v>479</v>
      </c>
      <c r="B1915" s="18" t="str">
        <f>_xlfn.TEXTJOIN(" - ", FALSE, VLOOKUP(Table2[[#This Row],[Song Number]], Table1[[Order]:[SHD]], 4, FALSE), _xlfn.IFS(MID(B1914, LEN(B1914) - 2, 3) = " EZ", "NM", MID(B1914, LEN(B1914) - 2, 3) = " NM", "HD", MID(B1914, LEN(B1914) - 2, 3) = " HD", "SHD", TRUE, "EZ"))</f>
        <v>Storm Chaser - NM</v>
      </c>
      <c r="C1915" s="18" t="str">
        <f>_xlfn.TEXTJOIN(" ", FALSE, VLOOKUP(Table2[[#This Row],[Song Number]], Table1[[Order]:[SHD]], 2, FALSE), "Pack")</f>
        <v>EV Pack</v>
      </c>
      <c r="D1915" s="18" t="str" cm="1">
        <f t="array" ref="D1915">_xlfn.IFS(MID(B1914, LEN(B1914) - 2, 3) = " EZ", "NM", MID(B1914, LEN(B1914) - 2, 3) = " NM", "HD", MID(B1914, LEN(B1914) - 2, 3) = " HD", "SHD", TRUE, "EZ")</f>
        <v>NM</v>
      </c>
      <c r="E1915" s="18" t="str">
        <f>VLOOKUP(Table2[[#This Row],[Song Number]], Table1[[Order]:[SHD]], 5, FALSE)</f>
        <v>KIEN</v>
      </c>
      <c r="F1915" s="18" t="str">
        <f>_xlfn.TEXTJOIN("", FALSE, "BPM_", VLOOKUP(Table2[[#This Row],[Song Number]], Table1[[Order]:[SHD]], 6, FALSE))</f>
        <v>BPM_175</v>
      </c>
      <c r="G1915" s="18" t="str" cm="1">
        <f t="array" ref="G1915">_xlfn.TEXTJOIN("", FALSE, "DIF_", VLOOKUP(Table2[[#This Row],[Song Number]], Table1[[Order]:[SHD]], _xlfn.IFS(MID(B1914, LEN(B1914) - 2, 3) = " EZ", 8, MID(B1914, LEN(B1914) - 2, 3) = " NM", 9, MID(B1914, LEN(B1914) - 2, 3) = " HD", 10, TRUE, 7), FALSE))</f>
        <v>DIF_10</v>
      </c>
      <c r="H191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"DIF_10" ],</v>
      </c>
      <c r="I191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"Storm Chaser - NM",
  "region": "EV Pack",
  "category": [ "EV Pack", "NM", "DIF_10" ],
  "requires": []
  },
</v>
      </c>
    </row>
    <row r="1916" spans="1:9" ht="105" x14ac:dyDescent="0.25">
      <c r="A1916" s="18">
        <f t="shared" si="29"/>
        <v>479</v>
      </c>
      <c r="B1916" s="18" t="str">
        <f>_xlfn.TEXTJOIN(" - ", FALSE, VLOOKUP(Table2[[#This Row],[Song Number]], Table1[[Order]:[SHD]], 4, FALSE), _xlfn.IFS(MID(B1915, LEN(B1915) - 2, 3) = " EZ", "NM", MID(B1915, LEN(B1915) - 2, 3) = " NM", "HD", MID(B1915, LEN(B1915) - 2, 3) = " HD", "SHD", TRUE, "EZ"))</f>
        <v>Storm Chaser - HD</v>
      </c>
      <c r="C1916" s="18" t="str">
        <f>_xlfn.TEXTJOIN(" ", FALSE, VLOOKUP(Table2[[#This Row],[Song Number]], Table1[[Order]:[SHD]], 2, FALSE), "Pack")</f>
        <v>EV Pack</v>
      </c>
      <c r="D1916" s="18" t="str" cm="1">
        <f t="array" ref="D1916">_xlfn.IFS(MID(B1915, LEN(B1915) - 2, 3) = " EZ", "NM", MID(B1915, LEN(B1915) - 2, 3) = " NM", "HD", MID(B1915, LEN(B1915) - 2, 3) = " HD", "SHD", TRUE, "EZ")</f>
        <v>HD</v>
      </c>
      <c r="E1916" s="18" t="str">
        <f>VLOOKUP(Table2[[#This Row],[Song Number]], Table1[[Order]:[SHD]], 5, FALSE)</f>
        <v>KIEN</v>
      </c>
      <c r="F1916" s="18" t="str">
        <f>_xlfn.TEXTJOIN("", FALSE, "BPM_", VLOOKUP(Table2[[#This Row],[Song Number]], Table1[[Order]:[SHD]], 6, FALSE))</f>
        <v>BPM_175</v>
      </c>
      <c r="G1916" s="18" t="str" cm="1">
        <f t="array" ref="G1916">_xlfn.TEXTJOIN("", FALSE, "DIF_", VLOOKUP(Table2[[#This Row],[Song Number]], Table1[[Order]:[SHD]], _xlfn.IFS(MID(B1915, LEN(B1915) - 2, 3) = " EZ", 8, MID(B1915, LEN(B1915) - 2, 3) = " NM", 9, MID(B1915, LEN(B1915) - 2, 3) = " HD", 10, TRUE, 7), FALSE))</f>
        <v>DIF_14</v>
      </c>
      <c r="H191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"DIF_14" ],</v>
      </c>
      <c r="I191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"Storm Chaser - HD",
  "region": "EV Pack",
  "category": [ "EV Pack", "HD", "DIF_14" ],
  "requires": []
  },
</v>
      </c>
    </row>
    <row r="1917" spans="1:9" ht="105" x14ac:dyDescent="0.25">
      <c r="A1917" s="18">
        <f t="shared" si="29"/>
        <v>479</v>
      </c>
      <c r="B1917" s="18" t="str">
        <f>_xlfn.TEXTJOIN(" - ", FALSE, VLOOKUP(Table2[[#This Row],[Song Number]], Table1[[Order]:[SHD]], 4, FALSE), _xlfn.IFS(MID(B1916, LEN(B1916) - 2, 3) = " EZ", "NM", MID(B1916, LEN(B1916) - 2, 3) = " NM", "HD", MID(B1916, LEN(B1916) - 2, 3) = " HD", "SHD", TRUE, "EZ"))</f>
        <v>Storm Chaser - SHD</v>
      </c>
      <c r="C1917" s="18" t="str">
        <f>_xlfn.TEXTJOIN(" ", FALSE, VLOOKUP(Table2[[#This Row],[Song Number]], Table1[[Order]:[SHD]], 2, FALSE), "Pack")</f>
        <v>EV Pack</v>
      </c>
      <c r="D1917" s="18" t="str" cm="1">
        <f t="array" ref="D1917">_xlfn.IFS(MID(B1916, LEN(B1916) - 2, 3) = " EZ", "NM", MID(B1916, LEN(B1916) - 2, 3) = " NM", "HD", MID(B1916, LEN(B1916) - 2, 3) = " HD", "SHD", TRUE, "EZ")</f>
        <v>SHD</v>
      </c>
      <c r="E1917" s="18" t="str">
        <f>VLOOKUP(Table2[[#This Row],[Song Number]], Table1[[Order]:[SHD]], 5, FALSE)</f>
        <v>KIEN</v>
      </c>
      <c r="F1917" s="18" t="str">
        <f>_xlfn.TEXTJOIN("", FALSE, "BPM_", VLOOKUP(Table2[[#This Row],[Song Number]], Table1[[Order]:[SHD]], 6, FALSE))</f>
        <v>BPM_175</v>
      </c>
      <c r="G1917" s="18" t="str" cm="1">
        <f t="array" ref="G1917">_xlfn.TEXTJOIN("", FALSE, "DIF_", VLOOKUP(Table2[[#This Row],[Song Number]], Table1[[Order]:[SHD]], _xlfn.IFS(MID(B1916, LEN(B1916) - 2, 3) = " EZ", 8, MID(B1916, LEN(B1916) - 2, 3) = " NM", 9, MID(B1916, LEN(B1916) - 2, 3) = " HD", 10, TRUE, 7), FALSE))</f>
        <v>DIF_17</v>
      </c>
      <c r="H191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"DIF_17" ],</v>
      </c>
      <c r="I191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"Storm Chaser - SHD",
  "region": "EV Pack",
  "category": [ "EV Pack", "SHD", "DIF_17" ],
  "requires": []
  },
</v>
      </c>
    </row>
    <row r="1918" spans="1:9" ht="105" x14ac:dyDescent="0.25">
      <c r="A1918" s="18">
        <f t="shared" si="29"/>
        <v>480</v>
      </c>
      <c r="B1918" s="18" t="str">
        <f>_xlfn.TEXTJOIN(" - ", FALSE, VLOOKUP(Table2[[#This Row],[Song Number]], Table1[[Order]:[SHD]], 4, FALSE), _xlfn.IFS(MID(B1917, LEN(B1917) - 2, 3) = " EZ", "NM", MID(B1917, LEN(B1917) - 2, 3) = " NM", "HD", MID(B1917, LEN(B1917) - 2, 3) = " HD", "SHD", TRUE, "EZ"))</f>
        <v>Terminated Protocol - EZ</v>
      </c>
      <c r="C1918" s="18" t="str">
        <f>_xlfn.TEXTJOIN(" ", FALSE, VLOOKUP(Table2[[#This Row],[Song Number]], Table1[[Order]:[SHD]], 2, FALSE), "Pack")</f>
        <v>EV Pack</v>
      </c>
      <c r="D1918" s="18" t="str" cm="1">
        <f t="array" ref="D1918">_xlfn.IFS(MID(B1917, LEN(B1917) - 2, 3) = " EZ", "NM", MID(B1917, LEN(B1917) - 2, 3) = " NM", "HD", MID(B1917, LEN(B1917) - 2, 3) = " HD", "SHD", TRUE, "EZ")</f>
        <v>EZ</v>
      </c>
      <c r="E1918" s="18" t="str">
        <f>VLOOKUP(Table2[[#This Row],[Song Number]], Table1[[Order]:[SHD]], 5, FALSE)</f>
        <v>KIEN</v>
      </c>
      <c r="F1918" s="18" t="str">
        <f>_xlfn.TEXTJOIN("", FALSE, "BPM_", VLOOKUP(Table2[[#This Row],[Song Number]], Table1[[Order]:[SHD]], 6, FALSE))</f>
        <v>BPM_186</v>
      </c>
      <c r="G1918" s="18" t="str" cm="1">
        <f t="array" ref="G1918">_xlfn.TEXTJOIN("", FALSE, "DIF_", VLOOKUP(Table2[[#This Row],[Song Number]], Table1[[Order]:[SHD]], _xlfn.IFS(MID(B1917, LEN(B1917) - 2, 3) = " EZ", 8, MID(B1917, LEN(B1917) - 2, 3) = " NM", 9, MID(B1917, LEN(B1917) - 2, 3) = " HD", 10, TRUE, 7), FALSE))</f>
        <v>DIF_5</v>
      </c>
      <c r="H191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"DIF_5" ],</v>
      </c>
      <c r="I191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"Terminated Protocol - EZ",
  "region": "EV Pack",
  "category": [ "EV Pack", "EZ", "DIF_5" ],
  "requires": []
  },
</v>
      </c>
    </row>
    <row r="1919" spans="1:9" ht="105" x14ac:dyDescent="0.25">
      <c r="A1919" s="18">
        <f t="shared" si="29"/>
        <v>480</v>
      </c>
      <c r="B1919" s="18" t="str">
        <f>_xlfn.TEXTJOIN(" - ", FALSE, VLOOKUP(Table2[[#This Row],[Song Number]], Table1[[Order]:[SHD]], 4, FALSE), _xlfn.IFS(MID(B1918, LEN(B1918) - 2, 3) = " EZ", "NM", MID(B1918, LEN(B1918) - 2, 3) = " NM", "HD", MID(B1918, LEN(B1918) - 2, 3) = " HD", "SHD", TRUE, "EZ"))</f>
        <v>Terminated Protocol - NM</v>
      </c>
      <c r="C1919" s="18" t="str">
        <f>_xlfn.TEXTJOIN(" ", FALSE, VLOOKUP(Table2[[#This Row],[Song Number]], Table1[[Order]:[SHD]], 2, FALSE), "Pack")</f>
        <v>EV Pack</v>
      </c>
      <c r="D1919" s="18" t="str" cm="1">
        <f t="array" ref="D1919">_xlfn.IFS(MID(B1918, LEN(B1918) - 2, 3) = " EZ", "NM", MID(B1918, LEN(B1918) - 2, 3) = " NM", "HD", MID(B1918, LEN(B1918) - 2, 3) = " HD", "SHD", TRUE, "EZ")</f>
        <v>NM</v>
      </c>
      <c r="E1919" s="18" t="str">
        <f>VLOOKUP(Table2[[#This Row],[Song Number]], Table1[[Order]:[SHD]], 5, FALSE)</f>
        <v>KIEN</v>
      </c>
      <c r="F1919" s="18" t="str">
        <f>_xlfn.TEXTJOIN("", FALSE, "BPM_", VLOOKUP(Table2[[#This Row],[Song Number]], Table1[[Order]:[SHD]], 6, FALSE))</f>
        <v>BPM_186</v>
      </c>
      <c r="G1919" s="18" t="str" cm="1">
        <f t="array" ref="G1919">_xlfn.TEXTJOIN("", FALSE, "DIF_", VLOOKUP(Table2[[#This Row],[Song Number]], Table1[[Order]:[SHD]], _xlfn.IFS(MID(B1918, LEN(B1918) - 2, 3) = " EZ", 8, MID(B1918, LEN(B1918) - 2, 3) = " NM", 9, MID(B1918, LEN(B1918) - 2, 3) = " HD", 10, TRUE, 7), FALSE))</f>
        <v>DIF_12</v>
      </c>
      <c r="H191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"DIF_12" ],</v>
      </c>
      <c r="I191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"Terminated Protocol - NM",
  "region": "EV Pack",
  "category": [ "EV Pack", "NM", "DIF_12" ],
  "requires": []
  },
</v>
      </c>
    </row>
    <row r="1920" spans="1:9" ht="105" x14ac:dyDescent="0.25">
      <c r="A1920" s="18">
        <f t="shared" si="29"/>
        <v>480</v>
      </c>
      <c r="B1920" s="18" t="str">
        <f>_xlfn.TEXTJOIN(" - ", FALSE, VLOOKUP(Table2[[#This Row],[Song Number]], Table1[[Order]:[SHD]], 4, FALSE), _xlfn.IFS(MID(B1919, LEN(B1919) - 2, 3) = " EZ", "NM", MID(B1919, LEN(B1919) - 2, 3) = " NM", "HD", MID(B1919, LEN(B1919) - 2, 3) = " HD", "SHD", TRUE, "EZ"))</f>
        <v>Terminated Protocol - HD</v>
      </c>
      <c r="C1920" s="18" t="str">
        <f>_xlfn.TEXTJOIN(" ", FALSE, VLOOKUP(Table2[[#This Row],[Song Number]], Table1[[Order]:[SHD]], 2, FALSE), "Pack")</f>
        <v>EV Pack</v>
      </c>
      <c r="D1920" s="18" t="str" cm="1">
        <f t="array" ref="D1920">_xlfn.IFS(MID(B1919, LEN(B1919) - 2, 3) = " EZ", "NM", MID(B1919, LEN(B1919) - 2, 3) = " NM", "HD", MID(B1919, LEN(B1919) - 2, 3) = " HD", "SHD", TRUE, "EZ")</f>
        <v>HD</v>
      </c>
      <c r="E1920" s="18" t="str">
        <f>VLOOKUP(Table2[[#This Row],[Song Number]], Table1[[Order]:[SHD]], 5, FALSE)</f>
        <v>KIEN</v>
      </c>
      <c r="F1920" s="18" t="str">
        <f>_xlfn.TEXTJOIN("", FALSE, "BPM_", VLOOKUP(Table2[[#This Row],[Song Number]], Table1[[Order]:[SHD]], 6, FALSE))</f>
        <v>BPM_186</v>
      </c>
      <c r="G1920" s="18" t="str" cm="1">
        <f t="array" ref="G1920">_xlfn.TEXTJOIN("", FALSE, "DIF_", VLOOKUP(Table2[[#This Row],[Song Number]], Table1[[Order]:[SHD]], _xlfn.IFS(MID(B1919, LEN(B1919) - 2, 3) = " EZ", 8, MID(B1919, LEN(B1919) - 2, 3) = " NM", 9, MID(B1919, LEN(B1919) - 2, 3) = " HD", 10, TRUE, 7), FALSE))</f>
        <v>DIF_16</v>
      </c>
      <c r="H1920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"DIF_16" ],</v>
      </c>
      <c r="I1920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"Terminated Protocol - HD",
  "region": "EV Pack",
  "category": [ "EV Pack", "HD", "DIF_16" ],
  "requires": []
  },
</v>
      </c>
    </row>
    <row r="1921" spans="1:10" ht="105" x14ac:dyDescent="0.25">
      <c r="A1921" s="18">
        <f t="shared" si="29"/>
        <v>480</v>
      </c>
      <c r="B1921" s="18" t="str">
        <f>_xlfn.TEXTJOIN(" - ", FALSE, VLOOKUP(Table2[[#This Row],[Song Number]], Table1[[Order]:[SHD]], 4, FALSE), _xlfn.IFS(MID(B1920, LEN(B1920) - 2, 3) = " EZ", "NM", MID(B1920, LEN(B1920) - 2, 3) = " NM", "HD", MID(B1920, LEN(B1920) - 2, 3) = " HD", "SHD", TRUE, "EZ"))</f>
        <v>Terminated Protocol - SHD</v>
      </c>
      <c r="C1921" s="18" t="str">
        <f>_xlfn.TEXTJOIN(" ", FALSE, VLOOKUP(Table2[[#This Row],[Song Number]], Table1[[Order]:[SHD]], 2, FALSE), "Pack")</f>
        <v>EV Pack</v>
      </c>
      <c r="D1921" s="18" t="str" cm="1">
        <f t="array" ref="D1921">_xlfn.IFS(MID(B1920, LEN(B1920) - 2, 3) = " EZ", "NM", MID(B1920, LEN(B1920) - 2, 3) = " NM", "HD", MID(B1920, LEN(B1920) - 2, 3) = " HD", "SHD", TRUE, "EZ")</f>
        <v>SHD</v>
      </c>
      <c r="E1921" s="18" t="str">
        <f>VLOOKUP(Table2[[#This Row],[Song Number]], Table1[[Order]:[SHD]], 5, FALSE)</f>
        <v>KIEN</v>
      </c>
      <c r="F1921" s="18" t="str">
        <f>_xlfn.TEXTJOIN("", FALSE, "BPM_", VLOOKUP(Table2[[#This Row],[Song Number]], Table1[[Order]:[SHD]], 6, FALSE))</f>
        <v>BPM_186</v>
      </c>
      <c r="G1921" s="18" t="str" cm="1">
        <f t="array" ref="G1921">_xlfn.TEXTJOIN("", FALSE, "DIF_", VLOOKUP(Table2[[#This Row],[Song Number]], Table1[[Order]:[SHD]], _xlfn.IFS(MID(B1920, LEN(B1920) - 2, 3) = " EZ", 8, MID(B1920, LEN(B1920) - 2, 3) = " NM", 9, MID(B1920, LEN(B1920) - 2, 3) = " HD", 10, TRUE, 7), FALSE))</f>
        <v>DIF_19</v>
      </c>
      <c r="H1921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"DIF_19" ],</v>
      </c>
      <c r="I1921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"Terminated Protocol - SHD",
  "region": "EV Pack",
  "category": [ "EV Pack", "SHD", "DIF_19" ],
  "requires": []
  },
</v>
      </c>
    </row>
    <row r="1922" spans="1:10" ht="105" x14ac:dyDescent="0.25">
      <c r="A1922" s="18">
        <f t="shared" ref="A1922:A1928" si="30">IF(MOD(ROW() - 2, 4) = 0, IF(ISNUMBER(A1921), A1921 + 1, 1), IF(ISNUMBER(A1921), A1921, 1))</f>
        <v>481</v>
      </c>
      <c r="B1922" s="18" t="str">
        <f>_xlfn.TEXTJOIN(" - ", FALSE, VLOOKUP(Table2[[#This Row],[Song Number]], Table1[[Order]:[SHD]], 4, FALSE), _xlfn.IFS(MID(B1921, LEN(B1921) - 2, 3) = " EZ", "NM", MID(B1921, LEN(B1921) - 2, 3) = " NM", "HD", MID(B1921, LEN(B1921) - 2, 3) = " HD", "SHD", TRUE, "EZ"))</f>
        <v>unambitious - EZ</v>
      </c>
      <c r="C1922" s="18" t="str">
        <f>_xlfn.TEXTJOIN(" ", FALSE, VLOOKUP(Table2[[#This Row],[Song Number]], Table1[[Order]:[SHD]], 2, FALSE), "Pack")</f>
        <v>EV Pack</v>
      </c>
      <c r="D1922" s="18" t="str" cm="1">
        <f t="array" ref="D1922">_xlfn.IFS(MID(B1921, LEN(B1921) - 2, 3) = " EZ", "NM", MID(B1921, LEN(B1921) - 2, 3) = " NM", "HD", MID(B1921, LEN(B1921) - 2, 3) = " HD", "SHD", TRUE, "EZ")</f>
        <v>EZ</v>
      </c>
      <c r="E1922" s="18" t="str">
        <f>VLOOKUP(Table2[[#This Row],[Song Number]], Table1[[Order]:[SHD]], 5, FALSE)</f>
        <v>iMp</v>
      </c>
      <c r="F1922" s="18" t="str">
        <f>_xlfn.TEXTJOIN("", FALSE, "BPM_", VLOOKUP(Table2[[#This Row],[Song Number]], Table1[[Order]:[SHD]], 6, FALSE))</f>
        <v>BPM_176</v>
      </c>
      <c r="G1922" s="18" t="str" cm="1">
        <f t="array" ref="G1922">_xlfn.TEXTJOIN("", FALSE, "DIF_", VLOOKUP(Table2[[#This Row],[Song Number]], Table1[[Order]:[SHD]], _xlfn.IFS(MID(B1921, LEN(B1921) - 2, 3) = " EZ", 8, MID(B1921, LEN(B1921) - 2, 3) = " NM", 9, MID(B1921, LEN(B1921) - 2, 3) = " HD", 10, TRUE, 7), FALSE))</f>
        <v>DIF_3</v>
      </c>
      <c r="H1922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"DIF_3" ],</v>
      </c>
      <c r="I1922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"unambitious - EZ",
  "region": "EV Pack",
  "category": [ "EV Pack", "EZ", "DIF_3" ],
  "requires": []
  },
</v>
      </c>
    </row>
    <row r="1923" spans="1:10" ht="105" x14ac:dyDescent="0.25">
      <c r="A1923" s="18">
        <f t="shared" si="30"/>
        <v>481</v>
      </c>
      <c r="B1923" s="18" t="str">
        <f>_xlfn.TEXTJOIN(" - ", FALSE, VLOOKUP(Table2[[#This Row],[Song Number]], Table1[[Order]:[SHD]], 4, FALSE), _xlfn.IFS(MID(B1922, LEN(B1922) - 2, 3) = " EZ", "NM", MID(B1922, LEN(B1922) - 2, 3) = " NM", "HD", MID(B1922, LEN(B1922) - 2, 3) = " HD", "SHD", TRUE, "EZ"))</f>
        <v>unambitious - NM</v>
      </c>
      <c r="C1923" s="18" t="str">
        <f>_xlfn.TEXTJOIN(" ", FALSE, VLOOKUP(Table2[[#This Row],[Song Number]], Table1[[Order]:[SHD]], 2, FALSE), "Pack")</f>
        <v>EV Pack</v>
      </c>
      <c r="D1923" s="18" t="str" cm="1">
        <f t="array" ref="D1923">_xlfn.IFS(MID(B1922, LEN(B1922) - 2, 3) = " EZ", "NM", MID(B1922, LEN(B1922) - 2, 3) = " NM", "HD", MID(B1922, LEN(B1922) - 2, 3) = " HD", "SHD", TRUE, "EZ")</f>
        <v>NM</v>
      </c>
      <c r="E1923" s="18" t="str">
        <f>VLOOKUP(Table2[[#This Row],[Song Number]], Table1[[Order]:[SHD]], 5, FALSE)</f>
        <v>iMp</v>
      </c>
      <c r="F1923" s="18" t="str">
        <f>_xlfn.TEXTJOIN("", FALSE, "BPM_", VLOOKUP(Table2[[#This Row],[Song Number]], Table1[[Order]:[SHD]], 6, FALSE))</f>
        <v>BPM_176</v>
      </c>
      <c r="G1923" s="18" t="str" cm="1">
        <f t="array" ref="G1923">_xlfn.TEXTJOIN("", FALSE, "DIF_", VLOOKUP(Table2[[#This Row],[Song Number]], Table1[[Order]:[SHD]], _xlfn.IFS(MID(B1922, LEN(B1922) - 2, 3) = " EZ", 8, MID(B1922, LEN(B1922) - 2, 3) = " NM", 9, MID(B1922, LEN(B1922) - 2, 3) = " HD", 10, TRUE, 7), FALSE))</f>
        <v>DIF_7</v>
      </c>
      <c r="H1923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"DIF_7" ],</v>
      </c>
      <c r="I1923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"unambitious - NM",
  "region": "EV Pack",
  "category": [ "EV Pack", "NM", "DIF_7" ],
  "requires": []
  },
</v>
      </c>
    </row>
    <row r="1924" spans="1:10" ht="105" x14ac:dyDescent="0.25">
      <c r="A1924" s="18">
        <f t="shared" si="30"/>
        <v>481</v>
      </c>
      <c r="B1924" s="18" t="str">
        <f>_xlfn.TEXTJOIN(" - ", FALSE, VLOOKUP(Table2[[#This Row],[Song Number]], Table1[[Order]:[SHD]], 4, FALSE), _xlfn.IFS(MID(B1923, LEN(B1923) - 2, 3) = " EZ", "NM", MID(B1923, LEN(B1923) - 2, 3) = " NM", "HD", MID(B1923, LEN(B1923) - 2, 3) = " HD", "SHD", TRUE, "EZ"))</f>
        <v>unambitious - HD</v>
      </c>
      <c r="C1924" s="18" t="str">
        <f>_xlfn.TEXTJOIN(" ", FALSE, VLOOKUP(Table2[[#This Row],[Song Number]], Table1[[Order]:[SHD]], 2, FALSE), "Pack")</f>
        <v>EV Pack</v>
      </c>
      <c r="D1924" s="18" t="str" cm="1">
        <f t="array" ref="D1924">_xlfn.IFS(MID(B1923, LEN(B1923) - 2, 3) = " EZ", "NM", MID(B1923, LEN(B1923) - 2, 3) = " NM", "HD", MID(B1923, LEN(B1923) - 2, 3) = " HD", "SHD", TRUE, "EZ")</f>
        <v>HD</v>
      </c>
      <c r="E1924" s="18" t="str">
        <f>VLOOKUP(Table2[[#This Row],[Song Number]], Table1[[Order]:[SHD]], 5, FALSE)</f>
        <v>iMp</v>
      </c>
      <c r="F1924" s="18" t="str">
        <f>_xlfn.TEXTJOIN("", FALSE, "BPM_", VLOOKUP(Table2[[#This Row],[Song Number]], Table1[[Order]:[SHD]], 6, FALSE))</f>
        <v>BPM_176</v>
      </c>
      <c r="G1924" s="18" t="str" cm="1">
        <f t="array" ref="G1924">_xlfn.TEXTJOIN("", FALSE, "DIF_", VLOOKUP(Table2[[#This Row],[Song Number]], Table1[[Order]:[SHD]], _xlfn.IFS(MID(B1923, LEN(B1923) - 2, 3) = " EZ", 8, MID(B1923, LEN(B1923) - 2, 3) = " NM", 9, MID(B1923, LEN(B1923) - 2, 3) = " HD", 10, TRUE, 7), FALSE))</f>
        <v>DIF_12</v>
      </c>
      <c r="H1924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"DIF_12" ],</v>
      </c>
      <c r="I1924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"unambitious - HD",
  "region": "EV Pack",
  "category": [ "EV Pack", "HD", "DIF_12" ],
  "requires": []
  },
</v>
      </c>
    </row>
    <row r="1925" spans="1:10" ht="105" x14ac:dyDescent="0.25">
      <c r="A1925" s="18">
        <f t="shared" si="30"/>
        <v>481</v>
      </c>
      <c r="B1925" s="18" t="str">
        <f>_xlfn.TEXTJOIN(" - ", FALSE, VLOOKUP(Table2[[#This Row],[Song Number]], Table1[[Order]:[SHD]], 4, FALSE), _xlfn.IFS(MID(B1924, LEN(B1924) - 2, 3) = " EZ", "NM", MID(B1924, LEN(B1924) - 2, 3) = " NM", "HD", MID(B1924, LEN(B1924) - 2, 3) = " HD", "SHD", TRUE, "EZ"))</f>
        <v>unambitious - SHD</v>
      </c>
      <c r="C1925" s="18" t="str">
        <f>_xlfn.TEXTJOIN(" ", FALSE, VLOOKUP(Table2[[#This Row],[Song Number]], Table1[[Order]:[SHD]], 2, FALSE), "Pack")</f>
        <v>EV Pack</v>
      </c>
      <c r="D1925" s="18" t="str" cm="1">
        <f t="array" ref="D1925">_xlfn.IFS(MID(B1924, LEN(B1924) - 2, 3) = " EZ", "NM", MID(B1924, LEN(B1924) - 2, 3) = " NM", "HD", MID(B1924, LEN(B1924) - 2, 3) = " HD", "SHD", TRUE, "EZ")</f>
        <v>SHD</v>
      </c>
      <c r="E1925" s="18" t="str">
        <f>VLOOKUP(Table2[[#This Row],[Song Number]], Table1[[Order]:[SHD]], 5, FALSE)</f>
        <v>iMp</v>
      </c>
      <c r="F1925" s="18" t="str">
        <f>_xlfn.TEXTJOIN("", FALSE, "BPM_", VLOOKUP(Table2[[#This Row],[Song Number]], Table1[[Order]:[SHD]], 6, FALSE))</f>
        <v>BPM_176</v>
      </c>
      <c r="G1925" s="18" t="str" cm="1">
        <f t="array" ref="G1925">_xlfn.TEXTJOIN("", FALSE, "DIF_", VLOOKUP(Table2[[#This Row],[Song Number]], Table1[[Order]:[SHD]], _xlfn.IFS(MID(B1924, LEN(B1924) - 2, 3) = " EZ", 8, MID(B1924, LEN(B1924) - 2, 3) = " NM", 9, MID(B1924, LEN(B1924) - 2, 3) = " HD", 10, TRUE, 7), FALSE))</f>
        <v>DIF_16</v>
      </c>
      <c r="H1925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"DIF_16" ],</v>
      </c>
      <c r="I1925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"unambitious - SHD",
  "region": "EV Pack",
  "category": [ "EV Pack", "SHD", "DIF_16" ],
  "requires": []
  },
</v>
      </c>
    </row>
    <row r="1926" spans="1:10" ht="105" x14ac:dyDescent="0.25">
      <c r="A1926" s="18">
        <f t="shared" si="30"/>
        <v>482</v>
      </c>
      <c r="B1926" s="18" t="str">
        <f>_xlfn.TEXTJOIN(" - ", FALSE, VLOOKUP(Table2[[#This Row],[Song Number]], Table1[[Order]:[SHD]], 4, FALSE), _xlfn.IFS(MID(B1925, LEN(B1925) - 2, 3) = " EZ", "NM", MID(B1925, LEN(B1925) - 2, 3) = " NM", "HD", MID(B1925, LEN(B1925) - 2, 3) = " HD", "SHD", TRUE, "EZ"))</f>
        <v>White Out - EZ</v>
      </c>
      <c r="C1926" s="18" t="str">
        <f>_xlfn.TEXTJOIN(" ", FALSE, VLOOKUP(Table2[[#This Row],[Song Number]], Table1[[Order]:[SHD]], 2, FALSE), "Pack")</f>
        <v>EV Pack</v>
      </c>
      <c r="D1926" s="18" t="str" cm="1">
        <f t="array" ref="D1926">_xlfn.IFS(MID(B1925, LEN(B1925) - 2, 3) = " EZ", "NM", MID(B1925, LEN(B1925) - 2, 3) = " NM", "HD", MID(B1925, LEN(B1925) - 2, 3) = " HD", "SHD", TRUE, "EZ")</f>
        <v>EZ</v>
      </c>
      <c r="E1926" s="18" t="str">
        <f>VLOOKUP(Table2[[#This Row],[Song Number]], Table1[[Order]:[SHD]], 5, FALSE)</f>
        <v>Lunatic Sounds</v>
      </c>
      <c r="F1926" s="18" t="str">
        <f>_xlfn.TEXTJOIN("", FALSE, "BPM_", VLOOKUP(Table2[[#This Row],[Song Number]], Table1[[Order]:[SHD]], 6, FALSE))</f>
        <v>BPM_128</v>
      </c>
      <c r="G1926" s="18" t="str" cm="1">
        <f t="array" ref="G1926">_xlfn.TEXTJOIN("", FALSE, "DIF_", VLOOKUP(Table2[[#This Row],[Song Number]], Table1[[Order]:[SHD]], _xlfn.IFS(MID(B1925, LEN(B1925) - 2, 3) = " EZ", 8, MID(B1925, LEN(B1925) - 2, 3) = " NM", 9, MID(B1925, LEN(B1925) - 2, 3) = " HD", 10, TRUE, 7), FALSE))</f>
        <v>DIF_1</v>
      </c>
      <c r="H1926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"DIF_1" ],</v>
      </c>
      <c r="I1926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"White Out - EZ",
  "region": "EV Pack",
  "category": [ "EV Pack", "EZ", "DIF_1" ],
  "requires": []
  },
</v>
      </c>
    </row>
    <row r="1927" spans="1:10" ht="105" x14ac:dyDescent="0.25">
      <c r="A1927" s="18">
        <f t="shared" si="30"/>
        <v>482</v>
      </c>
      <c r="B1927" s="18" t="str">
        <f>_xlfn.TEXTJOIN(" - ", FALSE, VLOOKUP(Table2[[#This Row],[Song Number]], Table1[[Order]:[SHD]], 4, FALSE), _xlfn.IFS(MID(B1926, LEN(B1926) - 2, 3) = " EZ", "NM", MID(B1926, LEN(B1926) - 2, 3) = " NM", "HD", MID(B1926, LEN(B1926) - 2, 3) = " HD", "SHD", TRUE, "EZ"))</f>
        <v>White Out - NM</v>
      </c>
      <c r="C1927" s="18" t="str">
        <f>_xlfn.TEXTJOIN(" ", FALSE, VLOOKUP(Table2[[#This Row],[Song Number]], Table1[[Order]:[SHD]], 2, FALSE), "Pack")</f>
        <v>EV Pack</v>
      </c>
      <c r="D1927" s="18" t="str" cm="1">
        <f t="array" ref="D1927">_xlfn.IFS(MID(B1926, LEN(B1926) - 2, 3) = " EZ", "NM", MID(B1926, LEN(B1926) - 2, 3) = " NM", "HD", MID(B1926, LEN(B1926) - 2, 3) = " HD", "SHD", TRUE, "EZ")</f>
        <v>NM</v>
      </c>
      <c r="E1927" s="18" t="str">
        <f>VLOOKUP(Table2[[#This Row],[Song Number]], Table1[[Order]:[SHD]], 5, FALSE)</f>
        <v>Lunatic Sounds</v>
      </c>
      <c r="F1927" s="18" t="str">
        <f>_xlfn.TEXTJOIN("", FALSE, "BPM_", VLOOKUP(Table2[[#This Row],[Song Number]], Table1[[Order]:[SHD]], 6, FALSE))</f>
        <v>BPM_128</v>
      </c>
      <c r="G1927" s="18" t="str" cm="1">
        <f t="array" ref="G1927">_xlfn.TEXTJOIN("", FALSE, "DIF_", VLOOKUP(Table2[[#This Row],[Song Number]], Table1[[Order]:[SHD]], _xlfn.IFS(MID(B1926, LEN(B1926) - 2, 3) = " EZ", 8, MID(B1926, LEN(B1926) - 2, 3) = " NM", 9, MID(B1926, LEN(B1926) - 2, 3) = " HD", 10, TRUE, 7), FALSE))</f>
        <v>DIF_4</v>
      </c>
      <c r="H1927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"DIF_4" ],</v>
      </c>
      <c r="I1927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"White Out - NM",
  "region": "EV Pack",
  "category": [ "EV Pack", "NM", "DIF_4" ],
  "requires": []
  },
</v>
      </c>
    </row>
    <row r="1928" spans="1:10" ht="105" x14ac:dyDescent="0.25">
      <c r="A1928" s="18">
        <f t="shared" si="30"/>
        <v>482</v>
      </c>
      <c r="B1928" s="18" t="str">
        <f>_xlfn.TEXTJOIN(" - ", FALSE, VLOOKUP(Table2[[#This Row],[Song Number]], Table1[[Order]:[SHD]], 4, FALSE), _xlfn.IFS(MID(B1927, LEN(B1927) - 2, 3) = " EZ", "NM", MID(B1927, LEN(B1927) - 2, 3) = " NM", "HD", MID(B1927, LEN(B1927) - 2, 3) = " HD", "SHD", TRUE, "EZ"))</f>
        <v>White Out - HD</v>
      </c>
      <c r="C1928" s="18" t="str">
        <f>_xlfn.TEXTJOIN(" ", FALSE, VLOOKUP(Table2[[#This Row],[Song Number]], Table1[[Order]:[SHD]], 2, FALSE), "Pack")</f>
        <v>EV Pack</v>
      </c>
      <c r="D1928" s="18" t="str" cm="1">
        <f t="array" ref="D1928">_xlfn.IFS(MID(B1927, LEN(B1927) - 2, 3) = " EZ", "NM", MID(B1927, LEN(B1927) - 2, 3) = " NM", "HD", MID(B1927, LEN(B1927) - 2, 3) = " HD", "SHD", TRUE, "EZ")</f>
        <v>HD</v>
      </c>
      <c r="E1928" s="18" t="str">
        <f>VLOOKUP(Table2[[#This Row],[Song Number]], Table1[[Order]:[SHD]], 5, FALSE)</f>
        <v>Lunatic Sounds</v>
      </c>
      <c r="F1928" s="18" t="str">
        <f>_xlfn.TEXTJOIN("", FALSE, "BPM_", VLOOKUP(Table2[[#This Row],[Song Number]], Table1[[Order]:[SHD]], 6, FALSE))</f>
        <v>BPM_128</v>
      </c>
      <c r="G1928" s="18" t="str" cm="1">
        <f t="array" ref="G1928">_xlfn.TEXTJOIN("", FALSE, "DIF_", VLOOKUP(Table2[[#This Row],[Song Number]], Table1[[Order]:[SHD]], _xlfn.IFS(MID(B1927, LEN(B1927) - 2, 3) = " EZ", 8, MID(B1927, LEN(B1927) - 2, 3) = " NM", 9, MID(B1927, LEN(B1927) - 2, 3) = " HD", 10, TRUE, 7), FALSE))</f>
        <v>DIF_7</v>
      </c>
      <c r="H1928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"DIF_7" ],</v>
      </c>
      <c r="I1928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"White Out - HD",
  "region": "EV Pack",
  "category": [ "EV Pack", "HD", "DIF_7" ],
  "requires": []
  },
</v>
      </c>
    </row>
    <row r="1929" spans="1:10" ht="105" x14ac:dyDescent="0.25">
      <c r="A1929" s="18">
        <f>IF(MOD(ROW() - 2, 4) = 0, IF(ISNUMBER(A1928), A1928 + 1, 1), IF(ISNUMBER(A1928), A1928, 1))</f>
        <v>482</v>
      </c>
      <c r="B1929" s="18" t="str">
        <f>_xlfn.TEXTJOIN(" - ", FALSE, VLOOKUP(Table2[[#This Row],[Song Number]], Table1[[Order]:[SHD]], 4, FALSE), _xlfn.IFS(MID(B1928, LEN(B1928) - 2, 3) = " EZ", "NM", MID(B1928, LEN(B1928) - 2, 3) = " NM", "HD", MID(B1928, LEN(B1928) - 2, 3) = " HD", "SHD", TRUE, "EZ"))</f>
        <v>White Out - SHD</v>
      </c>
      <c r="C1929" s="18" t="str">
        <f>_xlfn.TEXTJOIN(" ", FALSE, VLOOKUP(Table2[[#This Row],[Song Number]], Table1[[Order]:[SHD]], 2, FALSE), "Pack")</f>
        <v>EV Pack</v>
      </c>
      <c r="D1929" s="18" t="str" cm="1">
        <f t="array" ref="D1929">_xlfn.IFS(MID(B1928, LEN(B1928) - 2, 3) = " EZ", "NM", MID(B1928, LEN(B1928) - 2, 3) = " NM", "HD", MID(B1928, LEN(B1928) - 2, 3) = " HD", "SHD", TRUE, "EZ")</f>
        <v>SHD</v>
      </c>
      <c r="E1929" s="18" t="str">
        <f>VLOOKUP(Table2[[#This Row],[Song Number]], Table1[[Order]:[SHD]], 5, FALSE)</f>
        <v>Lunatic Sounds</v>
      </c>
      <c r="F1929" s="18" t="str">
        <f>_xlfn.TEXTJOIN("", FALSE, "BPM_", VLOOKUP(Table2[[#This Row],[Song Number]], Table1[[Order]:[SHD]], 6, FALSE))</f>
        <v>BPM_128</v>
      </c>
      <c r="G1929" s="18" t="str" cm="1">
        <f t="array" ref="G1929">_xlfn.TEXTJOIN("", FALSE, "DIF_", VLOOKUP(Table2[[#This Row],[Song Number]], Table1[[Order]:[SHD]], _xlfn.IFS(MID(B1928, LEN(B1928) - 2, 3) = " EZ", 8, MID(B1928, LEN(B1928) - 2, 3) = " NM", 9, MID(B1928, LEN(B1928) - 2, 3) = " HD", 10, TRUE, 7), FALSE))</f>
        <v>DIF_11</v>
      </c>
      <c r="H1929" s="30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"DIF_11" ],</v>
      </c>
      <c r="I1929" s="30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}", "")</f>
        <v xml:space="preserve">  {
  "name": "White Out - SHD",
  "region": "EV Pack",
  "category": [ "EV Pack", "SHD", "DIF_11" ],
  "requires": []
  }
</v>
      </c>
    </row>
    <row r="1930" spans="1:10" ht="105" x14ac:dyDescent="0.25">
      <c r="A1930" s="18">
        <f t="shared" ref="A1930:A1933" si="31">IF(MOD(ROW() - 2, 4) = 0, IF(ISNUMBER(A1929), A1929 + 1, 1), IF(ISNUMBER(A1929), A1929, 1))</f>
        <v>483</v>
      </c>
      <c r="B1930" s="37" t="str">
        <f>_xlfn.TEXTJOIN(" - ", FALSE, VLOOKUP(Table2[[#This Row],[Song Number]], Table1[[Order]:[SHD]], 4, FALSE), _xlfn.IFS(MID(B1929, LEN(B1929) - 2, 3) = " EZ", "NM", MID(B1929, LEN(B1929) - 2, 3) = " NM", "HD", MID(B1929, LEN(B1929) - 2, 3) = " HD", "SHD", TRUE, "EZ"))</f>
        <v>Your Mind - EZ</v>
      </c>
      <c r="C1930" s="37" t="str">
        <f>_xlfn.TEXTJOIN(" ", FALSE, VLOOKUP(Table2[[#This Row],[Song Number]], Table1[[Order]:[SHD]], 2, FALSE), "Pack")</f>
        <v>EV Pack</v>
      </c>
      <c r="D1930" s="37" t="str" cm="1">
        <f t="array" ref="D1930">_xlfn.IFS(MID(B1929, LEN(B1929) - 2, 3) = " EZ", "NM", MID(B1929, LEN(B1929) - 2, 3) = " NM", "HD", MID(B1929, LEN(B1929) - 2, 3) = " HD", "SHD", TRUE, "EZ")</f>
        <v>EZ</v>
      </c>
      <c r="E1930" s="37" t="str">
        <f>VLOOKUP(Table2[[#This Row],[Song Number]], Table1[[Order]:[SHD]], 5, FALSE)</f>
        <v>Roy Mikelate</v>
      </c>
      <c r="F1930" s="37" t="str">
        <f>_xlfn.TEXTJOIN("", FALSE, "BPM_", VLOOKUP(Table2[[#This Row],[Song Number]], Table1[[Order]:[SHD]], 6, FALSE))</f>
        <v>BPM_180</v>
      </c>
      <c r="G1930" s="37" t="str" cm="1">
        <f t="array" ref="G1930">_xlfn.TEXTJOIN("", FALSE, "DIF_", VLOOKUP(Table2[[#This Row],[Song Number]], Table1[[Order]:[SHD]], _xlfn.IFS(MID(B1929, LEN(B1929) - 2, 3) = " EZ", 8, MID(B1929, LEN(B1929) - 2, 3) = " NM", 9, MID(B1929, LEN(B1929) - 2, 3) = " HD", 10, TRUE, 7), FALSE))</f>
        <v>DIF_6</v>
      </c>
      <c r="H1930" s="38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"EZ", "DIF_6" ],</v>
      </c>
      <c r="I1930" s="38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"Your Mind - EZ",
  "region": "EV Pack",
  "category": [ "EV Pack", "EZ", "DIF_6" ],
  "requires": []
  },
</v>
      </c>
      <c r="J1930" s="37"/>
    </row>
    <row r="1931" spans="1:10" ht="105" x14ac:dyDescent="0.25">
      <c r="A1931" s="18">
        <f t="shared" si="31"/>
        <v>483</v>
      </c>
      <c r="B1931" s="37" t="str">
        <f>_xlfn.TEXTJOIN(" - ", FALSE, VLOOKUP(Table2[[#This Row],[Song Number]], Table1[[Order]:[SHD]], 4, FALSE), _xlfn.IFS(MID(B1930, LEN(B1930) - 2, 3) = " EZ", "NM", MID(B1930, LEN(B1930) - 2, 3) = " NM", "HD", MID(B1930, LEN(B1930) - 2, 3) = " HD", "SHD", TRUE, "EZ"))</f>
        <v>Your Mind - NM</v>
      </c>
      <c r="C1931" s="37" t="str">
        <f>_xlfn.TEXTJOIN(" ", FALSE, VLOOKUP(Table2[[#This Row],[Song Number]], Table1[[Order]:[SHD]], 2, FALSE), "Pack")</f>
        <v>EV Pack</v>
      </c>
      <c r="D1931" s="37" t="str" cm="1">
        <f t="array" ref="D1931">_xlfn.IFS(MID(B1930, LEN(B1930) - 2, 3) = " EZ", "NM", MID(B1930, LEN(B1930) - 2, 3) = " NM", "HD", MID(B1930, LEN(B1930) - 2, 3) = " HD", "SHD", TRUE, "EZ")</f>
        <v>NM</v>
      </c>
      <c r="E1931" s="37" t="str">
        <f>VLOOKUP(Table2[[#This Row],[Song Number]], Table1[[Order]:[SHD]], 5, FALSE)</f>
        <v>Roy Mikelate</v>
      </c>
      <c r="F1931" s="37" t="str">
        <f>_xlfn.TEXTJOIN("", FALSE, "BPM_", VLOOKUP(Table2[[#This Row],[Song Number]], Table1[[Order]:[SHD]], 6, FALSE))</f>
        <v>BPM_180</v>
      </c>
      <c r="G1931" s="37" t="str" cm="1">
        <f t="array" ref="G1931">_xlfn.TEXTJOIN("", FALSE, "DIF_", VLOOKUP(Table2[[#This Row],[Song Number]], Table1[[Order]:[SHD]], _xlfn.IFS(MID(B1930, LEN(B1930) - 2, 3) = " EZ", 8, MID(B1930, LEN(B1930) - 2, 3) = " NM", 9, MID(B1930, LEN(B1930) - 2, 3) = " HD", 10, TRUE, 7), FALSE))</f>
        <v>DIF_11</v>
      </c>
      <c r="H1931" s="38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"NM", "DIF_11" ],</v>
      </c>
      <c r="I1931" s="38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"Your Mind - NM",
  "region": "EV Pack",
  "category": [ "EV Pack", "NM", "DIF_11" ],
  "requires": []
  },
</v>
      </c>
      <c r="J1931" s="37"/>
    </row>
    <row r="1932" spans="1:10" ht="105" x14ac:dyDescent="0.25">
      <c r="A1932" s="18">
        <f t="shared" si="31"/>
        <v>483</v>
      </c>
      <c r="B1932" s="37" t="str">
        <f>_xlfn.TEXTJOIN(" - ", FALSE, VLOOKUP(Table2[[#This Row],[Song Number]], Table1[[Order]:[SHD]], 4, FALSE), _xlfn.IFS(MID(B1931, LEN(B1931) - 2, 3) = " EZ", "NM", MID(B1931, LEN(B1931) - 2, 3) = " NM", "HD", MID(B1931, LEN(B1931) - 2, 3) = " HD", "SHD", TRUE, "EZ"))</f>
        <v>Your Mind - HD</v>
      </c>
      <c r="C1932" s="37" t="str">
        <f>_xlfn.TEXTJOIN(" ", FALSE, VLOOKUP(Table2[[#This Row],[Song Number]], Table1[[Order]:[SHD]], 2, FALSE), "Pack")</f>
        <v>EV Pack</v>
      </c>
      <c r="D1932" s="37" t="str" cm="1">
        <f t="array" ref="D1932">_xlfn.IFS(MID(B1931, LEN(B1931) - 2, 3) = " EZ", "NM", MID(B1931, LEN(B1931) - 2, 3) = " NM", "HD", MID(B1931, LEN(B1931) - 2, 3) = " HD", "SHD", TRUE, "EZ")</f>
        <v>HD</v>
      </c>
      <c r="E1932" s="37" t="str">
        <f>VLOOKUP(Table2[[#This Row],[Song Number]], Table1[[Order]:[SHD]], 5, FALSE)</f>
        <v>Roy Mikelate</v>
      </c>
      <c r="F1932" s="37" t="str">
        <f>_xlfn.TEXTJOIN("", FALSE, "BPM_", VLOOKUP(Table2[[#This Row],[Song Number]], Table1[[Order]:[SHD]], 6, FALSE))</f>
        <v>BPM_180</v>
      </c>
      <c r="G1932" s="37" t="str" cm="1">
        <f t="array" ref="G1932">_xlfn.TEXTJOIN("", FALSE, "DIF_", VLOOKUP(Table2[[#This Row],[Song Number]], Table1[[Order]:[SHD]], _xlfn.IFS(MID(B1931, LEN(B1931) - 2, 3) = " EZ", 8, MID(B1931, LEN(B1931) - 2, 3) = " NM", 9, MID(B1931, LEN(B1931) - 2, 3) = " HD", 10, TRUE, 7), FALSE))</f>
        <v>DIF_15</v>
      </c>
      <c r="H1932" s="38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"HD", "DIF_15" ],</v>
      </c>
      <c r="I1932" s="38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"Your Mind - HD",
  "region": "EV Pack",
  "category": [ "EV Pack", "HD", "DIF_15" ],
  "requires": []
  },
</v>
      </c>
      <c r="J1932" s="37"/>
    </row>
    <row r="1933" spans="1:10" ht="105" x14ac:dyDescent="0.25">
      <c r="A1933" s="18">
        <f t="shared" si="31"/>
        <v>483</v>
      </c>
      <c r="B1933" s="37" t="str">
        <f>_xlfn.TEXTJOIN(" - ", FALSE, VLOOKUP(Table2[[#This Row],[Song Number]], Table1[[Order]:[SHD]], 4, FALSE), _xlfn.IFS(MID(B1932, LEN(B1932) - 2, 3) = " EZ", "NM", MID(B1932, LEN(B1932) - 2, 3) = " NM", "HD", MID(B1932, LEN(B1932) - 2, 3) = " HD", "SHD", TRUE, "EZ"))</f>
        <v>Your Mind - SHD</v>
      </c>
      <c r="C1933" s="37" t="str">
        <f>_xlfn.TEXTJOIN(" ", FALSE, VLOOKUP(Table2[[#This Row],[Song Number]], Table1[[Order]:[SHD]], 2, FALSE), "Pack")</f>
        <v>EV Pack</v>
      </c>
      <c r="D1933" s="37" t="str" cm="1">
        <f t="array" ref="D1933">_xlfn.IFS(MID(B1932, LEN(B1932) - 2, 3) = " EZ", "NM", MID(B1932, LEN(B1932) - 2, 3) = " NM", "HD", MID(B1932, LEN(B1932) - 2, 3) = " HD", "SHD", TRUE, "EZ")</f>
        <v>SHD</v>
      </c>
      <c r="E1933" s="37" t="str">
        <f>VLOOKUP(Table2[[#This Row],[Song Number]], Table1[[Order]:[SHD]], 5, FALSE)</f>
        <v>Roy Mikelate</v>
      </c>
      <c r="F1933" s="37" t="str">
        <f>_xlfn.TEXTJOIN("", FALSE, "BPM_", VLOOKUP(Table2[[#This Row],[Song Number]], Table1[[Order]:[SHD]], 6, FALSE))</f>
        <v>BPM_180</v>
      </c>
      <c r="G1933" s="37" t="str" cm="1">
        <f t="array" ref="G1933">_xlfn.TEXTJOIN("", FALSE, "DIF_", VLOOKUP(Table2[[#This Row],[Song Number]], Table1[[Order]:[SHD]], _xlfn.IFS(MID(B1932, LEN(B1932) - 2, 3) = " EZ", 8, MID(B1932, LEN(B1932) - 2, 3) = " NM", 9, MID(B1932, LEN(B1932) - 2, 3) = " HD", 10, TRUE, 7), FALSE))</f>
        <v>DIF_18</v>
      </c>
      <c r="H1933" s="38" t="str">
        <f>_xlfn.TEXTJOIN(" ", FALSE, _xlfn.CONCAT("""", "category", """", ": ", "["), _xlfn.CONCAT("""", Table2[[#This Row],[region]], """", ","),  _xlfn.CONCAT("""", Table2[[#This Row],[category 1]], """", ","), _xlfn.CONCAT("""", Table2[[#This Row],[category 4]], """"), "],")</f>
        <v>"category": [ "EV Pack", "SHD", "DIF_18" ],</v>
      </c>
      <c r="I1933" s="38" t="str">
        <f>_xlfn.TEXTJOIN(CHAR(10), FALSE, "  {", _xlfn.CONCAT("  ", """", "name", """", ": ", """", Table2[[#This Row],[name]], """", ","), _xlfn.CONCAT("  ", """", "region", """", ": ", """", Table2[[#This Row],[region]], """", ","), _xlfn.TEXTJOIN("", FALSE, "  ", Table2[[#This Row],[category]]), _xlfn.CONCAT("  ","""", "requires", """", ": ", "[]"), "  },", "")</f>
        <v xml:space="preserve">  {
  "name": "Your Mind - SHD",
  "region": "EV Pack",
  "category": [ "EV Pack", "SHD", "DIF_18" ],
  "requires": []
  },
</v>
      </c>
      <c r="J1933" s="37"/>
    </row>
  </sheetData>
  <phoneticPr fontId="1" type="noConversion"/>
  <pageMargins left="0.7" right="0.7" top="0.75" bottom="0.75" header="0.3" footer="0.3"/>
  <ignoredErrors>
    <ignoredError sqref="I1929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Song Map</vt:lpstr>
      <vt:lpstr>JSON STAGING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Stek</dc:creator>
  <cp:lastModifiedBy>Ash Stek</cp:lastModifiedBy>
  <dcterms:created xsi:type="dcterms:W3CDTF">2024-09-05T09:15:07Z</dcterms:created>
  <dcterms:modified xsi:type="dcterms:W3CDTF">2024-09-18T23:08:50Z</dcterms:modified>
</cp:coreProperties>
</file>