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1. University\3. Third Year\COS 344\Class Test\CT1\"/>
    </mc:Choice>
  </mc:AlternateContent>
  <xr:revisionPtr revIDLastSave="0" documentId="13_ncr:1_{C40E7507-F0EC-40A4-9711-921AF2A8AB4E}" xr6:coauthVersionLast="47" xr6:coauthVersionMax="47" xr10:uidLastSave="{00000000-0000-0000-0000-000000000000}"/>
  <bookViews>
    <workbookView xWindow="22932" yWindow="-108" windowWidth="23256" windowHeight="12456" activeTab="3" xr2:uid="{6F87679C-5DD1-44D8-91D4-D6E07BC4E32E}"/>
  </bookViews>
  <sheets>
    <sheet name="Pixel Blending" sheetId="1" r:id="rId1"/>
    <sheet name="Ray-Triangle Intersection" sheetId="2" r:id="rId2"/>
    <sheet name="Shading" sheetId="3" r:id="rId3"/>
    <sheet name="Rotational Matrix" sheetId="4" r:id="rId4"/>
  </sheets>
  <definedNames>
    <definedName name="solver_adj" localSheetId="1" hidden="1">'Ray-Triangle Intersection'!$C$16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'Ray-Triangle Intersection'!$B$19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7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3" l="1"/>
  <c r="B29" i="3"/>
  <c r="B21" i="3"/>
  <c r="B11" i="3" a="1"/>
  <c r="B11" i="3" s="1"/>
  <c r="F12" i="3" s="1" a="1"/>
  <c r="B16" i="3" s="1"/>
  <c r="C22" i="4"/>
  <c r="B18" i="4"/>
  <c r="C13" i="4"/>
  <c r="B13" i="4" a="1"/>
  <c r="B13" i="4" s="1"/>
  <c r="B8" i="4" a="1"/>
  <c r="B8" i="4" s="1"/>
  <c r="F3" i="1" a="1"/>
  <c r="F3" i="1" s="1"/>
  <c r="B13" i="2"/>
  <c r="B16" i="2" s="1"/>
  <c r="B8" i="2"/>
  <c r="G4" i="4"/>
  <c r="G5" i="4"/>
  <c r="G3" i="4"/>
  <c r="G2" i="4"/>
  <c r="K16" i="2"/>
  <c r="N8" i="2"/>
  <c r="B24" i="3" a="1"/>
  <c r="B24" i="3" s="1"/>
  <c r="D11" i="3" a="1"/>
  <c r="D11" i="3" s="1"/>
  <c r="F13" i="3" s="1" a="1"/>
  <c r="F13" i="3" s="1"/>
  <c r="L9" i="2"/>
  <c r="L10" i="2"/>
  <c r="L8" i="2"/>
  <c r="K9" i="2"/>
  <c r="K10" i="2"/>
  <c r="K8" i="2"/>
  <c r="J9" i="2"/>
  <c r="J10" i="2"/>
  <c r="J8" i="2"/>
  <c r="H9" i="2"/>
  <c r="H10" i="2"/>
  <c r="H8" i="2"/>
  <c r="G9" i="2"/>
  <c r="G10" i="2"/>
  <c r="G8" i="2"/>
  <c r="F9" i="2"/>
  <c r="F10" i="2"/>
  <c r="F8" i="2"/>
  <c r="P9" i="2"/>
  <c r="P10" i="2"/>
  <c r="P8" i="2"/>
  <c r="D9" i="2"/>
  <c r="D10" i="2"/>
  <c r="D8" i="2"/>
  <c r="C9" i="2"/>
  <c r="O9" i="2" s="1"/>
  <c r="C10" i="2"/>
  <c r="O10" i="2" s="1"/>
  <c r="C8" i="2"/>
  <c r="O8" i="2" s="1"/>
  <c r="B9" i="2"/>
  <c r="N9" i="2" s="1"/>
  <c r="B10" i="2"/>
  <c r="N10" i="2" s="1"/>
  <c r="F12" i="3" l="1"/>
  <c r="J13" i="2"/>
  <c r="N13" i="2"/>
  <c r="F13" i="2"/>
  <c r="B18" i="3" l="1"/>
  <c r="B17" i="3"/>
  <c r="C23" i="4"/>
  <c r="D23" i="4"/>
  <c r="D22" i="4"/>
  <c r="F16" i="2"/>
  <c r="C19" i="2" l="1"/>
  <c r="B19" i="2" a="1"/>
  <c r="B19" i="2" s="1"/>
  <c r="C21" i="2"/>
  <c r="C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<sst xmlns="http://schemas.openxmlformats.org/spreadsheetml/2006/main" count="53" uniqueCount="48">
  <si>
    <t>A</t>
  </si>
  <si>
    <t>T</t>
  </si>
  <si>
    <t>S</t>
  </si>
  <si>
    <t>Blended colour</t>
  </si>
  <si>
    <t>Alpha</t>
  </si>
  <si>
    <t>B</t>
  </si>
  <si>
    <t>C</t>
  </si>
  <si>
    <t>E</t>
  </si>
  <si>
    <t>D</t>
  </si>
  <si>
    <t>T-top before determ</t>
  </si>
  <si>
    <t>B-top before determ</t>
  </si>
  <si>
    <t>A before determ</t>
  </si>
  <si>
    <t>Y-top before determ</t>
  </si>
  <si>
    <t>Y</t>
  </si>
  <si>
    <t>Intersecion point</t>
  </si>
  <si>
    <t>B-determinant</t>
  </si>
  <si>
    <t>A-determinant</t>
  </si>
  <si>
    <t>Y-determinant</t>
  </si>
  <si>
    <t>T-determinant</t>
  </si>
  <si>
    <t>V1</t>
  </si>
  <si>
    <t>V2</t>
  </si>
  <si>
    <t>V3</t>
  </si>
  <si>
    <t>Direction</t>
  </si>
  <si>
    <t>Origin</t>
  </si>
  <si>
    <t>light source</t>
  </si>
  <si>
    <t>getting the normal n = (b - a) x (c - a)</t>
  </si>
  <si>
    <t>b - a</t>
  </si>
  <si>
    <t>c - a</t>
  </si>
  <si>
    <t>x</t>
  </si>
  <si>
    <t>y</t>
  </si>
  <si>
    <t>z</t>
  </si>
  <si>
    <t>n</t>
  </si>
  <si>
    <t>getting r (Adjust the column for which the light source shines on, for this example its A)</t>
  </si>
  <si>
    <t>Normalizing the light vector : (light source - point A) / r</t>
  </si>
  <si>
    <t>n.I</t>
  </si>
  <si>
    <t>P0</t>
  </si>
  <si>
    <t>P1</t>
  </si>
  <si>
    <t>Angle</t>
  </si>
  <si>
    <t>Q</t>
  </si>
  <si>
    <t>r</t>
  </si>
  <si>
    <t>u</t>
  </si>
  <si>
    <t>d</t>
  </si>
  <si>
    <t>Rx(-θx)</t>
  </si>
  <si>
    <t>Point</t>
  </si>
  <si>
    <t>az</t>
  </si>
  <si>
    <t>ay</t>
  </si>
  <si>
    <t>ax</t>
  </si>
  <si>
    <t>Final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</si>
</sst>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F57A-DF5D-4774-91D8-4CC3E1DF67D4}">
  <dimension ref="B2:F8"/>
  <sheetViews>
    <sheetView workbookViewId="0">
      <selection activeCell="F3" sqref="F3"/>
    </sheetView>
  </sheetViews>
  <sheetFormatPr defaultRowHeight="15" x14ac:dyDescent="0.25"/>
  <cols>
    <col min="6" max="6" width="13.28515625" bestFit="1" customWidth="1"/>
  </cols>
  <sheetData>
    <row r="2" spans="2:6" x14ac:dyDescent="0.25">
      <c r="B2" t="s">
        <v>1</v>
      </c>
      <c r="D2" t="s">
        <v>2</v>
      </c>
      <c r="F2" t="s">
        <v>3</v>
      </c>
    </row>
    <row r="3" spans="2:6" x14ac:dyDescent="0.25">
      <c r="B3">
        <v>0.2</v>
      </c>
      <c r="D3">
        <v>0</v>
      </c>
      <c r="F3" cm="1">
        <f t="array" ref="F3:F5">(MMULT(B3:B5,B8) + MMULT(D3:D5,(1-B8)))</f>
        <v>0.13999999999999999</v>
      </c>
    </row>
    <row r="4" spans="2:6" x14ac:dyDescent="0.25">
      <c r="B4">
        <v>0.5</v>
      </c>
      <c r="D4">
        <v>0.7</v>
      </c>
      <c r="F4">
        <v>0.56000000000000005</v>
      </c>
    </row>
    <row r="5" spans="2:6" x14ac:dyDescent="0.25">
      <c r="B5">
        <v>0.6</v>
      </c>
      <c r="D5">
        <v>0.6</v>
      </c>
      <c r="F5">
        <v>0.6</v>
      </c>
    </row>
    <row r="7" spans="2:6" x14ac:dyDescent="0.25">
      <c r="B7" t="s">
        <v>4</v>
      </c>
    </row>
    <row r="8" spans="2:6" x14ac:dyDescent="0.25">
      <c r="B8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842E-9017-4175-A2B4-A12AD36FE4E4}">
  <dimension ref="B1:P21"/>
  <sheetViews>
    <sheetView workbookViewId="0">
      <selection activeCell="G21" sqref="G21"/>
    </sheetView>
  </sheetViews>
  <sheetFormatPr defaultColWidth="8.85546875" defaultRowHeight="15" x14ac:dyDescent="0.25"/>
  <cols>
    <col min="1" max="3" width="8.85546875" style="1"/>
    <col min="4" max="4" width="10.7109375" style="1" bestFit="1" customWidth="1"/>
    <col min="5" max="5" width="8.85546875" style="1"/>
    <col min="6" max="6" width="9.140625" style="1" bestFit="1" customWidth="1"/>
    <col min="7" max="16384" width="8.85546875" style="1"/>
  </cols>
  <sheetData>
    <row r="1" spans="2:16" x14ac:dyDescent="0.2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2:16" x14ac:dyDescent="0.25">
      <c r="B2" s="1" t="s">
        <v>0</v>
      </c>
      <c r="C2" s="1" t="s">
        <v>5</v>
      </c>
      <c r="D2" s="1" t="s">
        <v>6</v>
      </c>
      <c r="E2" s="1" t="s">
        <v>8</v>
      </c>
      <c r="F2" s="1" t="s">
        <v>7</v>
      </c>
    </row>
    <row r="3" spans="2:16" x14ac:dyDescent="0.25">
      <c r="B3" s="1">
        <v>5</v>
      </c>
      <c r="C3" s="1">
        <v>7</v>
      </c>
      <c r="D3" s="1">
        <v>1</v>
      </c>
      <c r="E3" s="1">
        <v>0.56999999999999995</v>
      </c>
      <c r="F3" s="1">
        <v>0</v>
      </c>
    </row>
    <row r="4" spans="2:16" x14ac:dyDescent="0.25">
      <c r="B4" s="1">
        <v>4</v>
      </c>
      <c r="C4" s="1">
        <v>2</v>
      </c>
      <c r="D4" s="1">
        <v>3</v>
      </c>
      <c r="E4" s="1">
        <v>-0.49</v>
      </c>
      <c r="F4" s="1">
        <v>8</v>
      </c>
    </row>
    <row r="5" spans="2:16" x14ac:dyDescent="0.25">
      <c r="B5" s="1">
        <v>9</v>
      </c>
      <c r="C5" s="1">
        <v>9</v>
      </c>
      <c r="D5" s="1">
        <v>3</v>
      </c>
      <c r="E5" s="1">
        <v>0.66</v>
      </c>
      <c r="F5" s="1">
        <v>1</v>
      </c>
    </row>
    <row r="7" spans="2:16" x14ac:dyDescent="0.25">
      <c r="B7" s="9" t="s">
        <v>9</v>
      </c>
      <c r="C7" s="9"/>
      <c r="D7" s="9"/>
      <c r="F7" s="9" t="s">
        <v>10</v>
      </c>
      <c r="G7" s="9"/>
      <c r="H7" s="9"/>
      <c r="J7" s="9" t="s">
        <v>12</v>
      </c>
      <c r="K7" s="9"/>
      <c r="L7" s="9"/>
      <c r="N7" s="9" t="s">
        <v>11</v>
      </c>
      <c r="O7" s="9"/>
      <c r="P7" s="9"/>
    </row>
    <row r="8" spans="2:16" x14ac:dyDescent="0.25">
      <c r="B8" s="1">
        <f>B3-C3</f>
        <v>-2</v>
      </c>
      <c r="C8" s="1">
        <f>B3-D3</f>
        <v>4</v>
      </c>
      <c r="D8" s="1">
        <f>B3-F3</f>
        <v>5</v>
      </c>
      <c r="F8" s="1">
        <f>B3-F3</f>
        <v>5</v>
      </c>
      <c r="G8" s="1">
        <f>B3-D3</f>
        <v>4</v>
      </c>
      <c r="H8" s="1">
        <f>E3</f>
        <v>0.56999999999999995</v>
      </c>
      <c r="J8" s="1">
        <f>B3-C3</f>
        <v>-2</v>
      </c>
      <c r="K8" s="1">
        <f>B3-F3</f>
        <v>5</v>
      </c>
      <c r="L8" s="1">
        <f>E3</f>
        <v>0.56999999999999995</v>
      </c>
      <c r="N8" s="1">
        <f t="shared" ref="N8:O10" si="0">B8</f>
        <v>-2</v>
      </c>
      <c r="O8" s="1">
        <f t="shared" si="0"/>
        <v>4</v>
      </c>
      <c r="P8" s="1">
        <f>E3</f>
        <v>0.56999999999999995</v>
      </c>
    </row>
    <row r="9" spans="2:16" x14ac:dyDescent="0.25">
      <c r="B9" s="1">
        <f t="shared" ref="B9:B10" si="1">B4-C4</f>
        <v>2</v>
      </c>
      <c r="C9" s="1">
        <f t="shared" ref="C9:C10" si="2">B4-D4</f>
        <v>1</v>
      </c>
      <c r="D9" s="1">
        <f t="shared" ref="D9:D10" si="3">B4-F4</f>
        <v>-4</v>
      </c>
      <c r="F9" s="1">
        <f t="shared" ref="F9:F10" si="4">B4-F4</f>
        <v>-4</v>
      </c>
      <c r="G9" s="1">
        <f t="shared" ref="G9:G10" si="5">B4-D4</f>
        <v>1</v>
      </c>
      <c r="H9" s="1">
        <f t="shared" ref="H9:H10" si="6">E4</f>
        <v>-0.49</v>
      </c>
      <c r="J9" s="1">
        <f t="shared" ref="J9:J10" si="7">B4-C4</f>
        <v>2</v>
      </c>
      <c r="K9" s="1">
        <f t="shared" ref="K9:K10" si="8">B4-F4</f>
        <v>-4</v>
      </c>
      <c r="L9" s="1">
        <f t="shared" ref="L9:L10" si="9">E4</f>
        <v>-0.49</v>
      </c>
      <c r="N9" s="1">
        <f t="shared" si="0"/>
        <v>2</v>
      </c>
      <c r="O9" s="1">
        <f t="shared" si="0"/>
        <v>1</v>
      </c>
      <c r="P9" s="1">
        <f>E4</f>
        <v>-0.49</v>
      </c>
    </row>
    <row r="10" spans="2:16" x14ac:dyDescent="0.25">
      <c r="B10" s="1">
        <f t="shared" si="1"/>
        <v>0</v>
      </c>
      <c r="C10" s="1">
        <f t="shared" si="2"/>
        <v>6</v>
      </c>
      <c r="D10" s="1">
        <f t="shared" si="3"/>
        <v>8</v>
      </c>
      <c r="F10" s="1">
        <f t="shared" si="4"/>
        <v>8</v>
      </c>
      <c r="G10" s="1">
        <f t="shared" si="5"/>
        <v>6</v>
      </c>
      <c r="H10" s="1">
        <f t="shared" si="6"/>
        <v>0.66</v>
      </c>
      <c r="J10" s="1">
        <f t="shared" si="7"/>
        <v>0</v>
      </c>
      <c r="K10" s="1">
        <f t="shared" si="8"/>
        <v>8</v>
      </c>
      <c r="L10" s="1">
        <f t="shared" si="9"/>
        <v>0.66</v>
      </c>
      <c r="N10" s="1">
        <f t="shared" si="0"/>
        <v>0</v>
      </c>
      <c r="O10" s="1">
        <f t="shared" si="0"/>
        <v>6</v>
      </c>
      <c r="P10" s="1">
        <f>E5</f>
        <v>0.66</v>
      </c>
    </row>
    <row r="12" spans="2:16" x14ac:dyDescent="0.25">
      <c r="B12" s="1" t="s">
        <v>18</v>
      </c>
      <c r="F12" s="1" t="s">
        <v>15</v>
      </c>
      <c r="J12" s="1" t="s">
        <v>17</v>
      </c>
      <c r="N12" s="1" t="s">
        <v>16</v>
      </c>
    </row>
    <row r="13" spans="2:16" x14ac:dyDescent="0.25">
      <c r="B13" s="1">
        <f>MDETERM(B8:D10)</f>
        <v>-68</v>
      </c>
      <c r="F13" s="1">
        <f>MDETERM(F8:H10)</f>
        <v>-5.3599999999999977</v>
      </c>
      <c r="J13" s="1">
        <f>MDETERM(J8:L10)</f>
        <v>-4.0000000000000702E-2</v>
      </c>
      <c r="N13" s="1">
        <f>MDETERM(N8:P10)</f>
        <v>-5.6400000000000006</v>
      </c>
    </row>
    <row r="15" spans="2:16" x14ac:dyDescent="0.25">
      <c r="B15" s="1" t="s">
        <v>1</v>
      </c>
      <c r="F15" s="1" t="s">
        <v>5</v>
      </c>
      <c r="J15" s="1" t="s">
        <v>13</v>
      </c>
    </row>
    <row r="16" spans="2:16" x14ac:dyDescent="0.25">
      <c r="B16" s="1">
        <f>B13/$N$13</f>
        <v>12.056737588652481</v>
      </c>
      <c r="F16" s="3">
        <f>F13/$N$13</f>
        <v>0.9503546099290775</v>
      </c>
      <c r="J16" s="6">
        <v>1.7793594306049799E-2</v>
      </c>
      <c r="K16" s="6">
        <f>-J16</f>
        <v>-1.7793594306049799E-2</v>
      </c>
    </row>
    <row r="18" spans="2:4" x14ac:dyDescent="0.25">
      <c r="B18" s="1" t="s">
        <v>14</v>
      </c>
    </row>
    <row r="19" spans="2:4" x14ac:dyDescent="0.25">
      <c r="B19" s="2" cm="1">
        <f t="array" ref="B19:B21">F3:F5+MMULT(E3:E5,B16)</f>
        <v>6.872340425531914</v>
      </c>
      <c r="C19" s="2">
        <f>F3+($B$16*E3)</f>
        <v>6.872340425531914</v>
      </c>
      <c r="D19" s="7"/>
    </row>
    <row r="20" spans="2:4" x14ac:dyDescent="0.25">
      <c r="B20" s="2">
        <v>2.0921985815602842</v>
      </c>
      <c r="C20" s="2">
        <f>F4+($B$16*E4)</f>
        <v>2.0921985815602842</v>
      </c>
      <c r="D20" s="7"/>
    </row>
    <row r="21" spans="2:4" x14ac:dyDescent="0.25">
      <c r="B21" s="2">
        <v>8.9574468085106389</v>
      </c>
      <c r="C21" s="2">
        <f>F5+($B$16*E5)</f>
        <v>8.9574468085106389</v>
      </c>
      <c r="D21" s="7"/>
    </row>
  </sheetData>
  <mergeCells count="4">
    <mergeCell ref="B7:D7"/>
    <mergeCell ref="F7:H7"/>
    <mergeCell ref="J7:L7"/>
    <mergeCell ref="N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B4B5-2527-4F83-87D6-6BD65900C91F}">
  <dimension ref="A3:H32"/>
  <sheetViews>
    <sheetView topLeftCell="A10" workbookViewId="0">
      <selection activeCell="B33" sqref="B33"/>
    </sheetView>
  </sheetViews>
  <sheetFormatPr defaultColWidth="8.85546875" defaultRowHeight="15" x14ac:dyDescent="0.25"/>
  <cols>
    <col min="1" max="1" width="8.85546875" style="4"/>
    <col min="2" max="2" width="12" style="4" bestFit="1" customWidth="1"/>
    <col min="3" max="16384" width="8.85546875" style="4"/>
  </cols>
  <sheetData>
    <row r="3" spans="1:8" x14ac:dyDescent="0.25">
      <c r="B3" s="1" t="s">
        <v>0</v>
      </c>
      <c r="C3" s="1" t="s">
        <v>5</v>
      </c>
      <c r="D3" s="1" t="s">
        <v>6</v>
      </c>
      <c r="E3" s="4" t="s">
        <v>24</v>
      </c>
    </row>
    <row r="4" spans="1:8" x14ac:dyDescent="0.25">
      <c r="B4" s="1">
        <v>0.1</v>
      </c>
      <c r="C4" s="1">
        <v>-0.1</v>
      </c>
      <c r="D4" s="1">
        <v>0.4</v>
      </c>
      <c r="E4" s="1">
        <v>1.6</v>
      </c>
    </row>
    <row r="5" spans="1:8" x14ac:dyDescent="0.25">
      <c r="B5" s="1">
        <v>0.8</v>
      </c>
      <c r="C5" s="1">
        <v>0.1</v>
      </c>
      <c r="D5" s="1">
        <v>0.6</v>
      </c>
      <c r="E5" s="1">
        <v>1.8</v>
      </c>
    </row>
    <row r="6" spans="1:8" x14ac:dyDescent="0.25">
      <c r="B6" s="1">
        <v>0</v>
      </c>
      <c r="C6" s="1">
        <v>0</v>
      </c>
      <c r="D6" s="1">
        <v>0</v>
      </c>
      <c r="E6" s="1">
        <v>1.95</v>
      </c>
    </row>
    <row r="8" spans="1:8" x14ac:dyDescent="0.25">
      <c r="B8" s="4" t="s">
        <v>25</v>
      </c>
    </row>
    <row r="10" spans="1:8" x14ac:dyDescent="0.25">
      <c r="B10" s="1" t="s">
        <v>26</v>
      </c>
      <c r="C10" s="1"/>
      <c r="D10" s="1" t="s">
        <v>27</v>
      </c>
    </row>
    <row r="11" spans="1:8" x14ac:dyDescent="0.25">
      <c r="B11" s="1" cm="1">
        <f t="array" ref="B11:B13">C4:C6-B4:B6</f>
        <v>-0.2</v>
      </c>
      <c r="C11" s="1"/>
      <c r="D11" s="1" cm="1">
        <f t="array" ref="D11:D13">D4:D6-B4:B6</f>
        <v>0.30000000000000004</v>
      </c>
      <c r="E11" s="1"/>
      <c r="F11" s="1" t="s">
        <v>28</v>
      </c>
      <c r="G11" s="1" t="s">
        <v>29</v>
      </c>
      <c r="H11" s="1" t="s">
        <v>30</v>
      </c>
    </row>
    <row r="12" spans="1:8" x14ac:dyDescent="0.25">
      <c r="B12" s="1">
        <v>-0.70000000000000007</v>
      </c>
      <c r="C12" s="1"/>
      <c r="D12" s="1">
        <v>-0.20000000000000007</v>
      </c>
      <c r="E12" s="1"/>
      <c r="F12" s="1" cm="1">
        <f t="array" ref="F12:H12">TRANSPOSE(_xlfn.ANCHORARRAY(B11))</f>
        <v>-0.2</v>
      </c>
      <c r="G12" s="1">
        <v>-0.70000000000000007</v>
      </c>
      <c r="H12" s="1">
        <v>0</v>
      </c>
    </row>
    <row r="13" spans="1:8" x14ac:dyDescent="0.25">
      <c r="B13" s="1">
        <v>0</v>
      </c>
      <c r="C13" s="1"/>
      <c r="D13" s="1">
        <v>0</v>
      </c>
      <c r="E13" s="1"/>
      <c r="F13" s="1" cm="1">
        <f t="array" ref="F13:H13">TRANSPOSE(_xlfn.ANCHORARRAY(D11))</f>
        <v>0.30000000000000004</v>
      </c>
      <c r="G13" s="1">
        <v>-0.20000000000000007</v>
      </c>
      <c r="H13" s="1">
        <v>0</v>
      </c>
    </row>
    <row r="15" spans="1:8" x14ac:dyDescent="0.25">
      <c r="B15" s="4" t="s">
        <v>31</v>
      </c>
    </row>
    <row r="16" spans="1:8" x14ac:dyDescent="0.25">
      <c r="A16" s="1"/>
      <c r="B16" s="4">
        <f>(G12*H13)-(G13*H12)</f>
        <v>0</v>
      </c>
    </row>
    <row r="17" spans="1:2" x14ac:dyDescent="0.25">
      <c r="A17" s="1"/>
      <c r="B17" s="4">
        <f>(F12*H13)-(H12*F13)</f>
        <v>0</v>
      </c>
    </row>
    <row r="18" spans="1:2" x14ac:dyDescent="0.25">
      <c r="A18" s="1"/>
      <c r="B18" s="4">
        <f>(F12*G13)-(G12*F13)</f>
        <v>0.25000000000000006</v>
      </c>
    </row>
    <row r="20" spans="1:2" x14ac:dyDescent="0.25">
      <c r="B20" s="4" t="s">
        <v>32</v>
      </c>
    </row>
    <row r="21" spans="1:2" x14ac:dyDescent="0.25">
      <c r="B21" s="5">
        <f>SQRT((E4-B4)^2 + (E5-B5)^2 + (E6-B6)^2)</f>
        <v>2.6556543449779002</v>
      </c>
    </row>
    <row r="22" spans="1:2" x14ac:dyDescent="0.25">
      <c r="B22" s="5"/>
    </row>
    <row r="23" spans="1:2" x14ac:dyDescent="0.25">
      <c r="B23" s="5" t="s">
        <v>33</v>
      </c>
    </row>
    <row r="24" spans="1:2" x14ac:dyDescent="0.25">
      <c r="B24" s="5" cm="1">
        <f t="array" ref="B24:B26">(E4:E6-B4:B6)/B21</f>
        <v>0.56483254412858563</v>
      </c>
    </row>
    <row r="25" spans="1:2" x14ac:dyDescent="0.25">
      <c r="B25" s="5">
        <v>0.37655502941905711</v>
      </c>
    </row>
    <row r="26" spans="1:2" x14ac:dyDescent="0.25">
      <c r="B26" s="5">
        <v>0.73428230736716127</v>
      </c>
    </row>
    <row r="28" spans="1:2" x14ac:dyDescent="0.25">
      <c r="B28" s="4" t="s">
        <v>34</v>
      </c>
    </row>
    <row r="29" spans="1:2" x14ac:dyDescent="0.25">
      <c r="B29" s="5">
        <f>(B16*B24)+(B17*B25)+(B18*B26)</f>
        <v>0.18357057684179034</v>
      </c>
    </row>
    <row r="31" spans="1:2" x14ac:dyDescent="0.25">
      <c r="B31" s="4" t="s">
        <v>47</v>
      </c>
    </row>
    <row r="32" spans="1:2" x14ac:dyDescent="0.25">
      <c r="B32" s="4">
        <f>POWER(MAX(0,B29)/POWER(B21,2),9)</f>
        <v>5.4845348462879849E-15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DF4D-43DC-4011-8C75-66B17988F3A1}">
  <dimension ref="A2:G24"/>
  <sheetViews>
    <sheetView tabSelected="1" workbookViewId="0">
      <selection activeCell="E13" sqref="E13"/>
    </sheetView>
  </sheetViews>
  <sheetFormatPr defaultRowHeight="15" x14ac:dyDescent="0.25"/>
  <cols>
    <col min="1" max="16384" width="9.140625" style="8"/>
  </cols>
  <sheetData>
    <row r="2" spans="1:7" x14ac:dyDescent="0.25">
      <c r="B2" s="8" t="s">
        <v>35</v>
      </c>
      <c r="C2" s="8" t="s">
        <v>36</v>
      </c>
      <c r="D2" s="8" t="s">
        <v>37</v>
      </c>
      <c r="F2" s="8" t="s">
        <v>43</v>
      </c>
      <c r="G2" s="8" t="str">
        <f>"-Point"</f>
        <v>-Point</v>
      </c>
    </row>
    <row r="3" spans="1:7" x14ac:dyDescent="0.25">
      <c r="B3" s="8">
        <v>1</v>
      </c>
      <c r="C3" s="8">
        <v>9</v>
      </c>
      <c r="D3" s="8">
        <v>138</v>
      </c>
      <c r="F3" s="8">
        <v>10</v>
      </c>
      <c r="G3" s="8">
        <f>-F3</f>
        <v>-10</v>
      </c>
    </row>
    <row r="4" spans="1:7" x14ac:dyDescent="0.25">
      <c r="B4" s="8">
        <v>0</v>
      </c>
      <c r="C4" s="8">
        <v>12</v>
      </c>
      <c r="F4" s="8">
        <v>0</v>
      </c>
      <c r="G4" s="8">
        <f t="shared" ref="G4:G5" si="0">-F4</f>
        <v>0</v>
      </c>
    </row>
    <row r="5" spans="1:7" x14ac:dyDescent="0.25">
      <c r="B5" s="8">
        <v>2</v>
      </c>
      <c r="C5" s="8">
        <v>12</v>
      </c>
      <c r="F5" s="8">
        <v>9</v>
      </c>
      <c r="G5" s="8">
        <f t="shared" si="0"/>
        <v>-9</v>
      </c>
    </row>
    <row r="7" spans="1:7" x14ac:dyDescent="0.25">
      <c r="B7" s="8" t="s">
        <v>38</v>
      </c>
    </row>
    <row r="8" spans="1:7" x14ac:dyDescent="0.25">
      <c r="B8" s="8" cm="1">
        <f t="array" ref="B8:B10">C3:C5-B3:B5</f>
        <v>8</v>
      </c>
    </row>
    <row r="9" spans="1:7" x14ac:dyDescent="0.25">
      <c r="B9" s="8">
        <v>12</v>
      </c>
    </row>
    <row r="10" spans="1:7" x14ac:dyDescent="0.25">
      <c r="B10" s="8">
        <v>10</v>
      </c>
    </row>
    <row r="12" spans="1:7" x14ac:dyDescent="0.25">
      <c r="B12" s="8" t="s">
        <v>40</v>
      </c>
      <c r="C12" s="8" t="s">
        <v>39</v>
      </c>
    </row>
    <row r="13" spans="1:7" x14ac:dyDescent="0.25">
      <c r="A13" s="8" t="s">
        <v>46</v>
      </c>
      <c r="B13" s="8" cm="1">
        <f t="array" ref="B13:B15">_xlfn.ANCHORARRAY(B8)/C13</f>
        <v>0.45584230583855179</v>
      </c>
      <c r="C13" s="8">
        <f>SQRT((C3-B3)^2 + (C4-B4)^2 + (C5-B5)^2)</f>
        <v>17.549928774784245</v>
      </c>
    </row>
    <row r="14" spans="1:7" x14ac:dyDescent="0.25">
      <c r="A14" s="8" t="s">
        <v>45</v>
      </c>
      <c r="B14" s="8">
        <v>0.68376345875782762</v>
      </c>
    </row>
    <row r="15" spans="1:7" x14ac:dyDescent="0.25">
      <c r="A15" s="8" t="s">
        <v>44</v>
      </c>
      <c r="B15" s="8">
        <v>0.56980288229818976</v>
      </c>
    </row>
    <row r="17" spans="2:5" x14ac:dyDescent="0.25">
      <c r="B17" s="8" t="s">
        <v>41</v>
      </c>
    </row>
    <row r="18" spans="2:5" x14ac:dyDescent="0.25">
      <c r="B18" s="8">
        <f>SQRT(B13^2 + B15^2)</f>
        <v>0.72970372924052707</v>
      </c>
    </row>
    <row r="20" spans="2:5" x14ac:dyDescent="0.25">
      <c r="B20" s="8" t="s">
        <v>42</v>
      </c>
    </row>
    <row r="21" spans="2:5" x14ac:dyDescent="0.25">
      <c r="B21" s="8">
        <v>1</v>
      </c>
      <c r="C21" s="8">
        <v>0</v>
      </c>
      <c r="D21" s="8">
        <v>0</v>
      </c>
      <c r="E21" s="8">
        <v>0</v>
      </c>
    </row>
    <row r="22" spans="2:5" x14ac:dyDescent="0.25">
      <c r="B22" s="8">
        <v>0</v>
      </c>
      <c r="C22" s="8">
        <f>B15/B18</f>
        <v>0.78086880944303039</v>
      </c>
      <c r="D22" s="8">
        <f>-B14/B18</f>
        <v>-0.93704257133163638</v>
      </c>
      <c r="E22" s="8">
        <v>0</v>
      </c>
    </row>
    <row r="23" spans="2:5" x14ac:dyDescent="0.25">
      <c r="B23" s="8">
        <v>0</v>
      </c>
      <c r="C23" s="8">
        <f>B14/B18</f>
        <v>0.93704257133163638</v>
      </c>
      <c r="D23" s="8">
        <f>-B15/B18</f>
        <v>-0.78086880944303039</v>
      </c>
      <c r="E23" s="8">
        <v>0</v>
      </c>
    </row>
    <row r="24" spans="2:5" x14ac:dyDescent="0.25">
      <c r="B24" s="8">
        <v>0</v>
      </c>
      <c r="C24" s="8">
        <v>0</v>
      </c>
      <c r="D24" s="8">
        <v>0</v>
      </c>
      <c r="E24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Pixel Blending</vt:lpstr>
      <vt:lpstr>Ray-Triangle Intersection</vt:lpstr>
      <vt:lpstr>Shading</vt:lpstr>
      <vt:lpstr>Rotational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 Bebington</dc:creator>
  <cp:lastModifiedBy>Mr. S Bebington</cp:lastModifiedBy>
  <dcterms:created xsi:type="dcterms:W3CDTF">2024-03-19T08:16:57Z</dcterms:created>
  <dcterms:modified xsi:type="dcterms:W3CDTF">2024-06-20T18:33:59Z</dcterms:modified>
</cp:coreProperties>
</file>