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OneDrive\Documents\GitHub\DSC630\Week9\"/>
    </mc:Choice>
  </mc:AlternateContent>
  <xr:revisionPtr revIDLastSave="0" documentId="8_{E680A969-ECAC-4891-9319-4E09B44147C6}" xr6:coauthVersionLast="47" xr6:coauthVersionMax="47" xr10:uidLastSave="{00000000-0000-0000-0000-000000000000}"/>
  <bookViews>
    <workbookView xWindow="-120" yWindow="-120" windowWidth="20730" windowHeight="11160" xr2:uid="{996E35AF-6F11-4F44-9743-96D116A50F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1" i="1" l="1"/>
  <c r="M21" i="1"/>
  <c r="L22" i="1"/>
  <c r="M22" i="1"/>
  <c r="L23" i="1"/>
  <c r="M23" i="1"/>
  <c r="L24" i="1"/>
  <c r="M24" i="1"/>
  <c r="L25" i="1"/>
  <c r="M25" i="1"/>
  <c r="M20" i="1"/>
  <c r="L20" i="1"/>
  <c r="M19" i="1"/>
  <c r="L19" i="1"/>
  <c r="M18" i="1"/>
  <c r="L18" i="1"/>
  <c r="M17" i="1"/>
  <c r="L17" i="1"/>
  <c r="M16" i="1"/>
  <c r="L16" i="1"/>
  <c r="N15" i="1"/>
  <c r="M15" i="1"/>
  <c r="L15" i="1"/>
  <c r="N13" i="1"/>
  <c r="D26" i="1"/>
  <c r="D27" i="1"/>
  <c r="D28" i="1"/>
  <c r="D29" i="1"/>
  <c r="D30" i="1"/>
  <c r="D25" i="1"/>
  <c r="C30" i="1"/>
  <c r="C29" i="1"/>
  <c r="C28" i="1"/>
  <c r="C27" i="1"/>
  <c r="C26" i="1"/>
  <c r="C25" i="1"/>
  <c r="E23" i="1"/>
  <c r="E26" i="1" s="1"/>
  <c r="D16" i="1"/>
  <c r="D17" i="1"/>
  <c r="D18" i="1"/>
  <c r="D19" i="1"/>
  <c r="D20" i="1"/>
  <c r="D15" i="1"/>
  <c r="C16" i="1"/>
  <c r="C17" i="1"/>
  <c r="C18" i="1"/>
  <c r="C19" i="1"/>
  <c r="C20" i="1"/>
  <c r="E13" i="1"/>
  <c r="E18" i="1" s="1"/>
  <c r="C15" i="1"/>
  <c r="E28" i="1" l="1"/>
  <c r="N18" i="1"/>
  <c r="N25" i="1"/>
  <c r="O25" i="1" s="1"/>
  <c r="P25" i="1" s="1"/>
  <c r="O23" i="1"/>
  <c r="P23" i="1" s="1"/>
  <c r="N16" i="1"/>
  <c r="O16" i="1" s="1"/>
  <c r="P16" i="1" s="1"/>
  <c r="N22" i="1"/>
  <c r="O22" i="1" s="1"/>
  <c r="P22" i="1" s="1"/>
  <c r="N19" i="1"/>
  <c r="N24" i="1"/>
  <c r="O15" i="1"/>
  <c r="P15" i="1" s="1"/>
  <c r="P26" i="1" s="1"/>
  <c r="N17" i="1"/>
  <c r="O17" i="1" s="1"/>
  <c r="P17" i="1" s="1"/>
  <c r="O24" i="1"/>
  <c r="P24" i="1" s="1"/>
  <c r="N21" i="1"/>
  <c r="O21" i="1" s="1"/>
  <c r="P21" i="1" s="1"/>
  <c r="E29" i="1"/>
  <c r="N20" i="1"/>
  <c r="O20" i="1" s="1"/>
  <c r="P20" i="1" s="1"/>
  <c r="N23" i="1"/>
  <c r="O19" i="1"/>
  <c r="P19" i="1" s="1"/>
  <c r="O18" i="1"/>
  <c r="P18" i="1" s="1"/>
  <c r="F28" i="1"/>
  <c r="G28" i="1" s="1"/>
  <c r="E27" i="1"/>
  <c r="F27" i="1" s="1"/>
  <c r="G27" i="1" s="1"/>
  <c r="E25" i="1"/>
  <c r="F25" i="1" s="1"/>
  <c r="G25" i="1" s="1"/>
  <c r="E15" i="1"/>
  <c r="F15" i="1" s="1"/>
  <c r="G15" i="1" s="1"/>
  <c r="E30" i="1"/>
  <c r="F30" i="1" s="1"/>
  <c r="G30" i="1" s="1"/>
  <c r="F29" i="1"/>
  <c r="G29" i="1" s="1"/>
  <c r="F26" i="1"/>
  <c r="G26" i="1" s="1"/>
  <c r="E20" i="1"/>
  <c r="F20" i="1" s="1"/>
  <c r="G20" i="1" s="1"/>
  <c r="F18" i="1"/>
  <c r="G18" i="1" s="1"/>
  <c r="E17" i="1"/>
  <c r="F17" i="1" s="1"/>
  <c r="G17" i="1" s="1"/>
  <c r="E19" i="1"/>
  <c r="F19" i="1" s="1"/>
  <c r="G19" i="1" s="1"/>
  <c r="E16" i="1"/>
  <c r="F16" i="1" s="1"/>
  <c r="G16" i="1" s="1"/>
  <c r="G31" i="1" l="1"/>
  <c r="G21" i="1"/>
</calcChain>
</file>

<file path=xl/sharedStrings.xml><?xml version="1.0" encoding="utf-8"?>
<sst xmlns="http://schemas.openxmlformats.org/spreadsheetml/2006/main" count="30" uniqueCount="12">
  <si>
    <t># models</t>
  </si>
  <si>
    <t># count</t>
  </si>
  <si>
    <t>combin</t>
  </si>
  <si>
    <t>error</t>
  </si>
  <si>
    <t>correct</t>
  </si>
  <si>
    <t>prob</t>
  </si>
  <si>
    <t>as pct:</t>
  </si>
  <si>
    <t>sum:</t>
  </si>
  <si>
    <t>Problem 1:</t>
  </si>
  <si>
    <t>Problem 2:</t>
  </si>
  <si>
    <t>Problem 3: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</si>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</sst>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6" formatCode="0.0000%"/>
    <numFmt numFmtId="167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Border="1" applyAlignment="1">
      <alignment horizontal="center"/>
    </xf>
    <xf numFmtId="0" fontId="0" fillId="0" borderId="0" xfId="0" applyBorder="1"/>
    <xf numFmtId="166" fontId="0" fillId="0" borderId="0" xfId="1" applyNumberFormat="1" applyFont="1" applyBorder="1"/>
    <xf numFmtId="167" fontId="0" fillId="0" borderId="0" xfId="1" applyNumberFormat="1" applyFont="1" applyBorder="1"/>
    <xf numFmtId="0" fontId="3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right"/>
    </xf>
    <xf numFmtId="10" fontId="2" fillId="2" borderId="8" xfId="1" applyNumberFormat="1" applyFont="1" applyFill="1" applyBorder="1"/>
    <xf numFmtId="0" fontId="0" fillId="0" borderId="9" xfId="0" applyBorder="1"/>
    <xf numFmtId="164" fontId="2" fillId="2" borderId="8" xfId="1" applyNumberFormat="1" applyFont="1" applyFill="1" applyBorder="1"/>
    <xf numFmtId="166" fontId="2" fillId="2" borderId="8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437562</xdr:colOff>
      <xdr:row>11</xdr:row>
      <xdr:rowOff>9262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0D8304-ED87-4B99-9079-2D331FCCE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704762" cy="21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09DD-E52F-4907-A079-1C1CECBF5F27}">
  <dimension ref="A12:Q31"/>
  <sheetViews>
    <sheetView tabSelected="1" workbookViewId="0"/>
  </sheetViews>
  <sheetFormatPr defaultRowHeight="15" x14ac:dyDescent="0.25"/>
  <cols>
    <col min="8" max="8" width="10.7109375" bestFit="1" customWidth="1"/>
    <col min="9" max="9" width="4.28515625" customWidth="1"/>
    <col min="17" max="17" width="10.7109375" bestFit="1" customWidth="1"/>
  </cols>
  <sheetData>
    <row r="12" spans="1:17" ht="15.75" thickBot="1" x14ac:dyDescent="0.3"/>
    <row r="13" spans="1:17" x14ac:dyDescent="0.25">
      <c r="A13" s="5" t="s">
        <v>8</v>
      </c>
      <c r="B13" s="6"/>
      <c r="C13" s="6"/>
      <c r="D13" s="6">
        <v>0.2</v>
      </c>
      <c r="E13" s="6">
        <f>1-D13</f>
        <v>0.8</v>
      </c>
      <c r="F13" s="6"/>
      <c r="G13" s="6"/>
      <c r="H13" s="7"/>
      <c r="J13" s="5" t="s">
        <v>10</v>
      </c>
      <c r="K13" s="6"/>
      <c r="L13" s="6"/>
      <c r="M13" s="6">
        <v>0.2</v>
      </c>
      <c r="N13" s="6">
        <f>1-M13</f>
        <v>0.8</v>
      </c>
      <c r="O13" s="6"/>
      <c r="P13" s="6"/>
      <c r="Q13" s="7"/>
    </row>
    <row r="14" spans="1:17" x14ac:dyDescent="0.25">
      <c r="A14" s="8" t="s">
        <v>1</v>
      </c>
      <c r="B14" s="1" t="s">
        <v>0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9"/>
      <c r="J14" s="8" t="s">
        <v>1</v>
      </c>
      <c r="K14" s="1" t="s">
        <v>0</v>
      </c>
      <c r="L14" s="1" t="s">
        <v>2</v>
      </c>
      <c r="M14" s="1" t="s">
        <v>3</v>
      </c>
      <c r="N14" s="1" t="s">
        <v>4</v>
      </c>
      <c r="O14" s="1" t="s">
        <v>5</v>
      </c>
      <c r="P14" s="1" t="s">
        <v>6</v>
      </c>
      <c r="Q14" s="9"/>
    </row>
    <row r="15" spans="1:17" x14ac:dyDescent="0.25">
      <c r="A15" s="10">
        <v>6</v>
      </c>
      <c r="B15" s="2">
        <v>11</v>
      </c>
      <c r="C15" s="2">
        <f>FACT(B15)/(FACT(A15)*(FACT(B15-A15)))</f>
        <v>462</v>
      </c>
      <c r="D15" s="2">
        <f>$D$13^A15</f>
        <v>6.4000000000000038E-5</v>
      </c>
      <c r="E15" s="2">
        <f>$E$13^(B15-A15)</f>
        <v>0.32768000000000019</v>
      </c>
      <c r="F15" s="2">
        <f>C15*D15*E15</f>
        <v>9.6888422400000108E-3</v>
      </c>
      <c r="G15" s="4">
        <f>F15</f>
        <v>9.6888422400000108E-3</v>
      </c>
      <c r="H15" s="9"/>
      <c r="J15" s="10">
        <v>11</v>
      </c>
      <c r="K15" s="2">
        <v>21</v>
      </c>
      <c r="L15" s="2">
        <f>FACT(K15)/(FACT(J15)*(FACT(K15-J15)))</f>
        <v>352716</v>
      </c>
      <c r="M15" s="2">
        <f>$D$13^J15</f>
        <v>2.0480000000000022E-8</v>
      </c>
      <c r="N15" s="2">
        <f>$E$13^(K15-J15)</f>
        <v>0.10737418240000011</v>
      </c>
      <c r="O15" s="2">
        <f>L15*M15*N15</f>
        <v>7.756306866052809E-4</v>
      </c>
      <c r="P15" s="4">
        <f>O15</f>
        <v>7.756306866052809E-4</v>
      </c>
      <c r="Q15" s="9"/>
    </row>
    <row r="16" spans="1:17" x14ac:dyDescent="0.25">
      <c r="A16" s="10">
        <v>7</v>
      </c>
      <c r="B16" s="2">
        <v>11</v>
      </c>
      <c r="C16" s="2">
        <f>FACT(B16)/(FACT(A16)*(FACT(B16-A16)))</f>
        <v>330</v>
      </c>
      <c r="D16" s="2">
        <f>$D$13^A16</f>
        <v>1.280000000000001E-5</v>
      </c>
      <c r="E16" s="2">
        <f>$E$13^(B16-A16)</f>
        <v>0.40960000000000019</v>
      </c>
      <c r="F16" s="2">
        <f>C16*D16*E16</f>
        <v>1.730150400000002E-3</v>
      </c>
      <c r="G16" s="4">
        <f t="shared" ref="G16:G20" si="0">F16</f>
        <v>1.730150400000002E-3</v>
      </c>
      <c r="H16" s="9"/>
      <c r="J16" s="10">
        <v>12</v>
      </c>
      <c r="K16" s="2">
        <v>21</v>
      </c>
      <c r="L16" s="2">
        <f>FACT(K16)/(FACT(J16)*(FACT(K16-J16)))</f>
        <v>293930</v>
      </c>
      <c r="M16" s="2">
        <f>$D$13^J16</f>
        <v>4.0960000000000057E-9</v>
      </c>
      <c r="N16" s="2">
        <f>$E$13^(K16-J16)</f>
        <v>0.13421772800000012</v>
      </c>
      <c r="O16" s="2">
        <f>L16*M16*N16</f>
        <v>1.6158972637610021E-4</v>
      </c>
      <c r="P16" s="4">
        <f t="shared" ref="P16:P25" si="1">O16</f>
        <v>1.6158972637610021E-4</v>
      </c>
      <c r="Q16" s="9"/>
    </row>
    <row r="17" spans="1:17" x14ac:dyDescent="0.25">
      <c r="A17" s="10">
        <v>8</v>
      </c>
      <c r="B17" s="2">
        <v>11</v>
      </c>
      <c r="C17" s="2">
        <f>FACT(B17)/(FACT(A17)*(FACT(B17-A17)))</f>
        <v>165</v>
      </c>
      <c r="D17" s="2">
        <f>$D$13^A17</f>
        <v>2.5600000000000022E-6</v>
      </c>
      <c r="E17" s="2">
        <f>$E$13^(B17-A17)</f>
        <v>0.51200000000000012</v>
      </c>
      <c r="F17" s="2">
        <f>C17*D17*E17</f>
        <v>2.1626880000000023E-4</v>
      </c>
      <c r="G17" s="4">
        <f t="shared" si="0"/>
        <v>2.1626880000000023E-4</v>
      </c>
      <c r="H17" s="9"/>
      <c r="J17" s="10">
        <v>13</v>
      </c>
      <c r="K17" s="2">
        <v>21</v>
      </c>
      <c r="L17" s="2">
        <f>FACT(K17)/(FACT(J17)*(FACT(K17-J17)))</f>
        <v>203490</v>
      </c>
      <c r="M17" s="2">
        <f>$D$13^J17</f>
        <v>8.1920000000000116E-10</v>
      </c>
      <c r="N17" s="2">
        <f>$E$13^(K17-J17)</f>
        <v>0.16777216000000014</v>
      </c>
      <c r="O17" s="2">
        <f>L17*M17*N17</f>
        <v>2.7967452642017345E-5</v>
      </c>
      <c r="P17" s="4">
        <f t="shared" si="1"/>
        <v>2.7967452642017345E-5</v>
      </c>
      <c r="Q17" s="9"/>
    </row>
    <row r="18" spans="1:17" x14ac:dyDescent="0.25">
      <c r="A18" s="10">
        <v>9</v>
      </c>
      <c r="B18" s="2">
        <v>11</v>
      </c>
      <c r="C18" s="2">
        <f>FACT(B18)/(FACT(A18)*(FACT(B18-A18)))</f>
        <v>55</v>
      </c>
      <c r="D18" s="2">
        <f>$D$13^A18</f>
        <v>5.1200000000000046E-7</v>
      </c>
      <c r="E18" s="2">
        <f>$E$13^(B18-A18)</f>
        <v>0.64000000000000012</v>
      </c>
      <c r="F18" s="2">
        <f>C18*D18*E18</f>
        <v>1.8022400000000019E-5</v>
      </c>
      <c r="G18" s="4">
        <f t="shared" si="0"/>
        <v>1.8022400000000019E-5</v>
      </c>
      <c r="H18" s="9"/>
      <c r="J18" s="10">
        <v>14</v>
      </c>
      <c r="K18" s="2">
        <v>21</v>
      </c>
      <c r="L18" s="2">
        <f>FACT(K18)/(FACT(J18)*(FACT(K18-J18)))</f>
        <v>116280</v>
      </c>
      <c r="M18" s="2">
        <f>$D$13^J18</f>
        <v>1.6384000000000023E-10</v>
      </c>
      <c r="N18" s="2">
        <f>$E$13^(K18-J18)</f>
        <v>0.20971520000000016</v>
      </c>
      <c r="O18" s="2">
        <f>L18*M18*N18</f>
        <v>3.9953503774310489E-6</v>
      </c>
      <c r="P18" s="4">
        <f t="shared" si="1"/>
        <v>3.9953503774310489E-6</v>
      </c>
      <c r="Q18" s="9"/>
    </row>
    <row r="19" spans="1:17" x14ac:dyDescent="0.25">
      <c r="A19" s="10">
        <v>10</v>
      </c>
      <c r="B19" s="2">
        <v>11</v>
      </c>
      <c r="C19" s="2">
        <f>FACT(B19)/(FACT(A19)*(FACT(B19-A19)))</f>
        <v>11</v>
      </c>
      <c r="D19" s="2">
        <f>$D$13^A19</f>
        <v>1.0240000000000011E-7</v>
      </c>
      <c r="E19" s="2">
        <f>$E$13^(B19-A19)</f>
        <v>0.8</v>
      </c>
      <c r="F19" s="2">
        <f>C19*D19*E19</f>
        <v>9.0112000000000102E-7</v>
      </c>
      <c r="G19" s="4">
        <f t="shared" si="0"/>
        <v>9.0112000000000102E-7</v>
      </c>
      <c r="H19" s="9"/>
      <c r="J19" s="10">
        <v>15</v>
      </c>
      <c r="K19" s="2">
        <v>21</v>
      </c>
      <c r="L19" s="2">
        <f>FACT(K19)/(FACT(J19)*(FACT(K19-J19)))</f>
        <v>54264</v>
      </c>
      <c r="M19" s="2">
        <f>$D$13^J19</f>
        <v>3.2768000000000054E-11</v>
      </c>
      <c r="N19" s="2">
        <f>$E$13^(K19-J19)</f>
        <v>0.26214400000000015</v>
      </c>
      <c r="O19" s="2">
        <f>L19*M19*N19</f>
        <v>4.6612421070028901E-7</v>
      </c>
      <c r="P19" s="4">
        <f t="shared" si="1"/>
        <v>4.6612421070028901E-7</v>
      </c>
      <c r="Q19" s="9"/>
    </row>
    <row r="20" spans="1:17" x14ac:dyDescent="0.25">
      <c r="A20" s="10">
        <v>11</v>
      </c>
      <c r="B20" s="2">
        <v>11</v>
      </c>
      <c r="C20" s="2">
        <f>FACT(B20)/(FACT(A20)*(FACT(B20-A20)))</f>
        <v>1</v>
      </c>
      <c r="D20" s="2">
        <f>$D$13^A20</f>
        <v>2.0480000000000022E-8</v>
      </c>
      <c r="E20" s="2">
        <f>$E$13^(B20-A20)</f>
        <v>1</v>
      </c>
      <c r="F20" s="2">
        <f>C20*D20*E20</f>
        <v>2.0480000000000022E-8</v>
      </c>
      <c r="G20" s="4">
        <f t="shared" si="0"/>
        <v>2.0480000000000022E-8</v>
      </c>
      <c r="H20" s="9"/>
      <c r="J20" s="10">
        <v>16</v>
      </c>
      <c r="K20" s="2">
        <v>21</v>
      </c>
      <c r="L20" s="2">
        <f>FACT(K20)/(FACT(J20)*(FACT(K20-J20)))</f>
        <v>20349</v>
      </c>
      <c r="M20" s="2">
        <f>$D$13^J20</f>
        <v>6.5536000000000112E-12</v>
      </c>
      <c r="N20" s="2">
        <f>$E$13^(K20-J20)</f>
        <v>0.32768000000000019</v>
      </c>
      <c r="O20" s="2">
        <f>L20*M20*N20</f>
        <v>4.3699144753152096E-8</v>
      </c>
      <c r="P20" s="4">
        <f t="shared" si="1"/>
        <v>4.3699144753152096E-8</v>
      </c>
      <c r="Q20" s="9"/>
    </row>
    <row r="21" spans="1:17" ht="15.75" thickBot="1" x14ac:dyDescent="0.3">
      <c r="A21" s="11"/>
      <c r="B21" s="12"/>
      <c r="C21" s="12"/>
      <c r="D21" s="12"/>
      <c r="E21" s="12"/>
      <c r="F21" s="13" t="s">
        <v>7</v>
      </c>
      <c r="G21" s="14">
        <f>SUM(G15:G20)</f>
        <v>1.1654205440000013E-2</v>
      </c>
      <c r="H21" s="15" t="s">
        <v>11</v>
      </c>
      <c r="J21" s="10">
        <v>17</v>
      </c>
      <c r="K21" s="2">
        <v>21</v>
      </c>
      <c r="L21" s="2">
        <f t="shared" ref="L21:L25" si="2">FACT(K21)/(FACT(J21)*(FACT(K21-J21)))</f>
        <v>5985</v>
      </c>
      <c r="M21" s="2">
        <f t="shared" ref="M21:M25" si="3">$D$13^J21</f>
        <v>1.3107200000000023E-12</v>
      </c>
      <c r="N21" s="2">
        <f t="shared" ref="N21:N25" si="4">$E$13^(K21-J21)</f>
        <v>0.40960000000000019</v>
      </c>
      <c r="O21" s="2">
        <f t="shared" ref="O21:O25" si="5">L21*M21*N21</f>
        <v>3.2131724083200071E-9</v>
      </c>
      <c r="P21" s="4">
        <f t="shared" si="1"/>
        <v>3.2131724083200071E-9</v>
      </c>
      <c r="Q21" s="9"/>
    </row>
    <row r="22" spans="1:17" ht="15.75" thickBot="1" x14ac:dyDescent="0.3">
      <c r="J22" s="10">
        <v>18</v>
      </c>
      <c r="K22" s="2">
        <v>21</v>
      </c>
      <c r="L22" s="2">
        <f t="shared" si="2"/>
        <v>1330</v>
      </c>
      <c r="M22" s="2">
        <f t="shared" si="3"/>
        <v>2.6214400000000047E-13</v>
      </c>
      <c r="N22" s="2">
        <f t="shared" si="4"/>
        <v>0.51200000000000012</v>
      </c>
      <c r="O22" s="2">
        <f t="shared" si="5"/>
        <v>1.7850957824000037E-10</v>
      </c>
      <c r="P22" s="4">
        <f t="shared" si="1"/>
        <v>1.7850957824000037E-10</v>
      </c>
      <c r="Q22" s="9"/>
    </row>
    <row r="23" spans="1:17" x14ac:dyDescent="0.25">
      <c r="A23" s="5" t="s">
        <v>9</v>
      </c>
      <c r="B23" s="6"/>
      <c r="C23" s="6"/>
      <c r="D23" s="6">
        <v>0.49</v>
      </c>
      <c r="E23" s="6">
        <f>1-D23</f>
        <v>0.51</v>
      </c>
      <c r="F23" s="6"/>
      <c r="G23" s="6"/>
      <c r="H23" s="7"/>
      <c r="J23" s="10">
        <v>19</v>
      </c>
      <c r="K23" s="2">
        <v>21</v>
      </c>
      <c r="L23" s="2">
        <f t="shared" si="2"/>
        <v>210</v>
      </c>
      <c r="M23" s="2">
        <f t="shared" si="3"/>
        <v>5.24288000000001E-14</v>
      </c>
      <c r="N23" s="2">
        <f t="shared" si="4"/>
        <v>0.64000000000000012</v>
      </c>
      <c r="O23" s="2">
        <f t="shared" si="5"/>
        <v>7.0464307200000142E-12</v>
      </c>
      <c r="P23" s="4">
        <f t="shared" si="1"/>
        <v>7.0464307200000142E-12</v>
      </c>
      <c r="Q23" s="9"/>
    </row>
    <row r="24" spans="1:17" x14ac:dyDescent="0.25">
      <c r="A24" s="8" t="s">
        <v>1</v>
      </c>
      <c r="B24" s="1" t="s">
        <v>0</v>
      </c>
      <c r="C24" s="1" t="s">
        <v>2</v>
      </c>
      <c r="D24" s="1" t="s">
        <v>3</v>
      </c>
      <c r="E24" s="1" t="s">
        <v>4</v>
      </c>
      <c r="F24" s="1" t="s">
        <v>5</v>
      </c>
      <c r="G24" s="1" t="s">
        <v>6</v>
      </c>
      <c r="H24" s="9"/>
      <c r="J24" s="10">
        <v>20</v>
      </c>
      <c r="K24" s="2">
        <v>21</v>
      </c>
      <c r="L24" s="2">
        <f t="shared" si="2"/>
        <v>21</v>
      </c>
      <c r="M24" s="2">
        <f t="shared" si="3"/>
        <v>1.0485760000000023E-14</v>
      </c>
      <c r="N24" s="2">
        <f t="shared" si="4"/>
        <v>0.8</v>
      </c>
      <c r="O24" s="2">
        <f t="shared" si="5"/>
        <v>1.761607680000004E-13</v>
      </c>
      <c r="P24" s="4">
        <f t="shared" si="1"/>
        <v>1.761607680000004E-13</v>
      </c>
      <c r="Q24" s="9"/>
    </row>
    <row r="25" spans="1:17" x14ac:dyDescent="0.25">
      <c r="A25" s="10">
        <v>6</v>
      </c>
      <c r="B25" s="2">
        <v>11</v>
      </c>
      <c r="C25" s="2">
        <f>FACT(B25)/(FACT(A25)*(FACT(B25-A25)))</f>
        <v>462</v>
      </c>
      <c r="D25" s="2">
        <f>$D$23^A25</f>
        <v>1.3841287200999997E-2</v>
      </c>
      <c r="E25" s="2">
        <f>$E$23^(B25-A25)</f>
        <v>3.4502525100000001E-2</v>
      </c>
      <c r="F25" s="2">
        <f>C25*D25*E25</f>
        <v>0.22063242388979076</v>
      </c>
      <c r="G25" s="3">
        <f>F25</f>
        <v>0.22063242388979076</v>
      </c>
      <c r="H25" s="9"/>
      <c r="J25" s="10">
        <v>21</v>
      </c>
      <c r="K25" s="2">
        <v>21</v>
      </c>
      <c r="L25" s="2">
        <f t="shared" si="2"/>
        <v>1</v>
      </c>
      <c r="M25" s="2">
        <f t="shared" si="3"/>
        <v>2.0971520000000049E-15</v>
      </c>
      <c r="N25" s="2">
        <f t="shared" si="4"/>
        <v>1</v>
      </c>
      <c r="O25" s="2">
        <f t="shared" si="5"/>
        <v>2.0971520000000049E-15</v>
      </c>
      <c r="P25" s="4">
        <f t="shared" si="1"/>
        <v>2.0971520000000049E-15</v>
      </c>
      <c r="Q25" s="9"/>
    </row>
    <row r="26" spans="1:17" ht="15.75" thickBot="1" x14ac:dyDescent="0.3">
      <c r="A26" s="10">
        <v>7</v>
      </c>
      <c r="B26" s="2">
        <v>11</v>
      </c>
      <c r="C26" s="2">
        <f>FACT(B26)/(FACT(A26)*(FACT(B26-A26)))</f>
        <v>330</v>
      </c>
      <c r="D26" s="2">
        <f>$D$23^A26</f>
        <v>6.7822307284899986E-3</v>
      </c>
      <c r="E26" s="2">
        <f>$E$23^(B26-A26)</f>
        <v>6.7652009999999999E-2</v>
      </c>
      <c r="F26" s="2">
        <f>C26*D26*E26</f>
        <v>0.15141440855181718</v>
      </c>
      <c r="G26" s="3">
        <f t="shared" ref="G26:G30" si="6">F26</f>
        <v>0.15141440855181718</v>
      </c>
      <c r="H26" s="9"/>
      <c r="J26" s="11"/>
      <c r="K26" s="12"/>
      <c r="L26" s="12"/>
      <c r="M26" s="12"/>
      <c r="N26" s="12"/>
      <c r="O26" s="13" t="s">
        <v>7</v>
      </c>
      <c r="P26" s="17">
        <f>SUM(P15:P25)</f>
        <v>9.6969643826295808E-4</v>
      </c>
      <c r="Q26" s="15" t="s">
        <v>11</v>
      </c>
    </row>
    <row r="27" spans="1:17" x14ac:dyDescent="0.25">
      <c r="A27" s="10">
        <v>8</v>
      </c>
      <c r="B27" s="2">
        <v>11</v>
      </c>
      <c r="C27" s="2">
        <f>FACT(B27)/(FACT(A27)*(FACT(B27-A27)))</f>
        <v>165</v>
      </c>
      <c r="D27" s="2">
        <f>$D$23^A27</f>
        <v>3.3232930569600991E-3</v>
      </c>
      <c r="E27" s="2">
        <f>$E$23^(B27-A27)</f>
        <v>0.13265099999999999</v>
      </c>
      <c r="F27" s="2">
        <f>C27*D27*E27</f>
        <v>7.2738294304304313E-2</v>
      </c>
      <c r="G27" s="3">
        <f t="shared" si="6"/>
        <v>7.2738294304304313E-2</v>
      </c>
      <c r="H27" s="9"/>
    </row>
    <row r="28" spans="1:17" x14ac:dyDescent="0.25">
      <c r="A28" s="10">
        <v>9</v>
      </c>
      <c r="B28" s="2">
        <v>11</v>
      </c>
      <c r="C28" s="2">
        <f>FACT(B28)/(FACT(A28)*(FACT(B28-A28)))</f>
        <v>55</v>
      </c>
      <c r="D28" s="2">
        <f>$D$23^A28</f>
        <v>1.6284135979104486E-3</v>
      </c>
      <c r="E28" s="2">
        <f>$E$23^(B28-A28)</f>
        <v>0.2601</v>
      </c>
      <c r="F28" s="2">
        <f>C28*D28*E28</f>
        <v>2.3295270724907925E-2</v>
      </c>
      <c r="G28" s="3">
        <f t="shared" si="6"/>
        <v>2.3295270724907925E-2</v>
      </c>
      <c r="H28" s="9"/>
    </row>
    <row r="29" spans="1:17" x14ac:dyDescent="0.25">
      <c r="A29" s="10">
        <v>10</v>
      </c>
      <c r="B29" s="2">
        <v>11</v>
      </c>
      <c r="C29" s="2">
        <f>FACT(B29)/(FACT(A29)*(FACT(B29-A29)))</f>
        <v>11</v>
      </c>
      <c r="D29" s="2">
        <f>$D$23^A29</f>
        <v>7.979226629761197E-4</v>
      </c>
      <c r="E29" s="2">
        <f>$E$23^(B29-A29)</f>
        <v>0.51</v>
      </c>
      <c r="F29" s="2">
        <f>C29*D29*E29</f>
        <v>4.4763461392960313E-3</v>
      </c>
      <c r="G29" s="3">
        <f t="shared" si="6"/>
        <v>4.4763461392960313E-3</v>
      </c>
      <c r="H29" s="9"/>
    </row>
    <row r="30" spans="1:17" x14ac:dyDescent="0.25">
      <c r="A30" s="10">
        <v>11</v>
      </c>
      <c r="B30" s="2">
        <v>11</v>
      </c>
      <c r="C30" s="2">
        <f>FACT(B30)/(FACT(A30)*(FACT(B30-A30)))</f>
        <v>1</v>
      </c>
      <c r="D30" s="2">
        <f>$D$23^A30</f>
        <v>3.9098210485829864E-4</v>
      </c>
      <c r="E30" s="2">
        <f>$E$23^(B30-A30)</f>
        <v>1</v>
      </c>
      <c r="F30" s="2">
        <f>C30*D30*E30</f>
        <v>3.9098210485829864E-4</v>
      </c>
      <c r="G30" s="3">
        <f t="shared" si="6"/>
        <v>3.9098210485829864E-4</v>
      </c>
      <c r="H30" s="9"/>
    </row>
    <row r="31" spans="1:17" ht="15.75" thickBot="1" x14ac:dyDescent="0.3">
      <c r="A31" s="11"/>
      <c r="B31" s="12"/>
      <c r="C31" s="12"/>
      <c r="D31" s="12"/>
      <c r="E31" s="12"/>
      <c r="F31" s="13" t="s">
        <v>7</v>
      </c>
      <c r="G31" s="16">
        <f>SUM(G25:G30)</f>
        <v>0.47294772571497457</v>
      </c>
      <c r="H31" s="15" t="s">
        <v>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Breitbach</dc:creator>
  <cp:lastModifiedBy>Scott Breitbach</cp:lastModifiedBy>
  <dcterms:created xsi:type="dcterms:W3CDTF">2021-10-27T22:40:44Z</dcterms:created>
  <dcterms:modified xsi:type="dcterms:W3CDTF">2021-10-28T01:00:51Z</dcterms:modified>
</cp:coreProperties>
</file>