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drawings/vmlDrawing1.vml" ContentType="application/vnd.openxmlformats-officedocument.vmlDrawing"/>
  <Override PartName="/xl/workbook.xml" ContentType="application/vnd.openxmlformats-officedocument.spreadsheetml.sheet.main+xml"/>
  <Override PartName="/xl/comments1.xml" ContentType="application/vnd.openxmlformats-officedocument.spreadsheetml.comments+xml"/>
  <Override PartName="/xl/worksheets/_rels/sheet3.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pecific Histone Reactions" sheetId="1" state="visible" r:id="rId2"/>
    <sheet name="Reactions" sheetId="2" state="visible" r:id="rId3"/>
    <sheet name="Metabolites" sheetId="3" state="visible" r:id="rId4"/>
    <sheet name="Cell line map"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23" authorId="0">
      <text>
        <r>
          <rPr>
            <sz val="10"/>
            <color rgb="FF000000"/>
            <rFont val="Arial"/>
            <family val="0"/>
            <charset val="1"/>
          </rPr>
          <t xml:space="preserve">Potential mechanism: H3K14ac is docking site for SETDB1 for methylation: https://www.ncbi.nlm.nih.gov/pmc/articles/PMC5727127/
	-Scott Campit</t>
        </r>
      </text>
    </comment>
    <comment ref="A26" authorId="0">
      <text>
        <r>
          <rPr>
            <sz val="10"/>
            <color rgb="FF000000"/>
            <rFont val="Arial"/>
            <family val="0"/>
            <charset val="1"/>
          </rPr>
          <t xml:space="preserve">I will assume that demethylation occurs sequentially as well.
	-Scott Campit</t>
        </r>
      </text>
    </comment>
    <comment ref="B6" authorId="0">
      <text>
        <r>
          <rPr>
            <sz val="10"/>
            <color rgb="FF000000"/>
            <rFont val="Arial"/>
            <family val="0"/>
            <charset val="1"/>
          </rPr>
          <t xml:space="preserve">Not well studied - need to mine more information
	-Scott Campit</t>
        </r>
      </text>
    </comment>
    <comment ref="D2" authorId="0">
      <text>
        <r>
          <rPr>
            <sz val="10"/>
            <color rgb="FF000000"/>
            <rFont val="Arial"/>
            <family val="0"/>
            <charset val="1"/>
          </rPr>
          <t xml:space="preserve">Corresponds to H3 proteins
	-Scott Campit</t>
        </r>
      </text>
    </comment>
    <comment ref="D3" authorId="0">
      <text>
        <r>
          <rPr>
            <sz val="10"/>
            <color rgb="FF000000"/>
            <rFont val="Arial"/>
            <family val="0"/>
            <charset val="1"/>
          </rPr>
          <t xml:space="preserve">MLL3/4 stick to monomethylation only.
	-Scott Campit</t>
        </r>
      </text>
    </comment>
    <comment ref="D68" authorId="0">
      <text>
        <r>
          <rPr>
            <sz val="10"/>
            <color rgb="FF000000"/>
            <rFont val="Arial"/>
            <family val="0"/>
            <charset val="1"/>
          </rPr>
          <t xml:space="preserve">EZH2, ASH2L, and SUZ12 are also listed, which have KMT activity
	-Lauren Fane</t>
        </r>
      </text>
    </comment>
  </commentList>
</comments>
</file>

<file path=xl/sharedStrings.xml><?xml version="1.0" encoding="utf-8"?>
<sst xmlns="http://schemas.openxmlformats.org/spreadsheetml/2006/main" count="887" uniqueCount="638">
  <si>
    <t xml:space="preserve">Histone Markers</t>
  </si>
  <si>
    <t xml:space="preserve">Writers</t>
  </si>
  <si>
    <t xml:space="preserve">Erasers</t>
  </si>
  <si>
    <t xml:space="preserve">GPR Rule</t>
  </si>
  <si>
    <t xml:space="preserve">Reaction Description</t>
  </si>
  <si>
    <t xml:space="preserve">Reaction ID</t>
  </si>
  <si>
    <t xml:space="preserve">Reaction Formula</t>
  </si>
  <si>
    <t xml:space="preserve">Source</t>
  </si>
  <si>
    <t xml:space="preserve">H3</t>
  </si>
  <si>
    <t xml:space="preserve">NA</t>
  </si>
  <si>
    <t xml:space="preserve">Production of H3</t>
  </si>
  <si>
    <t xml:space="preserve">H3n</t>
  </si>
  <si>
    <t xml:space="preserve">peplys_n -&gt; h3_n</t>
  </si>
  <si>
    <t xml:space="preserve">https://en.wikipedia.org/wiki/Histone</t>
  </si>
  <si>
    <t xml:space="preserve">H3K4me1</t>
  </si>
  <si>
    <t xml:space="preserve">SET1A; SET1B; MLL1; MLL2; MLL3; MLL4; SMYD2; SET7/9</t>
  </si>
  <si>
    <t xml:space="preserve">LSD1; LSD2; NO66; JARID1A; JARID1B; JARID1C; JARID1D</t>
  </si>
  <si>
    <t xml:space="preserve">(MLL1) or ((MLL1) and (WRAD)) or ((MLL1) and (WRAD) and (PASH2L) and (RbBP5)) or ((MLL2) and (WRAD) and (PASH2L) and (RbBP5)) or ((MLL3) and (WRAD) and (PASH2L) and (RbBP5)) or ((MLL4) and (WRAD) and (PASH2L) and (RbBP5)) </t>
  </si>
  <si>
    <t xml:space="preserve">Monomethylation of H3K4</t>
  </si>
  <si>
    <t xml:space="preserve">H3K4kmt1</t>
  </si>
  <si>
    <t xml:space="preserve">h3_n + amet_n -&gt; ahcys_n + h3k4me1_n</t>
  </si>
  <si>
    <t xml:space="preserve">H3K4me2</t>
  </si>
  <si>
    <t xml:space="preserve">SET1A; SET1B; MLL1; MLL2; MLL3; MLL4; PRDM9</t>
  </si>
  <si>
    <t xml:space="preserve">LSD1; LSD2; JARID1A; JARID1B; JARID1C; JARID1D</t>
  </si>
  <si>
    <t xml:space="preserve">(MLL1) or ((MLL1) and (WRAD)) or ((MLL1) and (WRAD) and (PASH2L) and (RbBP5)) or ((MLL2) and (WRAD) and (PASH2L) and (RbBP5)) </t>
  </si>
  <si>
    <t xml:space="preserve">Dimethylation of H3K4</t>
  </si>
  <si>
    <t xml:space="preserve">H3K4kmt2</t>
  </si>
  <si>
    <t xml:space="preserve">h3k4me1_n + amet_n -&gt; ahcys_n + h3k4me2_n</t>
  </si>
  <si>
    <t xml:space="preserve">H3K4me3</t>
  </si>
  <si>
    <t xml:space="preserve">SET1A; SET1B; MLL1; MLL2; PRDM9</t>
  </si>
  <si>
    <t xml:space="preserve">NO66; JARID1A; JARID1B; JARID1C; JARID1D</t>
  </si>
  <si>
    <t xml:space="preserve">((SET1A) and (WDR82) and (CFP1)) or ((SET1B) and (WDR82) and (CFP1))</t>
  </si>
  <si>
    <t xml:space="preserve">Trimethylation of H3K4</t>
  </si>
  <si>
    <t xml:space="preserve">H3K4kmt33</t>
  </si>
  <si>
    <t xml:space="preserve">h3k4me2_n + amet_n -&gt; ahcys_n + h3k4me3_n</t>
  </si>
  <si>
    <t xml:space="preserve">H3K4ac1</t>
  </si>
  <si>
    <t xml:space="preserve">GCN5; GCN5L1; PCAf-b; RTT109;</t>
  </si>
  <si>
    <t xml:space="preserve">(GCN5) or (GCN5L2) or (PCAF-b) or (RTT109) or (KIM2) or (REM50) or (ADA4) or (SWI9)</t>
  </si>
  <si>
    <t xml:space="preserve">Acetylation of H3K4</t>
  </si>
  <si>
    <t xml:space="preserve">H3K4_hat</t>
  </si>
  <si>
    <t xml:space="preserve">h3_n + accoa_n -&gt; h3k4ac1_n + coa_n</t>
  </si>
  <si>
    <t xml:space="preserve">(LSD1) or (LSD2)</t>
  </si>
  <si>
    <t xml:space="preserve">LSD Demethylation of H3K4me1</t>
  </si>
  <si>
    <t xml:space="preserve">H3K4_lsd1</t>
  </si>
  <si>
    <t xml:space="preserve">h3k4me1_n + o2_n + fad_n -&gt; fadh2_n + h3_n + fald_n + h2o2_n</t>
  </si>
  <si>
    <t xml:space="preserve">(NO66)</t>
  </si>
  <si>
    <t xml:space="preserve">JmjC Demethylation of H3K4me1</t>
  </si>
  <si>
    <t xml:space="preserve">H3K4_jmjc1</t>
  </si>
  <si>
    <t xml:space="preserve">h3k4me1_n  + akg_n + o2_n + fe2_n -&gt; h3_n + fald_n + co2_n + fe3_n + succ_n</t>
  </si>
  <si>
    <t xml:space="preserve">LSD demethylation of H3K4me2</t>
  </si>
  <si>
    <t xml:space="preserve">H3K4_lsd2</t>
  </si>
  <si>
    <t xml:space="preserve">h3k4me2_n + o2_n + fad_n -&gt; fadh2_n + h3k4me1_n + fald_n + h2o2_n</t>
  </si>
  <si>
    <t xml:space="preserve">(JARID1A) or (JARID1B) or (JARID1C) or (JARID1D) or (NO66) or (KDM5A) or (KDM5B) or (KDM5C) or (KDM5D)</t>
  </si>
  <si>
    <t xml:space="preserve">JmjC Demethylation of H3K4me2</t>
  </si>
  <si>
    <t xml:space="preserve">H3K4_jmjc2</t>
  </si>
  <si>
    <t xml:space="preserve">h3k4me2_n  + akg_n + o2_n + fe2_n -&gt; h3k4me1_n + fald_n + co2_n + fe3_n + succ_n</t>
  </si>
  <si>
    <t xml:space="preserve">Demethylation of H3K4me3</t>
  </si>
  <si>
    <t xml:space="preserve">H3K4_jmjc3</t>
  </si>
  <si>
    <t xml:space="preserve">SIRT2; HDAC3</t>
  </si>
  <si>
    <t xml:space="preserve">(SIRT2) or (SIR2) or (MAR1) or (HDAC3) or (HST1)</t>
  </si>
  <si>
    <t xml:space="preserve">Deacetylation of H3K4</t>
  </si>
  <si>
    <t xml:space="preserve">H3K4_hdac</t>
  </si>
  <si>
    <t xml:space="preserve">h3k4ac1_n + nad_n -&gt; h3_n + nam_n + ac_n</t>
  </si>
  <si>
    <t xml:space="preserve">H3K9me1K14ac0</t>
  </si>
  <si>
    <t xml:space="preserve">G9a; GLP; SETDB1</t>
  </si>
  <si>
    <t xml:space="preserve">JHDM2; PHF8</t>
  </si>
  <si>
    <t xml:space="preserve">(SETDB1) or (KMT1E) or (GLP) or (G9a) or (KMT1C) or (GLP) or ((GLP) and (G9a)) or ((KMT1C) and (GLP))</t>
  </si>
  <si>
    <t xml:space="preserve">Monomethylation of H3K9</t>
  </si>
  <si>
    <t xml:space="preserve">H3K9kmt1n</t>
  </si>
  <si>
    <t xml:space="preserve">h3_n + amet_n -&gt; ahcys_n + h3k9me1_n </t>
  </si>
  <si>
    <t xml:space="preserve">H3K9me2K14ac0</t>
  </si>
  <si>
    <t xml:space="preserve">SUV39H1; SUV39H2; G9a; GLP; SETDB1</t>
  </si>
  <si>
    <t xml:space="preserve">JJHDM2; JDHM3; PHF8</t>
  </si>
  <si>
    <t xml:space="preserve">(SUV39H1) or (SUV39H2) or (KMT1A) or (KMT1B) or ((GLP) and (G9a)) or (G9a) or (GLP) or ((KMT1C) or ((KMT1C) and (GLP))</t>
  </si>
  <si>
    <t xml:space="preserve">Dimethylation of H3K9</t>
  </si>
  <si>
    <t xml:space="preserve">H3K9kmt2n</t>
  </si>
  <si>
    <t xml:space="preserve">h3k9me1_n + amet_n -&gt; ahcys_n + h3k9me1_n </t>
  </si>
  <si>
    <t xml:space="preserve">H3K9me3K14ac0</t>
  </si>
  <si>
    <t xml:space="preserve">SUV39H1; SUV39H2; GLP</t>
  </si>
  <si>
    <t xml:space="preserve">JHDM3</t>
  </si>
  <si>
    <t xml:space="preserve">(SUV39H1) or (SUV39H2) or (G9a) or (GLP) or ((GLP) and (G9a)) or ((KMT1C) and (GLP))</t>
  </si>
  <si>
    <t xml:space="preserve">Trimethylation of H3K9</t>
  </si>
  <si>
    <t xml:space="preserve">H3K9kmt3n</t>
  </si>
  <si>
    <t xml:space="preserve">h3k9me2_n + amet_n -&gt; ahcys_n + h3k9me3_n </t>
  </si>
  <si>
    <t xml:space="preserve">(JHDM2A) or (JHDM2B) or (JHDM2C) or (JHDM2) or (KDM3) or (PHF8)</t>
  </si>
  <si>
    <t xml:space="preserve">JmjC Demethylation of H3K9me1</t>
  </si>
  <si>
    <t xml:space="preserve">H3K9_jmjc1</t>
  </si>
  <si>
    <t xml:space="preserve">h3k9me1_n  + akg_n + o2_n + fe2_n -&gt; h3_n + fald_n + co2_n + fe3_n + succ_n</t>
  </si>
  <si>
    <t xml:space="preserve">(JHDM3) or (PHF8) or (JMJD2) or (KDM4)</t>
  </si>
  <si>
    <t xml:space="preserve">JmjC Demethylation of H3K9me2</t>
  </si>
  <si>
    <t xml:space="preserve">H3K9_jmjc2</t>
  </si>
  <si>
    <t xml:space="preserve">h3k9me2_n  + akg_n + o2_n + fe2_n -&gt; h3k9me1_n + fald_n + co2_n + fe3_n + succ_n</t>
  </si>
  <si>
    <t xml:space="preserve">(JHDM3) or (JMJD2) or (KDM4)</t>
  </si>
  <si>
    <t xml:space="preserve">JmjC Demethylation of H3K9me3</t>
  </si>
  <si>
    <t xml:space="preserve">H3K9_jmjc3</t>
  </si>
  <si>
    <t xml:space="preserve">h3k9me3_n  + akg_n + o2_n + fe2_n -&gt; h3k9me2_n + fald_n + co2_n + fe3_n + succ_n</t>
  </si>
  <si>
    <t xml:space="preserve">H3K9ac1K14ac0</t>
  </si>
  <si>
    <t xml:space="preserve">RTT109; VPS75</t>
  </si>
  <si>
    <t xml:space="preserve">HDAC11; HDAC3; SIRT2; SIRT1; SIRT6</t>
  </si>
  <si>
    <t xml:space="preserve">(RTT109) and (VPS75)</t>
  </si>
  <si>
    <t xml:space="preserve">Acetylation of H3K9</t>
  </si>
  <si>
    <t xml:space="preserve">H3K9_hat</t>
  </si>
  <si>
    <t xml:space="preserve">h3_n + accoa_n -&gt; h3k9ac1_n + coa_n</t>
  </si>
  <si>
    <t xml:space="preserve">(HDAC11) or (HDAC3) or (HD3) or (KDAC3) or (RPD3) or (RPD3-2) or (SIRT2) or (SIRT1) or (SIR2L1) or (SIRT6) or (SIR2L6)</t>
  </si>
  <si>
    <t xml:space="preserve">Deacetylation of H3K9</t>
  </si>
  <si>
    <t xml:space="preserve">H3K9_hdac</t>
  </si>
  <si>
    <t xml:space="preserve">h3k9ac1_n + nad_n -&gt; h3_n + nam_n +ac_n</t>
  </si>
  <si>
    <t xml:space="preserve">H3K9me0K14ac1</t>
  </si>
  <si>
    <t xml:space="preserve">SIRT1; SIRT2; HDAC11;</t>
  </si>
  <si>
    <t xml:space="preserve">(GCN5) or (GCN5L2) or (PCAF-b) or (RTT109) or (P/CAF) or (PCAF)</t>
  </si>
  <si>
    <t xml:space="preserve">Acetylation of H3K14</t>
  </si>
  <si>
    <t xml:space="preserve">H3K14_hat</t>
  </si>
  <si>
    <t xml:space="preserve">h3_n + accoa_n -&gt; h3k14ac1_n + coa_n</t>
  </si>
  <si>
    <t xml:space="preserve">(SIRT1) or (SIRT2L) or (HDAC11) or (SIR2L) or (SIR2L2) </t>
  </si>
  <si>
    <t xml:space="preserve">Deacetylation of H3K14</t>
  </si>
  <si>
    <t xml:space="preserve">H3K14_hdac</t>
  </si>
  <si>
    <t xml:space="preserve">h3k14ac1_n + nad_n -&gt; h3_n + nam_n +ac_n</t>
  </si>
  <si>
    <t xml:space="preserve">H3K9me1K14ac1</t>
  </si>
  <si>
    <t xml:space="preserve">Mono-methylation of H3K14ac</t>
  </si>
  <si>
    <t xml:space="preserve">H3K14ac_kmt1</t>
  </si>
  <si>
    <t xml:space="preserve">h3k14ac1_n + amet_n -&gt; ahcys_n + h4k9me1k14ac1_n</t>
  </si>
  <si>
    <t xml:space="preserve">H3K9me2K14ac1</t>
  </si>
  <si>
    <t xml:space="preserve">Di-methylation of H3K14ac</t>
  </si>
  <si>
    <t xml:space="preserve">H3K14ac_kmt2</t>
  </si>
  <si>
    <t xml:space="preserve">h3k9me1k14ac1_n + amet_n -&gt; ahcys_n + h4k9me2k14ac1_n</t>
  </si>
  <si>
    <t xml:space="preserve">H3K9me3K14ac1</t>
  </si>
  <si>
    <t xml:space="preserve">Tri-methylation of H3K14ac</t>
  </si>
  <si>
    <t xml:space="preserve">H3K14ac_kmt3</t>
  </si>
  <si>
    <t xml:space="preserve">h3k9me2k14ac1_n + amet_n -&gt; ahcys_n + h4k9me3k14ac1_n</t>
  </si>
  <si>
    <t xml:space="preserve">H3K14ac_jmj1</t>
  </si>
  <si>
    <t xml:space="preserve">h3k9me1k14ac1_n  + akg_n + o2_n + fe2_n -&gt; h3k14ac1_n + fald_n + co2_n + fe3_n + succ_n</t>
  </si>
  <si>
    <t xml:space="preserve">H3K14ac_jmj2</t>
  </si>
  <si>
    <t xml:space="preserve">h3k9me2k14ac1_n  + akg_n + o2_n + fe2_n -&gt; h3k9me1k14ac1_n + fald_n + co2_n + fe3_n + succ_n</t>
  </si>
  <si>
    <t xml:space="preserve">H3K14ac_jmj3</t>
  </si>
  <si>
    <t xml:space="preserve">h3k9me3k14ac1_n  + akg_n + o2_n + fe2_n -&gt; h3k9me2k14ac1_n + fald_n + co2_n + fe3_n + succ_n</t>
  </si>
  <si>
    <t xml:space="preserve">H3K9ac1K14ac1</t>
  </si>
  <si>
    <t xml:space="preserve">Acetylation of H3K9 from H3K14</t>
  </si>
  <si>
    <t xml:space="preserve">H3K14ac_hatK9</t>
  </si>
  <si>
    <t xml:space="preserve">h3k14ac1_n + accoa_n -&gt; h3k9ac1k14ac1_n + coa_n</t>
  </si>
  <si>
    <t xml:space="preserve">Deacetylation of H3K9 from H3K14</t>
  </si>
  <si>
    <t xml:space="preserve">H3K14ac_hdacK9</t>
  </si>
  <si>
    <t xml:space="preserve">h3k9ac1k14ac1_n + nad_n - &gt; h3k14ac1_n + nam_n + ac_n</t>
  </si>
  <si>
    <t xml:space="preserve">Acetylation of H3K14 from H3K9</t>
  </si>
  <si>
    <t xml:space="preserve">H3K9ac_hatK14</t>
  </si>
  <si>
    <t xml:space="preserve">h3k9ac1_n + accoa_n -&gt; h3k9ac1k14ac1_n + coa_n</t>
  </si>
  <si>
    <t xml:space="preserve">Deacetylation of H3K14 from H3K9</t>
  </si>
  <si>
    <t xml:space="preserve">H3K9ac_hdacK14</t>
  </si>
  <si>
    <t xml:space="preserve">h3k9ac1k14ac1_n + nad_n - &gt; h3k9ac1_n + nam_n + ac_n</t>
  </si>
  <si>
    <t xml:space="preserve">H3K18ac0K23ac0</t>
  </si>
  <si>
    <t xml:space="preserve">H3K18ac1K23ac0</t>
  </si>
  <si>
    <t xml:space="preserve">H3K18ac0K23ac1</t>
  </si>
  <si>
    <t xml:space="preserve">H3K18ac1K23ac1</t>
  </si>
  <si>
    <t xml:space="preserve">H3K18ac0K23ub1</t>
  </si>
  <si>
    <t xml:space="preserve">H3K27 KMT/KAC</t>
  </si>
  <si>
    <t xml:space="preserve">H3K27me0K36me0</t>
  </si>
  <si>
    <t xml:space="preserve">H3K36me1</t>
  </si>
  <si>
    <t xml:space="preserve">Ash1, NSD1, NSD2</t>
  </si>
  <si>
    <t xml:space="preserve">KDM2</t>
  </si>
  <si>
    <t xml:space="preserve">((NSD1) or (KMT3B)) or ((NSD2) or (KMT3G)) or ((NSD3) or (KMT3F)) or (SETD3) or (SETMAR) or ((SMYD2) or (KMT3C)) or ((ASH1L) or (KMT2H)) </t>
  </si>
  <si>
    <t xml:space="preserve">K36 monomethylation</t>
  </si>
  <si>
    <t xml:space="preserve">H3K36_kmt1</t>
  </si>
  <si>
    <t xml:space="preserve">h3_n + amet_n -&gt; ahcys_n + h3k36me1_n</t>
  </si>
  <si>
    <t xml:space="preserve">H3K36me2</t>
  </si>
  <si>
    <t xml:space="preserve">KDM2, KDM4</t>
  </si>
  <si>
    <t xml:space="preserve">K36 dimethylation</t>
  </si>
  <si>
    <t xml:space="preserve">H3K36_kmt2</t>
  </si>
  <si>
    <t xml:space="preserve">h3k36me1_n + amet_n -&gt; ahcys_n + h3k36me2_n</t>
  </si>
  <si>
    <t xml:space="preserve">H3K36me3</t>
  </si>
  <si>
    <t xml:space="preserve">HYPB (aka SETD2)</t>
  </si>
  <si>
    <t xml:space="preserve">KDM4</t>
  </si>
  <si>
    <t xml:space="preserve">((NSD1) or (KMT3B)) or ((NSD2) or (KMT3G)) or ((NSD3) or (KMT3F)) or ((SETD2) or (KMT3A)) or (SETD3) or (SETMAR) or ((SMYD2) or (KMT3C)) or ((ASH1L) or (KMT2H)) </t>
  </si>
  <si>
    <t xml:space="preserve">K36 trimethylation</t>
  </si>
  <si>
    <t xml:space="preserve">H3K36_kmt3</t>
  </si>
  <si>
    <t xml:space="preserve">h3k36me2_n + amet_n -&gt; ahcys_n + h3k36me3_n</t>
  </si>
  <si>
    <t xml:space="preserve">H3K27me1</t>
  </si>
  <si>
    <t xml:space="preserve">Ezh2 subunit of PRC2 enzyme</t>
  </si>
  <si>
    <t xml:space="preserve">KDM7A</t>
  </si>
  <si>
    <t xml:space="preserve">((EZH2) or (EZH1)) and (SUZ12) and (EED) and ((RbAp46) or (RbAp4648))</t>
  </si>
  <si>
    <t xml:space="preserve">K27 monomethylation</t>
  </si>
  <si>
    <t xml:space="preserve">H3K27_kmt1</t>
  </si>
  <si>
    <t xml:space="preserve">h3_n + amet_n -&gt; ahcys_n + h3k27me1_n</t>
  </si>
  <si>
    <t xml:space="preserve">H3K27me1K36me1</t>
  </si>
  <si>
    <t xml:space="preserve">KDM2, Ash1</t>
  </si>
  <si>
    <t xml:space="preserve">K36 monomethylation, given K27me1</t>
  </si>
  <si>
    <t xml:space="preserve">H3K27me1_kmtK36me0</t>
  </si>
  <si>
    <t xml:space="preserve">H3K27me1K36me2</t>
  </si>
  <si>
    <t xml:space="preserve">K36 dimethylation, given K27me1</t>
  </si>
  <si>
    <t xml:space="preserve">H3K27me1_kmtK36me1</t>
  </si>
  <si>
    <t xml:space="preserve">H3K27me1K36me3</t>
  </si>
  <si>
    <t xml:space="preserve">K36 trimethylation, given K27me1</t>
  </si>
  <si>
    <t xml:space="preserve">H3K27me1_kmtK36me2</t>
  </si>
  <si>
    <t xml:space="preserve">H3K27me2</t>
  </si>
  <si>
    <t xml:space="preserve">UTX/KDM6A, JMJD3/KDM6B</t>
  </si>
  <si>
    <t xml:space="preserve">K27 dimethylation</t>
  </si>
  <si>
    <t xml:space="preserve">H3K27_kmt2</t>
  </si>
  <si>
    <t xml:space="preserve">h3k27me1_n + amet_n -&gt; ahcys_n + h3k27me2_n</t>
  </si>
  <si>
    <t xml:space="preserve">H3K27me2K36me1</t>
  </si>
  <si>
    <t xml:space="preserve">K36 monomethylation, given K27me2</t>
  </si>
  <si>
    <t xml:space="preserve">H3K27me2_kmtK36me0</t>
  </si>
  <si>
    <t xml:space="preserve">H3K27me2K36me2</t>
  </si>
  <si>
    <t xml:space="preserve">K36 dimethylation, given K27me2</t>
  </si>
  <si>
    <t xml:space="preserve">H3K27me2_kmtK36me1</t>
  </si>
  <si>
    <t xml:space="preserve">H3K27me2K36me3</t>
  </si>
  <si>
    <t xml:space="preserve">JMJD3/KDM6B, KDM4</t>
  </si>
  <si>
    <t xml:space="preserve">K36 trimethylation, given K27me2</t>
  </si>
  <si>
    <t xml:space="preserve">H3K27me2_kmtK36me2</t>
  </si>
  <si>
    <t xml:space="preserve">H3K27me3</t>
  </si>
  <si>
    <t xml:space="preserve">K27 trimethylation</t>
  </si>
  <si>
    <t xml:space="preserve">H3K27_kmt3</t>
  </si>
  <si>
    <t xml:space="preserve">h3k27me2_n + amet_n -&gt; ahcys_n + h3k27me3_n</t>
  </si>
  <si>
    <t xml:space="preserve">H3K27me3K36me1</t>
  </si>
  <si>
    <t xml:space="preserve">K36 monomethylation, given K27me3</t>
  </si>
  <si>
    <t xml:space="preserve">H3K27me3_kmtK36me0</t>
  </si>
  <si>
    <t xml:space="preserve">H3K27me3K36me2</t>
  </si>
  <si>
    <t xml:space="preserve">K36 dimethylation, given K27me3</t>
  </si>
  <si>
    <t xml:space="preserve">H3K27me3_kmtK36me1</t>
  </si>
  <si>
    <t xml:space="preserve">H3K27me3K36me3</t>
  </si>
  <si>
    <t xml:space="preserve">K36 trimethylation, given K27me3</t>
  </si>
  <si>
    <t xml:space="preserve">H3K27me3_kmtK36me2</t>
  </si>
  <si>
    <t xml:space="preserve">H3K27ac1</t>
  </si>
  <si>
    <t xml:space="preserve">p300, CPB, Rtt109</t>
  </si>
  <si>
    <t xml:space="preserve">NuRD (HDAC)</t>
  </si>
  <si>
    <t xml:space="preserve">K27 acetylation</t>
  </si>
  <si>
    <t xml:space="preserve">H3K27_hat</t>
  </si>
  <si>
    <t xml:space="preserve">H3K27ac1K36me1</t>
  </si>
  <si>
    <t xml:space="preserve">p300, CPB</t>
  </si>
  <si>
    <t xml:space="preserve">Rpd3S, Clr6 (probably more HDACs)</t>
  </si>
  <si>
    <t xml:space="preserve">K36 monomethylation, given K27ac1</t>
  </si>
  <si>
    <t xml:space="preserve">H3K27ac1_kmtK36me0</t>
  </si>
  <si>
    <t xml:space="preserve">H3K27ac1K36me2</t>
  </si>
  <si>
    <t xml:space="preserve">K36 dimethylation, given K27ac1</t>
  </si>
  <si>
    <t xml:space="preserve">H3K27ac1_kmtK36me1</t>
  </si>
  <si>
    <t xml:space="preserve">H3K27ac1K36me3</t>
  </si>
  <si>
    <t xml:space="preserve">K36 trimethylation, given K27ac1</t>
  </si>
  <si>
    <t xml:space="preserve">H3K27ac1_kmtK36me2</t>
  </si>
  <si>
    <t xml:space="preserve">H3.3K27me0K36me0</t>
  </si>
  <si>
    <t xml:space="preserve">H3K27 KDM/KDAC</t>
  </si>
  <si>
    <t xml:space="preserve">(JHDM1) or (KDM2A) or (KDM2B)</t>
  </si>
  <si>
    <t xml:space="preserve">K36 demonomethylation</t>
  </si>
  <si>
    <t xml:space="preserve">H3K36_jmj1</t>
  </si>
  <si>
    <t xml:space="preserve">h3k36me1_n + akg_n + o2_n -&gt; h3_n + succ_n + co2_n</t>
  </si>
  <si>
    <t xml:space="preserve">((JHDM1) or (KDM2A) or (KDM2B)) or ((JHDM3) or (JMJD2) or (KDM4A) or (KDM4B) or (KDM4C) or (KDM4D))</t>
  </si>
  <si>
    <t xml:space="preserve">K36 de-dimethylation</t>
  </si>
  <si>
    <t xml:space="preserve">H3K36_kmt</t>
  </si>
  <si>
    <t xml:space="preserve">h3k36me2_n + akg_n + o2_n -&gt; h3k36me1_n + succ_n + co2_n</t>
  </si>
  <si>
    <t xml:space="preserve">K36 de-trimethylation</t>
  </si>
  <si>
    <t xml:space="preserve">h3k36me3_n + akg_n +o2_n -&gt; h3k36me2_n + succ_n + co2_n</t>
  </si>
  <si>
    <t xml:space="preserve">(KMT2D) or (KMT2C) or (KDM6A) or (KDM5A) or (KDM5C)</t>
  </si>
  <si>
    <t xml:space="preserve">K27 demonomethylation</t>
  </si>
  <si>
    <t xml:space="preserve">h3k27me1_n + akg_n + o2_n -&gt; h3_n + succ_n + co2_n</t>
  </si>
  <si>
    <t xml:space="preserve">K36 demonomethylation, given K27me1</t>
  </si>
  <si>
    <t xml:space="preserve">K36 dedimethylation, given K27me1</t>
  </si>
  <si>
    <t xml:space="preserve">h3k36me3_n + akg_n + o2_n -&gt; h3k36me2_n + succ_n + co2_n</t>
  </si>
  <si>
    <t xml:space="preserve">K36 detrimethylation, given K27me1</t>
  </si>
  <si>
    <t xml:space="preserve">((UTX) or (KDM6A)) or ((UTY) or (KDM6A)) or (JMJD3) or (KDM6B))</t>
  </si>
  <si>
    <t xml:space="preserve">K27 dedimethylation</t>
  </si>
  <si>
    <t xml:space="preserve">h3k27me2_n + akg_n + o2_n -&gt; h3k27me1_n + succ_n + co2_n</t>
  </si>
  <si>
    <t xml:space="preserve">K36 demonomethylation, given K27me2</t>
  </si>
  <si>
    <t xml:space="preserve">K36 dedimethylation, given K27me2</t>
  </si>
  <si>
    <t xml:space="preserve">K36 detrimethylation, given K27me2</t>
  </si>
  <si>
    <t xml:space="preserve">K27 detrimethylation</t>
  </si>
  <si>
    <t xml:space="preserve">h3k27me3_n + akg_n + o2_n -&gt; h3k27me2_n + succ_n + co2_n</t>
  </si>
  <si>
    <t xml:space="preserve">K36 demonomethylation, given K27me3</t>
  </si>
  <si>
    <t xml:space="preserve">K36 dedimethylation, given K27me3</t>
  </si>
  <si>
    <t xml:space="preserve">K36 detrimethylation, given K27me3</t>
  </si>
  <si>
    <t xml:space="preserve">H3K27ac1K36me0</t>
  </si>
  <si>
    <t xml:space="preserve">H3K56</t>
  </si>
  <si>
    <t xml:space="preserve">H3K56me0</t>
  </si>
  <si>
    <t xml:space="preserve">H3K56me1</t>
  </si>
  <si>
    <t xml:space="preserve">H3K79me0</t>
  </si>
  <si>
    <t xml:space="preserve">H3K79me1</t>
  </si>
  <si>
    <t xml:space="preserve">DOT1L</t>
  </si>
  <si>
    <t xml:space="preserve">H3K79me2</t>
  </si>
  <si>
    <t xml:space="preserve">H4</t>
  </si>
  <si>
    <t xml:space="preserve">Production of H4</t>
  </si>
  <si>
    <t xml:space="preserve">H4n</t>
  </si>
  <si>
    <t xml:space="preserve">peplys_n -&gt; h4_n</t>
  </si>
  <si>
    <t xml:space="preserve">Position in eGEM model</t>
  </si>
  <si>
    <t xml:space="preserve">rxns</t>
  </si>
  <si>
    <t xml:space="preserve">rxnNames</t>
  </si>
  <si>
    <t xml:space="preserve">rxnFormulas</t>
  </si>
  <si>
    <t xml:space="preserve">Rev</t>
  </si>
  <si>
    <t xml:space="preserve">UB</t>
  </si>
  <si>
    <t xml:space="preserve">LB</t>
  </si>
  <si>
    <t xml:space="preserve">Gene Symbol</t>
  </si>
  <si>
    <t xml:space="preserve">GPR</t>
  </si>
  <si>
    <t xml:space="preserve">Subsystems</t>
  </si>
  <si>
    <t xml:space="preserve">Entrez ID</t>
  </si>
  <si>
    <t xml:space="preserve">rxnECNumbers</t>
  </si>
  <si>
    <t xml:space="preserve">UniProt</t>
  </si>
  <si>
    <t xml:space="preserve">RefSeq</t>
  </si>
  <si>
    <t xml:space="preserve">Ensembl</t>
  </si>
  <si>
    <t xml:space="preserve">PDB</t>
  </si>
  <si>
    <t xml:space="preserve">Description and Notes</t>
  </si>
  <si>
    <t xml:space="preserve">References</t>
  </si>
  <si>
    <t xml:space="preserve">LYSMTF1n</t>
  </si>
  <si>
    <t xml:space="preserve">Histone-lysine N-methyltransferase, nuclear</t>
  </si>
  <si>
    <t xml:space="preserve">amet_n + Nmelys_n -&gt; ahcys_n + Ndmelys_n</t>
  </si>
  <si>
    <t xml:space="preserve">(80854.1) or (58508.2) or (79723.1) or (10919.1) or (9869.1) or (84444.1) or (83852.1) or (6839.1) or (10919.2) or (79813.1) or (58508.1) or (387893.1)</t>
  </si>
  <si>
    <t xml:space="preserve">Histone methylation</t>
  </si>
  <si>
    <t xml:space="preserve">LYSMTF2n</t>
  </si>
  <si>
    <t xml:space="preserve">2 amet_n + Nmelys_n -&gt; 2 ahcys_n + Ndmelys_n</t>
  </si>
  <si>
    <t xml:space="preserve">(387893.1) or (58508.2) or (83852.1) or (80854.1) or (9869.1) or (84444.1) or (10919.2) or (6839.1) or (10919.1) or (79723.1) or (58508.1) or (79813.1)</t>
  </si>
  <si>
    <t xml:space="preserve">LYSMTF3n</t>
  </si>
  <si>
    <t xml:space="preserve">3 amet_n + Nmelys_n -&gt; 3 ahcys_n + Ndmelys_n</t>
  </si>
  <si>
    <t xml:space="preserve">HISACYL</t>
  </si>
  <si>
    <t xml:space="preserve">Bulk histone acetylation</t>
  </si>
  <si>
    <t xml:space="preserve">accoa_n + peplys_n -&gt; coa_n + Naclys_n + h_n</t>
  </si>
  <si>
    <t xml:space="preserve">ATAT1; ESCO1; ESCO2; HAT1; KAT2A; KAT2B; CREBBP; EP300; TAF1; ELP3; GTF3C4; NCOA1; NCOA3; NCOA2; CLOCK; KAT14; MCM3AP</t>
  </si>
  <si>
    <t xml:space="preserve">Histone acetylation</t>
  </si>
  <si>
    <t xml:space="preserve">2.3.3.1</t>
  </si>
  <si>
    <t xml:space="preserve">HISGLCN</t>
  </si>
  <si>
    <t xml:space="preserve">Bulk histone glycoyslation (glucosamine)</t>
  </si>
  <si>
    <t xml:space="preserve">peplys_n + uacgam_n -&gt; udp_n + Nglclys_n</t>
  </si>
  <si>
    <t xml:space="preserve">UACGAMtn</t>
  </si>
  <si>
    <t xml:space="preserve">Transport UDP-glucosamine to nucleus</t>
  </si>
  <si>
    <t xml:space="preserve">uacgam_c &lt;=&gt; uacgam_n</t>
  </si>
  <si>
    <t xml:space="preserve">DM_HistAC</t>
  </si>
  <si>
    <t xml:space="preserve">Acetylated histone and acetyl-CoA demand reaction</t>
  </si>
  <si>
    <t xml:space="preserve">accoa_n + Naclys_n -&gt; </t>
  </si>
  <si>
    <t xml:space="preserve">DM_HistMET</t>
  </si>
  <si>
    <t xml:space="preserve">Histone trimethylation and SAM demand reaction</t>
  </si>
  <si>
    <t xml:space="preserve">Ntmelys_n + amet_n -&gt;</t>
  </si>
  <si>
    <t xml:space="preserve">DM_HistGN</t>
  </si>
  <si>
    <t xml:space="preserve">UDP-glucosamine and glucosamine demand reaction</t>
  </si>
  <si>
    <t xml:space="preserve">Nglclys_n + uacgam_n -&gt;</t>
  </si>
  <si>
    <t xml:space="preserve">KACYLc</t>
  </si>
  <si>
    <t xml:space="preserve">Protein lysine acetylation</t>
  </si>
  <si>
    <t xml:space="preserve">accoa_c + peplys_c -&gt; coa_c + Naclys_c + h_c</t>
  </si>
  <si>
    <t xml:space="preserve">EX_peplys_tn</t>
  </si>
  <si>
    <t xml:space="preserve">Exchange reaction from extracellular to cytoplasm</t>
  </si>
  <si>
    <t xml:space="preserve">peplys_c &lt;=&gt; peplys_e</t>
  </si>
  <si>
    <t xml:space="preserve">DM_KAC</t>
  </si>
  <si>
    <t xml:space="preserve">Acetylated histone demand reaction</t>
  </si>
  <si>
    <t xml:space="preserve">Naclys_n -&gt; </t>
  </si>
  <si>
    <t xml:space="preserve">DM_KACcoa</t>
  </si>
  <si>
    <t xml:space="preserve">CoA and acetylated histone demand reactions</t>
  </si>
  <si>
    <t xml:space="preserve">coa_c + coa_n + Naclys_n + Naclys_c -&gt;</t>
  </si>
  <si>
    <t xml:space="preserve">ACLYtn</t>
  </si>
  <si>
    <t xml:space="preserve">Production of acetyl-CoA from ACLY</t>
  </si>
  <si>
    <t xml:space="preserve">atp_n + coa_n + cit_n -&gt; accoa_n + adp_n + pi_n + oaa_n</t>
  </si>
  <si>
    <t xml:space="preserve">ACLY</t>
  </si>
  <si>
    <t xml:space="preserve">(47.1) or (47.2)</t>
  </si>
  <si>
    <t xml:space="preserve">2.3.3.8</t>
  </si>
  <si>
    <t xml:space="preserve">P53396</t>
  </si>
  <si>
    <t xml:space="preserve">NG_047031.1</t>
  </si>
  <si>
    <t xml:space="preserve">ENSG00000131473</t>
  </si>
  <si>
    <t xml:space="preserve">OAAtn</t>
  </si>
  <si>
    <t xml:space="preserve">Oxaloacetate transport reactions</t>
  </si>
  <si>
    <t xml:space="preserve">oaa_n &lt;=&gt;  oaa_c</t>
  </si>
  <si>
    <t xml:space="preserve">CITtn</t>
  </si>
  <si>
    <t xml:space="preserve">Citrate transport reaction</t>
  </si>
  <si>
    <t xml:space="preserve">cit_n &lt;=&gt; cit_c </t>
  </si>
  <si>
    <t xml:space="preserve">Diffuses through the nuclear pore complex</t>
  </si>
  <si>
    <t xml:space="preserve">10.1126/science.1164097</t>
  </si>
  <si>
    <t xml:space="preserve">DM_ACCOAn</t>
  </si>
  <si>
    <t xml:space="preserve">Demand reaction for acetyl-CoA</t>
  </si>
  <si>
    <t xml:space="preserve">accoa_n -&gt;</t>
  </si>
  <si>
    <t xml:space="preserve">DM_COAn</t>
  </si>
  <si>
    <t xml:space="preserve">Demand reaction for Coenzyme A</t>
  </si>
  <si>
    <t xml:space="preserve">coa_n -&gt;</t>
  </si>
  <si>
    <t xml:space="preserve">DM_KMe1</t>
  </si>
  <si>
    <t xml:space="preserve">Demand reaction for bulk monomethylated histone</t>
  </si>
  <si>
    <t xml:space="preserve">Nmelys_n -&gt;</t>
  </si>
  <si>
    <t xml:space="preserve">DM_KMe2</t>
  </si>
  <si>
    <t xml:space="preserve">Demand reaction for bulk dimethylated histone</t>
  </si>
  <si>
    <t xml:space="preserve">Ndmelys_n -&gt;</t>
  </si>
  <si>
    <t xml:space="preserve">DM_KMe3</t>
  </si>
  <si>
    <t xml:space="preserve">Demand reaction for bulk trimethylated histone</t>
  </si>
  <si>
    <t xml:space="preserve">Ntmelys_n -&gt;</t>
  </si>
  <si>
    <t xml:space="preserve">DM_METn</t>
  </si>
  <si>
    <t xml:space="preserve">Demand reaction for L-methionine in nucleus</t>
  </si>
  <si>
    <t xml:space="preserve">met__L_n -&gt; </t>
  </si>
  <si>
    <t xml:space="preserve">DM_AMETn</t>
  </si>
  <si>
    <t xml:space="preserve">Demand reaction for S-adenosylmethionine in nucleus</t>
  </si>
  <si>
    <t xml:space="preserve">amet_n -&gt;</t>
  </si>
  <si>
    <t xml:space="preserve">DM_AHCYSn</t>
  </si>
  <si>
    <t xml:space="preserve">Demand reaction for S-adenosylhomocysteine in nucleus</t>
  </si>
  <si>
    <t xml:space="preserve">ahcys_n -&gt;</t>
  </si>
  <si>
    <t xml:space="preserve">DM_SUCCn</t>
  </si>
  <si>
    <t xml:space="preserve">Demand reaction for Succinate in nucleus</t>
  </si>
  <si>
    <t xml:space="preserve">succ_n -&gt;</t>
  </si>
  <si>
    <t xml:space="preserve">DM_FUMn</t>
  </si>
  <si>
    <t xml:space="preserve">Demand reaction for Fumarate in nucleus</t>
  </si>
  <si>
    <t xml:space="preserve">fum_n -&gt;</t>
  </si>
  <si>
    <t xml:space="preserve">DM_CITn</t>
  </si>
  <si>
    <t xml:space="preserve">Demand reaction for Citrate in nucleus</t>
  </si>
  <si>
    <t xml:space="preserve">cit_n -&gt;</t>
  </si>
  <si>
    <t xml:space="preserve">DM_AKGn</t>
  </si>
  <si>
    <t xml:space="preserve">Demand reaction for alpha-ketoglutrate in nucleus</t>
  </si>
  <si>
    <t xml:space="preserve">akg_n -&gt;</t>
  </si>
  <si>
    <t xml:space="preserve">DM_MALn</t>
  </si>
  <si>
    <t xml:space="preserve">Demand reaction for malate in nucleus</t>
  </si>
  <si>
    <t xml:space="preserve">mal__L_n -&gt;</t>
  </si>
  <si>
    <t xml:space="preserve">DM_OAAn</t>
  </si>
  <si>
    <t xml:space="preserve">Demand reaction for oxaloacetate in nucleus</t>
  </si>
  <si>
    <t xml:space="preserve">oaa_n -&gt;</t>
  </si>
  <si>
    <t xml:space="preserve">DM_PYRn</t>
  </si>
  <si>
    <t xml:space="preserve">Demand reaction for pyruvate in nucleus</t>
  </si>
  <si>
    <t xml:space="preserve">pyr_n -&gt;</t>
  </si>
  <si>
    <t xml:space="preserve">DM_FOLn</t>
  </si>
  <si>
    <t xml:space="preserve">Demand reaction for folate in nucleus</t>
  </si>
  <si>
    <t xml:space="preserve">fol_n -&gt;</t>
  </si>
  <si>
    <t xml:space="preserve">DM_ATPn</t>
  </si>
  <si>
    <t xml:space="preserve">Demand reaction for ATP in nucleus</t>
  </si>
  <si>
    <t xml:space="preserve">atp_n -&gt;</t>
  </si>
  <si>
    <t xml:space="preserve">DM_ADPn</t>
  </si>
  <si>
    <t xml:space="preserve">Demand reaction for ADP in nucleus</t>
  </si>
  <si>
    <t xml:space="preserve">adp_n -&gt;</t>
  </si>
  <si>
    <t xml:space="preserve">DM_NADn</t>
  </si>
  <si>
    <t xml:space="preserve">Demand reaction for NAD in nucleus</t>
  </si>
  <si>
    <t xml:space="preserve">nad_n -&gt;</t>
  </si>
  <si>
    <t xml:space="preserve">DM_NADHn</t>
  </si>
  <si>
    <t xml:space="preserve">Demand reaction for NADH in nucleus</t>
  </si>
  <si>
    <t xml:space="preserve">nadh_n -&gt;</t>
  </si>
  <si>
    <t xml:space="preserve">DM_ACn</t>
  </si>
  <si>
    <t xml:space="preserve">Demand reaction for acetate in nucleus</t>
  </si>
  <si>
    <t xml:space="preserve">ac_n -&gt;</t>
  </si>
  <si>
    <t xml:space="preserve">DM_GLNc</t>
  </si>
  <si>
    <t xml:space="preserve">Demand reaction for glutamine in cytoplasm</t>
  </si>
  <si>
    <t xml:space="preserve">gln__L_c -&gt;</t>
  </si>
  <si>
    <t xml:space="preserve">DM_THRc</t>
  </si>
  <si>
    <t xml:space="preserve">Demand reaction for threonine in cytoplasm</t>
  </si>
  <si>
    <t xml:space="preserve">thr__L_c -&gt;</t>
  </si>
  <si>
    <t xml:space="preserve">DM_GLYBc</t>
  </si>
  <si>
    <t xml:space="preserve">Demand reaction for betaine in nucleus</t>
  </si>
  <si>
    <t xml:space="preserve">glyb_c -&gt;</t>
  </si>
  <si>
    <t xml:space="preserve">DM_CHOLc</t>
  </si>
  <si>
    <t xml:space="preserve">Demand reaction for choline in nucleus</t>
  </si>
  <si>
    <t xml:space="preserve">chol_c -&gt;</t>
  </si>
  <si>
    <t xml:space="preserve">DM_AQCOBALc</t>
  </si>
  <si>
    <t xml:space="preserve">Demand reaction for vitamin B12 in cytoplasm</t>
  </si>
  <si>
    <t xml:space="preserve">aqcobal_c -&gt;</t>
  </si>
  <si>
    <t xml:space="preserve">METtn</t>
  </si>
  <si>
    <t xml:space="preserve">L-methionine exchange reaction between cytoplasm and nucleus</t>
  </si>
  <si>
    <t xml:space="preserve">met__L_c &lt;=&gt; met__L_n</t>
  </si>
  <si>
    <t xml:space="preserve">SUCCtn</t>
  </si>
  <si>
    <t xml:space="preserve">Succinate exchange reaction between cytoplasm and nucleus</t>
  </si>
  <si>
    <t xml:space="preserve">succ_c &lt;=&gt; succ_n</t>
  </si>
  <si>
    <t xml:space="preserve">FUMtn</t>
  </si>
  <si>
    <t xml:space="preserve">Fumarate exchange reaction between cytoplasm and nucleus</t>
  </si>
  <si>
    <t xml:space="preserve">fum_c &lt;=&gt; fum_n</t>
  </si>
  <si>
    <t xml:space="preserve">AKGtn</t>
  </si>
  <si>
    <t xml:space="preserve">AKG exchange reaction between cytoplasm and nucleus</t>
  </si>
  <si>
    <t xml:space="preserve">akg_c &lt;=&gt; akg_n</t>
  </si>
  <si>
    <t xml:space="preserve">MALtn</t>
  </si>
  <si>
    <t xml:space="preserve">Malate exchange reaction between cytoplasm and nucleus</t>
  </si>
  <si>
    <t xml:space="preserve">mal__L_c &lt;=&gt; mal__L_n</t>
  </si>
  <si>
    <t xml:space="preserve">PYRtn</t>
  </si>
  <si>
    <t xml:space="preserve">Pyruvate exchange reaction between cytoplasm and nucleus</t>
  </si>
  <si>
    <t xml:space="preserve">pyr_c &lt;=&gt; pyr_n</t>
  </si>
  <si>
    <t xml:space="preserve">ACtn</t>
  </si>
  <si>
    <t xml:space="preserve">Acetate exchange reaction between cytoplasm and nucleus</t>
  </si>
  <si>
    <t xml:space="preserve">ac_c &lt;=&gt; ac_n</t>
  </si>
  <si>
    <t xml:space="preserve">FALDtn</t>
  </si>
  <si>
    <t xml:space="preserve">Formaldehyde exchange reaction between cytoplasm and nucleus</t>
  </si>
  <si>
    <t xml:space="preserve">fald_c &lt;=&gt; fald_n</t>
  </si>
  <si>
    <t xml:space="preserve">METATn</t>
  </si>
  <si>
    <t xml:space="preserve">Formation of SAM in nucleus</t>
  </si>
  <si>
    <t xml:space="preserve">atp_n + h2o_n + met__L_n -&gt; amet_n + pi_n + ppi_n</t>
  </si>
  <si>
    <t xml:space="preserve">(4144.1) &amp; (27430.1)</t>
  </si>
  <si>
    <t xml:space="preserve">LSD_DML2n</t>
  </si>
  <si>
    <t xml:space="preserve">LSD driven demethylase for 2Me</t>
  </si>
  <si>
    <t xml:space="preserve">Ndmelys_n + o2_n + h2o_n + fad_n -&gt; fadh2_n + h2o2_n + Nmelys_n + fald_n</t>
  </si>
  <si>
    <t xml:space="preserve">(23028.1) or (221656.1)</t>
  </si>
  <si>
    <t xml:space="preserve">Histone deacetylation</t>
  </si>
  <si>
    <t xml:space="preserve">LSD_DML1n</t>
  </si>
  <si>
    <t xml:space="preserve">LSD driven demethylase for 1Me</t>
  </si>
  <si>
    <t xml:space="preserve">Nmmelys_n + o2_n + h2o_n + fad_n -&gt; fadh2_n + h2o2_n + peplys_n + fald_n</t>
  </si>
  <si>
    <t xml:space="preserve">JMJ_DMT3n</t>
  </si>
  <si>
    <t xml:space="preserve">JmjC driven demethylase for 3Me</t>
  </si>
  <si>
    <t xml:space="preserve">Ntmelys_n + akg_n + o2_n + fe2_n -&gt; Ndmelys_n + fald_n + co2_n + fe3_n + succ_n</t>
  </si>
  <si>
    <t xml:space="preserve">(5927.1) or (10765.1) or (8242.1) or (8284.1) or (23135.1) or (55693.1)</t>
  </si>
  <si>
    <t xml:space="preserve">JMJ_DMT2n</t>
  </si>
  <si>
    <t xml:space="preserve">JmjC driven demethylase for 2Me</t>
  </si>
  <si>
    <t xml:space="preserve">Ndmelys_n + akg_n + o2_n + fe2_n -&gt; Nmelys_n + fald_n + co2_n + fe3_n + succ_n</t>
  </si>
  <si>
    <t xml:space="preserve">(5927.1) or (10765.1) or (8242.1) or (8284.1) or (55818.1) or (55693.1) or (23133.1) or (23135.1) </t>
  </si>
  <si>
    <t xml:space="preserve">JMJ_DMT1n</t>
  </si>
  <si>
    <t xml:space="preserve">JmjC driven demethylase for 1Me</t>
  </si>
  <si>
    <t xml:space="preserve">Nmelys_n + akg_n + o2_n + fe2_n -&gt; peplys_n + fald_n + co2_n + fe3_n + succ_n</t>
  </si>
  <si>
    <t xml:space="preserve">(79697.1) or (10765.1) or (55818.1) or (23133.1) or (84678.1)</t>
  </si>
  <si>
    <t xml:space="preserve">ACSS2n</t>
  </si>
  <si>
    <t xml:space="preserve">Production of acetyl-CoA from acetate</t>
  </si>
  <si>
    <t xml:space="preserve">ac_n + atp_n + coa_n &lt;=&gt; accoa_n + amp_n + ppi_n</t>
  </si>
  <si>
    <t xml:space="preserve">(55902.1) or (55902.2)</t>
  </si>
  <si>
    <t xml:space="preserve">PDHn</t>
  </si>
  <si>
    <t xml:space="preserve">Production of acetyl-CoA from pyruvate</t>
  </si>
  <si>
    <t xml:space="preserve">pyr_n + coa_n + nad_n -&gt; accoa_n + co2_n + nadh_n</t>
  </si>
  <si>
    <t xml:space="preserve">((1737.1) and ((1738.1) and (8050.1)) and ((5161.1) and (5162.1))) or (((5160.1) and (5162.1)) and (1737.1) and ((1738.1) and 8050.1)))</t>
  </si>
  <si>
    <t xml:space="preserve">AMPtn</t>
  </si>
  <si>
    <t xml:space="preserve">AMP transport via diffusion cytosol to nucleus</t>
  </si>
  <si>
    <t xml:space="preserve">amp_n &lt;=&gt; amp_c</t>
  </si>
  <si>
    <t xml:space="preserve">BIGG Met</t>
  </si>
  <si>
    <t xml:space="preserve">Metabolite Name</t>
  </si>
  <si>
    <t xml:space="preserve">Neutral metabolite formula</t>
  </si>
  <si>
    <t xml:space="preserve">Charge</t>
  </si>
  <si>
    <t xml:space="preserve">Compartment</t>
  </si>
  <si>
    <t xml:space="preserve">KEGG ID</t>
  </si>
  <si>
    <t xml:space="preserve">HMDB</t>
  </si>
  <si>
    <t xml:space="preserve">Reactome</t>
  </si>
  <si>
    <t xml:space="preserve">PubChem ID</t>
  </si>
  <si>
    <t xml:space="preserve">CheBI ID</t>
  </si>
  <si>
    <t xml:space="preserve">INCHI</t>
  </si>
  <si>
    <t xml:space="preserve">SMILES</t>
  </si>
  <si>
    <t xml:space="preserve">Naclys_n</t>
  </si>
  <si>
    <t xml:space="preserve">N-acetyl peptidylysine</t>
  </si>
  <si>
    <t xml:space="preserve">XC2H3O2</t>
  </si>
  <si>
    <t xml:space="preserve">Nucleus</t>
  </si>
  <si>
    <t xml:space="preserve">uacgam_n</t>
  </si>
  <si>
    <t xml:space="preserve">UDP-N-acetyl-D-glucosamine</t>
  </si>
  <si>
    <t xml:space="preserve">C17H25N3O17P2</t>
  </si>
  <si>
    <t xml:space="preserve">C00043, G10610</t>
  </si>
  <si>
    <t xml:space="preserve">HMDB62760</t>
  </si>
  <si>
    <t xml:space="preserve">162756, 3499326, 914003</t>
  </si>
  <si>
    <t xml:space="preserve">CHEBI:13456, CHEBI:13473,CHEBI:13475, CHEBI:13476,CHEBI:16264, CHEBI:22115,CHEBI:46243, CHEBI:46287,CHEBI:57705, CHEBI:9823</t>
  </si>
  <si>
    <t xml:space="preserve">Nglclys_n</t>
  </si>
  <si>
    <t xml:space="preserve">Glycosylated histone</t>
  </si>
  <si>
    <t xml:space="preserve">XC17H25N3O17P2</t>
  </si>
  <si>
    <t xml:space="preserve">peplys_c</t>
  </si>
  <si>
    <t xml:space="preserve">Peptidyl-lysine</t>
  </si>
  <si>
    <t xml:space="preserve">XH,HX</t>
  </si>
  <si>
    <t xml:space="preserve">Cytoplasm</t>
  </si>
  <si>
    <t xml:space="preserve">Naclys_c</t>
  </si>
  <si>
    <t xml:space="preserve">cit_n</t>
  </si>
  <si>
    <t xml:space="preserve">Citrate</t>
  </si>
  <si>
    <t xml:space="preserve">C6H5O7</t>
  </si>
  <si>
    <t xml:space="preserve">C00158, C13660</t>
  </si>
  <si>
    <t xml:space="preserve">HMDB00094</t>
  </si>
  <si>
    <t xml:space="preserve">29654, 433138, 76190</t>
  </si>
  <si>
    <t xml:space="preserve">CHEBI:132362,CHEBI:133748, CHEBI:13999,CHEBI:16947, CHEBI:23321,CHEBI:23322, CHEBI:30769,CHEBI:35802, CHEBI:35804,CHEBI:35806, CHEBI:35808,CHEBI:35809, CHEBI:35810,CHEBI:3727, CHEBI:41523,CHEBI:42563, CHEBI:76049,CHEBI:79399</t>
  </si>
  <si>
    <t xml:space="preserve">oaa_n</t>
  </si>
  <si>
    <t xml:space="preserve">Oxaloacetate</t>
  </si>
  <si>
    <t xml:space="preserve">C4H2O5</t>
  </si>
  <si>
    <t xml:space="preserve">C00036; C03981</t>
  </si>
  <si>
    <t xml:space="preserve">HMDB00223</t>
  </si>
  <si>
    <t xml:space="preserve">113587, 6810070, 76213</t>
  </si>
  <si>
    <t xml:space="preserve">CHEBI:12820, CHEBI:14703,CHEBI:16452, CHEBI:24958,CHEBI:24959, CHEBI:25731,CHEBI:25734, CHEBI:29049,CHEBI:30744, CHEBI:7812</t>
  </si>
  <si>
    <t xml:space="preserve">met__L_n</t>
  </si>
  <si>
    <t xml:space="preserve">L-methionine</t>
  </si>
  <si>
    <t xml:space="preserve">C5H11NO2S</t>
  </si>
  <si>
    <t xml:space="preserve"> C00073, C01733</t>
  </si>
  <si>
    <t xml:space="preserve">HMDB00696, HMDB33951</t>
  </si>
  <si>
    <t xml:space="preserve">1130765, 174390, 379705</t>
  </si>
  <si>
    <t xml:space="preserve">CHEBI:13141, CHEBI:14590,CHEBI:16643, CHEBI:16811,CHEBI:21360, CHEBI:25229,CHEBI:32631, CHEBI:32632,CHEBI:32644, CHEBI:32646,CHEBI:43990, CHEBI:57844,CHEBI:6271, CHEBI:64558,CHEBI:6829</t>
  </si>
  <si>
    <t xml:space="preserve">succ_n</t>
  </si>
  <si>
    <t xml:space="preserve">Succinate</t>
  </si>
  <si>
    <t xml:space="preserve">C4H4O4</t>
  </si>
  <si>
    <t xml:space="preserve">C00042</t>
  </si>
  <si>
    <t xml:space="preserve">HMDB00254</t>
  </si>
  <si>
    <t xml:space="preserve">113536, 159939, 29434,389583, 433123, 5278787</t>
  </si>
  <si>
    <t xml:space="preserve">CHEBI:132287, CHEBI:15125,CHEBI:15741, CHEBI:22941,CHEBI:22943, CHEBI:26803,CHEBI:26807, CHEBI:30031,CHEBI:30779, CHEBI:45639,CHEBI:90372, CHEBI:9304</t>
  </si>
  <si>
    <t xml:space="preserve">fum_n</t>
  </si>
  <si>
    <t xml:space="preserve">Fumarate</t>
  </si>
  <si>
    <t xml:space="preserve">C4H2O4</t>
  </si>
  <si>
    <t xml:space="preserve">C00122</t>
  </si>
  <si>
    <t xml:space="preserve">HMDB00134</t>
  </si>
  <si>
    <t xml:space="preserve">113588, 29586</t>
  </si>
  <si>
    <t xml:space="preserve">CHEBI:14284, CHEBI:18012,CHEBI:22956, CHEBI:22957,CHEBI:22958, CHEBI:24122,CHEBI:24124, CHEBI:29806,CHEBI:36180, CHEBI:37154,CHEBI:37155, CHEBI:42511,CHEBI:42743, CHEBI:5190</t>
  </si>
  <si>
    <t xml:space="preserve">akg_n</t>
  </si>
  <si>
    <t xml:space="preserve">2-oxoglutarate</t>
  </si>
  <si>
    <t xml:space="preserve">C5H4O5</t>
  </si>
  <si>
    <t xml:space="preserve">C00026</t>
  </si>
  <si>
    <t xml:space="preserve">HMDB62781</t>
  </si>
  <si>
    <t xml:space="preserve">113594, 113671, 29406,389537, 5278317, 561075</t>
  </si>
  <si>
    <t xml:space="preserve">CHEBI:11638, CHEBI:1253,CHEBI:16810, CHEBI:19748,CHEBI:19749, CHEBI:30915,CHEBI:30916, CHEBI:40661</t>
  </si>
  <si>
    <t xml:space="preserve">mal__L_n</t>
  </si>
  <si>
    <t xml:space="preserve">L-Malate</t>
  </si>
  <si>
    <t xml:space="preserve">C4H4O5</t>
  </si>
  <si>
    <t xml:space="preserve">C00149</t>
  </si>
  <si>
    <t xml:space="preserve">HMDB00156</t>
  </si>
  <si>
    <t xml:space="preserve">113544, 198498</t>
  </si>
  <si>
    <t xml:space="preserve">CHEBI:11066, CHEBI:13140,CHEBI:15589, CHEBI:18784,CHEBI:18785, CHEBI:30797,CHEBI:423</t>
  </si>
  <si>
    <t xml:space="preserve">pyr_n</t>
  </si>
  <si>
    <t xml:space="preserve">Pyruvate</t>
  </si>
  <si>
    <t xml:space="preserve">C3H3O3</t>
  </si>
  <si>
    <t xml:space="preserve">C00022</t>
  </si>
  <si>
    <t xml:space="preserve">HMDB00243, HMDB62676</t>
  </si>
  <si>
    <t xml:space="preserve">113557, 29398, 5357717</t>
  </si>
  <si>
    <t xml:space="preserve">CHEBI:14987, CHEBI:15361,CHEBI:26462, CHEBI:26466,CHEBI:32816, CHEBI:45253,CHEBI:86354, CHEBI:8685</t>
  </si>
  <si>
    <t xml:space="preserve">fol_n</t>
  </si>
  <si>
    <t xml:space="preserve">Folate</t>
  </si>
  <si>
    <t xml:space="preserve">C19H18N7O6</t>
  </si>
  <si>
    <t xml:space="preserve">C00504</t>
  </si>
  <si>
    <t xml:space="preserve">HMDB00121</t>
  </si>
  <si>
    <t xml:space="preserve">197965, 200716</t>
  </si>
  <si>
    <t xml:space="preserve">CHEBI:24075, CHEBI:27470,CHEBI:42610, CHEBI:5140,CHEBI:569217, CHEBI:62501</t>
  </si>
  <si>
    <t xml:space="preserve">nadh_n</t>
  </si>
  <si>
    <t xml:space="preserve">NADH</t>
  </si>
  <si>
    <t xml:space="preserve">C21H27N7O14P2</t>
  </si>
  <si>
    <t xml:space="preserve">C00004</t>
  </si>
  <si>
    <t xml:space="preserve">HMDB01487</t>
  </si>
  <si>
    <t xml:space="preserve">192305, 194697, 29362,73473</t>
  </si>
  <si>
    <t xml:space="preserve">CHEBI:13395, CHEBI:13396,CHEBI:16908, CHEBI:21902,CHEBI:44216, CHEBI:57945,CHEBI:7423</t>
  </si>
  <si>
    <t xml:space="preserve">ac_n</t>
  </si>
  <si>
    <t xml:space="preserve">Acetate</t>
  </si>
  <si>
    <t xml:space="preserve">C2H3O2</t>
  </si>
  <si>
    <t xml:space="preserve">C00033</t>
  </si>
  <si>
    <t xml:space="preserve">HMDB00042</t>
  </si>
  <si>
    <t xml:space="preserve">113539, 1524044,2022890, 29416, 390305</t>
  </si>
  <si>
    <t xml:space="preserve">CHEBI:13704, CHEBI:15366,CHEBI:22165, CHEBI:22169,CHEBI:2387, CHEBI:30089,CHEBI:40480, CHEBI:40486</t>
  </si>
  <si>
    <t xml:space="preserve">fald_n</t>
  </si>
  <si>
    <t xml:space="preserve">Formaldehyde</t>
  </si>
  <si>
    <t xml:space="preserve">CH2O</t>
  </si>
  <si>
    <t xml:space="preserve">C00067</t>
  </si>
  <si>
    <t xml:space="preserve">HMDB01426</t>
  </si>
  <si>
    <t xml:space="preserve">143501, 29478, 6797920,879250</t>
  </si>
  <si>
    <t xml:space="preserve">CHEBI:14274, CHEBI:16842,CHEBI:24077, CHEBI:337763,CHEBI:5142</t>
  </si>
  <si>
    <t xml:space="preserve">fad_n</t>
  </si>
  <si>
    <t xml:space="preserve">Flavin adenine dinucleotide oxidized</t>
  </si>
  <si>
    <t xml:space="preserve">C27H31N9O15P2</t>
  </si>
  <si>
    <t xml:space="preserve">C00016</t>
  </si>
  <si>
    <t xml:space="preserve">HMDB01248</t>
  </si>
  <si>
    <t xml:space="preserve">113596, 113597, 29386</t>
  </si>
  <si>
    <t xml:space="preserve">CHEBI:13315, CHEBI:16238,CHEBI:21125, CHEBI:42388,CHEBI:4956, CHEBI:57692</t>
  </si>
  <si>
    <t xml:space="preserve">fadh2_n</t>
  </si>
  <si>
    <t xml:space="preserve">Flavin adenine dinucleotide reduced</t>
  </si>
  <si>
    <t xml:space="preserve">C27H33N9O15P2</t>
  </si>
  <si>
    <t xml:space="preserve">C01352</t>
  </si>
  <si>
    <t xml:space="preserve">164934, 31649</t>
  </si>
  <si>
    <t xml:space="preserve">CHEBI:13316, CHEBI:17877,CHEBI:21126, CHEBI:42427,CHEBI:4957, CHEBI:58307</t>
  </si>
  <si>
    <t xml:space="preserve">fe2_n</t>
  </si>
  <si>
    <t xml:space="preserve">Fe2+ nucleus</t>
  </si>
  <si>
    <t xml:space="preserve">Fe</t>
  </si>
  <si>
    <t xml:space="preserve">C14818</t>
  </si>
  <si>
    <t xml:space="preserve">HMDB00692</t>
  </si>
  <si>
    <t xml:space="preserve">CHEBI:13319, CHEBI:13321,CHEBI:21129, CHEBI:24876,CHEBI:29033, CHEBI:34754,CHEBI:49599</t>
  </si>
  <si>
    <t xml:space="preserve">fe3_n</t>
  </si>
  <si>
    <t xml:space="preserve">Iron (Fe3+)</t>
  </si>
  <si>
    <t xml:space="preserve">C14819</t>
  </si>
  <si>
    <t xml:space="preserve">HMDB12943</t>
  </si>
  <si>
    <t xml:space="preserve">111736, 912516, 912519,917943, 917966</t>
  </si>
  <si>
    <t xml:space="preserve">CHEBI:13320, CHEBI:21130,CHEBI:24877, CHEBI:29034,CHEBI:34755, CHEBI:49595</t>
  </si>
  <si>
    <t xml:space="preserve">amp_n</t>
  </si>
  <si>
    <t xml:space="preserve">AMP C10H12N5O7P</t>
  </si>
  <si>
    <t xml:space="preserve">C10H12N5O7P</t>
  </si>
  <si>
    <t xml:space="preserve">C00020</t>
  </si>
  <si>
    <t xml:space="preserve">109275, 159448, 164121,389620, 76577</t>
  </si>
  <si>
    <t xml:space="preserve">CHEBI:12056, CHEBI:13234,CHEBI:13235, CHEBI:13736,CHEBI:13740, CHEBI:16027,CHEBI:22242, CHEBI:22245,CHEBI:2356, CHEBI:40510,CHEBI:40721, CHEBI:40726,CHEBI:40786, CHEBI:40826,CHEBI:456215, CHEBI:47222</t>
  </si>
</sst>
</file>

<file path=xl/styles.xml><?xml version="1.0" encoding="utf-8"?>
<styleSheet xmlns="http://schemas.openxmlformats.org/spreadsheetml/2006/main">
  <numFmts count="3">
    <numFmt numFmtId="164" formatCode="General"/>
    <numFmt numFmtId="165" formatCode="General"/>
    <numFmt numFmtId="166" formatCode="\$#,##0.00"/>
  </numFmts>
  <fonts count="17">
    <font>
      <sz val="10"/>
      <color rgb="FF000000"/>
      <name val="Arial"/>
      <family val="0"/>
      <charset val="1"/>
    </font>
    <font>
      <sz val="10"/>
      <name val="Arial"/>
      <family val="0"/>
    </font>
    <font>
      <sz val="10"/>
      <name val="Arial"/>
      <family val="0"/>
    </font>
    <font>
      <sz val="10"/>
      <name val="Arial"/>
      <family val="0"/>
    </font>
    <font>
      <b val="true"/>
      <sz val="11"/>
      <name val="Cambria"/>
      <family val="0"/>
      <charset val="1"/>
    </font>
    <font>
      <sz val="11"/>
      <name val="Cambria"/>
      <family val="0"/>
      <charset val="1"/>
    </font>
    <font>
      <u val="single"/>
      <sz val="11"/>
      <color rgb="FF0000FF"/>
      <name val="Cambria"/>
      <family val="0"/>
      <charset val="1"/>
    </font>
    <font>
      <sz val="11"/>
      <color rgb="FF999999"/>
      <name val="Cambria"/>
      <family val="0"/>
      <charset val="1"/>
    </font>
    <font>
      <sz val="11"/>
      <color rgb="FFB7B7B7"/>
      <name val="Cambria"/>
      <family val="0"/>
      <charset val="1"/>
    </font>
    <font>
      <sz val="11"/>
      <color rgb="FF000000"/>
      <name val="Arial"/>
      <family val="0"/>
      <charset val="1"/>
    </font>
    <font>
      <sz val="11"/>
      <color rgb="FF999999"/>
      <name val="Arial"/>
      <family val="0"/>
      <charset val="1"/>
    </font>
    <font>
      <sz val="11"/>
      <color rgb="FF000000"/>
      <name val="Roboto"/>
      <family val="0"/>
      <charset val="1"/>
    </font>
    <font>
      <sz val="11"/>
      <color rgb="FF000000"/>
      <name val="Arial"/>
      <family val="2"/>
      <charset val="1"/>
    </font>
    <font>
      <sz val="11"/>
      <name val="Arial"/>
      <family val="2"/>
      <charset val="1"/>
    </font>
    <font>
      <sz val="11"/>
      <name val="Arial"/>
      <family val="2"/>
    </font>
    <font>
      <sz val="11"/>
      <color rgb="FF666666"/>
      <name val="Arial"/>
      <family val="2"/>
      <charset val="1"/>
    </font>
    <font>
      <sz val="11"/>
      <name val="Arial"/>
      <family val="0"/>
      <charset val="1"/>
    </font>
  </fonts>
  <fills count="11">
    <fill>
      <patternFill patternType="none"/>
    </fill>
    <fill>
      <patternFill patternType="gray125"/>
    </fill>
    <fill>
      <patternFill patternType="solid">
        <fgColor rgb="FFEAD1DC"/>
        <bgColor rgb="FFD9D2E9"/>
      </patternFill>
    </fill>
    <fill>
      <patternFill patternType="solid">
        <fgColor rgb="FFD9D2E9"/>
        <bgColor rgb="FFEAD1DC"/>
      </patternFill>
    </fill>
    <fill>
      <patternFill patternType="solid">
        <fgColor rgb="FFCFE2F3"/>
        <bgColor rgb="FFD0E0E3"/>
      </patternFill>
    </fill>
    <fill>
      <patternFill patternType="solid">
        <fgColor rgb="FFC9DAF8"/>
        <bgColor rgb="FFCFE2F3"/>
      </patternFill>
    </fill>
    <fill>
      <patternFill patternType="solid">
        <fgColor rgb="FFFFFF00"/>
        <bgColor rgb="FFFFFF00"/>
      </patternFill>
    </fill>
    <fill>
      <patternFill patternType="solid">
        <fgColor rgb="FFD0E0E3"/>
        <bgColor rgb="FFCFE2F3"/>
      </patternFill>
    </fill>
    <fill>
      <patternFill patternType="solid">
        <fgColor rgb="FFD9EAD3"/>
        <bgColor rgb="FFD0E0E3"/>
      </patternFill>
    </fill>
    <fill>
      <patternFill patternType="solid">
        <fgColor rgb="FFFFF2CC"/>
        <bgColor rgb="FFFFFFFF"/>
      </patternFill>
    </fill>
    <fill>
      <patternFill patternType="solid">
        <fgColor rgb="FFFFFFFF"/>
        <bgColor rgb="FFFFF2CC"/>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left"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left" vertical="bottom" textRotation="0" wrapText="true" indent="0" shrinkToFit="false"/>
      <protection locked="true" hidden="false"/>
    </xf>
    <xf numFmtId="165" fontId="6" fillId="3"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4" fontId="9" fillId="3" borderId="0" xfId="0" applyFont="true" applyBorder="false" applyAlignment="true" applyProtection="false">
      <alignment horizontal="left"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5" fillId="4" borderId="0" xfId="0" applyFont="true" applyBorder="false" applyAlignment="true" applyProtection="false">
      <alignment horizontal="left" vertical="bottom" textRotation="0" wrapText="true" indent="0" shrinkToFit="false"/>
      <protection locked="true" hidden="false"/>
    </xf>
    <xf numFmtId="165" fontId="6" fillId="4"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left" vertical="bottom" textRotation="0" wrapText="tru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true" applyProtection="false">
      <alignment horizontal="left" vertical="bottom" textRotation="0" wrapText="true" indent="0" shrinkToFit="false"/>
      <protection locked="true" hidden="false"/>
    </xf>
    <xf numFmtId="164" fontId="7" fillId="7" borderId="0" xfId="0" applyFont="true" applyBorder="false" applyAlignment="true" applyProtection="false">
      <alignment horizontal="general" vertical="bottom" textRotation="0" wrapText="true" indent="0" shrinkToFit="false"/>
      <protection locked="true" hidden="false"/>
    </xf>
    <xf numFmtId="165" fontId="6" fillId="7" borderId="0" xfId="0" applyFont="true" applyBorder="false" applyAlignment="true" applyProtection="false">
      <alignment horizontal="general" vertical="bottom" textRotation="0" wrapText="true" indent="0" shrinkToFit="false"/>
      <protection locked="true" hidden="false"/>
    </xf>
    <xf numFmtId="164" fontId="9" fillId="7" borderId="0" xfId="0" applyFont="true" applyBorder="false" applyAlignment="true" applyProtection="false">
      <alignment horizontal="left" vertical="bottom" textRotation="0" wrapText="false" indent="0" shrinkToFit="false"/>
      <protection locked="true" hidden="false"/>
    </xf>
    <xf numFmtId="164" fontId="10" fillId="7" borderId="0" xfId="0" applyFont="true" applyBorder="false" applyAlignment="true" applyProtection="false">
      <alignment horizontal="left" vertical="bottom" textRotation="0" wrapText="tru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6" fontId="5" fillId="7"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4" fontId="7" fillId="7" borderId="0" xfId="0" applyFont="true" applyBorder="false" applyAlignment="tru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9" fillId="7" borderId="0" xfId="0" applyFont="true" applyBorder="false" applyAlignment="true" applyProtection="false">
      <alignment horizontal="left" vertical="bottom" textRotation="0" wrapText="tru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true" indent="0" shrinkToFit="false"/>
      <protection locked="true" hidden="false"/>
    </xf>
    <xf numFmtId="164" fontId="5" fillId="8" borderId="0" xfId="0" applyFont="true" applyBorder="false" applyAlignment="true" applyProtection="false">
      <alignment horizontal="left" vertical="bottom" textRotation="0" wrapText="true" indent="0" shrinkToFit="false"/>
      <protection locked="true" hidden="false"/>
    </xf>
    <xf numFmtId="164" fontId="5" fillId="9" borderId="0" xfId="0" applyFont="true" applyBorder="false" applyAlignment="tru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general" vertical="bottom"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11" fillId="9" borderId="0" xfId="0" applyFont="true" applyBorder="false" applyAlignment="true" applyProtection="false">
      <alignment horizontal="general" vertical="bottom" textRotation="0" wrapText="true" indent="0" shrinkToFit="false"/>
      <protection locked="true" hidden="false"/>
    </xf>
    <xf numFmtId="164" fontId="6" fillId="9" borderId="0" xfId="0" applyFont="true" applyBorder="false" applyAlignment="true" applyProtection="false">
      <alignment horizontal="general" vertical="bottom" textRotation="0" wrapText="tru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3" fillId="10" borderId="1" xfId="0" applyFont="true" applyBorder="true" applyAlignment="true" applyProtection="false">
      <alignment horizontal="center" vertical="bottom" textRotation="0" wrapText="true" indent="0" shrinkToFit="false"/>
      <protection locked="true" hidden="false"/>
    </xf>
    <xf numFmtId="164" fontId="13" fillId="0" borderId="1" xfId="0" applyFont="true" applyBorder="true" applyAlignment="true" applyProtection="false">
      <alignment horizontal="center" vertical="bottom" textRotation="0" wrapText="true" indent="0" shrinkToFit="false"/>
      <protection locked="true" hidden="false"/>
    </xf>
    <xf numFmtId="164" fontId="14" fillId="10" borderId="1" xfId="0" applyFont="true" applyBorder="true" applyAlignment="true" applyProtection="false">
      <alignment horizontal="center" vertical="bottom" textRotation="0" wrapText="true" indent="0" shrinkToFit="false"/>
      <protection locked="true" hidden="false"/>
    </xf>
    <xf numFmtId="164" fontId="12" fillId="10" borderId="1" xfId="0" applyFont="true" applyBorder="true" applyAlignment="true" applyProtection="false">
      <alignment horizontal="center" vertical="bottom" textRotation="0" wrapText="true" indent="0" shrinkToFit="false"/>
      <protection locked="true" hidden="false"/>
    </xf>
    <xf numFmtId="164" fontId="15" fillId="10" borderId="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tru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2CC"/>
      <rgbColor rgb="FFCFE2F3"/>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D0E0E3"/>
      <rgbColor rgb="FFD9EAD3"/>
      <rgbColor rgb="FFFFFF99"/>
      <rgbColor rgb="FFD9D2E9"/>
      <rgbColor rgb="FFFF99CC"/>
      <rgbColor rgb="FFCC99FF"/>
      <rgbColor rgb="FFEAD1DC"/>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wikipedia.org/wiki/Histone" TargetMode="External"/><Relationship Id="rId3" Type="http://schemas.openxmlformats.org/officeDocument/2006/relationships/hyperlink" Target="https://en.wikipedia.org/wiki/Histone" TargetMode="External"/><Relationship Id="rId4"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identifiers.org/hmdb/HMDB62760" TargetMode="External"/><Relationship Id="rId2" Type="http://schemas.openxmlformats.org/officeDocument/2006/relationships/hyperlink" Target="http://identifiers.org/hmdb/HMDB00094" TargetMode="External"/><Relationship Id="rId3" Type="http://schemas.openxmlformats.org/officeDocument/2006/relationships/hyperlink" Target="http://identifiers.org/hmdb/HMDB00223" TargetMode="External"/><Relationship Id="rId4" Type="http://schemas.openxmlformats.org/officeDocument/2006/relationships/hyperlink" Target="http://identifiers.org/kegg.compound/C00042" TargetMode="External"/><Relationship Id="rId5" Type="http://schemas.openxmlformats.org/officeDocument/2006/relationships/hyperlink" Target="http://identifiers.org/hmdb/HMDB00254" TargetMode="External"/><Relationship Id="rId6" Type="http://schemas.openxmlformats.org/officeDocument/2006/relationships/hyperlink" Target="http://identifiers.org/kegg.compound/C00122" TargetMode="External"/><Relationship Id="rId7" Type="http://schemas.openxmlformats.org/officeDocument/2006/relationships/hyperlink" Target="http://identifiers.org/hmdb/HMDB00134" TargetMode="External"/><Relationship Id="rId8" Type="http://schemas.openxmlformats.org/officeDocument/2006/relationships/hyperlink" Target="http://identifiers.org/kegg.compound/C00026" TargetMode="External"/><Relationship Id="rId9" Type="http://schemas.openxmlformats.org/officeDocument/2006/relationships/hyperlink" Target="http://identifiers.org/hmdb/HMDB62781" TargetMode="External"/><Relationship Id="rId10" Type="http://schemas.openxmlformats.org/officeDocument/2006/relationships/hyperlink" Target="http://identifiers.org/kegg.compound/C00149" TargetMode="External"/><Relationship Id="rId11" Type="http://schemas.openxmlformats.org/officeDocument/2006/relationships/hyperlink" Target="http://identifiers.org/hmdb/HMDB00156" TargetMode="External"/><Relationship Id="rId12" Type="http://schemas.openxmlformats.org/officeDocument/2006/relationships/hyperlink" Target="http://identifiers.org/kegg.compound/C00022" TargetMode="External"/><Relationship Id="rId13" Type="http://schemas.openxmlformats.org/officeDocument/2006/relationships/hyperlink" Target="http://identifiers.org/kegg.compound/C00504" TargetMode="External"/><Relationship Id="rId14" Type="http://schemas.openxmlformats.org/officeDocument/2006/relationships/hyperlink" Target="http://identifiers.org/hmdb/HMDB00121" TargetMode="External"/><Relationship Id="rId15" Type="http://schemas.openxmlformats.org/officeDocument/2006/relationships/hyperlink" Target="http://identifiers.org/kegg.compound/C00004" TargetMode="External"/><Relationship Id="rId16" Type="http://schemas.openxmlformats.org/officeDocument/2006/relationships/hyperlink" Target="http://identifiers.org/hmdb/HMDB01487" TargetMode="External"/><Relationship Id="rId17" Type="http://schemas.openxmlformats.org/officeDocument/2006/relationships/hyperlink" Target="http://identifiers.org/kegg.compound/C00033" TargetMode="External"/><Relationship Id="rId18" Type="http://schemas.openxmlformats.org/officeDocument/2006/relationships/hyperlink" Target="http://identifiers.org/hmdb/HMDB00042" TargetMode="External"/><Relationship Id="rId19" Type="http://schemas.openxmlformats.org/officeDocument/2006/relationships/hyperlink" Target="http://identifiers.org/kegg.compound/C00067" TargetMode="External"/><Relationship Id="rId20" Type="http://schemas.openxmlformats.org/officeDocument/2006/relationships/hyperlink" Target="http://identifiers.org/hmdb/HMDB01426" TargetMode="External"/><Relationship Id="rId21" Type="http://schemas.openxmlformats.org/officeDocument/2006/relationships/hyperlink" Target="http://identifiers.org/kegg.compound/C00016" TargetMode="External"/><Relationship Id="rId22" Type="http://schemas.openxmlformats.org/officeDocument/2006/relationships/hyperlink" Target="http://identifiers.org/hmdb/HMDB01248" TargetMode="External"/><Relationship Id="rId23" Type="http://schemas.openxmlformats.org/officeDocument/2006/relationships/hyperlink" Target="http://identifiers.org/kegg.compound/C01352" TargetMode="External"/><Relationship Id="rId24" Type="http://schemas.openxmlformats.org/officeDocument/2006/relationships/hyperlink" Target="http://identifiers.org/kegg.compound/C14818" TargetMode="External"/><Relationship Id="rId25" Type="http://schemas.openxmlformats.org/officeDocument/2006/relationships/hyperlink" Target="http://identifiers.org/hmdb/HMDB00692" TargetMode="External"/><Relationship Id="rId26" Type="http://schemas.openxmlformats.org/officeDocument/2006/relationships/hyperlink" Target="http://identifiers.org/kegg.compound/C14819" TargetMode="External"/><Relationship Id="rId27" Type="http://schemas.openxmlformats.org/officeDocument/2006/relationships/hyperlink" Target="http://identifiers.org/hmdb/HMDB12943" TargetMode="External"/><Relationship Id="rId28" Type="http://schemas.openxmlformats.org/officeDocument/2006/relationships/hyperlink" Target="http://identifiers.org/kegg.compound/C00020"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0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3" activePane="bottomLeft" state="frozen"/>
      <selection pane="topLeft" activeCell="A1" activeCellId="0" sqref="A1"/>
      <selection pane="bottomLeft" activeCell="B3" activeCellId="0" sqref="B3"/>
    </sheetView>
  </sheetViews>
  <sheetFormatPr defaultRowHeight="15.75" zeroHeight="false" outlineLevelRow="0" outlineLevelCol="0"/>
  <cols>
    <col collapsed="false" customWidth="true" hidden="false" outlineLevel="0" max="1" min="1" style="0" width="18.86"/>
    <col collapsed="false" customWidth="true" hidden="false" outlineLevel="0" max="2" min="2" style="0" width="26.71"/>
    <col collapsed="false" customWidth="true" hidden="false" outlineLevel="0" max="3" min="3" style="0" width="23.57"/>
    <col collapsed="false" customWidth="true" hidden="false" outlineLevel="0" max="4" min="4" style="0" width="20.98"/>
    <col collapsed="false" customWidth="true" hidden="false" outlineLevel="0" max="5" min="5" style="0" width="22.43"/>
    <col collapsed="false" customWidth="true" hidden="false" outlineLevel="0" max="7" min="6" style="0" width="27.86"/>
    <col collapsed="false" customWidth="true" hidden="false" outlineLevel="0" max="8" min="8" style="0" width="39.86"/>
    <col collapsed="false" customWidth="true" hidden="false" outlineLevel="0" max="1025" min="9" style="0" width="14.43"/>
  </cols>
  <sheetData>
    <row r="1" customFormat="false" ht="15.75" hidden="false" customHeight="false" outlineLevel="0" collapsed="false">
      <c r="A1" s="1" t="s">
        <v>0</v>
      </c>
      <c r="B1" s="1" t="s">
        <v>1</v>
      </c>
      <c r="C1" s="2" t="s">
        <v>2</v>
      </c>
      <c r="D1" s="3" t="s">
        <v>3</v>
      </c>
      <c r="E1" s="2" t="s">
        <v>4</v>
      </c>
      <c r="F1" s="1" t="s">
        <v>5</v>
      </c>
      <c r="G1" s="2" t="s">
        <v>6</v>
      </c>
      <c r="H1" s="2" t="s">
        <v>7</v>
      </c>
    </row>
    <row r="2" customFormat="false" ht="15.75" hidden="false" customHeight="false" outlineLevel="0" collapsed="false">
      <c r="A2" s="4" t="s">
        <v>8</v>
      </c>
      <c r="B2" s="5" t="s">
        <v>9</v>
      </c>
      <c r="C2" s="5" t="s">
        <v>9</v>
      </c>
      <c r="D2" s="6"/>
      <c r="E2" s="5" t="s">
        <v>10</v>
      </c>
      <c r="F2" s="5" t="s">
        <v>11</v>
      </c>
      <c r="G2" s="5" t="s">
        <v>12</v>
      </c>
      <c r="H2" s="7" t="s">
        <v>13</v>
      </c>
    </row>
    <row r="3" customFormat="false" ht="15.75" hidden="false" customHeight="false" outlineLevel="0" collapsed="false">
      <c r="A3" s="8" t="s">
        <v>14</v>
      </c>
      <c r="B3" s="9" t="s">
        <v>15</v>
      </c>
      <c r="C3" s="10" t="s">
        <v>16</v>
      </c>
      <c r="D3" s="11" t="s">
        <v>17</v>
      </c>
      <c r="E3" s="9" t="s">
        <v>18</v>
      </c>
      <c r="F3" s="9" t="s">
        <v>19</v>
      </c>
      <c r="G3" s="9" t="s">
        <v>20</v>
      </c>
      <c r="H3" s="12" t="str">
        <f aca="false">HYPERLINK("https://www.nature.com/articles/emm201711","Hyun et al., 2017")</f>
        <v>Hyun et al., 2017</v>
      </c>
    </row>
    <row r="4" customFormat="false" ht="15.75" hidden="false" customHeight="false" outlineLevel="0" collapsed="false">
      <c r="A4" s="8" t="s">
        <v>21</v>
      </c>
      <c r="B4" s="9" t="s">
        <v>22</v>
      </c>
      <c r="C4" s="10" t="s">
        <v>23</v>
      </c>
      <c r="D4" s="11" t="s">
        <v>24</v>
      </c>
      <c r="E4" s="9" t="s">
        <v>25</v>
      </c>
      <c r="F4" s="9" t="s">
        <v>26</v>
      </c>
      <c r="G4" s="9" t="s">
        <v>27</v>
      </c>
      <c r="H4" s="12" t="str">
        <f aca="false">HYPERLINK("https://www.nature.com/articles/emm201711","Hyun et al., 2017")</f>
        <v>Hyun et al., 2017</v>
      </c>
    </row>
    <row r="5" customFormat="false" ht="15.75" hidden="false" customHeight="false" outlineLevel="0" collapsed="false">
      <c r="A5" s="8" t="s">
        <v>28</v>
      </c>
      <c r="B5" s="9" t="s">
        <v>29</v>
      </c>
      <c r="C5" s="10" t="s">
        <v>30</v>
      </c>
      <c r="D5" s="11" t="s">
        <v>31</v>
      </c>
      <c r="E5" s="9" t="s">
        <v>32</v>
      </c>
      <c r="F5" s="9" t="s">
        <v>33</v>
      </c>
      <c r="G5" s="9" t="s">
        <v>34</v>
      </c>
      <c r="H5" s="12" t="str">
        <f aca="false">HYPERLINK("https://www.nature.com/articles/emm201711","Hyun et al., 2017")</f>
        <v>Hyun et al., 2017</v>
      </c>
    </row>
    <row r="6" customFormat="false" ht="15.75" hidden="false" customHeight="false" outlineLevel="0" collapsed="false">
      <c r="A6" s="8" t="s">
        <v>35</v>
      </c>
      <c r="B6" s="9" t="s">
        <v>36</v>
      </c>
      <c r="C6" s="13"/>
      <c r="D6" s="11" t="s">
        <v>37</v>
      </c>
      <c r="E6" s="8" t="s">
        <v>38</v>
      </c>
      <c r="F6" s="8" t="s">
        <v>39</v>
      </c>
      <c r="G6" s="9" t="s">
        <v>40</v>
      </c>
      <c r="H6" s="9"/>
    </row>
    <row r="7" customFormat="false" ht="15.75" hidden="false" customHeight="false" outlineLevel="0" collapsed="false">
      <c r="A7" s="8" t="s">
        <v>14</v>
      </c>
      <c r="B7" s="13" t="s">
        <v>15</v>
      </c>
      <c r="C7" s="9" t="s">
        <v>16</v>
      </c>
      <c r="D7" s="11" t="s">
        <v>41</v>
      </c>
      <c r="E7" s="9" t="s">
        <v>42</v>
      </c>
      <c r="F7" s="8" t="s">
        <v>43</v>
      </c>
      <c r="G7" s="9" t="s">
        <v>44</v>
      </c>
      <c r="H7" s="12" t="str">
        <f aca="false">HYPERLINK("https://www.nature.com/articles/emm201711","Hyun et al., 2017")</f>
        <v>Hyun et al., 2017</v>
      </c>
    </row>
    <row r="8" customFormat="false" ht="15.75" hidden="false" customHeight="false" outlineLevel="0" collapsed="false">
      <c r="A8" s="8" t="s">
        <v>14</v>
      </c>
      <c r="B8" s="13" t="s">
        <v>15</v>
      </c>
      <c r="C8" s="9" t="s">
        <v>16</v>
      </c>
      <c r="D8" s="11" t="s">
        <v>45</v>
      </c>
      <c r="E8" s="9" t="s">
        <v>46</v>
      </c>
      <c r="F8" s="8" t="s">
        <v>47</v>
      </c>
      <c r="G8" s="9" t="s">
        <v>48</v>
      </c>
      <c r="H8" s="12" t="str">
        <f aca="false">HYPERLINK("https://www.nature.com/articles/emm201711","Hyun et al., 2017")</f>
        <v>Hyun et al., 2017</v>
      </c>
    </row>
    <row r="9" customFormat="false" ht="15.75" hidden="false" customHeight="false" outlineLevel="0" collapsed="false">
      <c r="A9" s="8" t="s">
        <v>21</v>
      </c>
      <c r="B9" s="13" t="s">
        <v>22</v>
      </c>
      <c r="C9" s="9" t="s">
        <v>23</v>
      </c>
      <c r="D9" s="11" t="s">
        <v>41</v>
      </c>
      <c r="E9" s="9" t="s">
        <v>49</v>
      </c>
      <c r="F9" s="9" t="s">
        <v>50</v>
      </c>
      <c r="G9" s="9" t="s">
        <v>51</v>
      </c>
      <c r="H9" s="12" t="str">
        <f aca="false">HYPERLINK("https://www.nature.com/articles/emm201711","Hyun et al., 2017")</f>
        <v>Hyun et al., 2017</v>
      </c>
    </row>
    <row r="10" customFormat="false" ht="15.75" hidden="false" customHeight="false" outlineLevel="0" collapsed="false">
      <c r="A10" s="8" t="s">
        <v>21</v>
      </c>
      <c r="B10" s="13" t="s">
        <v>22</v>
      </c>
      <c r="C10" s="9" t="s">
        <v>23</v>
      </c>
      <c r="D10" s="14" t="s">
        <v>52</v>
      </c>
      <c r="E10" s="9" t="s">
        <v>53</v>
      </c>
      <c r="F10" s="9" t="s">
        <v>54</v>
      </c>
      <c r="G10" s="9" t="s">
        <v>55</v>
      </c>
      <c r="H10" s="12" t="str">
        <f aca="false">HYPERLINK("https://www.nature.com/articles/emm201711","Hyun et al., 2017")</f>
        <v>Hyun et al., 2017</v>
      </c>
    </row>
    <row r="11" customFormat="false" ht="15.75" hidden="false" customHeight="false" outlineLevel="0" collapsed="false">
      <c r="A11" s="8" t="s">
        <v>28</v>
      </c>
      <c r="B11" s="13" t="s">
        <v>29</v>
      </c>
      <c r="C11" s="9" t="s">
        <v>30</v>
      </c>
      <c r="D11" s="14" t="s">
        <v>52</v>
      </c>
      <c r="E11" s="9" t="s">
        <v>56</v>
      </c>
      <c r="F11" s="9" t="s">
        <v>57</v>
      </c>
      <c r="G11" s="9" t="s">
        <v>55</v>
      </c>
      <c r="H11" s="12" t="str">
        <f aca="false">HYPERLINK("https://www.nature.com/articles/emm201711","Hyun et al., 2017")</f>
        <v>Hyun et al., 2017</v>
      </c>
    </row>
    <row r="12" customFormat="false" ht="15.75" hidden="false" customHeight="false" outlineLevel="0" collapsed="false">
      <c r="A12" s="8" t="s">
        <v>35</v>
      </c>
      <c r="B12" s="10" t="s">
        <v>36</v>
      </c>
      <c r="C12" s="9" t="s">
        <v>58</v>
      </c>
      <c r="D12" s="11" t="s">
        <v>59</v>
      </c>
      <c r="E12" s="8" t="s">
        <v>60</v>
      </c>
      <c r="F12" s="8" t="s">
        <v>61</v>
      </c>
      <c r="G12" s="9" t="s">
        <v>62</v>
      </c>
      <c r="H12" s="12" t="str">
        <f aca="false">HYPERLINK("http://genesdev.cshlp.org/content/22/19/2639.full.html","Eot-Houllier et al., 2008")</f>
        <v>Eot-Houllier et al., 2008</v>
      </c>
    </row>
    <row r="13" customFormat="false" ht="15.75" hidden="false" customHeight="false" outlineLevel="0" collapsed="false">
      <c r="A13" s="15" t="s">
        <v>63</v>
      </c>
      <c r="B13" s="16" t="s">
        <v>64</v>
      </c>
      <c r="C13" s="17" t="s">
        <v>65</v>
      </c>
      <c r="D13" s="18" t="s">
        <v>66</v>
      </c>
      <c r="E13" s="16" t="s">
        <v>67</v>
      </c>
      <c r="F13" s="16" t="s">
        <v>68</v>
      </c>
      <c r="G13" s="16" t="s">
        <v>69</v>
      </c>
      <c r="H13" s="19" t="str">
        <f aca="false">HYPERLINK("https://www.nature.com/articles/emm201711","Hyun et al., 2017")</f>
        <v>Hyun et al., 2017</v>
      </c>
    </row>
    <row r="14" customFormat="false" ht="15.75" hidden="false" customHeight="false" outlineLevel="0" collapsed="false">
      <c r="A14" s="15" t="s">
        <v>70</v>
      </c>
      <c r="B14" s="16" t="s">
        <v>71</v>
      </c>
      <c r="C14" s="17" t="s">
        <v>72</v>
      </c>
      <c r="D14" s="18" t="s">
        <v>73</v>
      </c>
      <c r="E14" s="16" t="s">
        <v>74</v>
      </c>
      <c r="F14" s="16" t="s">
        <v>75</v>
      </c>
      <c r="G14" s="16" t="s">
        <v>76</v>
      </c>
      <c r="H14" s="19" t="str">
        <f aca="false">HYPERLINK("https://www.nature.com/articles/emm201711","Hyun et al., 2017")</f>
        <v>Hyun et al., 2017</v>
      </c>
    </row>
    <row r="15" customFormat="false" ht="15.75" hidden="false" customHeight="false" outlineLevel="0" collapsed="false">
      <c r="A15" s="15" t="s">
        <v>77</v>
      </c>
      <c r="B15" s="16" t="s">
        <v>78</v>
      </c>
      <c r="C15" s="17" t="s">
        <v>79</v>
      </c>
      <c r="D15" s="18" t="s">
        <v>80</v>
      </c>
      <c r="E15" s="16" t="s">
        <v>81</v>
      </c>
      <c r="F15" s="16" t="s">
        <v>82</v>
      </c>
      <c r="G15" s="16" t="s">
        <v>83</v>
      </c>
      <c r="H15" s="19" t="str">
        <f aca="false">HYPERLINK("https://www.nature.com/articles/emm201711","Hyun et al., 2017")</f>
        <v>Hyun et al., 2017</v>
      </c>
    </row>
    <row r="16" customFormat="false" ht="15.75" hidden="false" customHeight="false" outlineLevel="0" collapsed="false">
      <c r="A16" s="15" t="s">
        <v>63</v>
      </c>
      <c r="B16" s="20" t="s">
        <v>64</v>
      </c>
      <c r="C16" s="16" t="s">
        <v>65</v>
      </c>
      <c r="D16" s="18" t="s">
        <v>84</v>
      </c>
      <c r="E16" s="16" t="s">
        <v>85</v>
      </c>
      <c r="F16" s="16" t="s">
        <v>86</v>
      </c>
      <c r="G16" s="16" t="s">
        <v>87</v>
      </c>
      <c r="H16" s="19" t="str">
        <f aca="false">HYPERLINK("https://www.nature.com/articles/emm201711","Hyun et al., 2017")</f>
        <v>Hyun et al., 2017</v>
      </c>
    </row>
    <row r="17" customFormat="false" ht="15.75" hidden="false" customHeight="false" outlineLevel="0" collapsed="false">
      <c r="A17" s="15" t="s">
        <v>70</v>
      </c>
      <c r="B17" s="20" t="s">
        <v>71</v>
      </c>
      <c r="C17" s="16" t="s">
        <v>72</v>
      </c>
      <c r="D17" s="18" t="s">
        <v>88</v>
      </c>
      <c r="E17" s="16" t="s">
        <v>89</v>
      </c>
      <c r="F17" s="16" t="s">
        <v>90</v>
      </c>
      <c r="G17" s="16" t="s">
        <v>91</v>
      </c>
      <c r="H17" s="19" t="str">
        <f aca="false">HYPERLINK("https://www.nature.com/articles/emm201711","Hyun et al., 2017")</f>
        <v>Hyun et al., 2017</v>
      </c>
    </row>
    <row r="18" customFormat="false" ht="15.75" hidden="false" customHeight="false" outlineLevel="0" collapsed="false">
      <c r="A18" s="15" t="s">
        <v>77</v>
      </c>
      <c r="B18" s="20" t="s">
        <v>78</v>
      </c>
      <c r="C18" s="16" t="s">
        <v>79</v>
      </c>
      <c r="D18" s="18" t="s">
        <v>92</v>
      </c>
      <c r="E18" s="16" t="s">
        <v>93</v>
      </c>
      <c r="F18" s="16" t="s">
        <v>94</v>
      </c>
      <c r="G18" s="16" t="s">
        <v>95</v>
      </c>
      <c r="H18" s="19" t="str">
        <f aca="false">HYPERLINK("https://www.nature.com/articles/emm201711","Hyun et al., 2017")</f>
        <v>Hyun et al., 2017</v>
      </c>
    </row>
    <row r="19" customFormat="false" ht="15.75" hidden="false" customHeight="false" outlineLevel="0" collapsed="false">
      <c r="A19" s="15" t="s">
        <v>96</v>
      </c>
      <c r="B19" s="16" t="s">
        <v>97</v>
      </c>
      <c r="C19" s="20" t="s">
        <v>98</v>
      </c>
      <c r="D19" s="18" t="s">
        <v>99</v>
      </c>
      <c r="E19" s="16" t="s">
        <v>100</v>
      </c>
      <c r="F19" s="16" t="s">
        <v>101</v>
      </c>
      <c r="G19" s="16" t="s">
        <v>102</v>
      </c>
      <c r="H19" s="19" t="str">
        <f aca="false">HYPERLINK("https://www.ncbi.nlm.nih.gov/pmc/articles/PMC4067988/#A018762C64","Marmorstein &amp; Zhou, 2014")</f>
        <v>Marmorstein &amp; Zhou, 2014</v>
      </c>
    </row>
    <row r="20" customFormat="false" ht="15.75" hidden="false" customHeight="false" outlineLevel="0" collapsed="false">
      <c r="A20" s="15" t="s">
        <v>96</v>
      </c>
      <c r="B20" s="20" t="s">
        <v>97</v>
      </c>
      <c r="C20" s="16" t="s">
        <v>98</v>
      </c>
      <c r="D20" s="18" t="s">
        <v>103</v>
      </c>
      <c r="E20" s="16" t="s">
        <v>104</v>
      </c>
      <c r="F20" s="16" t="s">
        <v>105</v>
      </c>
      <c r="G20" s="16" t="s">
        <v>106</v>
      </c>
      <c r="H20" s="19" t="str">
        <f aca="false">HYPERLINK("https://www.ncbi.nlm.nih.gov/pmc/articles/PMC3970420/","Seto &amp; Yoshida, 2014")</f>
        <v>Seto &amp; Yoshida, 2014</v>
      </c>
    </row>
    <row r="21" customFormat="false" ht="15.75" hidden="false" customHeight="false" outlineLevel="0" collapsed="false">
      <c r="A21" s="15" t="s">
        <v>107</v>
      </c>
      <c r="B21" s="16" t="s">
        <v>36</v>
      </c>
      <c r="C21" s="20" t="s">
        <v>108</v>
      </c>
      <c r="D21" s="18" t="s">
        <v>109</v>
      </c>
      <c r="E21" s="16" t="s">
        <v>110</v>
      </c>
      <c r="F21" s="16" t="s">
        <v>111</v>
      </c>
      <c r="G21" s="16" t="s">
        <v>112</v>
      </c>
      <c r="H21" s="19" t="str">
        <f aca="false">HYPERLINK("https://www.ncbi.nlm.nih.gov/pmc/articles/PMC4067988/#A018762C64","Marmorstein &amp; Zhou, 2014")</f>
        <v>Marmorstein &amp; Zhou, 2014</v>
      </c>
    </row>
    <row r="22" customFormat="false" ht="15.75" hidden="false" customHeight="false" outlineLevel="0" collapsed="false">
      <c r="A22" s="15" t="s">
        <v>107</v>
      </c>
      <c r="B22" s="20" t="s">
        <v>36</v>
      </c>
      <c r="C22" s="16" t="s">
        <v>108</v>
      </c>
      <c r="D22" s="18" t="s">
        <v>113</v>
      </c>
      <c r="E22" s="16" t="s">
        <v>114</v>
      </c>
      <c r="F22" s="16" t="s">
        <v>115</v>
      </c>
      <c r="G22" s="16" t="s">
        <v>116</v>
      </c>
      <c r="H22" s="19" t="str">
        <f aca="false">HYPERLINK("https://www.ncbi.nlm.nih.gov/pmc/articles/PMC3970420/","Seto &amp; Yoshida, 2014")</f>
        <v>Seto &amp; Yoshida, 2014</v>
      </c>
    </row>
    <row r="23" customFormat="false" ht="15.75" hidden="false" customHeight="false" outlineLevel="0" collapsed="false">
      <c r="A23" s="15" t="s">
        <v>117</v>
      </c>
      <c r="B23" s="16" t="s">
        <v>64</v>
      </c>
      <c r="C23" s="20" t="s">
        <v>65</v>
      </c>
      <c r="D23" s="18" t="s">
        <v>66</v>
      </c>
      <c r="E23" s="16" t="s">
        <v>118</v>
      </c>
      <c r="F23" s="16" t="s">
        <v>119</v>
      </c>
      <c r="G23" s="16" t="s">
        <v>120</v>
      </c>
      <c r="H23" s="16"/>
    </row>
    <row r="24" customFormat="false" ht="15.75" hidden="false" customHeight="false" outlineLevel="0" collapsed="false">
      <c r="A24" s="15" t="s">
        <v>121</v>
      </c>
      <c r="B24" s="16" t="s">
        <v>64</v>
      </c>
      <c r="C24" s="20" t="s">
        <v>65</v>
      </c>
      <c r="D24" s="18" t="s">
        <v>73</v>
      </c>
      <c r="E24" s="16" t="s">
        <v>122</v>
      </c>
      <c r="F24" s="16" t="s">
        <v>123</v>
      </c>
      <c r="G24" s="16" t="s">
        <v>124</v>
      </c>
      <c r="H24" s="16"/>
    </row>
    <row r="25" customFormat="false" ht="15.75" hidden="false" customHeight="false" outlineLevel="0" collapsed="false">
      <c r="A25" s="15" t="s">
        <v>125</v>
      </c>
      <c r="B25" s="16" t="s">
        <v>64</v>
      </c>
      <c r="C25" s="20" t="s">
        <v>65</v>
      </c>
      <c r="D25" s="18" t="s">
        <v>80</v>
      </c>
      <c r="E25" s="16" t="s">
        <v>126</v>
      </c>
      <c r="F25" s="16" t="s">
        <v>127</v>
      </c>
      <c r="G25" s="16" t="s">
        <v>128</v>
      </c>
      <c r="H25" s="16"/>
    </row>
    <row r="26" customFormat="false" ht="15.75" hidden="false" customHeight="false" outlineLevel="0" collapsed="false">
      <c r="A26" s="15" t="s">
        <v>117</v>
      </c>
      <c r="B26" s="20" t="s">
        <v>64</v>
      </c>
      <c r="C26" s="16" t="s">
        <v>65</v>
      </c>
      <c r="D26" s="18" t="s">
        <v>84</v>
      </c>
      <c r="E26" s="16" t="s">
        <v>118</v>
      </c>
      <c r="F26" s="16" t="s">
        <v>129</v>
      </c>
      <c r="G26" s="16" t="s">
        <v>130</v>
      </c>
      <c r="H26" s="16"/>
    </row>
    <row r="27" customFormat="false" ht="15.75" hidden="false" customHeight="false" outlineLevel="0" collapsed="false">
      <c r="A27" s="15" t="s">
        <v>121</v>
      </c>
      <c r="B27" s="20" t="s">
        <v>64</v>
      </c>
      <c r="C27" s="16" t="s">
        <v>65</v>
      </c>
      <c r="D27" s="18" t="s">
        <v>88</v>
      </c>
      <c r="E27" s="16" t="s">
        <v>122</v>
      </c>
      <c r="F27" s="16" t="s">
        <v>131</v>
      </c>
      <c r="G27" s="16" t="s">
        <v>132</v>
      </c>
      <c r="H27" s="16"/>
    </row>
    <row r="28" customFormat="false" ht="15.75" hidden="false" customHeight="false" outlineLevel="0" collapsed="false">
      <c r="A28" s="15" t="s">
        <v>125</v>
      </c>
      <c r="B28" s="20" t="s">
        <v>64</v>
      </c>
      <c r="C28" s="16" t="s">
        <v>65</v>
      </c>
      <c r="D28" s="18" t="s">
        <v>92</v>
      </c>
      <c r="E28" s="16" t="s">
        <v>126</v>
      </c>
      <c r="F28" s="16" t="s">
        <v>133</v>
      </c>
      <c r="G28" s="16" t="s">
        <v>134</v>
      </c>
      <c r="H28" s="16"/>
    </row>
    <row r="29" customFormat="false" ht="15.75" hidden="false" customHeight="false" outlineLevel="0" collapsed="false">
      <c r="A29" s="15" t="s">
        <v>135</v>
      </c>
      <c r="B29" s="16" t="s">
        <v>97</v>
      </c>
      <c r="C29" s="20" t="s">
        <v>98</v>
      </c>
      <c r="D29" s="18" t="s">
        <v>99</v>
      </c>
      <c r="E29" s="16" t="s">
        <v>136</v>
      </c>
      <c r="F29" s="16" t="s">
        <v>137</v>
      </c>
      <c r="G29" s="16" t="s">
        <v>138</v>
      </c>
      <c r="H29" s="16"/>
    </row>
    <row r="30" customFormat="false" ht="15.75" hidden="false" customHeight="false" outlineLevel="0" collapsed="false">
      <c r="A30" s="15" t="s">
        <v>135</v>
      </c>
      <c r="B30" s="20" t="s">
        <v>97</v>
      </c>
      <c r="C30" s="16" t="s">
        <v>98</v>
      </c>
      <c r="D30" s="18" t="s">
        <v>103</v>
      </c>
      <c r="E30" s="16" t="s">
        <v>139</v>
      </c>
      <c r="F30" s="16" t="s">
        <v>140</v>
      </c>
      <c r="G30" s="16" t="s">
        <v>141</v>
      </c>
      <c r="H30" s="16"/>
    </row>
    <row r="31" customFormat="false" ht="15.75" hidden="false" customHeight="false" outlineLevel="0" collapsed="false">
      <c r="A31" s="15" t="s">
        <v>135</v>
      </c>
      <c r="B31" s="16" t="s">
        <v>36</v>
      </c>
      <c r="C31" s="20" t="s">
        <v>108</v>
      </c>
      <c r="D31" s="18" t="s">
        <v>109</v>
      </c>
      <c r="E31" s="16" t="s">
        <v>142</v>
      </c>
      <c r="F31" s="16" t="s">
        <v>143</v>
      </c>
      <c r="G31" s="16" t="s">
        <v>144</v>
      </c>
      <c r="H31" s="16"/>
    </row>
    <row r="32" customFormat="false" ht="15.75" hidden="false" customHeight="false" outlineLevel="0" collapsed="false">
      <c r="A32" s="15" t="s">
        <v>135</v>
      </c>
      <c r="B32" s="20" t="s">
        <v>36</v>
      </c>
      <c r="C32" s="16" t="s">
        <v>108</v>
      </c>
      <c r="D32" s="18" t="s">
        <v>113</v>
      </c>
      <c r="E32" s="16" t="s">
        <v>145</v>
      </c>
      <c r="F32" s="16" t="s">
        <v>146</v>
      </c>
      <c r="G32" s="16" t="s">
        <v>147</v>
      </c>
      <c r="H32" s="16"/>
    </row>
    <row r="33" customFormat="false" ht="15.75" hidden="false" customHeight="false" outlineLevel="0" collapsed="false">
      <c r="A33" s="21" t="s">
        <v>148</v>
      </c>
      <c r="B33" s="22"/>
      <c r="C33" s="22"/>
      <c r="D33" s="23"/>
      <c r="E33" s="22"/>
      <c r="F33" s="22"/>
      <c r="G33" s="22"/>
      <c r="H33" s="22"/>
    </row>
    <row r="34" customFormat="false" ht="15.75" hidden="false" customHeight="false" outlineLevel="0" collapsed="false">
      <c r="A34" s="21" t="s">
        <v>149</v>
      </c>
      <c r="B34" s="22"/>
      <c r="C34" s="22"/>
      <c r="D34" s="23"/>
      <c r="E34" s="22"/>
      <c r="F34" s="22"/>
      <c r="G34" s="22"/>
      <c r="H34" s="22"/>
    </row>
    <row r="35" customFormat="false" ht="15.75" hidden="false" customHeight="false" outlineLevel="0" collapsed="false">
      <c r="A35" s="21" t="s">
        <v>150</v>
      </c>
      <c r="B35" s="22"/>
      <c r="C35" s="22"/>
      <c r="D35" s="23"/>
      <c r="E35" s="22"/>
      <c r="F35" s="22"/>
      <c r="G35" s="22"/>
      <c r="H35" s="22"/>
    </row>
    <row r="36" customFormat="false" ht="15.75" hidden="false" customHeight="false" outlineLevel="0" collapsed="false">
      <c r="A36" s="21" t="s">
        <v>151</v>
      </c>
      <c r="B36" s="22"/>
      <c r="C36" s="22"/>
      <c r="D36" s="23"/>
      <c r="E36" s="22"/>
      <c r="F36" s="22"/>
      <c r="G36" s="22"/>
      <c r="H36" s="22"/>
    </row>
    <row r="37" customFormat="false" ht="15.75" hidden="false" customHeight="false" outlineLevel="0" collapsed="false">
      <c r="A37" s="21" t="s">
        <v>152</v>
      </c>
      <c r="B37" s="22"/>
      <c r="C37" s="22"/>
      <c r="D37" s="23"/>
      <c r="E37" s="22"/>
      <c r="F37" s="22"/>
      <c r="G37" s="22"/>
      <c r="H37" s="22"/>
    </row>
    <row r="38" customFormat="false" ht="15.75" hidden="false" customHeight="false" outlineLevel="0" collapsed="false">
      <c r="A38" s="24" t="s">
        <v>153</v>
      </c>
      <c r="B38" s="25"/>
      <c r="C38" s="25"/>
      <c r="D38" s="26"/>
      <c r="E38" s="25"/>
      <c r="F38" s="25"/>
      <c r="G38" s="25"/>
      <c r="H38" s="25"/>
    </row>
    <row r="39" customFormat="false" ht="15.75" hidden="false" customHeight="false" outlineLevel="0" collapsed="false">
      <c r="A39" s="27" t="s">
        <v>154</v>
      </c>
      <c r="B39" s="28" t="s">
        <v>9</v>
      </c>
      <c r="C39" s="28" t="s">
        <v>9</v>
      </c>
      <c r="D39" s="29"/>
      <c r="E39" s="28"/>
      <c r="F39" s="28"/>
      <c r="G39" s="28"/>
      <c r="H39" s="28"/>
    </row>
    <row r="40" customFormat="false" ht="15.75" hidden="false" customHeight="false" outlineLevel="0" collapsed="false">
      <c r="A40" s="27" t="s">
        <v>155</v>
      </c>
      <c r="B40" s="27" t="s">
        <v>156</v>
      </c>
      <c r="C40" s="30" t="s">
        <v>157</v>
      </c>
      <c r="D40" s="29" t="s">
        <v>158</v>
      </c>
      <c r="E40" s="28" t="s">
        <v>159</v>
      </c>
      <c r="F40" s="28" t="s">
        <v>160</v>
      </c>
      <c r="G40" s="28" t="s">
        <v>161</v>
      </c>
      <c r="H40" s="31" t="str">
        <f aca="false">HYPERLINK("http://www.jbc.org/content/early/2011/01/13/jbc.M110.194027","Ash1, Last sentence")</f>
        <v>Ash1, Last sentence</v>
      </c>
    </row>
    <row r="41" customFormat="false" ht="15.75" hidden="false" customHeight="false" outlineLevel="0" collapsed="false">
      <c r="A41" s="27" t="s">
        <v>162</v>
      </c>
      <c r="B41" s="32" t="s">
        <v>156</v>
      </c>
      <c r="C41" s="30" t="s">
        <v>163</v>
      </c>
      <c r="D41" s="29" t="s">
        <v>158</v>
      </c>
      <c r="E41" s="28" t="s">
        <v>164</v>
      </c>
      <c r="F41" s="28" t="s">
        <v>165</v>
      </c>
      <c r="G41" s="28" t="s">
        <v>166</v>
      </c>
      <c r="H41" s="31" t="str">
        <f aca="false">HYPERLINK("https://www.ncbi.nlm.nih.gov/pmc/articles/PMC2797197/","NSD")</f>
        <v>NSD</v>
      </c>
    </row>
    <row r="42" customFormat="false" ht="15.75" hidden="false" customHeight="false" outlineLevel="0" collapsed="false">
      <c r="A42" s="27" t="s">
        <v>167</v>
      </c>
      <c r="B42" s="27" t="s">
        <v>168</v>
      </c>
      <c r="C42" s="30" t="s">
        <v>169</v>
      </c>
      <c r="D42" s="29" t="s">
        <v>170</v>
      </c>
      <c r="E42" s="28" t="s">
        <v>171</v>
      </c>
      <c r="F42" s="28" t="s">
        <v>172</v>
      </c>
      <c r="G42" s="28" t="s">
        <v>173</v>
      </c>
      <c r="H42" s="31" t="str">
        <f aca="false">HYPERLINK("https://www.nature.com/articles/emm201711#h3k36-methylation","H3K36 demethylases")</f>
        <v>H3K36 demethylases</v>
      </c>
    </row>
    <row r="43" customFormat="false" ht="15.75" hidden="false" customHeight="false" outlineLevel="0" collapsed="false">
      <c r="A43" s="27" t="s">
        <v>174</v>
      </c>
      <c r="B43" s="32" t="s">
        <v>175</v>
      </c>
      <c r="C43" s="30" t="s">
        <v>176</v>
      </c>
      <c r="D43" s="29" t="s">
        <v>177</v>
      </c>
      <c r="E43" s="28" t="s">
        <v>178</v>
      </c>
      <c r="F43" s="28" t="s">
        <v>179</v>
      </c>
      <c r="G43" s="28" t="s">
        <v>180</v>
      </c>
      <c r="H43" s="31" t="str">
        <f aca="false">HYPERLINK("https://www.genetics.org/content/208/3/1023","Applies to mono, di, tri methylation")</f>
        <v>Applies to mono, di, tri methylation</v>
      </c>
    </row>
    <row r="44" customFormat="false" ht="15.75" hidden="false" customHeight="false" outlineLevel="0" collapsed="false">
      <c r="A44" s="27" t="s">
        <v>181</v>
      </c>
      <c r="B44" s="32" t="s">
        <v>156</v>
      </c>
      <c r="C44" s="30" t="s">
        <v>182</v>
      </c>
      <c r="D44" s="29" t="s">
        <v>158</v>
      </c>
      <c r="E44" s="28" t="s">
        <v>183</v>
      </c>
      <c r="F44" s="28" t="s">
        <v>184</v>
      </c>
      <c r="G44" s="28" t="s">
        <v>161</v>
      </c>
      <c r="H44" s="31" t="str">
        <f aca="false">HYPERLINK("https://www.pnas.org/content/104/47/18439","UTX and JMJD3 for K27 (and K36 in Discussion)")</f>
        <v>UTX and JMJD3 for K27 (and K36 in Discussion)</v>
      </c>
    </row>
    <row r="45" customFormat="false" ht="15.75" hidden="false" customHeight="false" outlineLevel="0" collapsed="false">
      <c r="A45" s="27" t="s">
        <v>185</v>
      </c>
      <c r="B45" s="32" t="s">
        <v>156</v>
      </c>
      <c r="C45" s="30" t="s">
        <v>163</v>
      </c>
      <c r="D45" s="29" t="s">
        <v>158</v>
      </c>
      <c r="E45" s="28" t="s">
        <v>186</v>
      </c>
      <c r="F45" s="28" t="s">
        <v>187</v>
      </c>
      <c r="G45" s="28" t="s">
        <v>166</v>
      </c>
      <c r="H45" s="31" t="str">
        <f aca="false">HYPERLINK("http://genesdev.cshlp.org/content/22/9/1115.full.html","KDM2A")</f>
        <v>KDM2A</v>
      </c>
    </row>
    <row r="46" customFormat="false" ht="15.75" hidden="false" customHeight="false" outlineLevel="0" collapsed="false">
      <c r="A46" s="27" t="s">
        <v>188</v>
      </c>
      <c r="B46" s="27" t="s">
        <v>168</v>
      </c>
      <c r="C46" s="33" t="s">
        <v>169</v>
      </c>
      <c r="D46" s="29" t="s">
        <v>170</v>
      </c>
      <c r="E46" s="28" t="s">
        <v>189</v>
      </c>
      <c r="F46" s="28" t="s">
        <v>190</v>
      </c>
      <c r="G46" s="28" t="s">
        <v>173</v>
      </c>
      <c r="H46" s="31" t="str">
        <f aca="false">HYPERLINK("https://www.ncbi.nlm.nih.gov/pmc/articles/PMC6129528/","KDM2B")</f>
        <v>KDM2B</v>
      </c>
    </row>
    <row r="47" customFormat="false" ht="15.75" hidden="false" customHeight="false" outlineLevel="0" collapsed="false">
      <c r="A47" s="27" t="s">
        <v>191</v>
      </c>
      <c r="B47" s="32" t="s">
        <v>175</v>
      </c>
      <c r="C47" s="30" t="s">
        <v>192</v>
      </c>
      <c r="D47" s="29" t="s">
        <v>177</v>
      </c>
      <c r="E47" s="28" t="s">
        <v>193</v>
      </c>
      <c r="F47" s="28" t="s">
        <v>194</v>
      </c>
      <c r="G47" s="28" t="s">
        <v>195</v>
      </c>
      <c r="H47" s="31" t="str">
        <f aca="false">HYPERLINK("https://www.cell.com/fulltext/S0092-8674(07)01215-9","demethylases")</f>
        <v>demethylases</v>
      </c>
    </row>
    <row r="48" customFormat="false" ht="15.75" hidden="false" customHeight="false" outlineLevel="0" collapsed="false">
      <c r="A48" s="27" t="s">
        <v>196</v>
      </c>
      <c r="B48" s="32" t="s">
        <v>156</v>
      </c>
      <c r="C48" s="30" t="s">
        <v>157</v>
      </c>
      <c r="D48" s="29" t="s">
        <v>158</v>
      </c>
      <c r="E48" s="28" t="s">
        <v>197</v>
      </c>
      <c r="F48" s="28" t="s">
        <v>198</v>
      </c>
      <c r="G48" s="28" t="s">
        <v>161</v>
      </c>
      <c r="H48" s="28"/>
    </row>
    <row r="49" customFormat="false" ht="15.75" hidden="false" customHeight="false" outlineLevel="0" collapsed="false">
      <c r="A49" s="27" t="s">
        <v>199</v>
      </c>
      <c r="B49" s="32" t="s">
        <v>156</v>
      </c>
      <c r="C49" s="30" t="s">
        <v>163</v>
      </c>
      <c r="D49" s="29" t="s">
        <v>158</v>
      </c>
      <c r="E49" s="28" t="s">
        <v>200</v>
      </c>
      <c r="F49" s="28" t="s">
        <v>201</v>
      </c>
      <c r="G49" s="28" t="s">
        <v>166</v>
      </c>
      <c r="H49" s="28"/>
    </row>
    <row r="50" customFormat="false" ht="15.75" hidden="false" customHeight="false" outlineLevel="0" collapsed="false">
      <c r="A50" s="27" t="s">
        <v>202</v>
      </c>
      <c r="B50" s="27" t="s">
        <v>168</v>
      </c>
      <c r="C50" s="33" t="s">
        <v>203</v>
      </c>
      <c r="D50" s="29" t="s">
        <v>170</v>
      </c>
      <c r="E50" s="28" t="s">
        <v>204</v>
      </c>
      <c r="F50" s="28" t="s">
        <v>205</v>
      </c>
      <c r="G50" s="28" t="s">
        <v>173</v>
      </c>
      <c r="H50" s="28"/>
    </row>
    <row r="51" customFormat="false" ht="15.75" hidden="false" customHeight="false" outlineLevel="0" collapsed="false">
      <c r="A51" s="27" t="s">
        <v>206</v>
      </c>
      <c r="B51" s="32" t="s">
        <v>175</v>
      </c>
      <c r="C51" s="30" t="s">
        <v>192</v>
      </c>
      <c r="D51" s="29" t="s">
        <v>177</v>
      </c>
      <c r="E51" s="28" t="s">
        <v>207</v>
      </c>
      <c r="F51" s="28" t="s">
        <v>208</v>
      </c>
      <c r="G51" s="28" t="s">
        <v>209</v>
      </c>
      <c r="H51" s="31" t="str">
        <f aca="false">HYPERLINK("https://epigenie.com/key-epigenetic-players/histone-proteins-and-modifications/histone-h3k27/","EZH2 is only known writer for H3K27")</f>
        <v>EZH2 is only known writer for H3K27</v>
      </c>
    </row>
    <row r="52" customFormat="false" ht="15.75" hidden="false" customHeight="false" outlineLevel="0" collapsed="false">
      <c r="A52" s="27" t="s">
        <v>210</v>
      </c>
      <c r="B52" s="32" t="s">
        <v>156</v>
      </c>
      <c r="C52" s="30" t="s">
        <v>182</v>
      </c>
      <c r="D52" s="29" t="s">
        <v>158</v>
      </c>
      <c r="E52" s="28" t="s">
        <v>211</v>
      </c>
      <c r="F52" s="28" t="s">
        <v>212</v>
      </c>
      <c r="G52" s="28" t="s">
        <v>161</v>
      </c>
      <c r="H52" s="31" t="str">
        <f aca="false">HYPERLINK("http://Antagonizes","Antagonizes, Ash1. Converse not true")</f>
        <v>Antagonizes, Ash1. Converse not true</v>
      </c>
    </row>
    <row r="53" customFormat="false" ht="15.75" hidden="false" customHeight="false" outlineLevel="0" collapsed="false">
      <c r="A53" s="27" t="s">
        <v>213</v>
      </c>
      <c r="B53" s="32" t="s">
        <v>156</v>
      </c>
      <c r="C53" s="30" t="s">
        <v>163</v>
      </c>
      <c r="D53" s="29" t="s">
        <v>158</v>
      </c>
      <c r="E53" s="28" t="s">
        <v>214</v>
      </c>
      <c r="F53" s="28" t="s">
        <v>215</v>
      </c>
      <c r="G53" s="28" t="s">
        <v>166</v>
      </c>
      <c r="H53" s="31" t="str">
        <f aca="false">HYPERLINK("http://emboj.embopress.org/content/27/2/406","HYPB mediates all H3K36 trimethylation")</f>
        <v>HYPB mediates all H3K36 trimethylation</v>
      </c>
    </row>
    <row r="54" customFormat="false" ht="15.75" hidden="false" customHeight="false" outlineLevel="0" collapsed="false">
      <c r="A54" s="27" t="s">
        <v>216</v>
      </c>
      <c r="B54" s="27" t="s">
        <v>168</v>
      </c>
      <c r="C54" s="33" t="s">
        <v>203</v>
      </c>
      <c r="D54" s="29" t="s">
        <v>170</v>
      </c>
      <c r="E54" s="28" t="s">
        <v>217</v>
      </c>
      <c r="F54" s="28" t="s">
        <v>218</v>
      </c>
      <c r="G54" s="28" t="s">
        <v>173</v>
      </c>
      <c r="H54" s="31" t="str">
        <f aca="false">HYPERLINK("https://www.ncbi.nlm.nih.gov/pmc/articles/PMC2730368/","Acetyltranferases")</f>
        <v>Acetyltranferases</v>
      </c>
    </row>
    <row r="55" customFormat="false" ht="15.75" hidden="false" customHeight="false" outlineLevel="0" collapsed="false">
      <c r="A55" s="27" t="s">
        <v>219</v>
      </c>
      <c r="B55" s="28" t="s">
        <v>220</v>
      </c>
      <c r="C55" s="30" t="s">
        <v>221</v>
      </c>
      <c r="D55" s="29"/>
      <c r="E55" s="28" t="s">
        <v>222</v>
      </c>
      <c r="F55" s="28" t="s">
        <v>223</v>
      </c>
      <c r="G55" s="28"/>
      <c r="H55" s="31" t="str">
        <f aca="false">HYPERLINK("https://www.ncbi.nlm.nih.gov/pmc/articles/PMC2926606/","Acetyltransferases &amp; deacetylase")</f>
        <v>Acetyltransferases &amp; deacetylase</v>
      </c>
    </row>
    <row r="56" customFormat="false" ht="15.75" hidden="false" customHeight="false" outlineLevel="0" collapsed="false">
      <c r="A56" s="27" t="s">
        <v>224</v>
      </c>
      <c r="B56" s="28" t="s">
        <v>225</v>
      </c>
      <c r="C56" s="30" t="s">
        <v>226</v>
      </c>
      <c r="D56" s="29"/>
      <c r="E56" s="28" t="s">
        <v>227</v>
      </c>
      <c r="F56" s="28" t="s">
        <v>228</v>
      </c>
      <c r="G56" s="28"/>
      <c r="H56" s="31" t="str">
        <f aca="false">HYPERLINK("http://embor.embopress.org/content/early/2015/10/15/embr.201540945","H3K36me and HDACs")</f>
        <v>H3K36me and HDACs</v>
      </c>
    </row>
    <row r="57" customFormat="false" ht="15.75" hidden="false" customHeight="false" outlineLevel="0" collapsed="false">
      <c r="A57" s="27" t="s">
        <v>229</v>
      </c>
      <c r="B57" s="34"/>
      <c r="C57" s="30" t="s">
        <v>226</v>
      </c>
      <c r="D57" s="29"/>
      <c r="E57" s="28" t="s">
        <v>230</v>
      </c>
      <c r="F57" s="35" t="s">
        <v>231</v>
      </c>
      <c r="G57" s="28"/>
      <c r="H57" s="31" t="str">
        <f aca="false">HYPERLINK("https://www.futuremedicine.com/doi/abs/10.2217/epi.10.18?rfr_dat=cr_pub%3Dpubmed&amp;url_ver=Z39.88-2003&amp;rfr_id=ori%3Arid%3Acrossref.org&amp;journalCode=epi","Clr6, end of abstract")</f>
        <v>Clr6, end of abstract</v>
      </c>
    </row>
    <row r="58" customFormat="false" ht="15.75" hidden="false" customHeight="false" outlineLevel="0" collapsed="false">
      <c r="A58" s="27" t="s">
        <v>232</v>
      </c>
      <c r="B58" s="34"/>
      <c r="C58" s="30" t="s">
        <v>226</v>
      </c>
      <c r="D58" s="29"/>
      <c r="E58" s="28" t="s">
        <v>233</v>
      </c>
      <c r="F58" s="28" t="s">
        <v>234</v>
      </c>
      <c r="G58" s="28"/>
      <c r="H58" s="31" t="str">
        <f aca="false">HYPERLINK("https://elifesciences.org/articles/41497","RPD3")</f>
        <v>RPD3</v>
      </c>
    </row>
    <row r="59" customFormat="false" ht="15.75" hidden="false" customHeight="false" outlineLevel="0" collapsed="false">
      <c r="A59" s="27" t="s">
        <v>235</v>
      </c>
      <c r="B59" s="28" t="s">
        <v>9</v>
      </c>
      <c r="C59" s="30" t="s">
        <v>9</v>
      </c>
      <c r="D59" s="29"/>
      <c r="E59" s="28"/>
      <c r="F59" s="28"/>
      <c r="G59" s="28"/>
      <c r="H59" s="28"/>
    </row>
    <row r="60" customFormat="false" ht="15.75" hidden="false" customHeight="false" outlineLevel="0" collapsed="false">
      <c r="A60" s="24" t="s">
        <v>236</v>
      </c>
      <c r="B60" s="25"/>
      <c r="C60" s="25"/>
      <c r="D60" s="26"/>
      <c r="E60" s="25"/>
      <c r="F60" s="25"/>
      <c r="G60" s="25"/>
      <c r="H60" s="36" t="str">
        <f aca="false">HYPERLINK("https://www.sciencedirect.com/science/article/pii/S1937644815000611?via%3Dihub","Table")</f>
        <v>Table</v>
      </c>
    </row>
    <row r="61" customFormat="false" ht="15.75" hidden="false" customHeight="false" outlineLevel="0" collapsed="false">
      <c r="A61" s="27" t="s">
        <v>155</v>
      </c>
      <c r="B61" s="37" t="s">
        <v>156</v>
      </c>
      <c r="C61" s="28" t="s">
        <v>157</v>
      </c>
      <c r="D61" s="29" t="s">
        <v>237</v>
      </c>
      <c r="E61" s="28" t="s">
        <v>238</v>
      </c>
      <c r="F61" s="28" t="s">
        <v>239</v>
      </c>
      <c r="G61" s="28" t="s">
        <v>240</v>
      </c>
      <c r="H61" s="28"/>
    </row>
    <row r="62" customFormat="false" ht="15.75" hidden="false" customHeight="false" outlineLevel="0" collapsed="false">
      <c r="A62" s="27" t="s">
        <v>162</v>
      </c>
      <c r="B62" s="38" t="s">
        <v>156</v>
      </c>
      <c r="C62" s="28" t="s">
        <v>163</v>
      </c>
      <c r="D62" s="29" t="s">
        <v>241</v>
      </c>
      <c r="E62" s="28" t="s">
        <v>242</v>
      </c>
      <c r="F62" s="28" t="s">
        <v>243</v>
      </c>
      <c r="G62" s="28" t="s">
        <v>244</v>
      </c>
      <c r="H62" s="28"/>
    </row>
    <row r="63" customFormat="false" ht="15.75" hidden="false" customHeight="false" outlineLevel="0" collapsed="false">
      <c r="A63" s="27" t="s">
        <v>167</v>
      </c>
      <c r="B63" s="37" t="s">
        <v>168</v>
      </c>
      <c r="C63" s="28" t="s">
        <v>169</v>
      </c>
      <c r="D63" s="29" t="s">
        <v>237</v>
      </c>
      <c r="E63" s="28" t="s">
        <v>245</v>
      </c>
      <c r="F63" s="28"/>
      <c r="G63" s="28" t="s">
        <v>246</v>
      </c>
      <c r="H63" s="28"/>
    </row>
    <row r="64" customFormat="false" ht="15.75" hidden="false" customHeight="false" outlineLevel="0" collapsed="false">
      <c r="A64" s="27" t="s">
        <v>174</v>
      </c>
      <c r="B64" s="38" t="s">
        <v>175</v>
      </c>
      <c r="C64" s="28" t="s">
        <v>176</v>
      </c>
      <c r="D64" s="39" t="s">
        <v>247</v>
      </c>
      <c r="E64" s="28" t="s">
        <v>248</v>
      </c>
      <c r="F64" s="28"/>
      <c r="G64" s="28" t="s">
        <v>249</v>
      </c>
      <c r="H64" s="28"/>
    </row>
    <row r="65" customFormat="false" ht="15.75" hidden="false" customHeight="false" outlineLevel="0" collapsed="false">
      <c r="A65" s="27" t="s">
        <v>181</v>
      </c>
      <c r="B65" s="38" t="s">
        <v>156</v>
      </c>
      <c r="C65" s="28" t="s">
        <v>157</v>
      </c>
      <c r="D65" s="29" t="s">
        <v>237</v>
      </c>
      <c r="E65" s="28" t="s">
        <v>250</v>
      </c>
      <c r="F65" s="28"/>
      <c r="G65" s="28" t="s">
        <v>244</v>
      </c>
      <c r="H65" s="28"/>
    </row>
    <row r="66" customFormat="false" ht="15.75" hidden="false" customHeight="false" outlineLevel="0" collapsed="false">
      <c r="A66" s="27" t="s">
        <v>185</v>
      </c>
      <c r="B66" s="38" t="s">
        <v>156</v>
      </c>
      <c r="C66" s="28" t="s">
        <v>163</v>
      </c>
      <c r="D66" s="29" t="s">
        <v>241</v>
      </c>
      <c r="E66" s="28" t="s">
        <v>251</v>
      </c>
      <c r="F66" s="28"/>
      <c r="G66" s="28" t="s">
        <v>252</v>
      </c>
      <c r="H66" s="28"/>
    </row>
    <row r="67" customFormat="false" ht="15.75" hidden="false" customHeight="false" outlineLevel="0" collapsed="false">
      <c r="A67" s="27" t="s">
        <v>188</v>
      </c>
      <c r="B67" s="37" t="s">
        <v>168</v>
      </c>
      <c r="C67" s="40" t="s">
        <v>169</v>
      </c>
      <c r="D67" s="29" t="s">
        <v>237</v>
      </c>
      <c r="E67" s="28" t="s">
        <v>253</v>
      </c>
      <c r="F67" s="28"/>
      <c r="G67" s="28" t="s">
        <v>252</v>
      </c>
      <c r="H67" s="28"/>
    </row>
    <row r="68" customFormat="false" ht="15.75" hidden="false" customHeight="false" outlineLevel="0" collapsed="false">
      <c r="A68" s="27" t="s">
        <v>191</v>
      </c>
      <c r="B68" s="38" t="s">
        <v>175</v>
      </c>
      <c r="C68" s="28" t="s">
        <v>192</v>
      </c>
      <c r="D68" s="29" t="s">
        <v>254</v>
      </c>
      <c r="E68" s="28" t="s">
        <v>255</v>
      </c>
      <c r="F68" s="28"/>
      <c r="G68" s="28" t="s">
        <v>256</v>
      </c>
      <c r="H68" s="28"/>
    </row>
    <row r="69" customFormat="false" ht="15.75" hidden="false" customHeight="false" outlineLevel="0" collapsed="false">
      <c r="A69" s="27" t="s">
        <v>196</v>
      </c>
      <c r="B69" s="38" t="s">
        <v>156</v>
      </c>
      <c r="C69" s="28" t="s">
        <v>157</v>
      </c>
      <c r="D69" s="29" t="s">
        <v>237</v>
      </c>
      <c r="E69" s="28" t="s">
        <v>257</v>
      </c>
      <c r="F69" s="28"/>
      <c r="G69" s="28" t="s">
        <v>240</v>
      </c>
      <c r="H69" s="28"/>
    </row>
    <row r="70" customFormat="false" ht="15.75" hidden="false" customHeight="false" outlineLevel="0" collapsed="false">
      <c r="A70" s="27" t="s">
        <v>199</v>
      </c>
      <c r="B70" s="38" t="s">
        <v>156</v>
      </c>
      <c r="C70" s="28" t="s">
        <v>163</v>
      </c>
      <c r="D70" s="29" t="s">
        <v>241</v>
      </c>
      <c r="E70" s="28" t="s">
        <v>258</v>
      </c>
      <c r="F70" s="28"/>
      <c r="G70" s="28" t="s">
        <v>244</v>
      </c>
      <c r="H70" s="28"/>
    </row>
    <row r="71" customFormat="false" ht="15.75" hidden="false" customHeight="false" outlineLevel="0" collapsed="false">
      <c r="A71" s="27" t="s">
        <v>202</v>
      </c>
      <c r="B71" s="37" t="s">
        <v>168</v>
      </c>
      <c r="C71" s="40" t="s">
        <v>203</v>
      </c>
      <c r="D71" s="29" t="s">
        <v>237</v>
      </c>
      <c r="E71" s="28" t="s">
        <v>259</v>
      </c>
      <c r="F71" s="28"/>
      <c r="G71" s="28" t="s">
        <v>252</v>
      </c>
      <c r="H71" s="28"/>
    </row>
    <row r="72" customFormat="false" ht="15.75" hidden="false" customHeight="false" outlineLevel="0" collapsed="false">
      <c r="A72" s="27" t="s">
        <v>206</v>
      </c>
      <c r="B72" s="38" t="s">
        <v>175</v>
      </c>
      <c r="C72" s="28" t="s">
        <v>192</v>
      </c>
      <c r="D72" s="29" t="s">
        <v>254</v>
      </c>
      <c r="E72" s="28" t="s">
        <v>260</v>
      </c>
      <c r="F72" s="28"/>
      <c r="G72" s="28" t="s">
        <v>261</v>
      </c>
      <c r="H72" s="28"/>
    </row>
    <row r="73" customFormat="false" ht="15.75" hidden="false" customHeight="false" outlineLevel="0" collapsed="false">
      <c r="A73" s="27" t="s">
        <v>210</v>
      </c>
      <c r="B73" s="38" t="s">
        <v>156</v>
      </c>
      <c r="C73" s="28" t="s">
        <v>157</v>
      </c>
      <c r="D73" s="29" t="s">
        <v>237</v>
      </c>
      <c r="E73" s="28" t="s">
        <v>262</v>
      </c>
      <c r="F73" s="28"/>
      <c r="G73" s="28" t="s">
        <v>240</v>
      </c>
      <c r="H73" s="28"/>
    </row>
    <row r="74" customFormat="false" ht="15.75" hidden="false" customHeight="false" outlineLevel="0" collapsed="false">
      <c r="A74" s="27" t="s">
        <v>213</v>
      </c>
      <c r="B74" s="38" t="s">
        <v>156</v>
      </c>
      <c r="C74" s="28" t="s">
        <v>163</v>
      </c>
      <c r="D74" s="29" t="s">
        <v>241</v>
      </c>
      <c r="E74" s="28" t="s">
        <v>263</v>
      </c>
      <c r="F74" s="28"/>
      <c r="G74" s="28" t="s">
        <v>244</v>
      </c>
      <c r="H74" s="28"/>
    </row>
    <row r="75" customFormat="false" ht="15.75" hidden="false" customHeight="false" outlineLevel="0" collapsed="false">
      <c r="A75" s="27" t="s">
        <v>216</v>
      </c>
      <c r="B75" s="37" t="s">
        <v>168</v>
      </c>
      <c r="C75" s="40" t="s">
        <v>203</v>
      </c>
      <c r="D75" s="29" t="s">
        <v>237</v>
      </c>
      <c r="E75" s="28" t="s">
        <v>264</v>
      </c>
      <c r="F75" s="28"/>
      <c r="G75" s="28" t="s">
        <v>252</v>
      </c>
      <c r="H75" s="28"/>
    </row>
    <row r="76" customFormat="false" ht="15.75" hidden="false" customHeight="false" outlineLevel="0" collapsed="false">
      <c r="A76" s="27" t="s">
        <v>265</v>
      </c>
      <c r="B76" s="30" t="s">
        <v>220</v>
      </c>
      <c r="C76" s="28" t="s">
        <v>221</v>
      </c>
      <c r="D76" s="29"/>
      <c r="E76" s="28"/>
      <c r="F76" s="28"/>
      <c r="G76" s="28"/>
      <c r="H76" s="28"/>
    </row>
    <row r="77" customFormat="false" ht="15.75" hidden="false" customHeight="false" outlineLevel="0" collapsed="false">
      <c r="A77" s="27" t="s">
        <v>224</v>
      </c>
      <c r="B77" s="30" t="s">
        <v>225</v>
      </c>
      <c r="C77" s="28" t="s">
        <v>226</v>
      </c>
      <c r="D77" s="29"/>
      <c r="E77" s="28"/>
      <c r="F77" s="28"/>
      <c r="G77" s="28"/>
      <c r="H77" s="28"/>
    </row>
    <row r="78" customFormat="false" ht="15.75" hidden="false" customHeight="false" outlineLevel="0" collapsed="false">
      <c r="A78" s="27" t="s">
        <v>229</v>
      </c>
      <c r="B78" s="41"/>
      <c r="C78" s="28" t="s">
        <v>226</v>
      </c>
      <c r="D78" s="29"/>
      <c r="E78" s="28"/>
      <c r="F78" s="28"/>
      <c r="G78" s="28"/>
      <c r="H78" s="28"/>
    </row>
    <row r="79" customFormat="false" ht="15.75" hidden="false" customHeight="false" outlineLevel="0" collapsed="false">
      <c r="A79" s="27" t="s">
        <v>232</v>
      </c>
      <c r="B79" s="41"/>
      <c r="C79" s="28" t="s">
        <v>226</v>
      </c>
      <c r="D79" s="29"/>
      <c r="E79" s="28"/>
      <c r="F79" s="28"/>
      <c r="G79" s="28"/>
      <c r="H79" s="28"/>
    </row>
    <row r="80" customFormat="false" ht="15.75" hidden="false" customHeight="false" outlineLevel="0" collapsed="false">
      <c r="A80" s="27" t="s">
        <v>235</v>
      </c>
      <c r="B80" s="30" t="s">
        <v>9</v>
      </c>
      <c r="C80" s="28" t="s">
        <v>9</v>
      </c>
      <c r="D80" s="29"/>
      <c r="E80" s="28"/>
      <c r="F80" s="28"/>
      <c r="G80" s="28"/>
      <c r="H80" s="28"/>
    </row>
    <row r="81" customFormat="false" ht="15.75" hidden="false" customHeight="false" outlineLevel="0" collapsed="false">
      <c r="A81" s="24" t="s">
        <v>266</v>
      </c>
      <c r="B81" s="25"/>
      <c r="C81" s="25"/>
      <c r="D81" s="26"/>
      <c r="E81" s="25"/>
      <c r="F81" s="25"/>
      <c r="G81" s="25"/>
      <c r="H81" s="25"/>
    </row>
    <row r="82" customFormat="false" ht="15.75" hidden="false" customHeight="false" outlineLevel="0" collapsed="false">
      <c r="A82" s="42" t="s">
        <v>267</v>
      </c>
      <c r="B82" s="43" t="s">
        <v>9</v>
      </c>
      <c r="C82" s="43" t="s">
        <v>9</v>
      </c>
      <c r="D82" s="44"/>
      <c r="E82" s="43"/>
      <c r="F82" s="43"/>
      <c r="G82" s="43"/>
      <c r="H82" s="43"/>
    </row>
    <row r="83" customFormat="false" ht="15.75" hidden="false" customHeight="false" outlineLevel="0" collapsed="false">
      <c r="A83" s="42" t="s">
        <v>268</v>
      </c>
      <c r="B83" s="43"/>
      <c r="C83" s="43"/>
      <c r="D83" s="44"/>
      <c r="E83" s="43"/>
      <c r="F83" s="43"/>
      <c r="G83" s="43"/>
      <c r="H83" s="43"/>
    </row>
    <row r="84" customFormat="false" ht="15.75" hidden="false" customHeight="false" outlineLevel="0" collapsed="false">
      <c r="A84" s="42" t="s">
        <v>269</v>
      </c>
      <c r="B84" s="43" t="s">
        <v>9</v>
      </c>
      <c r="C84" s="43" t="s">
        <v>9</v>
      </c>
      <c r="D84" s="44"/>
      <c r="E84" s="43"/>
      <c r="F84" s="43"/>
      <c r="G84" s="43"/>
      <c r="H84" s="43"/>
    </row>
    <row r="85" customFormat="false" ht="15.75" hidden="false" customHeight="false" outlineLevel="0" collapsed="false">
      <c r="A85" s="42" t="s">
        <v>270</v>
      </c>
      <c r="B85" s="43" t="s">
        <v>271</v>
      </c>
      <c r="C85" s="43"/>
      <c r="D85" s="44"/>
      <c r="E85" s="43"/>
      <c r="F85" s="43"/>
      <c r="G85" s="43"/>
      <c r="H85" s="43"/>
    </row>
    <row r="86" customFormat="false" ht="15.75" hidden="false" customHeight="false" outlineLevel="0" collapsed="false">
      <c r="A86" s="42" t="s">
        <v>272</v>
      </c>
      <c r="B86" s="43" t="s">
        <v>271</v>
      </c>
      <c r="C86" s="43"/>
      <c r="D86" s="44"/>
      <c r="E86" s="43"/>
      <c r="F86" s="43"/>
      <c r="G86" s="43"/>
      <c r="H86" s="43"/>
    </row>
    <row r="87" customFormat="false" ht="15.75" hidden="false" customHeight="false" outlineLevel="0" collapsed="false">
      <c r="A87" s="45" t="s">
        <v>273</v>
      </c>
      <c r="B87" s="46" t="s">
        <v>9</v>
      </c>
      <c r="C87" s="46" t="s">
        <v>9</v>
      </c>
      <c r="D87" s="47"/>
      <c r="E87" s="46" t="s">
        <v>274</v>
      </c>
      <c r="F87" s="46" t="s">
        <v>275</v>
      </c>
      <c r="G87" s="48" t="s">
        <v>276</v>
      </c>
      <c r="H87" s="49" t="s">
        <v>13</v>
      </c>
    </row>
    <row r="88" customFormat="false" ht="15.75" hidden="false" customHeight="false" outlineLevel="0" collapsed="false">
      <c r="C88" s="25"/>
      <c r="D88" s="26"/>
      <c r="E88" s="25"/>
      <c r="G88" s="25"/>
      <c r="H88" s="25"/>
    </row>
    <row r="89" customFormat="false" ht="15.75" hidden="false" customHeight="false" outlineLevel="0" collapsed="false">
      <c r="C89" s="25"/>
      <c r="D89" s="26"/>
      <c r="E89" s="25"/>
      <c r="G89" s="25"/>
      <c r="H89" s="25"/>
    </row>
    <row r="90" customFormat="false" ht="15.75" hidden="false" customHeight="false" outlineLevel="0" collapsed="false">
      <c r="C90" s="25"/>
      <c r="D90" s="26"/>
      <c r="E90" s="25"/>
      <c r="G90" s="25"/>
      <c r="H90" s="25"/>
    </row>
    <row r="91" customFormat="false" ht="15.75" hidden="false" customHeight="false" outlineLevel="0" collapsed="false">
      <c r="C91" s="25"/>
      <c r="D91" s="26"/>
      <c r="E91" s="25"/>
      <c r="G91" s="25"/>
      <c r="H91" s="25"/>
    </row>
    <row r="92" customFormat="false" ht="15.75" hidden="false" customHeight="false" outlineLevel="0" collapsed="false">
      <c r="C92" s="25"/>
      <c r="D92" s="26"/>
      <c r="E92" s="25"/>
      <c r="G92" s="25"/>
      <c r="H92" s="25"/>
    </row>
    <row r="93" customFormat="false" ht="15.75" hidden="false" customHeight="false" outlineLevel="0" collapsed="false">
      <c r="C93" s="25"/>
      <c r="D93" s="26"/>
      <c r="E93" s="25"/>
      <c r="G93" s="25"/>
      <c r="H93" s="25"/>
    </row>
    <row r="94" customFormat="false" ht="15.75" hidden="false" customHeight="false" outlineLevel="0" collapsed="false">
      <c r="C94" s="25"/>
      <c r="D94" s="26"/>
      <c r="E94" s="25"/>
      <c r="G94" s="25"/>
      <c r="H94" s="25"/>
    </row>
    <row r="95" customFormat="false" ht="15.75" hidden="false" customHeight="false" outlineLevel="0" collapsed="false">
      <c r="C95" s="25"/>
      <c r="D95" s="26"/>
      <c r="E95" s="25"/>
      <c r="G95" s="25"/>
      <c r="H95" s="25"/>
    </row>
    <row r="96" customFormat="false" ht="15.75" hidden="false" customHeight="false" outlineLevel="0" collapsed="false">
      <c r="C96" s="25"/>
      <c r="D96" s="26"/>
      <c r="E96" s="25"/>
      <c r="G96" s="25"/>
      <c r="H96" s="25"/>
    </row>
    <row r="97" customFormat="false" ht="15.75" hidden="false" customHeight="false" outlineLevel="0" collapsed="false">
      <c r="C97" s="25"/>
      <c r="D97" s="26"/>
      <c r="E97" s="25"/>
      <c r="G97" s="25"/>
      <c r="H97" s="25"/>
    </row>
    <row r="98" customFormat="false" ht="15.75" hidden="false" customHeight="false" outlineLevel="0" collapsed="false">
      <c r="C98" s="25"/>
      <c r="D98" s="26"/>
      <c r="E98" s="25"/>
      <c r="G98" s="25"/>
      <c r="H98" s="25"/>
    </row>
    <row r="99" customFormat="false" ht="15.75" hidden="false" customHeight="false" outlineLevel="0" collapsed="false">
      <c r="C99" s="25"/>
      <c r="D99" s="26"/>
      <c r="E99" s="25"/>
      <c r="G99" s="25"/>
      <c r="H99" s="25"/>
    </row>
    <row r="100" customFormat="false" ht="15.75" hidden="false" customHeight="false" outlineLevel="0" collapsed="false">
      <c r="C100" s="25"/>
      <c r="D100" s="26"/>
      <c r="E100" s="25"/>
      <c r="G100" s="25"/>
      <c r="H100" s="25"/>
    </row>
    <row r="101" customFormat="false" ht="15.75" hidden="false" customHeight="false" outlineLevel="0" collapsed="false">
      <c r="C101" s="25"/>
      <c r="D101" s="26"/>
      <c r="E101" s="25"/>
      <c r="G101" s="25"/>
      <c r="H101" s="25"/>
    </row>
    <row r="102" customFormat="false" ht="15.75" hidden="false" customHeight="false" outlineLevel="0" collapsed="false">
      <c r="C102" s="25"/>
      <c r="D102" s="26"/>
      <c r="E102" s="25"/>
      <c r="G102" s="25"/>
      <c r="H102" s="25"/>
    </row>
    <row r="103" customFormat="false" ht="15.75" hidden="false" customHeight="false" outlineLevel="0" collapsed="false">
      <c r="C103" s="25"/>
      <c r="D103" s="26"/>
      <c r="E103" s="25"/>
      <c r="G103" s="25"/>
      <c r="H103" s="25"/>
    </row>
    <row r="104" customFormat="false" ht="15.75" hidden="false" customHeight="false" outlineLevel="0" collapsed="false">
      <c r="C104" s="25"/>
      <c r="D104" s="26"/>
      <c r="E104" s="25"/>
      <c r="G104" s="25"/>
      <c r="H104" s="25"/>
    </row>
    <row r="105" customFormat="false" ht="15.75" hidden="false" customHeight="false" outlineLevel="0" collapsed="false">
      <c r="C105" s="25"/>
      <c r="D105" s="26"/>
      <c r="E105" s="25"/>
      <c r="G105" s="25"/>
      <c r="H105" s="25"/>
    </row>
    <row r="106" customFormat="false" ht="15.75" hidden="false" customHeight="false" outlineLevel="0" collapsed="false">
      <c r="C106" s="25"/>
      <c r="D106" s="26"/>
      <c r="E106" s="25"/>
      <c r="G106" s="25"/>
      <c r="H106" s="25"/>
    </row>
    <row r="107" customFormat="false" ht="15.75" hidden="false" customHeight="false" outlineLevel="0" collapsed="false">
      <c r="C107" s="25"/>
      <c r="D107" s="26"/>
      <c r="E107" s="25"/>
      <c r="G107" s="25"/>
      <c r="H107" s="25"/>
    </row>
    <row r="108" customFormat="false" ht="15.75" hidden="false" customHeight="false" outlineLevel="0" collapsed="false">
      <c r="C108" s="25"/>
      <c r="D108" s="26"/>
      <c r="E108" s="25"/>
      <c r="G108" s="25"/>
      <c r="H108" s="25"/>
    </row>
    <row r="109" customFormat="false" ht="15.75" hidden="false" customHeight="false" outlineLevel="0" collapsed="false">
      <c r="C109" s="25"/>
      <c r="D109" s="26"/>
      <c r="E109" s="25"/>
      <c r="G109" s="25"/>
      <c r="H109" s="25"/>
    </row>
    <row r="110" customFormat="false" ht="15.75" hidden="false" customHeight="false" outlineLevel="0" collapsed="false">
      <c r="C110" s="25"/>
      <c r="D110" s="26"/>
      <c r="E110" s="25"/>
      <c r="G110" s="25"/>
      <c r="H110" s="25"/>
    </row>
    <row r="111" customFormat="false" ht="15.75" hidden="false" customHeight="false" outlineLevel="0" collapsed="false">
      <c r="C111" s="25"/>
      <c r="D111" s="26"/>
      <c r="E111" s="25"/>
      <c r="G111" s="25"/>
      <c r="H111" s="25"/>
    </row>
    <row r="112" customFormat="false" ht="15.75" hidden="false" customHeight="false" outlineLevel="0" collapsed="false">
      <c r="C112" s="25"/>
      <c r="D112" s="26"/>
      <c r="E112" s="25"/>
      <c r="G112" s="25"/>
      <c r="H112" s="25"/>
    </row>
    <row r="113" customFormat="false" ht="15.75" hidden="false" customHeight="false" outlineLevel="0" collapsed="false">
      <c r="C113" s="25"/>
      <c r="D113" s="26"/>
      <c r="E113" s="25"/>
      <c r="G113" s="25"/>
      <c r="H113" s="25"/>
    </row>
    <row r="114" customFormat="false" ht="15.75" hidden="false" customHeight="false" outlineLevel="0" collapsed="false">
      <c r="C114" s="25"/>
      <c r="D114" s="26"/>
      <c r="E114" s="25"/>
      <c r="G114" s="25"/>
      <c r="H114" s="25"/>
    </row>
    <row r="115" customFormat="false" ht="15.75" hidden="false" customHeight="false" outlineLevel="0" collapsed="false">
      <c r="C115" s="25"/>
      <c r="D115" s="26"/>
      <c r="E115" s="25"/>
      <c r="G115" s="25"/>
      <c r="H115" s="25"/>
    </row>
    <row r="116" customFormat="false" ht="15.75" hidden="false" customHeight="false" outlineLevel="0" collapsed="false">
      <c r="C116" s="25"/>
      <c r="D116" s="26"/>
      <c r="E116" s="25"/>
      <c r="G116" s="25"/>
      <c r="H116" s="25"/>
    </row>
    <row r="117" customFormat="false" ht="15.75" hidden="false" customHeight="false" outlineLevel="0" collapsed="false">
      <c r="C117" s="25"/>
      <c r="D117" s="26"/>
      <c r="E117" s="25"/>
      <c r="G117" s="25"/>
      <c r="H117" s="25"/>
    </row>
    <row r="118" customFormat="false" ht="15.75" hidden="false" customHeight="false" outlineLevel="0" collapsed="false">
      <c r="C118" s="25"/>
      <c r="D118" s="26"/>
      <c r="E118" s="25"/>
      <c r="G118" s="25"/>
      <c r="H118" s="25"/>
    </row>
    <row r="119" customFormat="false" ht="15.75" hidden="false" customHeight="false" outlineLevel="0" collapsed="false">
      <c r="C119" s="25"/>
      <c r="D119" s="26"/>
      <c r="E119" s="25"/>
      <c r="G119" s="25"/>
      <c r="H119" s="25"/>
    </row>
    <row r="120" customFormat="false" ht="15.75" hidden="false" customHeight="false" outlineLevel="0" collapsed="false">
      <c r="C120" s="25"/>
      <c r="D120" s="26"/>
      <c r="E120" s="25"/>
      <c r="G120" s="25"/>
      <c r="H120" s="25"/>
    </row>
    <row r="121" customFormat="false" ht="15.75" hidden="false" customHeight="false" outlineLevel="0" collapsed="false">
      <c r="C121" s="25"/>
      <c r="D121" s="26"/>
      <c r="E121" s="25"/>
      <c r="G121" s="25"/>
      <c r="H121" s="25"/>
    </row>
    <row r="122" customFormat="false" ht="15.75" hidden="false" customHeight="false" outlineLevel="0" collapsed="false">
      <c r="C122" s="25"/>
      <c r="D122" s="26"/>
      <c r="E122" s="25"/>
      <c r="G122" s="25"/>
      <c r="H122" s="25"/>
    </row>
    <row r="123" customFormat="false" ht="15.75" hidden="false" customHeight="false" outlineLevel="0" collapsed="false">
      <c r="C123" s="25"/>
      <c r="D123" s="26"/>
      <c r="E123" s="25"/>
      <c r="G123" s="25"/>
      <c r="H123" s="25"/>
    </row>
    <row r="124" customFormat="false" ht="15.75" hidden="false" customHeight="false" outlineLevel="0" collapsed="false">
      <c r="C124" s="25"/>
      <c r="D124" s="26"/>
      <c r="E124" s="25"/>
      <c r="G124" s="25"/>
      <c r="H124" s="25"/>
    </row>
    <row r="125" customFormat="false" ht="15.75" hidden="false" customHeight="false" outlineLevel="0" collapsed="false">
      <c r="C125" s="25"/>
      <c r="D125" s="26"/>
      <c r="E125" s="25"/>
      <c r="G125" s="25"/>
      <c r="H125" s="25"/>
    </row>
    <row r="126" customFormat="false" ht="15.75" hidden="false" customHeight="false" outlineLevel="0" collapsed="false">
      <c r="C126" s="25"/>
      <c r="D126" s="26"/>
      <c r="E126" s="25"/>
      <c r="G126" s="25"/>
      <c r="H126" s="25"/>
    </row>
    <row r="127" customFormat="false" ht="15.75" hidden="false" customHeight="false" outlineLevel="0" collapsed="false">
      <c r="C127" s="25"/>
      <c r="D127" s="26"/>
      <c r="E127" s="25"/>
      <c r="G127" s="25"/>
      <c r="H127" s="25"/>
    </row>
    <row r="128" customFormat="false" ht="15.75" hidden="false" customHeight="false" outlineLevel="0" collapsed="false">
      <c r="C128" s="25"/>
      <c r="D128" s="26"/>
      <c r="E128" s="25"/>
      <c r="G128" s="25"/>
      <c r="H128" s="25"/>
    </row>
    <row r="129" customFormat="false" ht="15.75" hidden="false" customHeight="false" outlineLevel="0" collapsed="false">
      <c r="C129" s="25"/>
      <c r="D129" s="26"/>
      <c r="E129" s="25"/>
      <c r="G129" s="25"/>
      <c r="H129" s="25"/>
    </row>
    <row r="130" customFormat="false" ht="15.75" hidden="false" customHeight="false" outlineLevel="0" collapsed="false">
      <c r="C130" s="25"/>
      <c r="D130" s="26"/>
      <c r="E130" s="25"/>
      <c r="G130" s="25"/>
      <c r="H130" s="25"/>
    </row>
    <row r="131" customFormat="false" ht="15.75" hidden="false" customHeight="false" outlineLevel="0" collapsed="false">
      <c r="C131" s="25"/>
      <c r="D131" s="26"/>
      <c r="E131" s="25"/>
      <c r="G131" s="25"/>
      <c r="H131" s="25"/>
    </row>
    <row r="132" customFormat="false" ht="15.75" hidden="false" customHeight="false" outlineLevel="0" collapsed="false">
      <c r="C132" s="25"/>
      <c r="D132" s="26"/>
      <c r="E132" s="25"/>
      <c r="G132" s="25"/>
      <c r="H132" s="25"/>
    </row>
    <row r="133" customFormat="false" ht="15.75" hidden="false" customHeight="false" outlineLevel="0" collapsed="false">
      <c r="C133" s="25"/>
      <c r="D133" s="26"/>
      <c r="E133" s="25"/>
      <c r="G133" s="25"/>
      <c r="H133" s="25"/>
    </row>
    <row r="134" customFormat="false" ht="15.75" hidden="false" customHeight="false" outlineLevel="0" collapsed="false">
      <c r="C134" s="25"/>
      <c r="D134" s="26"/>
      <c r="E134" s="25"/>
      <c r="G134" s="25"/>
      <c r="H134" s="25"/>
    </row>
    <row r="135" customFormat="false" ht="15.75" hidden="false" customHeight="false" outlineLevel="0" collapsed="false">
      <c r="C135" s="25"/>
      <c r="D135" s="26"/>
      <c r="E135" s="25"/>
      <c r="G135" s="25"/>
      <c r="H135" s="25"/>
    </row>
    <row r="136" customFormat="false" ht="15.75" hidden="false" customHeight="false" outlineLevel="0" collapsed="false">
      <c r="C136" s="25"/>
      <c r="D136" s="26"/>
      <c r="E136" s="25"/>
      <c r="G136" s="25"/>
      <c r="H136" s="25"/>
    </row>
    <row r="137" customFormat="false" ht="15.75" hidden="false" customHeight="false" outlineLevel="0" collapsed="false">
      <c r="C137" s="25"/>
      <c r="D137" s="26"/>
      <c r="E137" s="25"/>
      <c r="G137" s="25"/>
      <c r="H137" s="25"/>
    </row>
    <row r="138" customFormat="false" ht="15.75" hidden="false" customHeight="false" outlineLevel="0" collapsed="false">
      <c r="C138" s="25"/>
      <c r="D138" s="26"/>
      <c r="E138" s="25"/>
      <c r="G138" s="25"/>
      <c r="H138" s="25"/>
    </row>
    <row r="139" customFormat="false" ht="15.75" hidden="false" customHeight="false" outlineLevel="0" collapsed="false">
      <c r="C139" s="25"/>
      <c r="D139" s="26"/>
      <c r="E139" s="25"/>
      <c r="G139" s="25"/>
      <c r="H139" s="25"/>
    </row>
    <row r="140" customFormat="false" ht="15.75" hidden="false" customHeight="false" outlineLevel="0" collapsed="false">
      <c r="C140" s="25"/>
      <c r="D140" s="26"/>
      <c r="E140" s="25"/>
      <c r="G140" s="25"/>
      <c r="H140" s="25"/>
    </row>
    <row r="141" customFormat="false" ht="15.75" hidden="false" customHeight="false" outlineLevel="0" collapsed="false">
      <c r="C141" s="25"/>
      <c r="D141" s="26"/>
      <c r="E141" s="25"/>
      <c r="G141" s="25"/>
      <c r="H141" s="25"/>
    </row>
    <row r="142" customFormat="false" ht="15.75" hidden="false" customHeight="false" outlineLevel="0" collapsed="false">
      <c r="C142" s="25"/>
      <c r="D142" s="26"/>
      <c r="E142" s="25"/>
      <c r="G142" s="25"/>
      <c r="H142" s="25"/>
    </row>
    <row r="143" customFormat="false" ht="15.75" hidden="false" customHeight="false" outlineLevel="0" collapsed="false">
      <c r="C143" s="25"/>
      <c r="D143" s="26"/>
      <c r="E143" s="25"/>
      <c r="G143" s="25"/>
      <c r="H143" s="25"/>
    </row>
    <row r="144" customFormat="false" ht="15.75" hidden="false" customHeight="false" outlineLevel="0" collapsed="false">
      <c r="C144" s="25"/>
      <c r="D144" s="26"/>
      <c r="E144" s="25"/>
      <c r="G144" s="25"/>
      <c r="H144" s="25"/>
    </row>
    <row r="145" customFormat="false" ht="15.75" hidden="false" customHeight="false" outlineLevel="0" collapsed="false">
      <c r="C145" s="25"/>
      <c r="D145" s="26"/>
      <c r="E145" s="25"/>
      <c r="G145" s="25"/>
      <c r="H145" s="25"/>
    </row>
    <row r="146" customFormat="false" ht="15.75" hidden="false" customHeight="false" outlineLevel="0" collapsed="false">
      <c r="C146" s="25"/>
      <c r="D146" s="26"/>
      <c r="E146" s="25"/>
      <c r="G146" s="25"/>
      <c r="H146" s="25"/>
    </row>
    <row r="147" customFormat="false" ht="15.75" hidden="false" customHeight="false" outlineLevel="0" collapsed="false">
      <c r="C147" s="25"/>
      <c r="D147" s="26"/>
      <c r="E147" s="25"/>
      <c r="G147" s="25"/>
      <c r="H147" s="25"/>
    </row>
    <row r="148" customFormat="false" ht="15.75" hidden="false" customHeight="false" outlineLevel="0" collapsed="false">
      <c r="C148" s="25"/>
      <c r="D148" s="26"/>
      <c r="E148" s="25"/>
      <c r="G148" s="25"/>
      <c r="H148" s="25"/>
    </row>
    <row r="149" customFormat="false" ht="15.75" hidden="false" customHeight="false" outlineLevel="0" collapsed="false">
      <c r="C149" s="25"/>
      <c r="D149" s="26"/>
      <c r="E149" s="25"/>
      <c r="G149" s="25"/>
      <c r="H149" s="25"/>
    </row>
    <row r="150" customFormat="false" ht="15.75" hidden="false" customHeight="false" outlineLevel="0" collapsed="false">
      <c r="C150" s="25"/>
      <c r="D150" s="26"/>
      <c r="E150" s="25"/>
      <c r="G150" s="25"/>
      <c r="H150" s="25"/>
    </row>
    <row r="151" customFormat="false" ht="15.75" hidden="false" customHeight="false" outlineLevel="0" collapsed="false">
      <c r="C151" s="25"/>
      <c r="D151" s="26"/>
      <c r="E151" s="25"/>
      <c r="G151" s="25"/>
      <c r="H151" s="25"/>
    </row>
    <row r="152" customFormat="false" ht="15.75" hidden="false" customHeight="false" outlineLevel="0" collapsed="false">
      <c r="C152" s="25"/>
      <c r="D152" s="26"/>
      <c r="E152" s="25"/>
      <c r="G152" s="25"/>
      <c r="H152" s="25"/>
    </row>
    <row r="153" customFormat="false" ht="15.75" hidden="false" customHeight="false" outlineLevel="0" collapsed="false">
      <c r="C153" s="25"/>
      <c r="D153" s="26"/>
      <c r="E153" s="25"/>
      <c r="G153" s="25"/>
      <c r="H153" s="25"/>
    </row>
    <row r="154" customFormat="false" ht="15.75" hidden="false" customHeight="false" outlineLevel="0" collapsed="false">
      <c r="C154" s="25"/>
      <c r="D154" s="26"/>
      <c r="E154" s="25"/>
      <c r="G154" s="25"/>
      <c r="H154" s="25"/>
    </row>
    <row r="155" customFormat="false" ht="15.75" hidden="false" customHeight="false" outlineLevel="0" collapsed="false">
      <c r="C155" s="25"/>
      <c r="D155" s="26"/>
      <c r="E155" s="25"/>
      <c r="G155" s="25"/>
      <c r="H155" s="25"/>
    </row>
    <row r="156" customFormat="false" ht="15.75" hidden="false" customHeight="false" outlineLevel="0" collapsed="false">
      <c r="C156" s="25"/>
      <c r="D156" s="26"/>
      <c r="E156" s="25"/>
      <c r="G156" s="25"/>
      <c r="H156" s="25"/>
    </row>
    <row r="157" customFormat="false" ht="15.75" hidden="false" customHeight="false" outlineLevel="0" collapsed="false">
      <c r="C157" s="25"/>
      <c r="D157" s="26"/>
      <c r="E157" s="25"/>
      <c r="G157" s="25"/>
      <c r="H157" s="25"/>
    </row>
    <row r="158" customFormat="false" ht="15.75" hidden="false" customHeight="false" outlineLevel="0" collapsed="false">
      <c r="C158" s="25"/>
      <c r="D158" s="26"/>
      <c r="E158" s="25"/>
      <c r="G158" s="25"/>
      <c r="H158" s="25"/>
    </row>
    <row r="159" customFormat="false" ht="15.75" hidden="false" customHeight="false" outlineLevel="0" collapsed="false">
      <c r="C159" s="25"/>
      <c r="D159" s="26"/>
      <c r="E159" s="25"/>
      <c r="G159" s="25"/>
      <c r="H159" s="25"/>
    </row>
    <row r="160" customFormat="false" ht="15.75" hidden="false" customHeight="false" outlineLevel="0" collapsed="false">
      <c r="C160" s="25"/>
      <c r="D160" s="26"/>
      <c r="E160" s="25"/>
      <c r="G160" s="25"/>
      <c r="H160" s="25"/>
    </row>
    <row r="161" customFormat="false" ht="15.75" hidden="false" customHeight="false" outlineLevel="0" collapsed="false">
      <c r="C161" s="25"/>
      <c r="D161" s="26"/>
      <c r="E161" s="25"/>
      <c r="G161" s="25"/>
      <c r="H161" s="25"/>
    </row>
    <row r="162" customFormat="false" ht="15.75" hidden="false" customHeight="false" outlineLevel="0" collapsed="false">
      <c r="C162" s="25"/>
      <c r="D162" s="26"/>
      <c r="E162" s="25"/>
      <c r="G162" s="25"/>
      <c r="H162" s="25"/>
    </row>
    <row r="163" customFormat="false" ht="15.75" hidden="false" customHeight="false" outlineLevel="0" collapsed="false">
      <c r="C163" s="25"/>
      <c r="D163" s="26"/>
      <c r="E163" s="25"/>
      <c r="G163" s="25"/>
      <c r="H163" s="25"/>
    </row>
    <row r="164" customFormat="false" ht="15.75" hidden="false" customHeight="false" outlineLevel="0" collapsed="false">
      <c r="C164" s="25"/>
      <c r="D164" s="26"/>
      <c r="E164" s="25"/>
      <c r="G164" s="25"/>
      <c r="H164" s="25"/>
    </row>
    <row r="165" customFormat="false" ht="15.75" hidden="false" customHeight="false" outlineLevel="0" collapsed="false">
      <c r="C165" s="25"/>
      <c r="D165" s="26"/>
      <c r="E165" s="25"/>
      <c r="G165" s="25"/>
      <c r="H165" s="25"/>
    </row>
    <row r="166" customFormat="false" ht="15.75" hidden="false" customHeight="false" outlineLevel="0" collapsed="false">
      <c r="C166" s="25"/>
      <c r="D166" s="26"/>
      <c r="E166" s="25"/>
      <c r="G166" s="25"/>
      <c r="H166" s="25"/>
    </row>
    <row r="167" customFormat="false" ht="15.75" hidden="false" customHeight="false" outlineLevel="0" collapsed="false">
      <c r="C167" s="25"/>
      <c r="D167" s="26"/>
      <c r="E167" s="25"/>
      <c r="G167" s="25"/>
      <c r="H167" s="25"/>
    </row>
    <row r="168" customFormat="false" ht="15.75" hidden="false" customHeight="false" outlineLevel="0" collapsed="false">
      <c r="C168" s="25"/>
      <c r="D168" s="26"/>
      <c r="E168" s="25"/>
      <c r="G168" s="25"/>
      <c r="H168" s="25"/>
    </row>
    <row r="169" customFormat="false" ht="15.75" hidden="false" customHeight="false" outlineLevel="0" collapsed="false">
      <c r="C169" s="25"/>
      <c r="D169" s="26"/>
      <c r="E169" s="25"/>
      <c r="G169" s="25"/>
      <c r="H169" s="25"/>
    </row>
    <row r="170" customFormat="false" ht="15.75" hidden="false" customHeight="false" outlineLevel="0" collapsed="false">
      <c r="C170" s="25"/>
      <c r="D170" s="26"/>
      <c r="E170" s="25"/>
      <c r="G170" s="25"/>
      <c r="H170" s="25"/>
    </row>
    <row r="171" customFormat="false" ht="15.75" hidden="false" customHeight="false" outlineLevel="0" collapsed="false">
      <c r="C171" s="25"/>
      <c r="D171" s="26"/>
      <c r="E171" s="25"/>
      <c r="G171" s="25"/>
      <c r="H171" s="25"/>
    </row>
    <row r="172" customFormat="false" ht="15.75" hidden="false" customHeight="false" outlineLevel="0" collapsed="false">
      <c r="C172" s="25"/>
      <c r="D172" s="26"/>
      <c r="E172" s="25"/>
      <c r="G172" s="25"/>
      <c r="H172" s="25"/>
    </row>
    <row r="173" customFormat="false" ht="15.75" hidden="false" customHeight="false" outlineLevel="0" collapsed="false">
      <c r="C173" s="25"/>
      <c r="D173" s="26"/>
      <c r="E173" s="25"/>
      <c r="G173" s="25"/>
      <c r="H173" s="25"/>
    </row>
    <row r="174" customFormat="false" ht="15.75" hidden="false" customHeight="false" outlineLevel="0" collapsed="false">
      <c r="C174" s="25"/>
      <c r="D174" s="26"/>
      <c r="E174" s="25"/>
      <c r="G174" s="25"/>
      <c r="H174" s="25"/>
    </row>
    <row r="175" customFormat="false" ht="15.75" hidden="false" customHeight="false" outlineLevel="0" collapsed="false">
      <c r="C175" s="25"/>
      <c r="D175" s="26"/>
      <c r="E175" s="25"/>
      <c r="G175" s="25"/>
      <c r="H175" s="25"/>
    </row>
    <row r="176" customFormat="false" ht="15.75" hidden="false" customHeight="false" outlineLevel="0" collapsed="false">
      <c r="C176" s="25"/>
      <c r="D176" s="26"/>
      <c r="E176" s="25"/>
      <c r="G176" s="25"/>
      <c r="H176" s="25"/>
    </row>
    <row r="177" customFormat="false" ht="15.75" hidden="false" customHeight="false" outlineLevel="0" collapsed="false">
      <c r="C177" s="25"/>
      <c r="D177" s="26"/>
      <c r="E177" s="25"/>
      <c r="G177" s="25"/>
      <c r="H177" s="25"/>
    </row>
    <row r="178" customFormat="false" ht="15.75" hidden="false" customHeight="false" outlineLevel="0" collapsed="false">
      <c r="C178" s="25"/>
      <c r="D178" s="26"/>
      <c r="E178" s="25"/>
      <c r="G178" s="25"/>
      <c r="H178" s="25"/>
    </row>
    <row r="179" customFormat="false" ht="15.75" hidden="false" customHeight="false" outlineLevel="0" collapsed="false">
      <c r="C179" s="25"/>
      <c r="D179" s="26"/>
      <c r="E179" s="25"/>
      <c r="G179" s="25"/>
      <c r="H179" s="25"/>
    </row>
    <row r="180" customFormat="false" ht="15.75" hidden="false" customHeight="false" outlineLevel="0" collapsed="false">
      <c r="C180" s="25"/>
      <c r="D180" s="26"/>
      <c r="E180" s="25"/>
      <c r="G180" s="25"/>
      <c r="H180" s="25"/>
    </row>
    <row r="181" customFormat="false" ht="15.75" hidden="false" customHeight="false" outlineLevel="0" collapsed="false">
      <c r="C181" s="25"/>
      <c r="D181" s="26"/>
      <c r="E181" s="25"/>
      <c r="G181" s="25"/>
      <c r="H181" s="25"/>
    </row>
    <row r="182" customFormat="false" ht="15.75" hidden="false" customHeight="false" outlineLevel="0" collapsed="false">
      <c r="C182" s="25"/>
      <c r="D182" s="26"/>
      <c r="E182" s="25"/>
      <c r="G182" s="25"/>
      <c r="H182" s="25"/>
    </row>
    <row r="183" customFormat="false" ht="15.75" hidden="false" customHeight="false" outlineLevel="0" collapsed="false">
      <c r="C183" s="25"/>
      <c r="D183" s="26"/>
      <c r="E183" s="25"/>
      <c r="G183" s="25"/>
      <c r="H183" s="25"/>
    </row>
    <row r="184" customFormat="false" ht="15.75" hidden="false" customHeight="false" outlineLevel="0" collapsed="false">
      <c r="C184" s="25"/>
      <c r="D184" s="26"/>
      <c r="E184" s="25"/>
      <c r="G184" s="25"/>
      <c r="H184" s="25"/>
    </row>
    <row r="185" customFormat="false" ht="15.75" hidden="false" customHeight="false" outlineLevel="0" collapsed="false">
      <c r="C185" s="25"/>
      <c r="D185" s="26"/>
      <c r="E185" s="25"/>
      <c r="G185" s="25"/>
      <c r="H185" s="25"/>
    </row>
    <row r="186" customFormat="false" ht="15.75" hidden="false" customHeight="false" outlineLevel="0" collapsed="false">
      <c r="C186" s="25"/>
      <c r="D186" s="26"/>
      <c r="E186" s="25"/>
      <c r="G186" s="25"/>
      <c r="H186" s="25"/>
    </row>
    <row r="187" customFormat="false" ht="15.75" hidden="false" customHeight="false" outlineLevel="0" collapsed="false">
      <c r="C187" s="25"/>
      <c r="D187" s="26"/>
      <c r="E187" s="25"/>
      <c r="G187" s="25"/>
      <c r="H187" s="25"/>
    </row>
    <row r="188" customFormat="false" ht="15.75" hidden="false" customHeight="false" outlineLevel="0" collapsed="false">
      <c r="C188" s="25"/>
      <c r="D188" s="26"/>
      <c r="E188" s="25"/>
      <c r="G188" s="25"/>
      <c r="H188" s="25"/>
    </row>
    <row r="189" customFormat="false" ht="15.75" hidden="false" customHeight="false" outlineLevel="0" collapsed="false">
      <c r="C189" s="25"/>
      <c r="D189" s="26"/>
      <c r="E189" s="25"/>
      <c r="G189" s="25"/>
      <c r="H189" s="25"/>
    </row>
    <row r="190" customFormat="false" ht="15.75" hidden="false" customHeight="false" outlineLevel="0" collapsed="false">
      <c r="C190" s="25"/>
      <c r="D190" s="26"/>
      <c r="E190" s="25"/>
      <c r="G190" s="25"/>
      <c r="H190" s="25"/>
    </row>
    <row r="191" customFormat="false" ht="15.75" hidden="false" customHeight="false" outlineLevel="0" collapsed="false">
      <c r="C191" s="25"/>
      <c r="D191" s="26"/>
      <c r="E191" s="25"/>
      <c r="G191" s="25"/>
      <c r="H191" s="25"/>
    </row>
    <row r="192" customFormat="false" ht="15.75" hidden="false" customHeight="false" outlineLevel="0" collapsed="false">
      <c r="C192" s="25"/>
      <c r="D192" s="26"/>
      <c r="E192" s="25"/>
      <c r="G192" s="25"/>
      <c r="H192" s="25"/>
    </row>
    <row r="193" customFormat="false" ht="15.75" hidden="false" customHeight="false" outlineLevel="0" collapsed="false">
      <c r="C193" s="25"/>
      <c r="D193" s="26"/>
      <c r="E193" s="25"/>
      <c r="G193" s="25"/>
      <c r="H193" s="25"/>
    </row>
    <row r="194" customFormat="false" ht="15.75" hidden="false" customHeight="false" outlineLevel="0" collapsed="false">
      <c r="C194" s="25"/>
      <c r="D194" s="26"/>
      <c r="E194" s="25"/>
      <c r="G194" s="25"/>
      <c r="H194" s="25"/>
    </row>
    <row r="195" customFormat="false" ht="15.75" hidden="false" customHeight="false" outlineLevel="0" collapsed="false">
      <c r="C195" s="25"/>
      <c r="D195" s="26"/>
      <c r="E195" s="25"/>
      <c r="G195" s="25"/>
      <c r="H195" s="25"/>
    </row>
    <row r="196" customFormat="false" ht="15.75" hidden="false" customHeight="false" outlineLevel="0" collapsed="false">
      <c r="C196" s="25"/>
      <c r="D196" s="26"/>
      <c r="E196" s="25"/>
      <c r="G196" s="25"/>
      <c r="H196" s="25"/>
    </row>
    <row r="197" customFormat="false" ht="15.75" hidden="false" customHeight="false" outlineLevel="0" collapsed="false">
      <c r="C197" s="25"/>
      <c r="D197" s="26"/>
      <c r="E197" s="25"/>
      <c r="G197" s="25"/>
      <c r="H197" s="25"/>
    </row>
    <row r="198" customFormat="false" ht="15.75" hidden="false" customHeight="false" outlineLevel="0" collapsed="false">
      <c r="C198" s="25"/>
      <c r="D198" s="26"/>
      <c r="E198" s="25"/>
      <c r="G198" s="25"/>
      <c r="H198" s="25"/>
    </row>
    <row r="199" customFormat="false" ht="15.75" hidden="false" customHeight="false" outlineLevel="0" collapsed="false">
      <c r="C199" s="25"/>
      <c r="D199" s="26"/>
      <c r="E199" s="25"/>
      <c r="G199" s="25"/>
      <c r="H199" s="25"/>
    </row>
    <row r="200" customFormat="false" ht="15.75" hidden="false" customHeight="false" outlineLevel="0" collapsed="false">
      <c r="C200" s="25"/>
      <c r="D200" s="26"/>
      <c r="E200" s="25"/>
      <c r="G200" s="25"/>
      <c r="H200" s="25"/>
    </row>
    <row r="201" customFormat="false" ht="15.75" hidden="false" customHeight="false" outlineLevel="0" collapsed="false">
      <c r="C201" s="25"/>
      <c r="D201" s="26"/>
      <c r="E201" s="25"/>
      <c r="G201" s="25"/>
      <c r="H201" s="25"/>
    </row>
    <row r="202" customFormat="false" ht="15.75" hidden="false" customHeight="false" outlineLevel="0" collapsed="false">
      <c r="C202" s="25"/>
      <c r="D202" s="26"/>
      <c r="E202" s="25"/>
      <c r="G202" s="25"/>
      <c r="H202" s="25"/>
    </row>
    <row r="203" customFormat="false" ht="15.75" hidden="false" customHeight="false" outlineLevel="0" collapsed="false">
      <c r="C203" s="25"/>
      <c r="D203" s="26"/>
      <c r="E203" s="25"/>
      <c r="G203" s="25"/>
      <c r="H203" s="25"/>
    </row>
    <row r="204" customFormat="false" ht="15.75" hidden="false" customHeight="false" outlineLevel="0" collapsed="false">
      <c r="C204" s="25"/>
      <c r="D204" s="26"/>
      <c r="E204" s="25"/>
      <c r="G204" s="25"/>
      <c r="H204" s="25"/>
    </row>
    <row r="205" customFormat="false" ht="15.75" hidden="false" customHeight="false" outlineLevel="0" collapsed="false">
      <c r="C205" s="25"/>
      <c r="D205" s="26"/>
      <c r="E205" s="25"/>
      <c r="G205" s="25"/>
      <c r="H205" s="25"/>
    </row>
    <row r="206" customFormat="false" ht="15.75" hidden="false" customHeight="false" outlineLevel="0" collapsed="false">
      <c r="C206" s="25"/>
      <c r="D206" s="26"/>
      <c r="E206" s="25"/>
      <c r="G206" s="25"/>
      <c r="H206" s="25"/>
    </row>
    <row r="207" customFormat="false" ht="15.75" hidden="false" customHeight="false" outlineLevel="0" collapsed="false">
      <c r="C207" s="25"/>
      <c r="D207" s="26"/>
      <c r="E207" s="25"/>
      <c r="G207" s="25"/>
      <c r="H207" s="25"/>
    </row>
    <row r="208" customFormat="false" ht="15.75" hidden="false" customHeight="false" outlineLevel="0" collapsed="false">
      <c r="C208" s="25"/>
      <c r="D208" s="26"/>
      <c r="E208" s="25"/>
      <c r="G208" s="25"/>
      <c r="H208" s="25"/>
    </row>
    <row r="209" customFormat="false" ht="15.75" hidden="false" customHeight="false" outlineLevel="0" collapsed="false">
      <c r="C209" s="25"/>
      <c r="D209" s="26"/>
      <c r="E209" s="25"/>
      <c r="G209" s="25"/>
      <c r="H209" s="25"/>
    </row>
    <row r="210" customFormat="false" ht="15.75" hidden="false" customHeight="false" outlineLevel="0" collapsed="false">
      <c r="C210" s="25"/>
      <c r="D210" s="26"/>
      <c r="E210" s="25"/>
      <c r="G210" s="25"/>
      <c r="H210" s="25"/>
    </row>
    <row r="211" customFormat="false" ht="15.75" hidden="false" customHeight="false" outlineLevel="0" collapsed="false">
      <c r="C211" s="25"/>
      <c r="D211" s="26"/>
      <c r="E211" s="25"/>
      <c r="G211" s="25"/>
      <c r="H211" s="25"/>
    </row>
    <row r="212" customFormat="false" ht="15.75" hidden="false" customHeight="false" outlineLevel="0" collapsed="false">
      <c r="C212" s="25"/>
      <c r="D212" s="26"/>
      <c r="E212" s="25"/>
      <c r="G212" s="25"/>
      <c r="H212" s="25"/>
    </row>
    <row r="213" customFormat="false" ht="15.75" hidden="false" customHeight="false" outlineLevel="0" collapsed="false">
      <c r="C213" s="25"/>
      <c r="D213" s="26"/>
      <c r="E213" s="25"/>
      <c r="G213" s="25"/>
      <c r="H213" s="25"/>
    </row>
    <row r="214" customFormat="false" ht="15.75" hidden="false" customHeight="false" outlineLevel="0" collapsed="false">
      <c r="C214" s="25"/>
      <c r="D214" s="26"/>
      <c r="E214" s="25"/>
      <c r="G214" s="25"/>
      <c r="H214" s="25"/>
    </row>
    <row r="215" customFormat="false" ht="15.75" hidden="false" customHeight="false" outlineLevel="0" collapsed="false">
      <c r="C215" s="25"/>
      <c r="D215" s="26"/>
      <c r="E215" s="25"/>
      <c r="G215" s="25"/>
      <c r="H215" s="25"/>
    </row>
    <row r="216" customFormat="false" ht="15.75" hidden="false" customHeight="false" outlineLevel="0" collapsed="false">
      <c r="C216" s="25"/>
      <c r="D216" s="26"/>
      <c r="E216" s="25"/>
      <c r="G216" s="25"/>
      <c r="H216" s="25"/>
    </row>
    <row r="217" customFormat="false" ht="15.75" hidden="false" customHeight="false" outlineLevel="0" collapsed="false">
      <c r="C217" s="25"/>
      <c r="D217" s="26"/>
      <c r="E217" s="25"/>
      <c r="G217" s="25"/>
      <c r="H217" s="25"/>
    </row>
    <row r="218" customFormat="false" ht="15.75" hidden="false" customHeight="false" outlineLevel="0" collapsed="false">
      <c r="C218" s="25"/>
      <c r="D218" s="26"/>
      <c r="E218" s="25"/>
      <c r="G218" s="25"/>
      <c r="H218" s="25"/>
    </row>
    <row r="219" customFormat="false" ht="15.75" hidden="false" customHeight="false" outlineLevel="0" collapsed="false">
      <c r="C219" s="25"/>
      <c r="D219" s="26"/>
      <c r="E219" s="25"/>
      <c r="G219" s="25"/>
      <c r="H219" s="25"/>
    </row>
    <row r="220" customFormat="false" ht="15.75" hidden="false" customHeight="false" outlineLevel="0" collapsed="false">
      <c r="C220" s="25"/>
      <c r="D220" s="26"/>
      <c r="E220" s="25"/>
      <c r="G220" s="25"/>
      <c r="H220" s="25"/>
    </row>
    <row r="221" customFormat="false" ht="15.75" hidden="false" customHeight="false" outlineLevel="0" collapsed="false">
      <c r="C221" s="25"/>
      <c r="D221" s="26"/>
      <c r="E221" s="25"/>
      <c r="G221" s="25"/>
      <c r="H221" s="25"/>
    </row>
    <row r="222" customFormat="false" ht="15.75" hidden="false" customHeight="false" outlineLevel="0" collapsed="false">
      <c r="C222" s="25"/>
      <c r="D222" s="26"/>
      <c r="E222" s="25"/>
      <c r="G222" s="25"/>
      <c r="H222" s="25"/>
    </row>
    <row r="223" customFormat="false" ht="15.75" hidden="false" customHeight="false" outlineLevel="0" collapsed="false">
      <c r="C223" s="25"/>
      <c r="D223" s="26"/>
      <c r="E223" s="25"/>
      <c r="G223" s="25"/>
      <c r="H223" s="25"/>
    </row>
    <row r="224" customFormat="false" ht="15.75" hidden="false" customHeight="false" outlineLevel="0" collapsed="false">
      <c r="C224" s="25"/>
      <c r="D224" s="26"/>
      <c r="E224" s="25"/>
      <c r="G224" s="25"/>
      <c r="H224" s="25"/>
    </row>
    <row r="225" customFormat="false" ht="15.75" hidden="false" customHeight="false" outlineLevel="0" collapsed="false">
      <c r="C225" s="25"/>
      <c r="D225" s="26"/>
      <c r="E225" s="25"/>
      <c r="G225" s="25"/>
      <c r="H225" s="25"/>
    </row>
    <row r="226" customFormat="false" ht="15.75" hidden="false" customHeight="false" outlineLevel="0" collapsed="false">
      <c r="C226" s="25"/>
      <c r="D226" s="26"/>
      <c r="E226" s="25"/>
      <c r="G226" s="25"/>
      <c r="H226" s="25"/>
    </row>
    <row r="227" customFormat="false" ht="15.75" hidden="false" customHeight="false" outlineLevel="0" collapsed="false">
      <c r="C227" s="25"/>
      <c r="D227" s="26"/>
      <c r="E227" s="25"/>
      <c r="G227" s="25"/>
      <c r="H227" s="25"/>
    </row>
    <row r="228" customFormat="false" ht="15.75" hidden="false" customHeight="false" outlineLevel="0" collapsed="false">
      <c r="C228" s="25"/>
      <c r="D228" s="26"/>
      <c r="E228" s="25"/>
      <c r="G228" s="25"/>
      <c r="H228" s="25"/>
    </row>
    <row r="229" customFormat="false" ht="15.75" hidden="false" customHeight="false" outlineLevel="0" collapsed="false">
      <c r="C229" s="25"/>
      <c r="D229" s="26"/>
      <c r="E229" s="25"/>
      <c r="G229" s="25"/>
      <c r="H229" s="25"/>
    </row>
    <row r="230" customFormat="false" ht="15.75" hidden="false" customHeight="false" outlineLevel="0" collapsed="false">
      <c r="C230" s="25"/>
      <c r="D230" s="26"/>
      <c r="E230" s="25"/>
      <c r="G230" s="25"/>
      <c r="H230" s="25"/>
    </row>
    <row r="231" customFormat="false" ht="15.75" hidden="false" customHeight="false" outlineLevel="0" collapsed="false">
      <c r="C231" s="25"/>
      <c r="D231" s="26"/>
      <c r="E231" s="25"/>
      <c r="G231" s="25"/>
      <c r="H231" s="25"/>
    </row>
    <row r="232" customFormat="false" ht="15.75" hidden="false" customHeight="false" outlineLevel="0" collapsed="false">
      <c r="C232" s="25"/>
      <c r="D232" s="26"/>
      <c r="E232" s="25"/>
      <c r="G232" s="25"/>
      <c r="H232" s="25"/>
    </row>
    <row r="233" customFormat="false" ht="15.75" hidden="false" customHeight="false" outlineLevel="0" collapsed="false">
      <c r="C233" s="25"/>
      <c r="D233" s="26"/>
      <c r="E233" s="25"/>
      <c r="G233" s="25"/>
      <c r="H233" s="25"/>
    </row>
    <row r="234" customFormat="false" ht="15.75" hidden="false" customHeight="false" outlineLevel="0" collapsed="false">
      <c r="C234" s="25"/>
      <c r="D234" s="26"/>
      <c r="E234" s="25"/>
      <c r="G234" s="25"/>
      <c r="H234" s="25"/>
    </row>
    <row r="235" customFormat="false" ht="15.75" hidden="false" customHeight="false" outlineLevel="0" collapsed="false">
      <c r="C235" s="25"/>
      <c r="D235" s="26"/>
      <c r="E235" s="25"/>
      <c r="G235" s="25"/>
      <c r="H235" s="25"/>
    </row>
    <row r="236" customFormat="false" ht="15.75" hidden="false" customHeight="false" outlineLevel="0" collapsed="false">
      <c r="C236" s="25"/>
      <c r="D236" s="26"/>
      <c r="E236" s="25"/>
      <c r="G236" s="25"/>
      <c r="H236" s="25"/>
    </row>
    <row r="237" customFormat="false" ht="15.75" hidden="false" customHeight="false" outlineLevel="0" collapsed="false">
      <c r="C237" s="25"/>
      <c r="D237" s="26"/>
      <c r="E237" s="25"/>
      <c r="G237" s="25"/>
      <c r="H237" s="25"/>
    </row>
    <row r="238" customFormat="false" ht="15.75" hidden="false" customHeight="false" outlineLevel="0" collapsed="false">
      <c r="C238" s="25"/>
      <c r="D238" s="26"/>
      <c r="E238" s="25"/>
      <c r="G238" s="25"/>
      <c r="H238" s="25"/>
    </row>
    <row r="239" customFormat="false" ht="15.75" hidden="false" customHeight="false" outlineLevel="0" collapsed="false">
      <c r="C239" s="25"/>
      <c r="D239" s="26"/>
      <c r="E239" s="25"/>
      <c r="G239" s="25"/>
      <c r="H239" s="25"/>
    </row>
    <row r="240" customFormat="false" ht="15.75" hidden="false" customHeight="false" outlineLevel="0" collapsed="false">
      <c r="C240" s="25"/>
      <c r="D240" s="26"/>
      <c r="E240" s="25"/>
      <c r="G240" s="25"/>
      <c r="H240" s="25"/>
    </row>
    <row r="241" customFormat="false" ht="15.75" hidden="false" customHeight="false" outlineLevel="0" collapsed="false">
      <c r="C241" s="25"/>
      <c r="D241" s="26"/>
      <c r="E241" s="25"/>
      <c r="G241" s="25"/>
      <c r="H241" s="25"/>
    </row>
    <row r="242" customFormat="false" ht="15.75" hidden="false" customHeight="false" outlineLevel="0" collapsed="false">
      <c r="C242" s="25"/>
      <c r="D242" s="26"/>
      <c r="E242" s="25"/>
      <c r="G242" s="25"/>
      <c r="H242" s="25"/>
    </row>
    <row r="243" customFormat="false" ht="15.75" hidden="false" customHeight="false" outlineLevel="0" collapsed="false">
      <c r="C243" s="25"/>
      <c r="D243" s="26"/>
      <c r="E243" s="25"/>
      <c r="G243" s="25"/>
      <c r="H243" s="25"/>
    </row>
    <row r="244" customFormat="false" ht="15.75" hidden="false" customHeight="false" outlineLevel="0" collapsed="false">
      <c r="C244" s="25"/>
      <c r="D244" s="26"/>
      <c r="E244" s="25"/>
      <c r="G244" s="25"/>
      <c r="H244" s="25"/>
    </row>
    <row r="245" customFormat="false" ht="15.75" hidden="false" customHeight="false" outlineLevel="0" collapsed="false">
      <c r="C245" s="25"/>
      <c r="D245" s="26"/>
      <c r="E245" s="25"/>
      <c r="G245" s="25"/>
      <c r="H245" s="25"/>
    </row>
    <row r="246" customFormat="false" ht="15.75" hidden="false" customHeight="false" outlineLevel="0" collapsed="false">
      <c r="C246" s="25"/>
      <c r="D246" s="26"/>
      <c r="E246" s="25"/>
      <c r="G246" s="25"/>
      <c r="H246" s="25"/>
    </row>
    <row r="247" customFormat="false" ht="15.75" hidden="false" customHeight="false" outlineLevel="0" collapsed="false">
      <c r="C247" s="25"/>
      <c r="D247" s="26"/>
      <c r="E247" s="25"/>
      <c r="G247" s="25"/>
      <c r="H247" s="25"/>
    </row>
    <row r="248" customFormat="false" ht="15.75" hidden="false" customHeight="false" outlineLevel="0" collapsed="false">
      <c r="C248" s="25"/>
      <c r="D248" s="26"/>
      <c r="E248" s="25"/>
      <c r="G248" s="25"/>
      <c r="H248" s="25"/>
    </row>
    <row r="249" customFormat="false" ht="15.75" hidden="false" customHeight="false" outlineLevel="0" collapsed="false">
      <c r="C249" s="25"/>
      <c r="D249" s="26"/>
      <c r="E249" s="25"/>
      <c r="G249" s="25"/>
      <c r="H249" s="25"/>
    </row>
    <row r="250" customFormat="false" ht="15.75" hidden="false" customHeight="false" outlineLevel="0" collapsed="false">
      <c r="C250" s="25"/>
      <c r="D250" s="26"/>
      <c r="E250" s="25"/>
      <c r="G250" s="25"/>
      <c r="H250" s="25"/>
    </row>
    <row r="251" customFormat="false" ht="15.75" hidden="false" customHeight="false" outlineLevel="0" collapsed="false">
      <c r="C251" s="25"/>
      <c r="D251" s="26"/>
      <c r="E251" s="25"/>
      <c r="G251" s="25"/>
      <c r="H251" s="25"/>
    </row>
    <row r="252" customFormat="false" ht="15.75" hidden="false" customHeight="false" outlineLevel="0" collapsed="false">
      <c r="C252" s="25"/>
      <c r="D252" s="26"/>
      <c r="E252" s="25"/>
      <c r="G252" s="25"/>
      <c r="H252" s="25"/>
    </row>
    <row r="253" customFormat="false" ht="15.75" hidden="false" customHeight="false" outlineLevel="0" collapsed="false">
      <c r="C253" s="25"/>
      <c r="D253" s="26"/>
      <c r="E253" s="25"/>
      <c r="G253" s="25"/>
      <c r="H253" s="25"/>
    </row>
    <row r="254" customFormat="false" ht="15.75" hidden="false" customHeight="false" outlineLevel="0" collapsed="false">
      <c r="C254" s="25"/>
      <c r="D254" s="26"/>
      <c r="E254" s="25"/>
      <c r="G254" s="25"/>
      <c r="H254" s="25"/>
    </row>
    <row r="255" customFormat="false" ht="15.75" hidden="false" customHeight="false" outlineLevel="0" collapsed="false">
      <c r="C255" s="25"/>
      <c r="D255" s="26"/>
      <c r="E255" s="25"/>
      <c r="G255" s="25"/>
      <c r="H255" s="25"/>
    </row>
    <row r="256" customFormat="false" ht="15.75" hidden="false" customHeight="false" outlineLevel="0" collapsed="false">
      <c r="C256" s="25"/>
      <c r="D256" s="26"/>
      <c r="E256" s="25"/>
      <c r="G256" s="25"/>
      <c r="H256" s="25"/>
    </row>
    <row r="257" customFormat="false" ht="15.75" hidden="false" customHeight="false" outlineLevel="0" collapsed="false">
      <c r="C257" s="25"/>
      <c r="D257" s="26"/>
      <c r="E257" s="25"/>
      <c r="G257" s="25"/>
      <c r="H257" s="25"/>
    </row>
    <row r="258" customFormat="false" ht="15.75" hidden="false" customHeight="false" outlineLevel="0" collapsed="false">
      <c r="C258" s="25"/>
      <c r="D258" s="26"/>
      <c r="E258" s="25"/>
      <c r="G258" s="25"/>
      <c r="H258" s="25"/>
    </row>
    <row r="259" customFormat="false" ht="15.75" hidden="false" customHeight="false" outlineLevel="0" collapsed="false">
      <c r="C259" s="25"/>
      <c r="D259" s="26"/>
      <c r="E259" s="25"/>
      <c r="G259" s="25"/>
      <c r="H259" s="25"/>
    </row>
    <row r="260" customFormat="false" ht="15.75" hidden="false" customHeight="false" outlineLevel="0" collapsed="false">
      <c r="C260" s="25"/>
      <c r="D260" s="26"/>
      <c r="E260" s="25"/>
      <c r="G260" s="25"/>
      <c r="H260" s="25"/>
    </row>
    <row r="261" customFormat="false" ht="15.75" hidden="false" customHeight="false" outlineLevel="0" collapsed="false">
      <c r="C261" s="25"/>
      <c r="D261" s="26"/>
      <c r="E261" s="25"/>
      <c r="G261" s="25"/>
      <c r="H261" s="25"/>
    </row>
    <row r="262" customFormat="false" ht="15.75" hidden="false" customHeight="false" outlineLevel="0" collapsed="false">
      <c r="C262" s="25"/>
      <c r="D262" s="26"/>
      <c r="E262" s="25"/>
      <c r="G262" s="25"/>
      <c r="H262" s="25"/>
    </row>
    <row r="263" customFormat="false" ht="15.75" hidden="false" customHeight="false" outlineLevel="0" collapsed="false">
      <c r="C263" s="25"/>
      <c r="D263" s="26"/>
      <c r="E263" s="25"/>
      <c r="G263" s="25"/>
      <c r="H263" s="25"/>
    </row>
    <row r="264" customFormat="false" ht="15.75" hidden="false" customHeight="false" outlineLevel="0" collapsed="false">
      <c r="C264" s="25"/>
      <c r="D264" s="26"/>
      <c r="E264" s="25"/>
      <c r="G264" s="25"/>
      <c r="H264" s="25"/>
    </row>
    <row r="265" customFormat="false" ht="15.75" hidden="false" customHeight="false" outlineLevel="0" collapsed="false">
      <c r="C265" s="25"/>
      <c r="D265" s="26"/>
      <c r="E265" s="25"/>
      <c r="G265" s="25"/>
      <c r="H265" s="25"/>
    </row>
    <row r="266" customFormat="false" ht="15.75" hidden="false" customHeight="false" outlineLevel="0" collapsed="false">
      <c r="C266" s="25"/>
      <c r="D266" s="26"/>
      <c r="E266" s="25"/>
      <c r="G266" s="25"/>
      <c r="H266" s="25"/>
    </row>
    <row r="267" customFormat="false" ht="15.75" hidden="false" customHeight="false" outlineLevel="0" collapsed="false">
      <c r="C267" s="25"/>
      <c r="D267" s="26"/>
      <c r="E267" s="25"/>
      <c r="G267" s="25"/>
      <c r="H267" s="25"/>
    </row>
    <row r="268" customFormat="false" ht="15.75" hidden="false" customHeight="false" outlineLevel="0" collapsed="false">
      <c r="C268" s="25"/>
      <c r="D268" s="26"/>
      <c r="E268" s="25"/>
      <c r="G268" s="25"/>
      <c r="H268" s="25"/>
    </row>
    <row r="269" customFormat="false" ht="15.75" hidden="false" customHeight="false" outlineLevel="0" collapsed="false">
      <c r="C269" s="25"/>
      <c r="D269" s="26"/>
      <c r="E269" s="25"/>
      <c r="G269" s="25"/>
      <c r="H269" s="25"/>
    </row>
    <row r="270" customFormat="false" ht="15.75" hidden="false" customHeight="false" outlineLevel="0" collapsed="false">
      <c r="C270" s="25"/>
      <c r="D270" s="26"/>
      <c r="E270" s="25"/>
      <c r="G270" s="25"/>
      <c r="H270" s="25"/>
    </row>
    <row r="271" customFormat="false" ht="15.75" hidden="false" customHeight="false" outlineLevel="0" collapsed="false">
      <c r="C271" s="25"/>
      <c r="D271" s="26"/>
      <c r="E271" s="25"/>
      <c r="G271" s="25"/>
      <c r="H271" s="25"/>
    </row>
    <row r="272" customFormat="false" ht="15.75" hidden="false" customHeight="false" outlineLevel="0" collapsed="false">
      <c r="C272" s="25"/>
      <c r="D272" s="26"/>
      <c r="E272" s="25"/>
      <c r="G272" s="25"/>
      <c r="H272" s="25"/>
    </row>
    <row r="273" customFormat="false" ht="15.75" hidden="false" customHeight="false" outlineLevel="0" collapsed="false">
      <c r="C273" s="25"/>
      <c r="D273" s="26"/>
      <c r="E273" s="25"/>
      <c r="G273" s="25"/>
      <c r="H273" s="25"/>
    </row>
    <row r="274" customFormat="false" ht="15.75" hidden="false" customHeight="false" outlineLevel="0" collapsed="false">
      <c r="C274" s="25"/>
      <c r="D274" s="26"/>
      <c r="E274" s="25"/>
      <c r="G274" s="25"/>
      <c r="H274" s="25"/>
    </row>
    <row r="275" customFormat="false" ht="15.75" hidden="false" customHeight="false" outlineLevel="0" collapsed="false">
      <c r="C275" s="25"/>
      <c r="D275" s="26"/>
      <c r="E275" s="25"/>
      <c r="G275" s="25"/>
      <c r="H275" s="25"/>
    </row>
    <row r="276" customFormat="false" ht="15.75" hidden="false" customHeight="false" outlineLevel="0" collapsed="false">
      <c r="C276" s="25"/>
      <c r="D276" s="26"/>
      <c r="E276" s="25"/>
      <c r="G276" s="25"/>
      <c r="H276" s="25"/>
    </row>
    <row r="277" customFormat="false" ht="15.75" hidden="false" customHeight="false" outlineLevel="0" collapsed="false">
      <c r="C277" s="25"/>
      <c r="D277" s="26"/>
      <c r="E277" s="25"/>
      <c r="G277" s="25"/>
      <c r="H277" s="25"/>
    </row>
    <row r="278" customFormat="false" ht="15.75" hidden="false" customHeight="false" outlineLevel="0" collapsed="false">
      <c r="C278" s="25"/>
      <c r="D278" s="26"/>
      <c r="E278" s="25"/>
      <c r="G278" s="25"/>
      <c r="H278" s="25"/>
    </row>
    <row r="279" customFormat="false" ht="15.75" hidden="false" customHeight="false" outlineLevel="0" collapsed="false">
      <c r="C279" s="25"/>
      <c r="D279" s="26"/>
      <c r="E279" s="25"/>
      <c r="G279" s="25"/>
      <c r="H279" s="25"/>
    </row>
    <row r="280" customFormat="false" ht="15.75" hidden="false" customHeight="false" outlineLevel="0" collapsed="false">
      <c r="C280" s="25"/>
      <c r="D280" s="26"/>
      <c r="E280" s="25"/>
      <c r="G280" s="25"/>
      <c r="H280" s="25"/>
    </row>
    <row r="281" customFormat="false" ht="15.75" hidden="false" customHeight="false" outlineLevel="0" collapsed="false">
      <c r="C281" s="25"/>
      <c r="D281" s="26"/>
      <c r="E281" s="25"/>
      <c r="G281" s="25"/>
      <c r="H281" s="25"/>
    </row>
    <row r="282" customFormat="false" ht="15.75" hidden="false" customHeight="false" outlineLevel="0" collapsed="false">
      <c r="C282" s="25"/>
      <c r="D282" s="26"/>
      <c r="E282" s="25"/>
      <c r="G282" s="25"/>
      <c r="H282" s="25"/>
    </row>
    <row r="283" customFormat="false" ht="15.75" hidden="false" customHeight="false" outlineLevel="0" collapsed="false">
      <c r="C283" s="25"/>
      <c r="D283" s="26"/>
      <c r="E283" s="25"/>
      <c r="G283" s="25"/>
      <c r="H283" s="25"/>
    </row>
    <row r="284" customFormat="false" ht="15.75" hidden="false" customHeight="false" outlineLevel="0" collapsed="false">
      <c r="C284" s="25"/>
      <c r="D284" s="26"/>
      <c r="E284" s="25"/>
      <c r="G284" s="25"/>
      <c r="H284" s="25"/>
    </row>
    <row r="285" customFormat="false" ht="15.75" hidden="false" customHeight="false" outlineLevel="0" collapsed="false">
      <c r="C285" s="25"/>
      <c r="D285" s="26"/>
      <c r="E285" s="25"/>
      <c r="G285" s="25"/>
      <c r="H285" s="25"/>
    </row>
    <row r="286" customFormat="false" ht="15.75" hidden="false" customHeight="false" outlineLevel="0" collapsed="false">
      <c r="C286" s="25"/>
      <c r="D286" s="26"/>
      <c r="E286" s="25"/>
      <c r="G286" s="25"/>
      <c r="H286" s="25"/>
    </row>
    <row r="287" customFormat="false" ht="15.75" hidden="false" customHeight="false" outlineLevel="0" collapsed="false">
      <c r="C287" s="25"/>
      <c r="D287" s="26"/>
      <c r="E287" s="25"/>
      <c r="G287" s="25"/>
      <c r="H287" s="25"/>
    </row>
    <row r="288" customFormat="false" ht="15.75" hidden="false" customHeight="false" outlineLevel="0" collapsed="false">
      <c r="C288" s="25"/>
      <c r="D288" s="26"/>
      <c r="E288" s="25"/>
      <c r="G288" s="25"/>
      <c r="H288" s="25"/>
    </row>
    <row r="289" customFormat="false" ht="15.75" hidden="false" customHeight="false" outlineLevel="0" collapsed="false">
      <c r="C289" s="25"/>
      <c r="D289" s="26"/>
      <c r="E289" s="25"/>
      <c r="G289" s="25"/>
      <c r="H289" s="25"/>
    </row>
    <row r="290" customFormat="false" ht="15.75" hidden="false" customHeight="false" outlineLevel="0" collapsed="false">
      <c r="C290" s="25"/>
      <c r="D290" s="26"/>
      <c r="E290" s="25"/>
      <c r="G290" s="25"/>
      <c r="H290" s="25"/>
    </row>
    <row r="291" customFormat="false" ht="15.75" hidden="false" customHeight="false" outlineLevel="0" collapsed="false">
      <c r="C291" s="25"/>
      <c r="D291" s="26"/>
      <c r="E291" s="25"/>
      <c r="G291" s="25"/>
      <c r="H291" s="25"/>
    </row>
    <row r="292" customFormat="false" ht="15.75" hidden="false" customHeight="false" outlineLevel="0" collapsed="false">
      <c r="C292" s="25"/>
      <c r="D292" s="26"/>
      <c r="E292" s="25"/>
      <c r="G292" s="25"/>
      <c r="H292" s="25"/>
    </row>
    <row r="293" customFormat="false" ht="15.75" hidden="false" customHeight="false" outlineLevel="0" collapsed="false">
      <c r="C293" s="25"/>
      <c r="D293" s="26"/>
      <c r="E293" s="25"/>
      <c r="G293" s="25"/>
      <c r="H293" s="25"/>
    </row>
    <row r="294" customFormat="false" ht="15.75" hidden="false" customHeight="false" outlineLevel="0" collapsed="false">
      <c r="C294" s="25"/>
      <c r="D294" s="26"/>
      <c r="E294" s="25"/>
      <c r="G294" s="25"/>
      <c r="H294" s="25"/>
    </row>
    <row r="295" customFormat="false" ht="15.75" hidden="false" customHeight="false" outlineLevel="0" collapsed="false">
      <c r="C295" s="25"/>
      <c r="D295" s="26"/>
      <c r="E295" s="25"/>
      <c r="G295" s="25"/>
      <c r="H295" s="25"/>
    </row>
    <row r="296" customFormat="false" ht="15.75" hidden="false" customHeight="false" outlineLevel="0" collapsed="false">
      <c r="C296" s="25"/>
      <c r="D296" s="26"/>
      <c r="E296" s="25"/>
      <c r="G296" s="25"/>
      <c r="H296" s="25"/>
    </row>
    <row r="297" customFormat="false" ht="15.75" hidden="false" customHeight="false" outlineLevel="0" collapsed="false">
      <c r="C297" s="25"/>
      <c r="D297" s="26"/>
      <c r="E297" s="25"/>
      <c r="G297" s="25"/>
      <c r="H297" s="25"/>
    </row>
    <row r="298" customFormat="false" ht="15.75" hidden="false" customHeight="false" outlineLevel="0" collapsed="false">
      <c r="C298" s="25"/>
      <c r="D298" s="26"/>
      <c r="E298" s="25"/>
      <c r="G298" s="25"/>
      <c r="H298" s="25"/>
    </row>
    <row r="299" customFormat="false" ht="15.75" hidden="false" customHeight="false" outlineLevel="0" collapsed="false">
      <c r="C299" s="25"/>
      <c r="D299" s="26"/>
      <c r="E299" s="25"/>
      <c r="G299" s="25"/>
      <c r="H299" s="25"/>
    </row>
    <row r="300" customFormat="false" ht="15.75" hidden="false" customHeight="false" outlineLevel="0" collapsed="false">
      <c r="C300" s="25"/>
      <c r="D300" s="26"/>
      <c r="E300" s="25"/>
      <c r="G300" s="25"/>
      <c r="H300" s="25"/>
    </row>
    <row r="301" customFormat="false" ht="15.75" hidden="false" customHeight="false" outlineLevel="0" collapsed="false">
      <c r="C301" s="25"/>
      <c r="D301" s="26"/>
      <c r="E301" s="25"/>
      <c r="G301" s="25"/>
      <c r="H301" s="25"/>
    </row>
    <row r="302" customFormat="false" ht="15.75" hidden="false" customHeight="false" outlineLevel="0" collapsed="false">
      <c r="C302" s="25"/>
      <c r="D302" s="26"/>
      <c r="E302" s="25"/>
      <c r="G302" s="25"/>
      <c r="H302" s="25"/>
    </row>
    <row r="303" customFormat="false" ht="15.75" hidden="false" customHeight="false" outlineLevel="0" collapsed="false">
      <c r="C303" s="25"/>
      <c r="D303" s="26"/>
      <c r="E303" s="25"/>
      <c r="G303" s="25"/>
      <c r="H303" s="25"/>
    </row>
    <row r="304" customFormat="false" ht="15.75" hidden="false" customHeight="false" outlineLevel="0" collapsed="false">
      <c r="C304" s="25"/>
      <c r="D304" s="26"/>
      <c r="E304" s="25"/>
      <c r="G304" s="25"/>
      <c r="H304" s="25"/>
    </row>
    <row r="305" customFormat="false" ht="15.75" hidden="false" customHeight="false" outlineLevel="0" collapsed="false">
      <c r="C305" s="25"/>
      <c r="D305" s="26"/>
      <c r="E305" s="25"/>
      <c r="G305" s="25"/>
      <c r="H305" s="25"/>
    </row>
    <row r="306" customFormat="false" ht="15.75" hidden="false" customHeight="false" outlineLevel="0" collapsed="false">
      <c r="C306" s="25"/>
      <c r="D306" s="26"/>
      <c r="E306" s="25"/>
      <c r="G306" s="25"/>
      <c r="H306" s="25"/>
    </row>
    <row r="307" customFormat="false" ht="15.75" hidden="false" customHeight="false" outlineLevel="0" collapsed="false">
      <c r="C307" s="25"/>
      <c r="D307" s="26"/>
      <c r="E307" s="25"/>
      <c r="G307" s="25"/>
      <c r="H307" s="25"/>
    </row>
    <row r="308" customFormat="false" ht="15.75" hidden="false" customHeight="false" outlineLevel="0" collapsed="false">
      <c r="C308" s="25"/>
      <c r="D308" s="26"/>
      <c r="E308" s="25"/>
      <c r="G308" s="25"/>
      <c r="H308" s="25"/>
    </row>
    <row r="309" customFormat="false" ht="15.75" hidden="false" customHeight="false" outlineLevel="0" collapsed="false">
      <c r="C309" s="25"/>
      <c r="D309" s="26"/>
      <c r="E309" s="25"/>
      <c r="G309" s="25"/>
      <c r="H309" s="25"/>
    </row>
    <row r="310" customFormat="false" ht="15.75" hidden="false" customHeight="false" outlineLevel="0" collapsed="false">
      <c r="C310" s="25"/>
      <c r="D310" s="26"/>
      <c r="E310" s="25"/>
      <c r="G310" s="25"/>
      <c r="H310" s="25"/>
    </row>
    <row r="311" customFormat="false" ht="15.75" hidden="false" customHeight="false" outlineLevel="0" collapsed="false">
      <c r="C311" s="25"/>
      <c r="D311" s="26"/>
      <c r="E311" s="25"/>
      <c r="G311" s="25"/>
      <c r="H311" s="25"/>
    </row>
    <row r="312" customFormat="false" ht="15.75" hidden="false" customHeight="false" outlineLevel="0" collapsed="false">
      <c r="C312" s="25"/>
      <c r="D312" s="26"/>
      <c r="E312" s="25"/>
      <c r="G312" s="25"/>
      <c r="H312" s="25"/>
    </row>
    <row r="313" customFormat="false" ht="15.75" hidden="false" customHeight="false" outlineLevel="0" collapsed="false">
      <c r="C313" s="25"/>
      <c r="D313" s="26"/>
      <c r="E313" s="25"/>
      <c r="G313" s="25"/>
      <c r="H313" s="25"/>
    </row>
    <row r="314" customFormat="false" ht="15.75" hidden="false" customHeight="false" outlineLevel="0" collapsed="false">
      <c r="C314" s="25"/>
      <c r="D314" s="26"/>
      <c r="E314" s="25"/>
      <c r="G314" s="25"/>
      <c r="H314" s="25"/>
    </row>
    <row r="315" customFormat="false" ht="15.75" hidden="false" customHeight="false" outlineLevel="0" collapsed="false">
      <c r="C315" s="25"/>
      <c r="D315" s="26"/>
      <c r="E315" s="25"/>
      <c r="G315" s="25"/>
      <c r="H315" s="25"/>
    </row>
    <row r="316" customFormat="false" ht="15.75" hidden="false" customHeight="false" outlineLevel="0" collapsed="false">
      <c r="C316" s="25"/>
      <c r="D316" s="26"/>
      <c r="E316" s="25"/>
      <c r="G316" s="25"/>
      <c r="H316" s="25"/>
    </row>
    <row r="317" customFormat="false" ht="15.75" hidden="false" customHeight="false" outlineLevel="0" collapsed="false">
      <c r="C317" s="25"/>
      <c r="D317" s="26"/>
      <c r="E317" s="25"/>
      <c r="G317" s="25"/>
      <c r="H317" s="25"/>
    </row>
    <row r="318" customFormat="false" ht="15.75" hidden="false" customHeight="false" outlineLevel="0" collapsed="false">
      <c r="C318" s="25"/>
      <c r="D318" s="26"/>
      <c r="E318" s="25"/>
      <c r="G318" s="25"/>
      <c r="H318" s="25"/>
    </row>
    <row r="319" customFormat="false" ht="15.75" hidden="false" customHeight="false" outlineLevel="0" collapsed="false">
      <c r="C319" s="25"/>
      <c r="D319" s="26"/>
      <c r="E319" s="25"/>
      <c r="G319" s="25"/>
      <c r="H319" s="25"/>
    </row>
    <row r="320" customFormat="false" ht="15.75" hidden="false" customHeight="false" outlineLevel="0" collapsed="false">
      <c r="C320" s="25"/>
      <c r="D320" s="26"/>
      <c r="E320" s="25"/>
      <c r="G320" s="25"/>
      <c r="H320" s="25"/>
    </row>
    <row r="321" customFormat="false" ht="15.75" hidden="false" customHeight="false" outlineLevel="0" collapsed="false">
      <c r="C321" s="25"/>
      <c r="D321" s="26"/>
      <c r="E321" s="25"/>
      <c r="G321" s="25"/>
      <c r="H321" s="25"/>
    </row>
    <row r="322" customFormat="false" ht="15.75" hidden="false" customHeight="false" outlineLevel="0" collapsed="false">
      <c r="C322" s="25"/>
      <c r="D322" s="26"/>
      <c r="E322" s="25"/>
      <c r="G322" s="25"/>
      <c r="H322" s="25"/>
    </row>
    <row r="323" customFormat="false" ht="15.75" hidden="false" customHeight="false" outlineLevel="0" collapsed="false">
      <c r="C323" s="25"/>
      <c r="D323" s="26"/>
      <c r="E323" s="25"/>
      <c r="G323" s="25"/>
      <c r="H323" s="25"/>
    </row>
    <row r="324" customFormat="false" ht="15.75" hidden="false" customHeight="false" outlineLevel="0" collapsed="false">
      <c r="C324" s="25"/>
      <c r="D324" s="26"/>
      <c r="E324" s="25"/>
      <c r="G324" s="25"/>
      <c r="H324" s="25"/>
    </row>
    <row r="325" customFormat="false" ht="15.75" hidden="false" customHeight="false" outlineLevel="0" collapsed="false">
      <c r="C325" s="25"/>
      <c r="D325" s="26"/>
      <c r="E325" s="25"/>
      <c r="G325" s="25"/>
      <c r="H325" s="25"/>
    </row>
    <row r="326" customFormat="false" ht="15.75" hidden="false" customHeight="false" outlineLevel="0" collapsed="false">
      <c r="C326" s="25"/>
      <c r="D326" s="26"/>
      <c r="E326" s="25"/>
      <c r="G326" s="25"/>
      <c r="H326" s="25"/>
    </row>
    <row r="327" customFormat="false" ht="15.75" hidden="false" customHeight="false" outlineLevel="0" collapsed="false">
      <c r="C327" s="25"/>
      <c r="D327" s="26"/>
      <c r="E327" s="25"/>
      <c r="G327" s="25"/>
      <c r="H327" s="25"/>
    </row>
    <row r="328" customFormat="false" ht="15.75" hidden="false" customHeight="false" outlineLevel="0" collapsed="false">
      <c r="C328" s="25"/>
      <c r="D328" s="26"/>
      <c r="E328" s="25"/>
      <c r="G328" s="25"/>
      <c r="H328" s="25"/>
    </row>
    <row r="329" customFormat="false" ht="15.75" hidden="false" customHeight="false" outlineLevel="0" collapsed="false">
      <c r="C329" s="25"/>
      <c r="D329" s="26"/>
      <c r="E329" s="25"/>
      <c r="G329" s="25"/>
      <c r="H329" s="25"/>
    </row>
    <row r="330" customFormat="false" ht="15.75" hidden="false" customHeight="false" outlineLevel="0" collapsed="false">
      <c r="C330" s="25"/>
      <c r="D330" s="26"/>
      <c r="E330" s="25"/>
      <c r="G330" s="25"/>
      <c r="H330" s="25"/>
    </row>
    <row r="331" customFormat="false" ht="15.75" hidden="false" customHeight="false" outlineLevel="0" collapsed="false">
      <c r="C331" s="25"/>
      <c r="D331" s="26"/>
      <c r="E331" s="25"/>
      <c r="G331" s="25"/>
      <c r="H331" s="25"/>
    </row>
    <row r="332" customFormat="false" ht="15.75" hidden="false" customHeight="false" outlineLevel="0" collapsed="false">
      <c r="C332" s="25"/>
      <c r="D332" s="26"/>
      <c r="E332" s="25"/>
      <c r="G332" s="25"/>
      <c r="H332" s="25"/>
    </row>
    <row r="333" customFormat="false" ht="15.75" hidden="false" customHeight="false" outlineLevel="0" collapsed="false">
      <c r="C333" s="25"/>
      <c r="D333" s="26"/>
      <c r="E333" s="25"/>
      <c r="G333" s="25"/>
      <c r="H333" s="25"/>
    </row>
    <row r="334" customFormat="false" ht="15.75" hidden="false" customHeight="false" outlineLevel="0" collapsed="false">
      <c r="C334" s="25"/>
      <c r="D334" s="26"/>
      <c r="E334" s="25"/>
      <c r="G334" s="25"/>
      <c r="H334" s="25"/>
    </row>
    <row r="335" customFormat="false" ht="15.75" hidden="false" customHeight="false" outlineLevel="0" collapsed="false">
      <c r="C335" s="25"/>
      <c r="D335" s="26"/>
      <c r="E335" s="25"/>
      <c r="G335" s="25"/>
      <c r="H335" s="25"/>
    </row>
    <row r="336" customFormat="false" ht="15.75" hidden="false" customHeight="false" outlineLevel="0" collapsed="false">
      <c r="C336" s="25"/>
      <c r="D336" s="26"/>
      <c r="E336" s="25"/>
      <c r="G336" s="25"/>
      <c r="H336" s="25"/>
    </row>
    <row r="337" customFormat="false" ht="15.75" hidden="false" customHeight="false" outlineLevel="0" collapsed="false">
      <c r="C337" s="25"/>
      <c r="D337" s="26"/>
      <c r="E337" s="25"/>
      <c r="G337" s="25"/>
      <c r="H337" s="25"/>
    </row>
    <row r="338" customFormat="false" ht="15.75" hidden="false" customHeight="false" outlineLevel="0" collapsed="false">
      <c r="C338" s="25"/>
      <c r="D338" s="26"/>
      <c r="E338" s="25"/>
      <c r="G338" s="25"/>
      <c r="H338" s="25"/>
    </row>
    <row r="339" customFormat="false" ht="15.75" hidden="false" customHeight="false" outlineLevel="0" collapsed="false">
      <c r="C339" s="25"/>
      <c r="D339" s="26"/>
      <c r="E339" s="25"/>
      <c r="G339" s="25"/>
      <c r="H339" s="25"/>
    </row>
    <row r="340" customFormat="false" ht="15.75" hidden="false" customHeight="false" outlineLevel="0" collapsed="false">
      <c r="C340" s="25"/>
      <c r="D340" s="26"/>
      <c r="E340" s="25"/>
      <c r="G340" s="25"/>
      <c r="H340" s="25"/>
    </row>
    <row r="341" customFormat="false" ht="15.75" hidden="false" customHeight="false" outlineLevel="0" collapsed="false">
      <c r="C341" s="25"/>
      <c r="D341" s="26"/>
      <c r="E341" s="25"/>
      <c r="G341" s="25"/>
      <c r="H341" s="25"/>
    </row>
    <row r="342" customFormat="false" ht="15.75" hidden="false" customHeight="false" outlineLevel="0" collapsed="false">
      <c r="C342" s="25"/>
      <c r="D342" s="26"/>
      <c r="E342" s="25"/>
      <c r="G342" s="25"/>
      <c r="H342" s="25"/>
    </row>
    <row r="343" customFormat="false" ht="15.75" hidden="false" customHeight="false" outlineLevel="0" collapsed="false">
      <c r="C343" s="25"/>
      <c r="D343" s="26"/>
      <c r="E343" s="25"/>
      <c r="G343" s="25"/>
      <c r="H343" s="25"/>
    </row>
    <row r="344" customFormat="false" ht="15.75" hidden="false" customHeight="false" outlineLevel="0" collapsed="false">
      <c r="C344" s="25"/>
      <c r="D344" s="26"/>
      <c r="E344" s="25"/>
      <c r="G344" s="25"/>
      <c r="H344" s="25"/>
    </row>
    <row r="345" customFormat="false" ht="15.75" hidden="false" customHeight="false" outlineLevel="0" collapsed="false">
      <c r="C345" s="25"/>
      <c r="D345" s="26"/>
      <c r="E345" s="25"/>
      <c r="G345" s="25"/>
      <c r="H345" s="25"/>
    </row>
    <row r="346" customFormat="false" ht="15.75" hidden="false" customHeight="false" outlineLevel="0" collapsed="false">
      <c r="C346" s="25"/>
      <c r="D346" s="26"/>
      <c r="E346" s="25"/>
      <c r="G346" s="25"/>
      <c r="H346" s="25"/>
    </row>
    <row r="347" customFormat="false" ht="15.75" hidden="false" customHeight="false" outlineLevel="0" collapsed="false">
      <c r="C347" s="25"/>
      <c r="D347" s="26"/>
      <c r="E347" s="25"/>
      <c r="G347" s="25"/>
      <c r="H347" s="25"/>
    </row>
    <row r="348" customFormat="false" ht="15.75" hidden="false" customHeight="false" outlineLevel="0" collapsed="false">
      <c r="C348" s="25"/>
      <c r="D348" s="26"/>
      <c r="E348" s="25"/>
      <c r="G348" s="25"/>
      <c r="H348" s="25"/>
    </row>
    <row r="349" customFormat="false" ht="15.75" hidden="false" customHeight="false" outlineLevel="0" collapsed="false">
      <c r="C349" s="25"/>
      <c r="D349" s="26"/>
      <c r="E349" s="25"/>
      <c r="G349" s="25"/>
      <c r="H349" s="25"/>
    </row>
    <row r="350" customFormat="false" ht="15.75" hidden="false" customHeight="false" outlineLevel="0" collapsed="false">
      <c r="C350" s="25"/>
      <c r="D350" s="26"/>
      <c r="E350" s="25"/>
      <c r="G350" s="25"/>
      <c r="H350" s="25"/>
    </row>
    <row r="351" customFormat="false" ht="15.75" hidden="false" customHeight="false" outlineLevel="0" collapsed="false">
      <c r="C351" s="25"/>
      <c r="D351" s="26"/>
      <c r="E351" s="25"/>
      <c r="G351" s="25"/>
      <c r="H351" s="25"/>
    </row>
    <row r="352" customFormat="false" ht="15.75" hidden="false" customHeight="false" outlineLevel="0" collapsed="false">
      <c r="C352" s="25"/>
      <c r="D352" s="26"/>
      <c r="E352" s="25"/>
      <c r="G352" s="25"/>
      <c r="H352" s="25"/>
    </row>
    <row r="353" customFormat="false" ht="15.75" hidden="false" customHeight="false" outlineLevel="0" collapsed="false">
      <c r="C353" s="25"/>
      <c r="D353" s="26"/>
      <c r="E353" s="25"/>
      <c r="G353" s="25"/>
      <c r="H353" s="25"/>
    </row>
    <row r="354" customFormat="false" ht="15.75" hidden="false" customHeight="false" outlineLevel="0" collapsed="false">
      <c r="C354" s="25"/>
      <c r="D354" s="26"/>
      <c r="E354" s="25"/>
      <c r="G354" s="25"/>
      <c r="H354" s="25"/>
    </row>
    <row r="355" customFormat="false" ht="15.75" hidden="false" customHeight="false" outlineLevel="0" collapsed="false">
      <c r="C355" s="25"/>
      <c r="D355" s="26"/>
      <c r="E355" s="25"/>
      <c r="G355" s="25"/>
      <c r="H355" s="25"/>
    </row>
    <row r="356" customFormat="false" ht="15.75" hidden="false" customHeight="false" outlineLevel="0" collapsed="false">
      <c r="C356" s="25"/>
      <c r="D356" s="26"/>
      <c r="E356" s="25"/>
      <c r="G356" s="25"/>
      <c r="H356" s="25"/>
    </row>
    <row r="357" customFormat="false" ht="15.75" hidden="false" customHeight="false" outlineLevel="0" collapsed="false">
      <c r="C357" s="25"/>
      <c r="D357" s="26"/>
      <c r="E357" s="25"/>
      <c r="G357" s="25"/>
      <c r="H357" s="25"/>
    </row>
    <row r="358" customFormat="false" ht="15.75" hidden="false" customHeight="false" outlineLevel="0" collapsed="false">
      <c r="C358" s="25"/>
      <c r="D358" s="26"/>
      <c r="E358" s="25"/>
      <c r="G358" s="25"/>
      <c r="H358" s="25"/>
    </row>
    <row r="359" customFormat="false" ht="15.75" hidden="false" customHeight="false" outlineLevel="0" collapsed="false">
      <c r="C359" s="25"/>
      <c r="D359" s="26"/>
      <c r="E359" s="25"/>
      <c r="G359" s="25"/>
      <c r="H359" s="25"/>
    </row>
    <row r="360" customFormat="false" ht="15.75" hidden="false" customHeight="false" outlineLevel="0" collapsed="false">
      <c r="C360" s="25"/>
      <c r="D360" s="26"/>
      <c r="E360" s="25"/>
      <c r="G360" s="25"/>
      <c r="H360" s="25"/>
    </row>
    <row r="361" customFormat="false" ht="15.75" hidden="false" customHeight="false" outlineLevel="0" collapsed="false">
      <c r="C361" s="25"/>
      <c r="D361" s="26"/>
      <c r="E361" s="25"/>
      <c r="G361" s="25"/>
      <c r="H361" s="25"/>
    </row>
    <row r="362" customFormat="false" ht="15.75" hidden="false" customHeight="false" outlineLevel="0" collapsed="false">
      <c r="C362" s="25"/>
      <c r="D362" s="26"/>
      <c r="E362" s="25"/>
      <c r="G362" s="25"/>
      <c r="H362" s="25"/>
    </row>
    <row r="363" customFormat="false" ht="15.75" hidden="false" customHeight="false" outlineLevel="0" collapsed="false">
      <c r="C363" s="25"/>
      <c r="D363" s="26"/>
      <c r="E363" s="25"/>
      <c r="G363" s="25"/>
      <c r="H363" s="25"/>
    </row>
    <row r="364" customFormat="false" ht="15.75" hidden="false" customHeight="false" outlineLevel="0" collapsed="false">
      <c r="C364" s="25"/>
      <c r="D364" s="26"/>
      <c r="E364" s="25"/>
      <c r="G364" s="25"/>
      <c r="H364" s="25"/>
    </row>
    <row r="365" customFormat="false" ht="15.75" hidden="false" customHeight="false" outlineLevel="0" collapsed="false">
      <c r="C365" s="25"/>
      <c r="D365" s="26"/>
      <c r="E365" s="25"/>
      <c r="G365" s="25"/>
      <c r="H365" s="25"/>
    </row>
    <row r="366" customFormat="false" ht="15.75" hidden="false" customHeight="false" outlineLevel="0" collapsed="false">
      <c r="C366" s="25"/>
      <c r="D366" s="26"/>
      <c r="E366" s="25"/>
      <c r="G366" s="25"/>
      <c r="H366" s="25"/>
    </row>
    <row r="367" customFormat="false" ht="15.75" hidden="false" customHeight="false" outlineLevel="0" collapsed="false">
      <c r="C367" s="25"/>
      <c r="D367" s="26"/>
      <c r="E367" s="25"/>
      <c r="G367" s="25"/>
      <c r="H367" s="25"/>
    </row>
    <row r="368" customFormat="false" ht="15.75" hidden="false" customHeight="false" outlineLevel="0" collapsed="false">
      <c r="C368" s="25"/>
      <c r="D368" s="26"/>
      <c r="E368" s="25"/>
      <c r="G368" s="25"/>
      <c r="H368" s="25"/>
    </row>
    <row r="369" customFormat="false" ht="15.75" hidden="false" customHeight="false" outlineLevel="0" collapsed="false">
      <c r="C369" s="25"/>
      <c r="D369" s="26"/>
      <c r="E369" s="25"/>
      <c r="G369" s="25"/>
      <c r="H369" s="25"/>
    </row>
    <row r="370" customFormat="false" ht="15.75" hidden="false" customHeight="false" outlineLevel="0" collapsed="false">
      <c r="C370" s="25"/>
      <c r="D370" s="26"/>
      <c r="E370" s="25"/>
      <c r="G370" s="25"/>
      <c r="H370" s="25"/>
    </row>
    <row r="371" customFormat="false" ht="15.75" hidden="false" customHeight="false" outlineLevel="0" collapsed="false">
      <c r="C371" s="25"/>
      <c r="D371" s="26"/>
      <c r="E371" s="25"/>
      <c r="G371" s="25"/>
      <c r="H371" s="25"/>
    </row>
    <row r="372" customFormat="false" ht="15.75" hidden="false" customHeight="false" outlineLevel="0" collapsed="false">
      <c r="C372" s="25"/>
      <c r="D372" s="26"/>
      <c r="E372" s="25"/>
      <c r="G372" s="25"/>
      <c r="H372" s="25"/>
    </row>
    <row r="373" customFormat="false" ht="15.75" hidden="false" customHeight="false" outlineLevel="0" collapsed="false">
      <c r="C373" s="25"/>
      <c r="D373" s="26"/>
      <c r="E373" s="25"/>
      <c r="G373" s="25"/>
      <c r="H373" s="25"/>
    </row>
    <row r="374" customFormat="false" ht="15.75" hidden="false" customHeight="false" outlineLevel="0" collapsed="false">
      <c r="C374" s="25"/>
      <c r="D374" s="26"/>
      <c r="E374" s="25"/>
      <c r="G374" s="25"/>
      <c r="H374" s="25"/>
    </row>
    <row r="375" customFormat="false" ht="15.75" hidden="false" customHeight="false" outlineLevel="0" collapsed="false">
      <c r="C375" s="25"/>
      <c r="D375" s="26"/>
      <c r="E375" s="25"/>
      <c r="G375" s="25"/>
      <c r="H375" s="25"/>
    </row>
    <row r="376" customFormat="false" ht="15.75" hidden="false" customHeight="false" outlineLevel="0" collapsed="false">
      <c r="C376" s="25"/>
      <c r="D376" s="26"/>
      <c r="E376" s="25"/>
      <c r="G376" s="25"/>
      <c r="H376" s="25"/>
    </row>
    <row r="377" customFormat="false" ht="15.75" hidden="false" customHeight="false" outlineLevel="0" collapsed="false">
      <c r="C377" s="25"/>
      <c r="D377" s="26"/>
      <c r="E377" s="25"/>
      <c r="G377" s="25"/>
      <c r="H377" s="25"/>
    </row>
    <row r="378" customFormat="false" ht="15.75" hidden="false" customHeight="false" outlineLevel="0" collapsed="false">
      <c r="C378" s="25"/>
      <c r="D378" s="26"/>
      <c r="E378" s="25"/>
      <c r="G378" s="25"/>
      <c r="H378" s="25"/>
    </row>
    <row r="379" customFormat="false" ht="15.75" hidden="false" customHeight="false" outlineLevel="0" collapsed="false">
      <c r="C379" s="25"/>
      <c r="D379" s="26"/>
      <c r="E379" s="25"/>
      <c r="G379" s="25"/>
      <c r="H379" s="25"/>
    </row>
    <row r="380" customFormat="false" ht="15.75" hidden="false" customHeight="false" outlineLevel="0" collapsed="false">
      <c r="C380" s="25"/>
      <c r="D380" s="26"/>
      <c r="E380" s="25"/>
      <c r="G380" s="25"/>
      <c r="H380" s="25"/>
    </row>
    <row r="381" customFormat="false" ht="15.75" hidden="false" customHeight="false" outlineLevel="0" collapsed="false">
      <c r="C381" s="25"/>
      <c r="D381" s="26"/>
      <c r="E381" s="25"/>
      <c r="G381" s="25"/>
      <c r="H381" s="25"/>
    </row>
    <row r="382" customFormat="false" ht="15.75" hidden="false" customHeight="false" outlineLevel="0" collapsed="false">
      <c r="C382" s="25"/>
      <c r="D382" s="26"/>
      <c r="E382" s="25"/>
      <c r="G382" s="25"/>
      <c r="H382" s="25"/>
    </row>
    <row r="383" customFormat="false" ht="15.75" hidden="false" customHeight="false" outlineLevel="0" collapsed="false">
      <c r="C383" s="25"/>
      <c r="D383" s="26"/>
      <c r="E383" s="25"/>
      <c r="G383" s="25"/>
      <c r="H383" s="25"/>
    </row>
    <row r="384" customFormat="false" ht="15.75" hidden="false" customHeight="false" outlineLevel="0" collapsed="false">
      <c r="C384" s="25"/>
      <c r="D384" s="26"/>
      <c r="E384" s="25"/>
      <c r="G384" s="25"/>
      <c r="H384" s="25"/>
    </row>
    <row r="385" customFormat="false" ht="15.75" hidden="false" customHeight="false" outlineLevel="0" collapsed="false">
      <c r="C385" s="25"/>
      <c r="D385" s="26"/>
      <c r="E385" s="25"/>
      <c r="G385" s="25"/>
      <c r="H385" s="25"/>
    </row>
    <row r="386" customFormat="false" ht="15.75" hidden="false" customHeight="false" outlineLevel="0" collapsed="false">
      <c r="C386" s="25"/>
      <c r="D386" s="26"/>
      <c r="E386" s="25"/>
      <c r="G386" s="25"/>
      <c r="H386" s="25"/>
    </row>
    <row r="387" customFormat="false" ht="15.75" hidden="false" customHeight="false" outlineLevel="0" collapsed="false">
      <c r="C387" s="25"/>
      <c r="D387" s="26"/>
      <c r="E387" s="25"/>
      <c r="G387" s="25"/>
      <c r="H387" s="25"/>
    </row>
    <row r="388" customFormat="false" ht="15.75" hidden="false" customHeight="false" outlineLevel="0" collapsed="false">
      <c r="C388" s="25"/>
      <c r="D388" s="26"/>
      <c r="E388" s="25"/>
      <c r="G388" s="25"/>
      <c r="H388" s="25"/>
    </row>
    <row r="389" customFormat="false" ht="15.75" hidden="false" customHeight="false" outlineLevel="0" collapsed="false">
      <c r="C389" s="25"/>
      <c r="D389" s="26"/>
      <c r="E389" s="25"/>
      <c r="G389" s="25"/>
      <c r="H389" s="25"/>
    </row>
    <row r="390" customFormat="false" ht="15.75" hidden="false" customHeight="false" outlineLevel="0" collapsed="false">
      <c r="C390" s="25"/>
      <c r="D390" s="26"/>
      <c r="E390" s="25"/>
      <c r="G390" s="25"/>
      <c r="H390" s="25"/>
    </row>
    <row r="391" customFormat="false" ht="15.75" hidden="false" customHeight="false" outlineLevel="0" collapsed="false">
      <c r="C391" s="25"/>
      <c r="D391" s="26"/>
      <c r="E391" s="25"/>
      <c r="G391" s="25"/>
      <c r="H391" s="25"/>
    </row>
    <row r="392" customFormat="false" ht="15.75" hidden="false" customHeight="false" outlineLevel="0" collapsed="false">
      <c r="C392" s="25"/>
      <c r="D392" s="26"/>
      <c r="E392" s="25"/>
      <c r="G392" s="25"/>
      <c r="H392" s="25"/>
    </row>
    <row r="393" customFormat="false" ht="15.75" hidden="false" customHeight="false" outlineLevel="0" collapsed="false">
      <c r="C393" s="25"/>
      <c r="D393" s="26"/>
      <c r="E393" s="25"/>
      <c r="G393" s="25"/>
      <c r="H393" s="25"/>
    </row>
    <row r="394" customFormat="false" ht="15.75" hidden="false" customHeight="false" outlineLevel="0" collapsed="false">
      <c r="C394" s="25"/>
      <c r="D394" s="26"/>
      <c r="E394" s="25"/>
      <c r="G394" s="25"/>
      <c r="H394" s="25"/>
    </row>
    <row r="395" customFormat="false" ht="15.75" hidden="false" customHeight="false" outlineLevel="0" collapsed="false">
      <c r="C395" s="25"/>
      <c r="D395" s="26"/>
      <c r="E395" s="25"/>
      <c r="G395" s="25"/>
      <c r="H395" s="25"/>
    </row>
    <row r="396" customFormat="false" ht="15.75" hidden="false" customHeight="false" outlineLevel="0" collapsed="false">
      <c r="C396" s="25"/>
      <c r="D396" s="26"/>
      <c r="E396" s="25"/>
      <c r="G396" s="25"/>
      <c r="H396" s="25"/>
    </row>
    <row r="397" customFormat="false" ht="15.75" hidden="false" customHeight="false" outlineLevel="0" collapsed="false">
      <c r="C397" s="25"/>
      <c r="D397" s="26"/>
      <c r="E397" s="25"/>
      <c r="G397" s="25"/>
      <c r="H397" s="25"/>
    </row>
    <row r="398" customFormat="false" ht="15.75" hidden="false" customHeight="false" outlineLevel="0" collapsed="false">
      <c r="C398" s="25"/>
      <c r="D398" s="26"/>
      <c r="E398" s="25"/>
      <c r="G398" s="25"/>
      <c r="H398" s="25"/>
    </row>
    <row r="399" customFormat="false" ht="15.75" hidden="false" customHeight="false" outlineLevel="0" collapsed="false">
      <c r="C399" s="25"/>
      <c r="D399" s="26"/>
      <c r="E399" s="25"/>
      <c r="G399" s="25"/>
      <c r="H399" s="25"/>
    </row>
    <row r="400" customFormat="false" ht="15.75" hidden="false" customHeight="false" outlineLevel="0" collapsed="false">
      <c r="C400" s="25"/>
      <c r="D400" s="26"/>
      <c r="E400" s="25"/>
      <c r="G400" s="25"/>
      <c r="H400" s="25"/>
    </row>
    <row r="401" customFormat="false" ht="15.75" hidden="false" customHeight="false" outlineLevel="0" collapsed="false">
      <c r="C401" s="25"/>
      <c r="D401" s="26"/>
      <c r="E401" s="25"/>
      <c r="G401" s="25"/>
      <c r="H401" s="25"/>
    </row>
    <row r="402" customFormat="false" ht="15.75" hidden="false" customHeight="false" outlineLevel="0" collapsed="false">
      <c r="C402" s="25"/>
      <c r="D402" s="26"/>
      <c r="E402" s="25"/>
      <c r="G402" s="25"/>
      <c r="H402" s="25"/>
    </row>
    <row r="403" customFormat="false" ht="15.75" hidden="false" customHeight="false" outlineLevel="0" collapsed="false">
      <c r="C403" s="25"/>
      <c r="D403" s="26"/>
      <c r="E403" s="25"/>
      <c r="G403" s="25"/>
      <c r="H403" s="25"/>
    </row>
    <row r="404" customFormat="false" ht="15.75" hidden="false" customHeight="false" outlineLevel="0" collapsed="false">
      <c r="C404" s="25"/>
      <c r="D404" s="26"/>
      <c r="E404" s="25"/>
      <c r="G404" s="25"/>
      <c r="H404" s="25"/>
    </row>
    <row r="405" customFormat="false" ht="15.75" hidden="false" customHeight="false" outlineLevel="0" collapsed="false">
      <c r="C405" s="25"/>
      <c r="D405" s="26"/>
      <c r="E405" s="25"/>
      <c r="G405" s="25"/>
      <c r="H405" s="25"/>
    </row>
    <row r="406" customFormat="false" ht="15.75" hidden="false" customHeight="false" outlineLevel="0" collapsed="false">
      <c r="C406" s="25"/>
      <c r="D406" s="26"/>
      <c r="E406" s="25"/>
      <c r="G406" s="25"/>
      <c r="H406" s="25"/>
    </row>
    <row r="407" customFormat="false" ht="15.75" hidden="false" customHeight="false" outlineLevel="0" collapsed="false">
      <c r="C407" s="25"/>
      <c r="D407" s="26"/>
      <c r="E407" s="25"/>
      <c r="G407" s="25"/>
      <c r="H407" s="25"/>
    </row>
    <row r="408" customFormat="false" ht="15.75" hidden="false" customHeight="false" outlineLevel="0" collapsed="false">
      <c r="C408" s="25"/>
      <c r="D408" s="26"/>
      <c r="E408" s="25"/>
      <c r="G408" s="25"/>
      <c r="H408" s="25"/>
    </row>
    <row r="409" customFormat="false" ht="15.75" hidden="false" customHeight="false" outlineLevel="0" collapsed="false">
      <c r="C409" s="25"/>
      <c r="D409" s="26"/>
      <c r="E409" s="25"/>
      <c r="G409" s="25"/>
      <c r="H409" s="25"/>
    </row>
    <row r="410" customFormat="false" ht="15.75" hidden="false" customHeight="false" outlineLevel="0" collapsed="false">
      <c r="C410" s="25"/>
      <c r="D410" s="26"/>
      <c r="E410" s="25"/>
      <c r="G410" s="25"/>
      <c r="H410" s="25"/>
    </row>
    <row r="411" customFormat="false" ht="15.75" hidden="false" customHeight="false" outlineLevel="0" collapsed="false">
      <c r="C411" s="25"/>
      <c r="D411" s="26"/>
      <c r="E411" s="25"/>
      <c r="G411" s="25"/>
      <c r="H411" s="25"/>
    </row>
    <row r="412" customFormat="false" ht="15.75" hidden="false" customHeight="false" outlineLevel="0" collapsed="false">
      <c r="C412" s="25"/>
      <c r="D412" s="26"/>
      <c r="E412" s="25"/>
      <c r="G412" s="25"/>
      <c r="H412" s="25"/>
    </row>
    <row r="413" customFormat="false" ht="15.75" hidden="false" customHeight="false" outlineLevel="0" collapsed="false">
      <c r="C413" s="25"/>
      <c r="D413" s="26"/>
      <c r="E413" s="25"/>
      <c r="G413" s="25"/>
      <c r="H413" s="25"/>
    </row>
    <row r="414" customFormat="false" ht="15.75" hidden="false" customHeight="false" outlineLevel="0" collapsed="false">
      <c r="C414" s="25"/>
      <c r="D414" s="26"/>
      <c r="E414" s="25"/>
      <c r="G414" s="25"/>
      <c r="H414" s="25"/>
    </row>
    <row r="415" customFormat="false" ht="15.75" hidden="false" customHeight="false" outlineLevel="0" collapsed="false">
      <c r="C415" s="25"/>
      <c r="D415" s="26"/>
      <c r="E415" s="25"/>
      <c r="G415" s="25"/>
      <c r="H415" s="25"/>
    </row>
    <row r="416" customFormat="false" ht="15.75" hidden="false" customHeight="false" outlineLevel="0" collapsed="false">
      <c r="C416" s="25"/>
      <c r="D416" s="26"/>
      <c r="E416" s="25"/>
      <c r="G416" s="25"/>
      <c r="H416" s="25"/>
    </row>
    <row r="417" customFormat="false" ht="15.75" hidden="false" customHeight="false" outlineLevel="0" collapsed="false">
      <c r="C417" s="25"/>
      <c r="D417" s="26"/>
      <c r="E417" s="25"/>
      <c r="G417" s="25"/>
      <c r="H417" s="25"/>
    </row>
    <row r="418" customFormat="false" ht="15.75" hidden="false" customHeight="false" outlineLevel="0" collapsed="false">
      <c r="C418" s="25"/>
      <c r="D418" s="26"/>
      <c r="E418" s="25"/>
      <c r="G418" s="25"/>
      <c r="H418" s="25"/>
    </row>
    <row r="419" customFormat="false" ht="15.75" hidden="false" customHeight="false" outlineLevel="0" collapsed="false">
      <c r="C419" s="25"/>
      <c r="D419" s="26"/>
      <c r="E419" s="25"/>
      <c r="G419" s="25"/>
      <c r="H419" s="25"/>
    </row>
    <row r="420" customFormat="false" ht="15.75" hidden="false" customHeight="false" outlineLevel="0" collapsed="false">
      <c r="C420" s="25"/>
      <c r="D420" s="26"/>
      <c r="E420" s="25"/>
      <c r="G420" s="25"/>
      <c r="H420" s="25"/>
    </row>
    <row r="421" customFormat="false" ht="15.75" hidden="false" customHeight="false" outlineLevel="0" collapsed="false">
      <c r="C421" s="25"/>
      <c r="D421" s="26"/>
      <c r="E421" s="25"/>
      <c r="G421" s="25"/>
      <c r="H421" s="25"/>
    </row>
    <row r="422" customFormat="false" ht="15.75" hidden="false" customHeight="false" outlineLevel="0" collapsed="false">
      <c r="C422" s="25"/>
      <c r="D422" s="26"/>
      <c r="E422" s="25"/>
      <c r="G422" s="25"/>
      <c r="H422" s="25"/>
    </row>
    <row r="423" customFormat="false" ht="15.75" hidden="false" customHeight="false" outlineLevel="0" collapsed="false">
      <c r="C423" s="25"/>
      <c r="D423" s="26"/>
      <c r="E423" s="25"/>
      <c r="G423" s="25"/>
      <c r="H423" s="25"/>
    </row>
    <row r="424" customFormat="false" ht="15.75" hidden="false" customHeight="false" outlineLevel="0" collapsed="false">
      <c r="C424" s="25"/>
      <c r="D424" s="26"/>
      <c r="E424" s="25"/>
      <c r="G424" s="25"/>
      <c r="H424" s="25"/>
    </row>
    <row r="425" customFormat="false" ht="15.75" hidden="false" customHeight="false" outlineLevel="0" collapsed="false">
      <c r="C425" s="25"/>
      <c r="D425" s="26"/>
      <c r="E425" s="25"/>
      <c r="G425" s="25"/>
      <c r="H425" s="25"/>
    </row>
    <row r="426" customFormat="false" ht="15.75" hidden="false" customHeight="false" outlineLevel="0" collapsed="false">
      <c r="C426" s="25"/>
      <c r="D426" s="26"/>
      <c r="E426" s="25"/>
      <c r="G426" s="25"/>
      <c r="H426" s="25"/>
    </row>
    <row r="427" customFormat="false" ht="15.75" hidden="false" customHeight="false" outlineLevel="0" collapsed="false">
      <c r="C427" s="25"/>
      <c r="D427" s="26"/>
      <c r="E427" s="25"/>
      <c r="G427" s="25"/>
      <c r="H427" s="25"/>
    </row>
    <row r="428" customFormat="false" ht="15.75" hidden="false" customHeight="false" outlineLevel="0" collapsed="false">
      <c r="C428" s="25"/>
      <c r="D428" s="26"/>
      <c r="E428" s="25"/>
      <c r="G428" s="25"/>
      <c r="H428" s="25"/>
    </row>
    <row r="429" customFormat="false" ht="15.75" hidden="false" customHeight="false" outlineLevel="0" collapsed="false">
      <c r="C429" s="25"/>
      <c r="D429" s="26"/>
      <c r="E429" s="25"/>
      <c r="G429" s="25"/>
      <c r="H429" s="25"/>
    </row>
    <row r="430" customFormat="false" ht="15.75" hidden="false" customHeight="false" outlineLevel="0" collapsed="false">
      <c r="C430" s="25"/>
      <c r="D430" s="26"/>
      <c r="E430" s="25"/>
      <c r="G430" s="25"/>
      <c r="H430" s="25"/>
    </row>
    <row r="431" customFormat="false" ht="15.75" hidden="false" customHeight="false" outlineLevel="0" collapsed="false">
      <c r="C431" s="25"/>
      <c r="D431" s="26"/>
      <c r="E431" s="25"/>
      <c r="G431" s="25"/>
      <c r="H431" s="25"/>
    </row>
    <row r="432" customFormat="false" ht="15.75" hidden="false" customHeight="false" outlineLevel="0" collapsed="false">
      <c r="C432" s="25"/>
      <c r="D432" s="26"/>
      <c r="E432" s="25"/>
      <c r="G432" s="25"/>
      <c r="H432" s="25"/>
    </row>
    <row r="433" customFormat="false" ht="15.75" hidden="false" customHeight="false" outlineLevel="0" collapsed="false">
      <c r="C433" s="25"/>
      <c r="D433" s="26"/>
      <c r="E433" s="25"/>
      <c r="G433" s="25"/>
      <c r="H433" s="25"/>
    </row>
    <row r="434" customFormat="false" ht="15.75" hidden="false" customHeight="false" outlineLevel="0" collapsed="false">
      <c r="C434" s="25"/>
      <c r="D434" s="26"/>
      <c r="E434" s="25"/>
      <c r="G434" s="25"/>
      <c r="H434" s="25"/>
    </row>
    <row r="435" customFormat="false" ht="15.75" hidden="false" customHeight="false" outlineLevel="0" collapsed="false">
      <c r="C435" s="25"/>
      <c r="D435" s="26"/>
      <c r="E435" s="25"/>
      <c r="G435" s="25"/>
      <c r="H435" s="25"/>
    </row>
    <row r="436" customFormat="false" ht="15.75" hidden="false" customHeight="false" outlineLevel="0" collapsed="false">
      <c r="C436" s="25"/>
      <c r="D436" s="26"/>
      <c r="E436" s="25"/>
      <c r="G436" s="25"/>
      <c r="H436" s="25"/>
    </row>
    <row r="437" customFormat="false" ht="15.75" hidden="false" customHeight="false" outlineLevel="0" collapsed="false">
      <c r="C437" s="25"/>
      <c r="D437" s="26"/>
      <c r="E437" s="25"/>
      <c r="G437" s="25"/>
      <c r="H437" s="25"/>
    </row>
    <row r="438" customFormat="false" ht="15.75" hidden="false" customHeight="false" outlineLevel="0" collapsed="false">
      <c r="C438" s="25"/>
      <c r="D438" s="26"/>
      <c r="E438" s="25"/>
      <c r="G438" s="25"/>
      <c r="H438" s="25"/>
    </row>
    <row r="439" customFormat="false" ht="15.75" hidden="false" customHeight="false" outlineLevel="0" collapsed="false">
      <c r="C439" s="25"/>
      <c r="D439" s="26"/>
      <c r="E439" s="25"/>
      <c r="G439" s="25"/>
      <c r="H439" s="25"/>
    </row>
    <row r="440" customFormat="false" ht="15.75" hidden="false" customHeight="false" outlineLevel="0" collapsed="false">
      <c r="C440" s="25"/>
      <c r="D440" s="26"/>
      <c r="E440" s="25"/>
      <c r="G440" s="25"/>
      <c r="H440" s="25"/>
    </row>
    <row r="441" customFormat="false" ht="15.75" hidden="false" customHeight="false" outlineLevel="0" collapsed="false">
      <c r="C441" s="25"/>
      <c r="D441" s="26"/>
      <c r="E441" s="25"/>
      <c r="G441" s="25"/>
      <c r="H441" s="25"/>
    </row>
    <row r="442" customFormat="false" ht="15.75" hidden="false" customHeight="false" outlineLevel="0" collapsed="false">
      <c r="C442" s="25"/>
      <c r="D442" s="26"/>
      <c r="E442" s="25"/>
      <c r="G442" s="25"/>
      <c r="H442" s="25"/>
    </row>
    <row r="443" customFormat="false" ht="15.75" hidden="false" customHeight="false" outlineLevel="0" collapsed="false">
      <c r="C443" s="25"/>
      <c r="D443" s="26"/>
      <c r="E443" s="25"/>
      <c r="G443" s="25"/>
      <c r="H443" s="25"/>
    </row>
    <row r="444" customFormat="false" ht="15.75" hidden="false" customHeight="false" outlineLevel="0" collapsed="false">
      <c r="C444" s="25"/>
      <c r="D444" s="26"/>
      <c r="E444" s="25"/>
      <c r="G444" s="25"/>
      <c r="H444" s="25"/>
    </row>
    <row r="445" customFormat="false" ht="15.75" hidden="false" customHeight="false" outlineLevel="0" collapsed="false">
      <c r="C445" s="25"/>
      <c r="D445" s="26"/>
      <c r="E445" s="25"/>
      <c r="G445" s="25"/>
      <c r="H445" s="25"/>
    </row>
    <row r="446" customFormat="false" ht="15.75" hidden="false" customHeight="false" outlineLevel="0" collapsed="false">
      <c r="C446" s="25"/>
      <c r="D446" s="26"/>
      <c r="E446" s="25"/>
      <c r="G446" s="25"/>
      <c r="H446" s="25"/>
    </row>
    <row r="447" customFormat="false" ht="15.75" hidden="false" customHeight="false" outlineLevel="0" collapsed="false">
      <c r="C447" s="25"/>
      <c r="D447" s="26"/>
      <c r="E447" s="25"/>
      <c r="G447" s="25"/>
      <c r="H447" s="25"/>
    </row>
    <row r="448" customFormat="false" ht="15.75" hidden="false" customHeight="false" outlineLevel="0" collapsed="false">
      <c r="C448" s="25"/>
      <c r="D448" s="26"/>
      <c r="E448" s="25"/>
      <c r="G448" s="25"/>
      <c r="H448" s="25"/>
    </row>
    <row r="449" customFormat="false" ht="15.75" hidden="false" customHeight="false" outlineLevel="0" collapsed="false">
      <c r="C449" s="25"/>
      <c r="D449" s="26"/>
      <c r="E449" s="25"/>
      <c r="G449" s="25"/>
      <c r="H449" s="25"/>
    </row>
    <row r="450" customFormat="false" ht="15.75" hidden="false" customHeight="false" outlineLevel="0" collapsed="false">
      <c r="C450" s="25"/>
      <c r="D450" s="26"/>
      <c r="E450" s="25"/>
      <c r="G450" s="25"/>
      <c r="H450" s="25"/>
    </row>
    <row r="451" customFormat="false" ht="15.75" hidden="false" customHeight="false" outlineLevel="0" collapsed="false">
      <c r="C451" s="25"/>
      <c r="D451" s="26"/>
      <c r="E451" s="25"/>
      <c r="G451" s="25"/>
      <c r="H451" s="25"/>
    </row>
    <row r="452" customFormat="false" ht="15.75" hidden="false" customHeight="false" outlineLevel="0" collapsed="false">
      <c r="C452" s="25"/>
      <c r="D452" s="26"/>
      <c r="E452" s="25"/>
      <c r="G452" s="25"/>
      <c r="H452" s="25"/>
    </row>
    <row r="453" customFormat="false" ht="15.75" hidden="false" customHeight="false" outlineLevel="0" collapsed="false">
      <c r="C453" s="25"/>
      <c r="D453" s="26"/>
      <c r="E453" s="25"/>
      <c r="G453" s="25"/>
      <c r="H453" s="25"/>
    </row>
    <row r="454" customFormat="false" ht="15.75" hidden="false" customHeight="false" outlineLevel="0" collapsed="false">
      <c r="C454" s="25"/>
      <c r="D454" s="26"/>
      <c r="E454" s="25"/>
      <c r="G454" s="25"/>
      <c r="H454" s="25"/>
    </row>
    <row r="455" customFormat="false" ht="15.75" hidden="false" customHeight="false" outlineLevel="0" collapsed="false">
      <c r="C455" s="25"/>
      <c r="D455" s="26"/>
      <c r="E455" s="25"/>
      <c r="G455" s="25"/>
      <c r="H455" s="25"/>
    </row>
    <row r="456" customFormat="false" ht="15.75" hidden="false" customHeight="false" outlineLevel="0" collapsed="false">
      <c r="C456" s="25"/>
      <c r="D456" s="26"/>
      <c r="E456" s="25"/>
      <c r="G456" s="25"/>
      <c r="H456" s="25"/>
    </row>
    <row r="457" customFormat="false" ht="15.75" hidden="false" customHeight="false" outlineLevel="0" collapsed="false">
      <c r="C457" s="25"/>
      <c r="D457" s="26"/>
      <c r="E457" s="25"/>
      <c r="G457" s="25"/>
      <c r="H457" s="25"/>
    </row>
    <row r="458" customFormat="false" ht="15.75" hidden="false" customHeight="false" outlineLevel="0" collapsed="false">
      <c r="C458" s="25"/>
      <c r="D458" s="26"/>
      <c r="E458" s="25"/>
      <c r="G458" s="25"/>
      <c r="H458" s="25"/>
    </row>
    <row r="459" customFormat="false" ht="15.75" hidden="false" customHeight="false" outlineLevel="0" collapsed="false">
      <c r="C459" s="25"/>
      <c r="D459" s="26"/>
      <c r="E459" s="25"/>
      <c r="G459" s="25"/>
      <c r="H459" s="25"/>
    </row>
    <row r="460" customFormat="false" ht="15.75" hidden="false" customHeight="false" outlineLevel="0" collapsed="false">
      <c r="C460" s="25"/>
      <c r="D460" s="26"/>
      <c r="E460" s="25"/>
      <c r="G460" s="25"/>
      <c r="H460" s="25"/>
    </row>
    <row r="461" customFormat="false" ht="15.75" hidden="false" customHeight="false" outlineLevel="0" collapsed="false">
      <c r="C461" s="25"/>
      <c r="D461" s="26"/>
      <c r="E461" s="25"/>
      <c r="G461" s="25"/>
      <c r="H461" s="25"/>
    </row>
    <row r="462" customFormat="false" ht="15.75" hidden="false" customHeight="false" outlineLevel="0" collapsed="false">
      <c r="C462" s="25"/>
      <c r="D462" s="26"/>
      <c r="E462" s="25"/>
      <c r="G462" s="25"/>
      <c r="H462" s="25"/>
    </row>
    <row r="463" customFormat="false" ht="15.75" hidden="false" customHeight="false" outlineLevel="0" collapsed="false">
      <c r="C463" s="25"/>
      <c r="D463" s="26"/>
      <c r="E463" s="25"/>
      <c r="G463" s="25"/>
      <c r="H463" s="25"/>
    </row>
    <row r="464" customFormat="false" ht="15.75" hidden="false" customHeight="false" outlineLevel="0" collapsed="false">
      <c r="C464" s="25"/>
      <c r="D464" s="26"/>
      <c r="E464" s="25"/>
      <c r="G464" s="25"/>
      <c r="H464" s="25"/>
    </row>
    <row r="465" customFormat="false" ht="15.75" hidden="false" customHeight="false" outlineLevel="0" collapsed="false">
      <c r="C465" s="25"/>
      <c r="D465" s="26"/>
      <c r="E465" s="25"/>
      <c r="G465" s="25"/>
      <c r="H465" s="25"/>
    </row>
    <row r="466" customFormat="false" ht="15.75" hidden="false" customHeight="false" outlineLevel="0" collapsed="false">
      <c r="C466" s="25"/>
      <c r="D466" s="26"/>
      <c r="E466" s="25"/>
      <c r="G466" s="25"/>
      <c r="H466" s="25"/>
    </row>
    <row r="467" customFormat="false" ht="15.75" hidden="false" customHeight="false" outlineLevel="0" collapsed="false">
      <c r="C467" s="25"/>
      <c r="D467" s="26"/>
      <c r="E467" s="25"/>
      <c r="G467" s="25"/>
      <c r="H467" s="25"/>
    </row>
    <row r="468" customFormat="false" ht="15.75" hidden="false" customHeight="false" outlineLevel="0" collapsed="false">
      <c r="C468" s="25"/>
      <c r="D468" s="26"/>
      <c r="E468" s="25"/>
      <c r="G468" s="25"/>
      <c r="H468" s="25"/>
    </row>
    <row r="469" customFormat="false" ht="15.75" hidden="false" customHeight="false" outlineLevel="0" collapsed="false">
      <c r="C469" s="25"/>
      <c r="D469" s="26"/>
      <c r="E469" s="25"/>
      <c r="G469" s="25"/>
      <c r="H469" s="25"/>
    </row>
    <row r="470" customFormat="false" ht="15.75" hidden="false" customHeight="false" outlineLevel="0" collapsed="false">
      <c r="C470" s="25"/>
      <c r="D470" s="26"/>
      <c r="E470" s="25"/>
      <c r="G470" s="25"/>
      <c r="H470" s="25"/>
    </row>
    <row r="471" customFormat="false" ht="15.75" hidden="false" customHeight="false" outlineLevel="0" collapsed="false">
      <c r="C471" s="25"/>
      <c r="D471" s="26"/>
      <c r="E471" s="25"/>
      <c r="G471" s="25"/>
      <c r="H471" s="25"/>
    </row>
    <row r="472" customFormat="false" ht="15.75" hidden="false" customHeight="false" outlineLevel="0" collapsed="false">
      <c r="C472" s="25"/>
      <c r="D472" s="26"/>
      <c r="E472" s="25"/>
      <c r="G472" s="25"/>
      <c r="H472" s="25"/>
    </row>
    <row r="473" customFormat="false" ht="15.75" hidden="false" customHeight="false" outlineLevel="0" collapsed="false">
      <c r="C473" s="25"/>
      <c r="D473" s="26"/>
      <c r="E473" s="25"/>
      <c r="G473" s="25"/>
      <c r="H473" s="25"/>
    </row>
    <row r="474" customFormat="false" ht="15.75" hidden="false" customHeight="false" outlineLevel="0" collapsed="false">
      <c r="C474" s="25"/>
      <c r="D474" s="26"/>
      <c r="E474" s="25"/>
      <c r="G474" s="25"/>
      <c r="H474" s="25"/>
    </row>
    <row r="475" customFormat="false" ht="15.75" hidden="false" customHeight="false" outlineLevel="0" collapsed="false">
      <c r="C475" s="25"/>
      <c r="D475" s="26"/>
      <c r="E475" s="25"/>
      <c r="G475" s="25"/>
      <c r="H475" s="25"/>
    </row>
    <row r="476" customFormat="false" ht="15.75" hidden="false" customHeight="false" outlineLevel="0" collapsed="false">
      <c r="C476" s="25"/>
      <c r="D476" s="26"/>
      <c r="E476" s="25"/>
      <c r="G476" s="25"/>
      <c r="H476" s="25"/>
    </row>
    <row r="477" customFormat="false" ht="15.75" hidden="false" customHeight="false" outlineLevel="0" collapsed="false">
      <c r="C477" s="25"/>
      <c r="D477" s="26"/>
      <c r="E477" s="25"/>
      <c r="G477" s="25"/>
      <c r="H477" s="25"/>
    </row>
    <row r="478" customFormat="false" ht="15.75" hidden="false" customHeight="false" outlineLevel="0" collapsed="false">
      <c r="C478" s="25"/>
      <c r="D478" s="26"/>
      <c r="E478" s="25"/>
      <c r="G478" s="25"/>
      <c r="H478" s="25"/>
    </row>
    <row r="479" customFormat="false" ht="15.75" hidden="false" customHeight="false" outlineLevel="0" collapsed="false">
      <c r="C479" s="25"/>
      <c r="D479" s="26"/>
      <c r="E479" s="25"/>
      <c r="G479" s="25"/>
      <c r="H479" s="25"/>
    </row>
    <row r="480" customFormat="false" ht="15.75" hidden="false" customHeight="false" outlineLevel="0" collapsed="false">
      <c r="C480" s="25"/>
      <c r="D480" s="26"/>
      <c r="E480" s="25"/>
      <c r="G480" s="25"/>
      <c r="H480" s="25"/>
    </row>
    <row r="481" customFormat="false" ht="15.75" hidden="false" customHeight="false" outlineLevel="0" collapsed="false">
      <c r="C481" s="25"/>
      <c r="D481" s="26"/>
      <c r="E481" s="25"/>
      <c r="G481" s="25"/>
      <c r="H481" s="25"/>
    </row>
    <row r="482" customFormat="false" ht="15.75" hidden="false" customHeight="false" outlineLevel="0" collapsed="false">
      <c r="C482" s="25"/>
      <c r="D482" s="26"/>
      <c r="E482" s="25"/>
      <c r="G482" s="25"/>
      <c r="H482" s="25"/>
    </row>
    <row r="483" customFormat="false" ht="15.75" hidden="false" customHeight="false" outlineLevel="0" collapsed="false">
      <c r="C483" s="25"/>
      <c r="D483" s="26"/>
      <c r="E483" s="25"/>
      <c r="G483" s="25"/>
      <c r="H483" s="25"/>
    </row>
    <row r="484" customFormat="false" ht="15.75" hidden="false" customHeight="false" outlineLevel="0" collapsed="false">
      <c r="C484" s="25"/>
      <c r="D484" s="26"/>
      <c r="E484" s="25"/>
      <c r="G484" s="25"/>
      <c r="H484" s="25"/>
    </row>
    <row r="485" customFormat="false" ht="15.75" hidden="false" customHeight="false" outlineLevel="0" collapsed="false">
      <c r="C485" s="25"/>
      <c r="D485" s="26"/>
      <c r="E485" s="25"/>
      <c r="G485" s="25"/>
      <c r="H485" s="25"/>
    </row>
    <row r="486" customFormat="false" ht="15.75" hidden="false" customHeight="false" outlineLevel="0" collapsed="false">
      <c r="C486" s="25"/>
      <c r="D486" s="26"/>
      <c r="E486" s="25"/>
      <c r="G486" s="25"/>
      <c r="H486" s="25"/>
    </row>
    <row r="487" customFormat="false" ht="15.75" hidden="false" customHeight="false" outlineLevel="0" collapsed="false">
      <c r="C487" s="25"/>
      <c r="D487" s="26"/>
      <c r="E487" s="25"/>
      <c r="G487" s="25"/>
      <c r="H487" s="25"/>
    </row>
    <row r="488" customFormat="false" ht="15.75" hidden="false" customHeight="false" outlineLevel="0" collapsed="false">
      <c r="C488" s="25"/>
      <c r="D488" s="26"/>
      <c r="E488" s="25"/>
      <c r="G488" s="25"/>
      <c r="H488" s="25"/>
    </row>
    <row r="489" customFormat="false" ht="15.75" hidden="false" customHeight="false" outlineLevel="0" collapsed="false">
      <c r="C489" s="25"/>
      <c r="D489" s="26"/>
      <c r="E489" s="25"/>
      <c r="G489" s="25"/>
      <c r="H489" s="25"/>
    </row>
    <row r="490" customFormat="false" ht="15.75" hidden="false" customHeight="false" outlineLevel="0" collapsed="false">
      <c r="C490" s="25"/>
      <c r="D490" s="26"/>
      <c r="E490" s="25"/>
      <c r="G490" s="25"/>
      <c r="H490" s="25"/>
    </row>
    <row r="491" customFormat="false" ht="15.75" hidden="false" customHeight="false" outlineLevel="0" collapsed="false">
      <c r="C491" s="25"/>
      <c r="D491" s="26"/>
      <c r="E491" s="25"/>
      <c r="G491" s="25"/>
      <c r="H491" s="25"/>
    </row>
    <row r="492" customFormat="false" ht="15.75" hidden="false" customHeight="false" outlineLevel="0" collapsed="false">
      <c r="C492" s="25"/>
      <c r="D492" s="26"/>
      <c r="E492" s="25"/>
      <c r="G492" s="25"/>
      <c r="H492" s="25"/>
    </row>
    <row r="493" customFormat="false" ht="15.75" hidden="false" customHeight="false" outlineLevel="0" collapsed="false">
      <c r="C493" s="25"/>
      <c r="D493" s="26"/>
      <c r="E493" s="25"/>
      <c r="G493" s="25"/>
      <c r="H493" s="25"/>
    </row>
    <row r="494" customFormat="false" ht="15.75" hidden="false" customHeight="false" outlineLevel="0" collapsed="false">
      <c r="C494" s="25"/>
      <c r="D494" s="26"/>
      <c r="E494" s="25"/>
      <c r="G494" s="25"/>
      <c r="H494" s="25"/>
    </row>
    <row r="495" customFormat="false" ht="15.75" hidden="false" customHeight="false" outlineLevel="0" collapsed="false">
      <c r="C495" s="25"/>
      <c r="D495" s="26"/>
      <c r="E495" s="25"/>
      <c r="G495" s="25"/>
      <c r="H495" s="25"/>
    </row>
    <row r="496" customFormat="false" ht="15.75" hidden="false" customHeight="false" outlineLevel="0" collapsed="false">
      <c r="C496" s="25"/>
      <c r="D496" s="26"/>
      <c r="E496" s="25"/>
      <c r="G496" s="25"/>
      <c r="H496" s="25"/>
    </row>
    <row r="497" customFormat="false" ht="15.75" hidden="false" customHeight="false" outlineLevel="0" collapsed="false">
      <c r="C497" s="25"/>
      <c r="D497" s="26"/>
      <c r="E497" s="25"/>
      <c r="G497" s="25"/>
      <c r="H497" s="25"/>
    </row>
    <row r="498" customFormat="false" ht="15.75" hidden="false" customHeight="false" outlineLevel="0" collapsed="false">
      <c r="C498" s="25"/>
      <c r="D498" s="26"/>
      <c r="E498" s="25"/>
      <c r="G498" s="25"/>
      <c r="H498" s="25"/>
    </row>
    <row r="499" customFormat="false" ht="15.75" hidden="false" customHeight="false" outlineLevel="0" collapsed="false">
      <c r="C499" s="25"/>
      <c r="D499" s="26"/>
      <c r="E499" s="25"/>
      <c r="G499" s="25"/>
      <c r="H499" s="25"/>
    </row>
    <row r="500" customFormat="false" ht="15.75" hidden="false" customHeight="false" outlineLevel="0" collapsed="false">
      <c r="C500" s="25"/>
      <c r="D500" s="26"/>
      <c r="E500" s="25"/>
      <c r="G500" s="25"/>
      <c r="H500" s="25"/>
    </row>
    <row r="501" customFormat="false" ht="15.75" hidden="false" customHeight="false" outlineLevel="0" collapsed="false">
      <c r="C501" s="25"/>
      <c r="D501" s="26"/>
      <c r="E501" s="25"/>
      <c r="G501" s="25"/>
      <c r="H501" s="25"/>
    </row>
    <row r="502" customFormat="false" ht="15.75" hidden="false" customHeight="false" outlineLevel="0" collapsed="false">
      <c r="C502" s="25"/>
      <c r="D502" s="26"/>
      <c r="E502" s="25"/>
      <c r="G502" s="25"/>
      <c r="H502" s="25"/>
    </row>
    <row r="503" customFormat="false" ht="15.75" hidden="false" customHeight="false" outlineLevel="0" collapsed="false">
      <c r="C503" s="25"/>
      <c r="D503" s="26"/>
      <c r="E503" s="25"/>
      <c r="G503" s="25"/>
      <c r="H503" s="25"/>
    </row>
    <row r="504" customFormat="false" ht="15.75" hidden="false" customHeight="false" outlineLevel="0" collapsed="false">
      <c r="C504" s="25"/>
      <c r="D504" s="26"/>
      <c r="E504" s="25"/>
      <c r="G504" s="25"/>
      <c r="H504" s="25"/>
    </row>
    <row r="505" customFormat="false" ht="15.75" hidden="false" customHeight="false" outlineLevel="0" collapsed="false">
      <c r="C505" s="25"/>
      <c r="D505" s="26"/>
      <c r="E505" s="25"/>
      <c r="G505" s="25"/>
      <c r="H505" s="25"/>
    </row>
    <row r="506" customFormat="false" ht="15.75" hidden="false" customHeight="false" outlineLevel="0" collapsed="false">
      <c r="C506" s="25"/>
      <c r="D506" s="26"/>
      <c r="E506" s="25"/>
      <c r="G506" s="25"/>
      <c r="H506" s="25"/>
    </row>
    <row r="507" customFormat="false" ht="15.75" hidden="false" customHeight="false" outlineLevel="0" collapsed="false">
      <c r="C507" s="25"/>
      <c r="D507" s="26"/>
      <c r="E507" s="25"/>
      <c r="G507" s="25"/>
      <c r="H507" s="25"/>
    </row>
    <row r="508" customFormat="false" ht="15.75" hidden="false" customHeight="false" outlineLevel="0" collapsed="false">
      <c r="C508" s="25"/>
      <c r="D508" s="26"/>
      <c r="E508" s="25"/>
      <c r="G508" s="25"/>
      <c r="H508" s="25"/>
    </row>
    <row r="509" customFormat="false" ht="15.75" hidden="false" customHeight="false" outlineLevel="0" collapsed="false">
      <c r="C509" s="25"/>
      <c r="D509" s="26"/>
      <c r="E509" s="25"/>
      <c r="G509" s="25"/>
      <c r="H509" s="25"/>
    </row>
    <row r="510" customFormat="false" ht="15.75" hidden="false" customHeight="false" outlineLevel="0" collapsed="false">
      <c r="C510" s="25"/>
      <c r="D510" s="26"/>
      <c r="E510" s="25"/>
      <c r="G510" s="25"/>
      <c r="H510" s="25"/>
    </row>
    <row r="511" customFormat="false" ht="15.75" hidden="false" customHeight="false" outlineLevel="0" collapsed="false">
      <c r="C511" s="25"/>
      <c r="D511" s="26"/>
      <c r="E511" s="25"/>
      <c r="G511" s="25"/>
      <c r="H511" s="25"/>
    </row>
    <row r="512" customFormat="false" ht="15.75" hidden="false" customHeight="false" outlineLevel="0" collapsed="false">
      <c r="C512" s="25"/>
      <c r="D512" s="26"/>
      <c r="E512" s="25"/>
      <c r="G512" s="25"/>
      <c r="H512" s="25"/>
    </row>
    <row r="513" customFormat="false" ht="15.75" hidden="false" customHeight="false" outlineLevel="0" collapsed="false">
      <c r="C513" s="25"/>
      <c r="D513" s="26"/>
      <c r="E513" s="25"/>
      <c r="G513" s="25"/>
      <c r="H513" s="25"/>
    </row>
    <row r="514" customFormat="false" ht="15.75" hidden="false" customHeight="false" outlineLevel="0" collapsed="false">
      <c r="C514" s="25"/>
      <c r="D514" s="26"/>
      <c r="E514" s="25"/>
      <c r="G514" s="25"/>
      <c r="H514" s="25"/>
    </row>
    <row r="515" customFormat="false" ht="15.75" hidden="false" customHeight="false" outlineLevel="0" collapsed="false">
      <c r="C515" s="25"/>
      <c r="D515" s="26"/>
      <c r="E515" s="25"/>
      <c r="G515" s="25"/>
      <c r="H515" s="25"/>
    </row>
    <row r="516" customFormat="false" ht="15.75" hidden="false" customHeight="false" outlineLevel="0" collapsed="false">
      <c r="C516" s="25"/>
      <c r="D516" s="26"/>
      <c r="E516" s="25"/>
      <c r="G516" s="25"/>
      <c r="H516" s="25"/>
    </row>
    <row r="517" customFormat="false" ht="15.75" hidden="false" customHeight="false" outlineLevel="0" collapsed="false">
      <c r="C517" s="25"/>
      <c r="D517" s="26"/>
      <c r="E517" s="25"/>
      <c r="G517" s="25"/>
      <c r="H517" s="25"/>
    </row>
    <row r="518" customFormat="false" ht="15.75" hidden="false" customHeight="false" outlineLevel="0" collapsed="false">
      <c r="C518" s="25"/>
      <c r="D518" s="26"/>
      <c r="E518" s="25"/>
      <c r="G518" s="25"/>
      <c r="H518" s="25"/>
    </row>
    <row r="519" customFormat="false" ht="15.75" hidden="false" customHeight="false" outlineLevel="0" collapsed="false">
      <c r="C519" s="25"/>
      <c r="D519" s="26"/>
      <c r="E519" s="25"/>
      <c r="G519" s="25"/>
      <c r="H519" s="25"/>
    </row>
    <row r="520" customFormat="false" ht="15.75" hidden="false" customHeight="false" outlineLevel="0" collapsed="false">
      <c r="C520" s="25"/>
      <c r="D520" s="26"/>
      <c r="E520" s="25"/>
      <c r="G520" s="25"/>
      <c r="H520" s="25"/>
    </row>
    <row r="521" customFormat="false" ht="15.75" hidden="false" customHeight="false" outlineLevel="0" collapsed="false">
      <c r="C521" s="25"/>
      <c r="D521" s="26"/>
      <c r="E521" s="25"/>
      <c r="G521" s="25"/>
      <c r="H521" s="25"/>
    </row>
    <row r="522" customFormat="false" ht="15.75" hidden="false" customHeight="false" outlineLevel="0" collapsed="false">
      <c r="C522" s="25"/>
      <c r="D522" s="26"/>
      <c r="E522" s="25"/>
      <c r="G522" s="25"/>
      <c r="H522" s="25"/>
    </row>
    <row r="523" customFormat="false" ht="15.75" hidden="false" customHeight="false" outlineLevel="0" collapsed="false">
      <c r="C523" s="25"/>
      <c r="D523" s="26"/>
      <c r="E523" s="25"/>
      <c r="G523" s="25"/>
      <c r="H523" s="25"/>
    </row>
    <row r="524" customFormat="false" ht="15.75" hidden="false" customHeight="false" outlineLevel="0" collapsed="false">
      <c r="C524" s="25"/>
      <c r="D524" s="26"/>
      <c r="E524" s="25"/>
      <c r="G524" s="25"/>
      <c r="H524" s="25"/>
    </row>
    <row r="525" customFormat="false" ht="15.75" hidden="false" customHeight="false" outlineLevel="0" collapsed="false">
      <c r="C525" s="25"/>
      <c r="D525" s="26"/>
      <c r="E525" s="25"/>
      <c r="G525" s="25"/>
      <c r="H525" s="25"/>
    </row>
    <row r="526" customFormat="false" ht="15.75" hidden="false" customHeight="false" outlineLevel="0" collapsed="false">
      <c r="C526" s="25"/>
      <c r="D526" s="26"/>
      <c r="E526" s="25"/>
      <c r="G526" s="25"/>
      <c r="H526" s="25"/>
    </row>
    <row r="527" customFormat="false" ht="15.75" hidden="false" customHeight="false" outlineLevel="0" collapsed="false">
      <c r="C527" s="25"/>
      <c r="D527" s="26"/>
      <c r="E527" s="25"/>
      <c r="G527" s="25"/>
      <c r="H527" s="25"/>
    </row>
    <row r="528" customFormat="false" ht="15.75" hidden="false" customHeight="false" outlineLevel="0" collapsed="false">
      <c r="C528" s="25"/>
      <c r="D528" s="26"/>
      <c r="E528" s="25"/>
      <c r="G528" s="25"/>
      <c r="H528" s="25"/>
    </row>
    <row r="529" customFormat="false" ht="15.75" hidden="false" customHeight="false" outlineLevel="0" collapsed="false">
      <c r="C529" s="25"/>
      <c r="D529" s="26"/>
      <c r="E529" s="25"/>
      <c r="G529" s="25"/>
      <c r="H529" s="25"/>
    </row>
    <row r="530" customFormat="false" ht="15.75" hidden="false" customHeight="false" outlineLevel="0" collapsed="false">
      <c r="C530" s="25"/>
      <c r="D530" s="26"/>
      <c r="E530" s="25"/>
      <c r="G530" s="25"/>
      <c r="H530" s="25"/>
    </row>
    <row r="531" customFormat="false" ht="15.75" hidden="false" customHeight="false" outlineLevel="0" collapsed="false">
      <c r="C531" s="25"/>
      <c r="D531" s="26"/>
      <c r="E531" s="25"/>
      <c r="G531" s="25"/>
      <c r="H531" s="25"/>
    </row>
    <row r="532" customFormat="false" ht="15.75" hidden="false" customHeight="false" outlineLevel="0" collapsed="false">
      <c r="C532" s="25"/>
      <c r="D532" s="26"/>
      <c r="E532" s="25"/>
      <c r="G532" s="25"/>
      <c r="H532" s="25"/>
    </row>
    <row r="533" customFormat="false" ht="15.75" hidden="false" customHeight="false" outlineLevel="0" collapsed="false">
      <c r="C533" s="25"/>
      <c r="D533" s="26"/>
      <c r="E533" s="25"/>
      <c r="G533" s="25"/>
      <c r="H533" s="25"/>
    </row>
    <row r="534" customFormat="false" ht="15.75" hidden="false" customHeight="false" outlineLevel="0" collapsed="false">
      <c r="C534" s="25"/>
      <c r="D534" s="26"/>
      <c r="E534" s="25"/>
      <c r="G534" s="25"/>
      <c r="H534" s="25"/>
    </row>
    <row r="535" customFormat="false" ht="15.75" hidden="false" customHeight="false" outlineLevel="0" collapsed="false">
      <c r="C535" s="25"/>
      <c r="D535" s="26"/>
      <c r="E535" s="25"/>
      <c r="G535" s="25"/>
      <c r="H535" s="25"/>
    </row>
    <row r="536" customFormat="false" ht="15.75" hidden="false" customHeight="false" outlineLevel="0" collapsed="false">
      <c r="C536" s="25"/>
      <c r="D536" s="26"/>
      <c r="E536" s="25"/>
      <c r="G536" s="25"/>
      <c r="H536" s="25"/>
    </row>
    <row r="537" customFormat="false" ht="15.75" hidden="false" customHeight="false" outlineLevel="0" collapsed="false">
      <c r="C537" s="25"/>
      <c r="D537" s="26"/>
      <c r="E537" s="25"/>
      <c r="G537" s="25"/>
      <c r="H537" s="25"/>
    </row>
    <row r="538" customFormat="false" ht="15.75" hidden="false" customHeight="false" outlineLevel="0" collapsed="false">
      <c r="C538" s="25"/>
      <c r="D538" s="26"/>
      <c r="E538" s="25"/>
      <c r="G538" s="25"/>
      <c r="H538" s="25"/>
    </row>
    <row r="539" customFormat="false" ht="15.75" hidden="false" customHeight="false" outlineLevel="0" collapsed="false">
      <c r="C539" s="25"/>
      <c r="D539" s="26"/>
      <c r="E539" s="25"/>
      <c r="G539" s="25"/>
      <c r="H539" s="25"/>
    </row>
    <row r="540" customFormat="false" ht="15.75" hidden="false" customHeight="false" outlineLevel="0" collapsed="false">
      <c r="C540" s="25"/>
      <c r="D540" s="26"/>
      <c r="E540" s="25"/>
      <c r="G540" s="25"/>
      <c r="H540" s="25"/>
    </row>
    <row r="541" customFormat="false" ht="15.75" hidden="false" customHeight="false" outlineLevel="0" collapsed="false">
      <c r="C541" s="25"/>
      <c r="D541" s="26"/>
      <c r="E541" s="25"/>
      <c r="G541" s="25"/>
      <c r="H541" s="25"/>
    </row>
    <row r="542" customFormat="false" ht="15.75" hidden="false" customHeight="false" outlineLevel="0" collapsed="false">
      <c r="C542" s="25"/>
      <c r="D542" s="26"/>
      <c r="E542" s="25"/>
      <c r="G542" s="25"/>
      <c r="H542" s="25"/>
    </row>
    <row r="543" customFormat="false" ht="15.75" hidden="false" customHeight="false" outlineLevel="0" collapsed="false">
      <c r="C543" s="25"/>
      <c r="D543" s="26"/>
      <c r="E543" s="25"/>
      <c r="G543" s="25"/>
      <c r="H543" s="25"/>
    </row>
    <row r="544" customFormat="false" ht="15.75" hidden="false" customHeight="false" outlineLevel="0" collapsed="false">
      <c r="C544" s="25"/>
      <c r="D544" s="26"/>
      <c r="E544" s="25"/>
      <c r="G544" s="25"/>
      <c r="H544" s="25"/>
    </row>
    <row r="545" customFormat="false" ht="15.75" hidden="false" customHeight="false" outlineLevel="0" collapsed="false">
      <c r="C545" s="25"/>
      <c r="D545" s="26"/>
      <c r="E545" s="25"/>
      <c r="G545" s="25"/>
      <c r="H545" s="25"/>
    </row>
    <row r="546" customFormat="false" ht="15.75" hidden="false" customHeight="false" outlineLevel="0" collapsed="false">
      <c r="C546" s="25"/>
      <c r="D546" s="26"/>
      <c r="E546" s="25"/>
      <c r="G546" s="25"/>
      <c r="H546" s="25"/>
    </row>
    <row r="547" customFormat="false" ht="15.75" hidden="false" customHeight="false" outlineLevel="0" collapsed="false">
      <c r="C547" s="25"/>
      <c r="D547" s="26"/>
      <c r="E547" s="25"/>
      <c r="G547" s="25"/>
      <c r="H547" s="25"/>
    </row>
    <row r="548" customFormat="false" ht="15.75" hidden="false" customHeight="false" outlineLevel="0" collapsed="false">
      <c r="C548" s="25"/>
      <c r="D548" s="26"/>
      <c r="E548" s="25"/>
      <c r="G548" s="25"/>
      <c r="H548" s="25"/>
    </row>
    <row r="549" customFormat="false" ht="15.75" hidden="false" customHeight="false" outlineLevel="0" collapsed="false">
      <c r="C549" s="25"/>
      <c r="D549" s="26"/>
      <c r="E549" s="25"/>
      <c r="G549" s="25"/>
      <c r="H549" s="25"/>
    </row>
    <row r="550" customFormat="false" ht="15.75" hidden="false" customHeight="false" outlineLevel="0" collapsed="false">
      <c r="C550" s="25"/>
      <c r="D550" s="26"/>
      <c r="E550" s="25"/>
      <c r="G550" s="25"/>
      <c r="H550" s="25"/>
    </row>
    <row r="551" customFormat="false" ht="15.75" hidden="false" customHeight="false" outlineLevel="0" collapsed="false">
      <c r="C551" s="25"/>
      <c r="D551" s="26"/>
      <c r="E551" s="25"/>
      <c r="G551" s="25"/>
      <c r="H551" s="25"/>
    </row>
    <row r="552" customFormat="false" ht="15.75" hidden="false" customHeight="false" outlineLevel="0" collapsed="false">
      <c r="C552" s="25"/>
      <c r="D552" s="26"/>
      <c r="E552" s="25"/>
      <c r="G552" s="25"/>
      <c r="H552" s="25"/>
    </row>
    <row r="553" customFormat="false" ht="15.75" hidden="false" customHeight="false" outlineLevel="0" collapsed="false">
      <c r="C553" s="25"/>
      <c r="D553" s="26"/>
      <c r="E553" s="25"/>
      <c r="G553" s="25"/>
      <c r="H553" s="25"/>
    </row>
    <row r="554" customFormat="false" ht="15.75" hidden="false" customHeight="false" outlineLevel="0" collapsed="false">
      <c r="C554" s="25"/>
      <c r="D554" s="26"/>
      <c r="E554" s="25"/>
      <c r="G554" s="25"/>
      <c r="H554" s="25"/>
    </row>
    <row r="555" customFormat="false" ht="15.75" hidden="false" customHeight="false" outlineLevel="0" collapsed="false">
      <c r="C555" s="25"/>
      <c r="D555" s="26"/>
      <c r="E555" s="25"/>
      <c r="G555" s="25"/>
      <c r="H555" s="25"/>
    </row>
    <row r="556" customFormat="false" ht="15.75" hidden="false" customHeight="false" outlineLevel="0" collapsed="false">
      <c r="C556" s="25"/>
      <c r="D556" s="26"/>
      <c r="E556" s="25"/>
      <c r="G556" s="25"/>
      <c r="H556" s="25"/>
    </row>
    <row r="557" customFormat="false" ht="15.75" hidden="false" customHeight="false" outlineLevel="0" collapsed="false">
      <c r="C557" s="25"/>
      <c r="D557" s="26"/>
      <c r="E557" s="25"/>
      <c r="G557" s="25"/>
      <c r="H557" s="25"/>
    </row>
    <row r="558" customFormat="false" ht="15.75" hidden="false" customHeight="false" outlineLevel="0" collapsed="false">
      <c r="C558" s="25"/>
      <c r="D558" s="26"/>
      <c r="E558" s="25"/>
      <c r="G558" s="25"/>
      <c r="H558" s="25"/>
    </row>
    <row r="559" customFormat="false" ht="15.75" hidden="false" customHeight="false" outlineLevel="0" collapsed="false">
      <c r="C559" s="25"/>
      <c r="D559" s="26"/>
      <c r="E559" s="25"/>
      <c r="G559" s="25"/>
      <c r="H559" s="25"/>
    </row>
    <row r="560" customFormat="false" ht="15.75" hidden="false" customHeight="false" outlineLevel="0" collapsed="false">
      <c r="C560" s="25"/>
      <c r="D560" s="26"/>
      <c r="E560" s="25"/>
      <c r="G560" s="25"/>
      <c r="H560" s="25"/>
    </row>
    <row r="561" customFormat="false" ht="15.75" hidden="false" customHeight="false" outlineLevel="0" collapsed="false">
      <c r="C561" s="25"/>
      <c r="D561" s="26"/>
      <c r="E561" s="25"/>
      <c r="G561" s="25"/>
      <c r="H561" s="25"/>
    </row>
    <row r="562" customFormat="false" ht="15.75" hidden="false" customHeight="false" outlineLevel="0" collapsed="false">
      <c r="C562" s="25"/>
      <c r="D562" s="26"/>
      <c r="E562" s="25"/>
      <c r="G562" s="25"/>
      <c r="H562" s="25"/>
    </row>
    <row r="563" customFormat="false" ht="15.75" hidden="false" customHeight="false" outlineLevel="0" collapsed="false">
      <c r="C563" s="25"/>
      <c r="D563" s="26"/>
      <c r="E563" s="25"/>
      <c r="G563" s="25"/>
      <c r="H563" s="25"/>
    </row>
    <row r="564" customFormat="false" ht="15.75" hidden="false" customHeight="false" outlineLevel="0" collapsed="false">
      <c r="C564" s="25"/>
      <c r="D564" s="26"/>
      <c r="E564" s="25"/>
      <c r="G564" s="25"/>
      <c r="H564" s="25"/>
    </row>
    <row r="565" customFormat="false" ht="15.75" hidden="false" customHeight="false" outlineLevel="0" collapsed="false">
      <c r="C565" s="25"/>
      <c r="D565" s="26"/>
      <c r="E565" s="25"/>
      <c r="G565" s="25"/>
      <c r="H565" s="25"/>
    </row>
    <row r="566" customFormat="false" ht="15.75" hidden="false" customHeight="false" outlineLevel="0" collapsed="false">
      <c r="C566" s="25"/>
      <c r="D566" s="26"/>
      <c r="E566" s="25"/>
      <c r="G566" s="25"/>
      <c r="H566" s="25"/>
    </row>
    <row r="567" customFormat="false" ht="15.75" hidden="false" customHeight="false" outlineLevel="0" collapsed="false">
      <c r="C567" s="25"/>
      <c r="D567" s="26"/>
      <c r="E567" s="25"/>
      <c r="G567" s="25"/>
      <c r="H567" s="25"/>
    </row>
    <row r="568" customFormat="false" ht="15.75" hidden="false" customHeight="false" outlineLevel="0" collapsed="false">
      <c r="C568" s="25"/>
      <c r="D568" s="26"/>
      <c r="E568" s="25"/>
      <c r="G568" s="25"/>
      <c r="H568" s="25"/>
    </row>
    <row r="569" customFormat="false" ht="15.75" hidden="false" customHeight="false" outlineLevel="0" collapsed="false">
      <c r="C569" s="25"/>
      <c r="D569" s="26"/>
      <c r="E569" s="25"/>
      <c r="G569" s="25"/>
      <c r="H569" s="25"/>
    </row>
    <row r="570" customFormat="false" ht="15.75" hidden="false" customHeight="false" outlineLevel="0" collapsed="false">
      <c r="C570" s="25"/>
      <c r="D570" s="26"/>
      <c r="E570" s="25"/>
      <c r="G570" s="25"/>
      <c r="H570" s="25"/>
    </row>
    <row r="571" customFormat="false" ht="15.75" hidden="false" customHeight="false" outlineLevel="0" collapsed="false">
      <c r="C571" s="25"/>
      <c r="D571" s="26"/>
      <c r="E571" s="25"/>
      <c r="G571" s="25"/>
      <c r="H571" s="25"/>
    </row>
    <row r="572" customFormat="false" ht="15.75" hidden="false" customHeight="false" outlineLevel="0" collapsed="false">
      <c r="C572" s="25"/>
      <c r="D572" s="26"/>
      <c r="E572" s="25"/>
      <c r="G572" s="25"/>
      <c r="H572" s="25"/>
    </row>
    <row r="573" customFormat="false" ht="15.75" hidden="false" customHeight="false" outlineLevel="0" collapsed="false">
      <c r="C573" s="25"/>
      <c r="D573" s="26"/>
      <c r="E573" s="25"/>
      <c r="G573" s="25"/>
      <c r="H573" s="25"/>
    </row>
    <row r="574" customFormat="false" ht="15.75" hidden="false" customHeight="false" outlineLevel="0" collapsed="false">
      <c r="C574" s="25"/>
      <c r="D574" s="26"/>
      <c r="E574" s="25"/>
      <c r="G574" s="25"/>
      <c r="H574" s="25"/>
    </row>
    <row r="575" customFormat="false" ht="15.75" hidden="false" customHeight="false" outlineLevel="0" collapsed="false">
      <c r="C575" s="25"/>
      <c r="D575" s="26"/>
      <c r="E575" s="25"/>
      <c r="G575" s="25"/>
      <c r="H575" s="25"/>
    </row>
    <row r="576" customFormat="false" ht="15.75" hidden="false" customHeight="false" outlineLevel="0" collapsed="false">
      <c r="C576" s="25"/>
      <c r="D576" s="26"/>
      <c r="E576" s="25"/>
      <c r="G576" s="25"/>
      <c r="H576" s="25"/>
    </row>
    <row r="577" customFormat="false" ht="15.75" hidden="false" customHeight="false" outlineLevel="0" collapsed="false">
      <c r="C577" s="25"/>
      <c r="D577" s="26"/>
      <c r="E577" s="25"/>
      <c r="G577" s="25"/>
      <c r="H577" s="25"/>
    </row>
    <row r="578" customFormat="false" ht="15.75" hidden="false" customHeight="false" outlineLevel="0" collapsed="false">
      <c r="C578" s="25"/>
      <c r="D578" s="26"/>
      <c r="E578" s="25"/>
      <c r="G578" s="25"/>
      <c r="H578" s="25"/>
    </row>
    <row r="579" customFormat="false" ht="15.75" hidden="false" customHeight="false" outlineLevel="0" collapsed="false">
      <c r="C579" s="25"/>
      <c r="D579" s="26"/>
      <c r="E579" s="25"/>
      <c r="G579" s="25"/>
      <c r="H579" s="25"/>
    </row>
    <row r="580" customFormat="false" ht="15.75" hidden="false" customHeight="false" outlineLevel="0" collapsed="false">
      <c r="C580" s="25"/>
      <c r="D580" s="26"/>
      <c r="E580" s="25"/>
      <c r="G580" s="25"/>
      <c r="H580" s="25"/>
    </row>
    <row r="581" customFormat="false" ht="15.75" hidden="false" customHeight="false" outlineLevel="0" collapsed="false">
      <c r="C581" s="25"/>
      <c r="D581" s="26"/>
      <c r="E581" s="25"/>
      <c r="G581" s="25"/>
      <c r="H581" s="25"/>
    </row>
    <row r="582" customFormat="false" ht="15.75" hidden="false" customHeight="false" outlineLevel="0" collapsed="false">
      <c r="C582" s="25"/>
      <c r="D582" s="26"/>
      <c r="E582" s="25"/>
      <c r="G582" s="25"/>
      <c r="H582" s="25"/>
    </row>
    <row r="583" customFormat="false" ht="15.75" hidden="false" customHeight="false" outlineLevel="0" collapsed="false">
      <c r="C583" s="25"/>
      <c r="D583" s="26"/>
      <c r="E583" s="25"/>
      <c r="G583" s="25"/>
      <c r="H583" s="25"/>
    </row>
    <row r="584" customFormat="false" ht="15.75" hidden="false" customHeight="false" outlineLevel="0" collapsed="false">
      <c r="C584" s="25"/>
      <c r="D584" s="26"/>
      <c r="E584" s="25"/>
      <c r="G584" s="25"/>
      <c r="H584" s="25"/>
    </row>
    <row r="585" customFormat="false" ht="15.75" hidden="false" customHeight="false" outlineLevel="0" collapsed="false">
      <c r="C585" s="25"/>
      <c r="D585" s="26"/>
      <c r="E585" s="25"/>
      <c r="G585" s="25"/>
      <c r="H585" s="25"/>
    </row>
    <row r="586" customFormat="false" ht="15.75" hidden="false" customHeight="false" outlineLevel="0" collapsed="false">
      <c r="C586" s="25"/>
      <c r="D586" s="26"/>
      <c r="E586" s="25"/>
      <c r="G586" s="25"/>
      <c r="H586" s="25"/>
    </row>
    <row r="587" customFormat="false" ht="15.75" hidden="false" customHeight="false" outlineLevel="0" collapsed="false">
      <c r="C587" s="25"/>
      <c r="D587" s="26"/>
      <c r="E587" s="25"/>
      <c r="G587" s="25"/>
      <c r="H587" s="25"/>
    </row>
    <row r="588" customFormat="false" ht="15.75" hidden="false" customHeight="false" outlineLevel="0" collapsed="false">
      <c r="C588" s="25"/>
      <c r="D588" s="26"/>
      <c r="E588" s="25"/>
      <c r="G588" s="25"/>
      <c r="H588" s="25"/>
    </row>
    <row r="589" customFormat="false" ht="15.75" hidden="false" customHeight="false" outlineLevel="0" collapsed="false">
      <c r="C589" s="25"/>
      <c r="D589" s="26"/>
      <c r="E589" s="25"/>
      <c r="G589" s="25"/>
      <c r="H589" s="25"/>
    </row>
    <row r="590" customFormat="false" ht="15.75" hidden="false" customHeight="false" outlineLevel="0" collapsed="false">
      <c r="C590" s="25"/>
      <c r="D590" s="26"/>
      <c r="E590" s="25"/>
      <c r="G590" s="25"/>
      <c r="H590" s="25"/>
    </row>
    <row r="591" customFormat="false" ht="15.75" hidden="false" customHeight="false" outlineLevel="0" collapsed="false">
      <c r="C591" s="25"/>
      <c r="D591" s="26"/>
      <c r="E591" s="25"/>
      <c r="G591" s="25"/>
      <c r="H591" s="25"/>
    </row>
    <row r="592" customFormat="false" ht="15.75" hidden="false" customHeight="false" outlineLevel="0" collapsed="false">
      <c r="C592" s="25"/>
      <c r="D592" s="26"/>
      <c r="E592" s="25"/>
      <c r="G592" s="25"/>
      <c r="H592" s="25"/>
    </row>
    <row r="593" customFormat="false" ht="15.75" hidden="false" customHeight="false" outlineLevel="0" collapsed="false">
      <c r="C593" s="25"/>
      <c r="D593" s="26"/>
      <c r="E593" s="25"/>
      <c r="G593" s="25"/>
      <c r="H593" s="25"/>
    </row>
    <row r="594" customFormat="false" ht="15.75" hidden="false" customHeight="false" outlineLevel="0" collapsed="false">
      <c r="C594" s="25"/>
      <c r="D594" s="26"/>
      <c r="E594" s="25"/>
      <c r="G594" s="25"/>
      <c r="H594" s="25"/>
    </row>
    <row r="595" customFormat="false" ht="15.75" hidden="false" customHeight="false" outlineLevel="0" collapsed="false">
      <c r="C595" s="25"/>
      <c r="D595" s="26"/>
      <c r="E595" s="25"/>
      <c r="G595" s="25"/>
      <c r="H595" s="25"/>
    </row>
    <row r="596" customFormat="false" ht="15.75" hidden="false" customHeight="false" outlineLevel="0" collapsed="false">
      <c r="C596" s="25"/>
      <c r="D596" s="26"/>
      <c r="E596" s="25"/>
      <c r="G596" s="25"/>
      <c r="H596" s="25"/>
    </row>
    <row r="597" customFormat="false" ht="15.75" hidden="false" customHeight="false" outlineLevel="0" collapsed="false">
      <c r="C597" s="25"/>
      <c r="D597" s="26"/>
      <c r="E597" s="25"/>
      <c r="G597" s="25"/>
      <c r="H597" s="25"/>
    </row>
    <row r="598" customFormat="false" ht="15.75" hidden="false" customHeight="false" outlineLevel="0" collapsed="false">
      <c r="C598" s="25"/>
      <c r="D598" s="26"/>
      <c r="E598" s="25"/>
      <c r="G598" s="25"/>
      <c r="H598" s="25"/>
    </row>
    <row r="599" customFormat="false" ht="15.75" hidden="false" customHeight="false" outlineLevel="0" collapsed="false">
      <c r="C599" s="25"/>
      <c r="D599" s="26"/>
      <c r="E599" s="25"/>
      <c r="G599" s="25"/>
      <c r="H599" s="25"/>
    </row>
    <row r="600" customFormat="false" ht="15.75" hidden="false" customHeight="false" outlineLevel="0" collapsed="false">
      <c r="C600" s="25"/>
      <c r="D600" s="26"/>
      <c r="E600" s="25"/>
      <c r="G600" s="25"/>
      <c r="H600" s="25"/>
    </row>
    <row r="601" customFormat="false" ht="15.75" hidden="false" customHeight="false" outlineLevel="0" collapsed="false">
      <c r="C601" s="25"/>
      <c r="D601" s="26"/>
      <c r="E601" s="25"/>
      <c r="G601" s="25"/>
      <c r="H601" s="25"/>
    </row>
    <row r="602" customFormat="false" ht="15.75" hidden="false" customHeight="false" outlineLevel="0" collapsed="false">
      <c r="C602" s="25"/>
      <c r="D602" s="26"/>
      <c r="E602" s="25"/>
      <c r="G602" s="25"/>
      <c r="H602" s="25"/>
    </row>
    <row r="603" customFormat="false" ht="15.75" hidden="false" customHeight="false" outlineLevel="0" collapsed="false">
      <c r="C603" s="25"/>
      <c r="D603" s="26"/>
      <c r="E603" s="25"/>
      <c r="G603" s="25"/>
      <c r="H603" s="25"/>
    </row>
    <row r="604" customFormat="false" ht="15.75" hidden="false" customHeight="false" outlineLevel="0" collapsed="false">
      <c r="C604" s="25"/>
      <c r="D604" s="26"/>
      <c r="E604" s="25"/>
      <c r="G604" s="25"/>
      <c r="H604" s="25"/>
    </row>
    <row r="605" customFormat="false" ht="15.75" hidden="false" customHeight="false" outlineLevel="0" collapsed="false">
      <c r="C605" s="25"/>
      <c r="D605" s="26"/>
      <c r="E605" s="25"/>
      <c r="G605" s="25"/>
      <c r="H605" s="25"/>
    </row>
    <row r="606" customFormat="false" ht="15.75" hidden="false" customHeight="false" outlineLevel="0" collapsed="false">
      <c r="C606" s="25"/>
      <c r="D606" s="26"/>
      <c r="E606" s="25"/>
      <c r="G606" s="25"/>
      <c r="H606" s="25"/>
    </row>
    <row r="607" customFormat="false" ht="15.75" hidden="false" customHeight="false" outlineLevel="0" collapsed="false">
      <c r="C607" s="25"/>
      <c r="D607" s="26"/>
      <c r="E607" s="25"/>
      <c r="G607" s="25"/>
      <c r="H607" s="25"/>
    </row>
    <row r="608" customFormat="false" ht="15.75" hidden="false" customHeight="false" outlineLevel="0" collapsed="false">
      <c r="C608" s="25"/>
      <c r="D608" s="26"/>
      <c r="E608" s="25"/>
      <c r="G608" s="25"/>
      <c r="H608" s="25"/>
    </row>
    <row r="609" customFormat="false" ht="15.75" hidden="false" customHeight="false" outlineLevel="0" collapsed="false">
      <c r="C609" s="25"/>
      <c r="D609" s="26"/>
      <c r="E609" s="25"/>
      <c r="G609" s="25"/>
      <c r="H609" s="25"/>
    </row>
    <row r="610" customFormat="false" ht="15.75" hidden="false" customHeight="false" outlineLevel="0" collapsed="false">
      <c r="C610" s="25"/>
      <c r="D610" s="26"/>
      <c r="E610" s="25"/>
      <c r="G610" s="25"/>
      <c r="H610" s="25"/>
    </row>
    <row r="611" customFormat="false" ht="15.75" hidden="false" customHeight="false" outlineLevel="0" collapsed="false">
      <c r="C611" s="25"/>
      <c r="D611" s="26"/>
      <c r="E611" s="25"/>
      <c r="G611" s="25"/>
      <c r="H611" s="25"/>
    </row>
    <row r="612" customFormat="false" ht="15.75" hidden="false" customHeight="false" outlineLevel="0" collapsed="false">
      <c r="C612" s="25"/>
      <c r="D612" s="26"/>
      <c r="E612" s="25"/>
      <c r="G612" s="25"/>
      <c r="H612" s="25"/>
    </row>
    <row r="613" customFormat="false" ht="15.75" hidden="false" customHeight="false" outlineLevel="0" collapsed="false">
      <c r="C613" s="25"/>
      <c r="D613" s="26"/>
      <c r="E613" s="25"/>
      <c r="G613" s="25"/>
      <c r="H613" s="25"/>
    </row>
    <row r="614" customFormat="false" ht="15.75" hidden="false" customHeight="false" outlineLevel="0" collapsed="false">
      <c r="C614" s="25"/>
      <c r="D614" s="26"/>
      <c r="E614" s="25"/>
      <c r="G614" s="25"/>
      <c r="H614" s="25"/>
    </row>
    <row r="615" customFormat="false" ht="15.75" hidden="false" customHeight="false" outlineLevel="0" collapsed="false">
      <c r="C615" s="25"/>
      <c r="D615" s="26"/>
      <c r="E615" s="25"/>
      <c r="G615" s="25"/>
      <c r="H615" s="25"/>
    </row>
    <row r="616" customFormat="false" ht="15.75" hidden="false" customHeight="false" outlineLevel="0" collapsed="false">
      <c r="C616" s="25"/>
      <c r="D616" s="26"/>
      <c r="E616" s="25"/>
      <c r="G616" s="25"/>
      <c r="H616" s="25"/>
    </row>
    <row r="617" customFormat="false" ht="15.75" hidden="false" customHeight="false" outlineLevel="0" collapsed="false">
      <c r="C617" s="25"/>
      <c r="D617" s="26"/>
      <c r="E617" s="25"/>
      <c r="G617" s="25"/>
      <c r="H617" s="25"/>
    </row>
    <row r="618" customFormat="false" ht="15.75" hidden="false" customHeight="false" outlineLevel="0" collapsed="false">
      <c r="C618" s="25"/>
      <c r="D618" s="26"/>
      <c r="E618" s="25"/>
      <c r="G618" s="25"/>
      <c r="H618" s="25"/>
    </row>
    <row r="619" customFormat="false" ht="15.75" hidden="false" customHeight="false" outlineLevel="0" collapsed="false">
      <c r="C619" s="25"/>
      <c r="D619" s="26"/>
      <c r="E619" s="25"/>
      <c r="G619" s="25"/>
      <c r="H619" s="25"/>
    </row>
    <row r="620" customFormat="false" ht="15.75" hidden="false" customHeight="false" outlineLevel="0" collapsed="false">
      <c r="C620" s="25"/>
      <c r="D620" s="26"/>
      <c r="E620" s="25"/>
      <c r="G620" s="25"/>
      <c r="H620" s="25"/>
    </row>
    <row r="621" customFormat="false" ht="15.75" hidden="false" customHeight="false" outlineLevel="0" collapsed="false">
      <c r="C621" s="25"/>
      <c r="D621" s="26"/>
      <c r="E621" s="25"/>
      <c r="G621" s="25"/>
      <c r="H621" s="25"/>
    </row>
    <row r="622" customFormat="false" ht="15.75" hidden="false" customHeight="false" outlineLevel="0" collapsed="false">
      <c r="C622" s="25"/>
      <c r="D622" s="26"/>
      <c r="E622" s="25"/>
      <c r="G622" s="25"/>
      <c r="H622" s="25"/>
    </row>
    <row r="623" customFormat="false" ht="15.75" hidden="false" customHeight="false" outlineLevel="0" collapsed="false">
      <c r="C623" s="25"/>
      <c r="D623" s="26"/>
      <c r="E623" s="25"/>
      <c r="G623" s="25"/>
      <c r="H623" s="25"/>
    </row>
    <row r="624" customFormat="false" ht="15.75" hidden="false" customHeight="false" outlineLevel="0" collapsed="false">
      <c r="C624" s="25"/>
      <c r="D624" s="26"/>
      <c r="E624" s="25"/>
      <c r="G624" s="25"/>
      <c r="H624" s="25"/>
    </row>
    <row r="625" customFormat="false" ht="15.75" hidden="false" customHeight="false" outlineLevel="0" collapsed="false">
      <c r="C625" s="25"/>
      <c r="D625" s="26"/>
      <c r="E625" s="25"/>
      <c r="G625" s="25"/>
      <c r="H625" s="25"/>
    </row>
    <row r="626" customFormat="false" ht="15.75" hidden="false" customHeight="false" outlineLevel="0" collapsed="false">
      <c r="C626" s="25"/>
      <c r="D626" s="26"/>
      <c r="E626" s="25"/>
      <c r="G626" s="25"/>
      <c r="H626" s="25"/>
    </row>
    <row r="627" customFormat="false" ht="15.75" hidden="false" customHeight="false" outlineLevel="0" collapsed="false">
      <c r="C627" s="25"/>
      <c r="D627" s="26"/>
      <c r="E627" s="25"/>
      <c r="G627" s="25"/>
      <c r="H627" s="25"/>
    </row>
    <row r="628" customFormat="false" ht="15.75" hidden="false" customHeight="false" outlineLevel="0" collapsed="false">
      <c r="C628" s="25"/>
      <c r="D628" s="26"/>
      <c r="E628" s="25"/>
      <c r="G628" s="25"/>
      <c r="H628" s="25"/>
    </row>
    <row r="629" customFormat="false" ht="15.75" hidden="false" customHeight="false" outlineLevel="0" collapsed="false">
      <c r="C629" s="25"/>
      <c r="D629" s="26"/>
      <c r="E629" s="25"/>
      <c r="G629" s="25"/>
      <c r="H629" s="25"/>
    </row>
    <row r="630" customFormat="false" ht="15.75" hidden="false" customHeight="false" outlineLevel="0" collapsed="false">
      <c r="C630" s="25"/>
      <c r="D630" s="26"/>
      <c r="E630" s="25"/>
      <c r="G630" s="25"/>
      <c r="H630" s="25"/>
    </row>
    <row r="631" customFormat="false" ht="15.75" hidden="false" customHeight="false" outlineLevel="0" collapsed="false">
      <c r="C631" s="25"/>
      <c r="D631" s="26"/>
      <c r="E631" s="25"/>
      <c r="G631" s="25"/>
      <c r="H631" s="25"/>
    </row>
    <row r="632" customFormat="false" ht="15.75" hidden="false" customHeight="false" outlineLevel="0" collapsed="false">
      <c r="C632" s="25"/>
      <c r="D632" s="26"/>
      <c r="E632" s="25"/>
      <c r="G632" s="25"/>
      <c r="H632" s="25"/>
    </row>
    <row r="633" customFormat="false" ht="15.75" hidden="false" customHeight="false" outlineLevel="0" collapsed="false">
      <c r="C633" s="25"/>
      <c r="D633" s="26"/>
      <c r="E633" s="25"/>
      <c r="G633" s="25"/>
      <c r="H633" s="25"/>
    </row>
    <row r="634" customFormat="false" ht="15.75" hidden="false" customHeight="false" outlineLevel="0" collapsed="false">
      <c r="C634" s="25"/>
      <c r="D634" s="26"/>
      <c r="E634" s="25"/>
      <c r="G634" s="25"/>
      <c r="H634" s="25"/>
    </row>
    <row r="635" customFormat="false" ht="15.75" hidden="false" customHeight="false" outlineLevel="0" collapsed="false">
      <c r="C635" s="25"/>
      <c r="D635" s="26"/>
      <c r="E635" s="25"/>
      <c r="G635" s="25"/>
      <c r="H635" s="25"/>
    </row>
    <row r="636" customFormat="false" ht="15.75" hidden="false" customHeight="false" outlineLevel="0" collapsed="false">
      <c r="C636" s="25"/>
      <c r="D636" s="26"/>
      <c r="E636" s="25"/>
      <c r="G636" s="25"/>
      <c r="H636" s="25"/>
    </row>
    <row r="637" customFormat="false" ht="15.75" hidden="false" customHeight="false" outlineLevel="0" collapsed="false">
      <c r="C637" s="25"/>
      <c r="D637" s="26"/>
      <c r="E637" s="25"/>
      <c r="G637" s="25"/>
      <c r="H637" s="25"/>
    </row>
    <row r="638" customFormat="false" ht="15.75" hidden="false" customHeight="false" outlineLevel="0" collapsed="false">
      <c r="C638" s="25"/>
      <c r="D638" s="26"/>
      <c r="E638" s="25"/>
      <c r="G638" s="25"/>
      <c r="H638" s="25"/>
    </row>
    <row r="639" customFormat="false" ht="15.75" hidden="false" customHeight="false" outlineLevel="0" collapsed="false">
      <c r="C639" s="25"/>
      <c r="D639" s="26"/>
      <c r="E639" s="25"/>
      <c r="G639" s="25"/>
      <c r="H639" s="25"/>
    </row>
    <row r="640" customFormat="false" ht="15.75" hidden="false" customHeight="false" outlineLevel="0" collapsed="false">
      <c r="C640" s="25"/>
      <c r="D640" s="26"/>
      <c r="E640" s="25"/>
      <c r="G640" s="25"/>
      <c r="H640" s="25"/>
    </row>
    <row r="641" customFormat="false" ht="15.75" hidden="false" customHeight="false" outlineLevel="0" collapsed="false">
      <c r="C641" s="25"/>
      <c r="D641" s="26"/>
      <c r="E641" s="25"/>
      <c r="G641" s="25"/>
      <c r="H641" s="25"/>
    </row>
    <row r="642" customFormat="false" ht="15.75" hidden="false" customHeight="false" outlineLevel="0" collapsed="false">
      <c r="C642" s="25"/>
      <c r="D642" s="26"/>
      <c r="E642" s="25"/>
      <c r="G642" s="25"/>
      <c r="H642" s="25"/>
    </row>
    <row r="643" customFormat="false" ht="15.75" hidden="false" customHeight="false" outlineLevel="0" collapsed="false">
      <c r="C643" s="25"/>
      <c r="D643" s="26"/>
      <c r="E643" s="25"/>
      <c r="G643" s="25"/>
      <c r="H643" s="25"/>
    </row>
    <row r="644" customFormat="false" ht="15.75" hidden="false" customHeight="false" outlineLevel="0" collapsed="false">
      <c r="C644" s="25"/>
      <c r="D644" s="26"/>
      <c r="E644" s="25"/>
      <c r="G644" s="25"/>
      <c r="H644" s="25"/>
    </row>
    <row r="645" customFormat="false" ht="15.75" hidden="false" customHeight="false" outlineLevel="0" collapsed="false">
      <c r="C645" s="25"/>
      <c r="D645" s="26"/>
      <c r="E645" s="25"/>
      <c r="G645" s="25"/>
      <c r="H645" s="25"/>
    </row>
    <row r="646" customFormat="false" ht="15.75" hidden="false" customHeight="false" outlineLevel="0" collapsed="false">
      <c r="C646" s="25"/>
      <c r="D646" s="26"/>
      <c r="E646" s="25"/>
      <c r="G646" s="25"/>
      <c r="H646" s="25"/>
    </row>
    <row r="647" customFormat="false" ht="15.75" hidden="false" customHeight="false" outlineLevel="0" collapsed="false">
      <c r="C647" s="25"/>
      <c r="D647" s="26"/>
      <c r="E647" s="25"/>
      <c r="G647" s="25"/>
      <c r="H647" s="25"/>
    </row>
    <row r="648" customFormat="false" ht="15.75" hidden="false" customHeight="false" outlineLevel="0" collapsed="false">
      <c r="C648" s="25"/>
      <c r="D648" s="26"/>
      <c r="E648" s="25"/>
      <c r="G648" s="25"/>
      <c r="H648" s="25"/>
    </row>
    <row r="649" customFormat="false" ht="15.75" hidden="false" customHeight="false" outlineLevel="0" collapsed="false">
      <c r="C649" s="25"/>
      <c r="D649" s="26"/>
      <c r="E649" s="25"/>
      <c r="G649" s="25"/>
      <c r="H649" s="25"/>
    </row>
    <row r="650" customFormat="false" ht="15.75" hidden="false" customHeight="false" outlineLevel="0" collapsed="false">
      <c r="C650" s="25"/>
      <c r="D650" s="26"/>
      <c r="E650" s="25"/>
      <c r="G650" s="25"/>
      <c r="H650" s="25"/>
    </row>
    <row r="651" customFormat="false" ht="15.75" hidden="false" customHeight="false" outlineLevel="0" collapsed="false">
      <c r="C651" s="25"/>
      <c r="D651" s="26"/>
      <c r="E651" s="25"/>
      <c r="G651" s="25"/>
      <c r="H651" s="25"/>
    </row>
    <row r="652" customFormat="false" ht="15.75" hidden="false" customHeight="false" outlineLevel="0" collapsed="false">
      <c r="C652" s="25"/>
      <c r="D652" s="26"/>
      <c r="E652" s="25"/>
      <c r="G652" s="25"/>
      <c r="H652" s="25"/>
    </row>
    <row r="653" customFormat="false" ht="15.75" hidden="false" customHeight="false" outlineLevel="0" collapsed="false">
      <c r="C653" s="25"/>
      <c r="D653" s="26"/>
      <c r="E653" s="25"/>
      <c r="G653" s="25"/>
      <c r="H653" s="25"/>
    </row>
    <row r="654" customFormat="false" ht="15.75" hidden="false" customHeight="false" outlineLevel="0" collapsed="false">
      <c r="C654" s="25"/>
      <c r="D654" s="26"/>
      <c r="E654" s="25"/>
      <c r="G654" s="25"/>
      <c r="H654" s="25"/>
    </row>
    <row r="655" customFormat="false" ht="15.75" hidden="false" customHeight="false" outlineLevel="0" collapsed="false">
      <c r="C655" s="25"/>
      <c r="D655" s="26"/>
      <c r="E655" s="25"/>
      <c r="G655" s="25"/>
      <c r="H655" s="25"/>
    </row>
    <row r="656" customFormat="false" ht="15.75" hidden="false" customHeight="false" outlineLevel="0" collapsed="false">
      <c r="C656" s="25"/>
      <c r="D656" s="26"/>
      <c r="E656" s="25"/>
      <c r="G656" s="25"/>
      <c r="H656" s="25"/>
    </row>
    <row r="657" customFormat="false" ht="15.75" hidden="false" customHeight="false" outlineLevel="0" collapsed="false">
      <c r="C657" s="25"/>
      <c r="D657" s="26"/>
      <c r="E657" s="25"/>
      <c r="G657" s="25"/>
      <c r="H657" s="25"/>
    </row>
    <row r="658" customFormat="false" ht="15.75" hidden="false" customHeight="false" outlineLevel="0" collapsed="false">
      <c r="C658" s="25"/>
      <c r="D658" s="26"/>
      <c r="E658" s="25"/>
      <c r="G658" s="25"/>
      <c r="H658" s="25"/>
    </row>
    <row r="659" customFormat="false" ht="15.75" hidden="false" customHeight="false" outlineLevel="0" collapsed="false">
      <c r="C659" s="25"/>
      <c r="D659" s="26"/>
      <c r="E659" s="25"/>
      <c r="G659" s="25"/>
      <c r="H659" s="25"/>
    </row>
    <row r="660" customFormat="false" ht="15.75" hidden="false" customHeight="false" outlineLevel="0" collapsed="false">
      <c r="C660" s="25"/>
      <c r="D660" s="26"/>
      <c r="E660" s="25"/>
      <c r="G660" s="25"/>
      <c r="H660" s="25"/>
    </row>
    <row r="661" customFormat="false" ht="15.75" hidden="false" customHeight="false" outlineLevel="0" collapsed="false">
      <c r="C661" s="25"/>
      <c r="D661" s="26"/>
      <c r="E661" s="25"/>
      <c r="G661" s="25"/>
      <c r="H661" s="25"/>
    </row>
    <row r="662" customFormat="false" ht="15.75" hidden="false" customHeight="false" outlineLevel="0" collapsed="false">
      <c r="C662" s="25"/>
      <c r="D662" s="26"/>
      <c r="E662" s="25"/>
      <c r="G662" s="25"/>
      <c r="H662" s="25"/>
    </row>
    <row r="663" customFormat="false" ht="15.75" hidden="false" customHeight="false" outlineLevel="0" collapsed="false">
      <c r="C663" s="25"/>
      <c r="D663" s="26"/>
      <c r="E663" s="25"/>
      <c r="G663" s="25"/>
      <c r="H663" s="25"/>
    </row>
    <row r="664" customFormat="false" ht="15.75" hidden="false" customHeight="false" outlineLevel="0" collapsed="false">
      <c r="C664" s="25"/>
      <c r="D664" s="26"/>
      <c r="E664" s="25"/>
      <c r="G664" s="25"/>
      <c r="H664" s="25"/>
    </row>
    <row r="665" customFormat="false" ht="15.75" hidden="false" customHeight="false" outlineLevel="0" collapsed="false">
      <c r="C665" s="25"/>
      <c r="D665" s="26"/>
      <c r="E665" s="25"/>
      <c r="G665" s="25"/>
      <c r="H665" s="25"/>
    </row>
    <row r="666" customFormat="false" ht="15.75" hidden="false" customHeight="false" outlineLevel="0" collapsed="false">
      <c r="C666" s="25"/>
      <c r="D666" s="26"/>
      <c r="E666" s="25"/>
      <c r="G666" s="25"/>
      <c r="H666" s="25"/>
    </row>
    <row r="667" customFormat="false" ht="15.75" hidden="false" customHeight="false" outlineLevel="0" collapsed="false">
      <c r="C667" s="25"/>
      <c r="D667" s="26"/>
      <c r="E667" s="25"/>
      <c r="G667" s="25"/>
      <c r="H667" s="25"/>
    </row>
    <row r="668" customFormat="false" ht="15.75" hidden="false" customHeight="false" outlineLevel="0" collapsed="false">
      <c r="C668" s="25"/>
      <c r="D668" s="26"/>
      <c r="E668" s="25"/>
      <c r="G668" s="25"/>
      <c r="H668" s="25"/>
    </row>
    <row r="669" customFormat="false" ht="15.75" hidden="false" customHeight="false" outlineLevel="0" collapsed="false">
      <c r="C669" s="25"/>
      <c r="D669" s="26"/>
      <c r="E669" s="25"/>
      <c r="G669" s="25"/>
      <c r="H669" s="25"/>
    </row>
    <row r="670" customFormat="false" ht="15.75" hidden="false" customHeight="false" outlineLevel="0" collapsed="false">
      <c r="C670" s="25"/>
      <c r="D670" s="26"/>
      <c r="E670" s="25"/>
      <c r="G670" s="25"/>
      <c r="H670" s="25"/>
    </row>
    <row r="671" customFormat="false" ht="15.75" hidden="false" customHeight="false" outlineLevel="0" collapsed="false">
      <c r="C671" s="25"/>
      <c r="D671" s="26"/>
      <c r="E671" s="25"/>
      <c r="G671" s="25"/>
      <c r="H671" s="25"/>
    </row>
    <row r="672" customFormat="false" ht="15.75" hidden="false" customHeight="false" outlineLevel="0" collapsed="false">
      <c r="C672" s="25"/>
      <c r="D672" s="26"/>
      <c r="E672" s="25"/>
      <c r="G672" s="25"/>
      <c r="H672" s="25"/>
    </row>
    <row r="673" customFormat="false" ht="15.75" hidden="false" customHeight="false" outlineLevel="0" collapsed="false">
      <c r="C673" s="25"/>
      <c r="D673" s="26"/>
      <c r="E673" s="25"/>
      <c r="G673" s="25"/>
      <c r="H673" s="25"/>
    </row>
    <row r="674" customFormat="false" ht="15.75" hidden="false" customHeight="false" outlineLevel="0" collapsed="false">
      <c r="C674" s="25"/>
      <c r="D674" s="26"/>
      <c r="E674" s="25"/>
      <c r="G674" s="25"/>
      <c r="H674" s="25"/>
    </row>
    <row r="675" customFormat="false" ht="15.75" hidden="false" customHeight="false" outlineLevel="0" collapsed="false">
      <c r="C675" s="25"/>
      <c r="D675" s="26"/>
      <c r="E675" s="25"/>
      <c r="G675" s="25"/>
      <c r="H675" s="25"/>
    </row>
    <row r="676" customFormat="false" ht="15.75" hidden="false" customHeight="false" outlineLevel="0" collapsed="false">
      <c r="C676" s="25"/>
      <c r="D676" s="26"/>
      <c r="E676" s="25"/>
      <c r="G676" s="25"/>
      <c r="H676" s="25"/>
    </row>
    <row r="677" customFormat="false" ht="15.75" hidden="false" customHeight="false" outlineLevel="0" collapsed="false">
      <c r="C677" s="25"/>
      <c r="D677" s="26"/>
      <c r="E677" s="25"/>
      <c r="G677" s="25"/>
      <c r="H677" s="25"/>
    </row>
    <row r="678" customFormat="false" ht="15.75" hidden="false" customHeight="false" outlineLevel="0" collapsed="false">
      <c r="C678" s="25"/>
      <c r="D678" s="26"/>
      <c r="E678" s="25"/>
      <c r="G678" s="25"/>
      <c r="H678" s="25"/>
    </row>
    <row r="679" customFormat="false" ht="15.75" hidden="false" customHeight="false" outlineLevel="0" collapsed="false">
      <c r="C679" s="25"/>
      <c r="D679" s="26"/>
      <c r="E679" s="25"/>
      <c r="G679" s="25"/>
      <c r="H679" s="25"/>
    </row>
    <row r="680" customFormat="false" ht="15.75" hidden="false" customHeight="false" outlineLevel="0" collapsed="false">
      <c r="C680" s="25"/>
      <c r="D680" s="26"/>
      <c r="E680" s="25"/>
      <c r="G680" s="25"/>
      <c r="H680" s="25"/>
    </row>
    <row r="681" customFormat="false" ht="15.75" hidden="false" customHeight="false" outlineLevel="0" collapsed="false">
      <c r="C681" s="25"/>
      <c r="D681" s="26"/>
      <c r="E681" s="25"/>
      <c r="G681" s="25"/>
      <c r="H681" s="25"/>
    </row>
    <row r="682" customFormat="false" ht="15.75" hidden="false" customHeight="false" outlineLevel="0" collapsed="false">
      <c r="C682" s="25"/>
      <c r="D682" s="26"/>
      <c r="E682" s="25"/>
      <c r="G682" s="25"/>
      <c r="H682" s="25"/>
    </row>
    <row r="683" customFormat="false" ht="15.75" hidden="false" customHeight="false" outlineLevel="0" collapsed="false">
      <c r="C683" s="25"/>
      <c r="D683" s="26"/>
      <c r="E683" s="25"/>
      <c r="G683" s="25"/>
      <c r="H683" s="25"/>
    </row>
    <row r="684" customFormat="false" ht="15.75" hidden="false" customHeight="false" outlineLevel="0" collapsed="false">
      <c r="C684" s="25"/>
      <c r="D684" s="26"/>
      <c r="E684" s="25"/>
      <c r="G684" s="25"/>
      <c r="H684" s="25"/>
    </row>
    <row r="685" customFormat="false" ht="15.75" hidden="false" customHeight="false" outlineLevel="0" collapsed="false">
      <c r="C685" s="25"/>
      <c r="D685" s="26"/>
      <c r="E685" s="25"/>
      <c r="G685" s="25"/>
      <c r="H685" s="25"/>
    </row>
    <row r="686" customFormat="false" ht="15.75" hidden="false" customHeight="false" outlineLevel="0" collapsed="false">
      <c r="C686" s="25"/>
      <c r="D686" s="26"/>
      <c r="E686" s="25"/>
      <c r="G686" s="25"/>
      <c r="H686" s="25"/>
    </row>
    <row r="687" customFormat="false" ht="15.75" hidden="false" customHeight="false" outlineLevel="0" collapsed="false">
      <c r="C687" s="25"/>
      <c r="D687" s="26"/>
      <c r="E687" s="25"/>
      <c r="G687" s="25"/>
      <c r="H687" s="25"/>
    </row>
    <row r="688" customFormat="false" ht="15.75" hidden="false" customHeight="false" outlineLevel="0" collapsed="false">
      <c r="C688" s="25"/>
      <c r="D688" s="26"/>
      <c r="E688" s="25"/>
      <c r="G688" s="25"/>
      <c r="H688" s="25"/>
    </row>
    <row r="689" customFormat="false" ht="15.75" hidden="false" customHeight="false" outlineLevel="0" collapsed="false">
      <c r="C689" s="25"/>
      <c r="D689" s="26"/>
      <c r="E689" s="25"/>
      <c r="G689" s="25"/>
      <c r="H689" s="25"/>
    </row>
    <row r="690" customFormat="false" ht="15.75" hidden="false" customHeight="false" outlineLevel="0" collapsed="false">
      <c r="C690" s="25"/>
      <c r="D690" s="26"/>
      <c r="E690" s="25"/>
      <c r="G690" s="25"/>
      <c r="H690" s="25"/>
    </row>
    <row r="691" customFormat="false" ht="15.75" hidden="false" customHeight="false" outlineLevel="0" collapsed="false">
      <c r="C691" s="25"/>
      <c r="D691" s="26"/>
      <c r="E691" s="25"/>
      <c r="G691" s="25"/>
      <c r="H691" s="25"/>
    </row>
    <row r="692" customFormat="false" ht="15.75" hidden="false" customHeight="false" outlineLevel="0" collapsed="false">
      <c r="C692" s="25"/>
      <c r="D692" s="26"/>
      <c r="E692" s="25"/>
      <c r="G692" s="25"/>
      <c r="H692" s="25"/>
    </row>
    <row r="693" customFormat="false" ht="15.75" hidden="false" customHeight="false" outlineLevel="0" collapsed="false">
      <c r="C693" s="25"/>
      <c r="D693" s="26"/>
      <c r="E693" s="25"/>
      <c r="G693" s="25"/>
      <c r="H693" s="25"/>
    </row>
    <row r="694" customFormat="false" ht="15.75" hidden="false" customHeight="false" outlineLevel="0" collapsed="false">
      <c r="C694" s="25"/>
      <c r="D694" s="26"/>
      <c r="E694" s="25"/>
      <c r="G694" s="25"/>
      <c r="H694" s="25"/>
    </row>
    <row r="695" customFormat="false" ht="15.75" hidden="false" customHeight="false" outlineLevel="0" collapsed="false">
      <c r="C695" s="25"/>
      <c r="D695" s="26"/>
      <c r="E695" s="25"/>
      <c r="G695" s="25"/>
      <c r="H695" s="25"/>
    </row>
    <row r="696" customFormat="false" ht="15.75" hidden="false" customHeight="false" outlineLevel="0" collapsed="false">
      <c r="C696" s="25"/>
      <c r="D696" s="26"/>
      <c r="E696" s="25"/>
      <c r="G696" s="25"/>
      <c r="H696" s="25"/>
    </row>
    <row r="697" customFormat="false" ht="15.75" hidden="false" customHeight="false" outlineLevel="0" collapsed="false">
      <c r="C697" s="25"/>
      <c r="D697" s="26"/>
      <c r="E697" s="25"/>
      <c r="G697" s="25"/>
      <c r="H697" s="25"/>
    </row>
    <row r="698" customFormat="false" ht="15.75" hidden="false" customHeight="false" outlineLevel="0" collapsed="false">
      <c r="C698" s="25"/>
      <c r="D698" s="26"/>
      <c r="E698" s="25"/>
      <c r="G698" s="25"/>
      <c r="H698" s="25"/>
    </row>
    <row r="699" customFormat="false" ht="15.75" hidden="false" customHeight="false" outlineLevel="0" collapsed="false">
      <c r="C699" s="25"/>
      <c r="D699" s="26"/>
      <c r="E699" s="25"/>
      <c r="G699" s="25"/>
      <c r="H699" s="25"/>
    </row>
    <row r="700" customFormat="false" ht="15.75" hidden="false" customHeight="false" outlineLevel="0" collapsed="false">
      <c r="C700" s="25"/>
      <c r="D700" s="26"/>
      <c r="E700" s="25"/>
      <c r="G700" s="25"/>
      <c r="H700" s="25"/>
    </row>
    <row r="701" customFormat="false" ht="15.75" hidden="false" customHeight="false" outlineLevel="0" collapsed="false">
      <c r="C701" s="25"/>
      <c r="D701" s="26"/>
      <c r="E701" s="25"/>
      <c r="G701" s="25"/>
      <c r="H701" s="25"/>
    </row>
    <row r="702" customFormat="false" ht="15.75" hidden="false" customHeight="false" outlineLevel="0" collapsed="false">
      <c r="C702" s="25"/>
      <c r="D702" s="26"/>
      <c r="E702" s="25"/>
      <c r="G702" s="25"/>
      <c r="H702" s="25"/>
    </row>
    <row r="703" customFormat="false" ht="15.75" hidden="false" customHeight="false" outlineLevel="0" collapsed="false">
      <c r="C703" s="25"/>
      <c r="D703" s="26"/>
      <c r="E703" s="25"/>
      <c r="G703" s="25"/>
      <c r="H703" s="25"/>
    </row>
    <row r="704" customFormat="false" ht="15.75" hidden="false" customHeight="false" outlineLevel="0" collapsed="false">
      <c r="C704" s="25"/>
      <c r="D704" s="26"/>
      <c r="E704" s="25"/>
      <c r="G704" s="25"/>
      <c r="H704" s="25"/>
    </row>
    <row r="705" customFormat="false" ht="15.75" hidden="false" customHeight="false" outlineLevel="0" collapsed="false">
      <c r="C705" s="25"/>
      <c r="D705" s="26"/>
      <c r="E705" s="25"/>
      <c r="G705" s="25"/>
      <c r="H705" s="25"/>
    </row>
    <row r="706" customFormat="false" ht="15.75" hidden="false" customHeight="false" outlineLevel="0" collapsed="false">
      <c r="C706" s="25"/>
      <c r="D706" s="26"/>
      <c r="E706" s="25"/>
      <c r="G706" s="25"/>
      <c r="H706" s="25"/>
    </row>
    <row r="707" customFormat="false" ht="15.75" hidden="false" customHeight="false" outlineLevel="0" collapsed="false">
      <c r="C707" s="25"/>
      <c r="D707" s="26"/>
      <c r="E707" s="25"/>
      <c r="G707" s="25"/>
      <c r="H707" s="25"/>
    </row>
    <row r="708" customFormat="false" ht="15.75" hidden="false" customHeight="false" outlineLevel="0" collapsed="false">
      <c r="C708" s="25"/>
      <c r="D708" s="26"/>
      <c r="E708" s="25"/>
      <c r="G708" s="25"/>
      <c r="H708" s="25"/>
    </row>
    <row r="709" customFormat="false" ht="15.75" hidden="false" customHeight="false" outlineLevel="0" collapsed="false">
      <c r="C709" s="25"/>
      <c r="D709" s="26"/>
      <c r="E709" s="25"/>
      <c r="G709" s="25"/>
      <c r="H709" s="25"/>
    </row>
    <row r="710" customFormat="false" ht="15.75" hidden="false" customHeight="false" outlineLevel="0" collapsed="false">
      <c r="C710" s="25"/>
      <c r="D710" s="26"/>
      <c r="E710" s="25"/>
      <c r="G710" s="25"/>
      <c r="H710" s="25"/>
    </row>
    <row r="711" customFormat="false" ht="15.75" hidden="false" customHeight="false" outlineLevel="0" collapsed="false">
      <c r="C711" s="25"/>
      <c r="D711" s="26"/>
      <c r="E711" s="25"/>
      <c r="G711" s="25"/>
      <c r="H711" s="25"/>
    </row>
    <row r="712" customFormat="false" ht="15.75" hidden="false" customHeight="false" outlineLevel="0" collapsed="false">
      <c r="C712" s="25"/>
      <c r="D712" s="26"/>
      <c r="E712" s="25"/>
      <c r="G712" s="25"/>
      <c r="H712" s="25"/>
    </row>
    <row r="713" customFormat="false" ht="15.75" hidden="false" customHeight="false" outlineLevel="0" collapsed="false">
      <c r="C713" s="25"/>
      <c r="D713" s="26"/>
      <c r="E713" s="25"/>
      <c r="G713" s="25"/>
      <c r="H713" s="25"/>
    </row>
    <row r="714" customFormat="false" ht="15.75" hidden="false" customHeight="false" outlineLevel="0" collapsed="false">
      <c r="C714" s="25"/>
      <c r="D714" s="26"/>
      <c r="E714" s="25"/>
      <c r="G714" s="25"/>
      <c r="H714" s="25"/>
    </row>
    <row r="715" customFormat="false" ht="15.75" hidden="false" customHeight="false" outlineLevel="0" collapsed="false">
      <c r="C715" s="25"/>
      <c r="D715" s="26"/>
      <c r="E715" s="25"/>
      <c r="G715" s="25"/>
      <c r="H715" s="25"/>
    </row>
    <row r="716" customFormat="false" ht="15.75" hidden="false" customHeight="false" outlineLevel="0" collapsed="false">
      <c r="C716" s="25"/>
      <c r="D716" s="26"/>
      <c r="E716" s="25"/>
      <c r="G716" s="25"/>
      <c r="H716" s="25"/>
    </row>
    <row r="717" customFormat="false" ht="15.75" hidden="false" customHeight="false" outlineLevel="0" collapsed="false">
      <c r="C717" s="25"/>
      <c r="D717" s="26"/>
      <c r="E717" s="25"/>
      <c r="G717" s="25"/>
      <c r="H717" s="25"/>
    </row>
    <row r="718" customFormat="false" ht="15.75" hidden="false" customHeight="false" outlineLevel="0" collapsed="false">
      <c r="C718" s="25"/>
      <c r="D718" s="26"/>
      <c r="E718" s="25"/>
      <c r="G718" s="25"/>
      <c r="H718" s="25"/>
    </row>
    <row r="719" customFormat="false" ht="15.75" hidden="false" customHeight="false" outlineLevel="0" collapsed="false">
      <c r="C719" s="25"/>
      <c r="D719" s="26"/>
      <c r="E719" s="25"/>
      <c r="G719" s="25"/>
      <c r="H719" s="25"/>
    </row>
    <row r="720" customFormat="false" ht="15.75" hidden="false" customHeight="false" outlineLevel="0" collapsed="false">
      <c r="C720" s="25"/>
      <c r="D720" s="26"/>
      <c r="E720" s="25"/>
      <c r="G720" s="25"/>
      <c r="H720" s="25"/>
    </row>
    <row r="721" customFormat="false" ht="15.75" hidden="false" customHeight="false" outlineLevel="0" collapsed="false">
      <c r="C721" s="25"/>
      <c r="D721" s="26"/>
      <c r="E721" s="25"/>
      <c r="G721" s="25"/>
      <c r="H721" s="25"/>
    </row>
    <row r="722" customFormat="false" ht="15.75" hidden="false" customHeight="false" outlineLevel="0" collapsed="false">
      <c r="C722" s="25"/>
      <c r="D722" s="26"/>
      <c r="E722" s="25"/>
      <c r="G722" s="25"/>
      <c r="H722" s="25"/>
    </row>
    <row r="723" customFormat="false" ht="15.75" hidden="false" customHeight="false" outlineLevel="0" collapsed="false">
      <c r="C723" s="25"/>
      <c r="D723" s="26"/>
      <c r="E723" s="25"/>
      <c r="G723" s="25"/>
      <c r="H723" s="25"/>
    </row>
    <row r="724" customFormat="false" ht="15.75" hidden="false" customHeight="false" outlineLevel="0" collapsed="false">
      <c r="C724" s="25"/>
      <c r="D724" s="26"/>
      <c r="E724" s="25"/>
      <c r="G724" s="25"/>
      <c r="H724" s="25"/>
    </row>
    <row r="725" customFormat="false" ht="15.75" hidden="false" customHeight="false" outlineLevel="0" collapsed="false">
      <c r="C725" s="25"/>
      <c r="D725" s="26"/>
      <c r="E725" s="25"/>
      <c r="G725" s="25"/>
      <c r="H725" s="25"/>
    </row>
    <row r="726" customFormat="false" ht="15.75" hidden="false" customHeight="false" outlineLevel="0" collapsed="false">
      <c r="C726" s="25"/>
      <c r="D726" s="26"/>
      <c r="E726" s="25"/>
      <c r="G726" s="25"/>
      <c r="H726" s="25"/>
    </row>
    <row r="727" customFormat="false" ht="15.75" hidden="false" customHeight="false" outlineLevel="0" collapsed="false">
      <c r="C727" s="25"/>
      <c r="D727" s="26"/>
      <c r="E727" s="25"/>
      <c r="G727" s="25"/>
      <c r="H727" s="25"/>
    </row>
    <row r="728" customFormat="false" ht="15.75" hidden="false" customHeight="false" outlineLevel="0" collapsed="false">
      <c r="C728" s="25"/>
      <c r="D728" s="26"/>
      <c r="E728" s="25"/>
      <c r="G728" s="25"/>
      <c r="H728" s="25"/>
    </row>
    <row r="729" customFormat="false" ht="15.75" hidden="false" customHeight="false" outlineLevel="0" collapsed="false">
      <c r="C729" s="25"/>
      <c r="D729" s="26"/>
      <c r="E729" s="25"/>
      <c r="G729" s="25"/>
      <c r="H729" s="25"/>
    </row>
    <row r="730" customFormat="false" ht="15.75" hidden="false" customHeight="false" outlineLevel="0" collapsed="false">
      <c r="C730" s="25"/>
      <c r="D730" s="26"/>
      <c r="E730" s="25"/>
      <c r="G730" s="25"/>
      <c r="H730" s="25"/>
    </row>
    <row r="731" customFormat="false" ht="15.75" hidden="false" customHeight="false" outlineLevel="0" collapsed="false">
      <c r="C731" s="25"/>
      <c r="D731" s="26"/>
      <c r="E731" s="25"/>
      <c r="G731" s="25"/>
      <c r="H731" s="25"/>
    </row>
    <row r="732" customFormat="false" ht="15.75" hidden="false" customHeight="false" outlineLevel="0" collapsed="false">
      <c r="C732" s="25"/>
      <c r="D732" s="26"/>
      <c r="E732" s="25"/>
      <c r="G732" s="25"/>
      <c r="H732" s="25"/>
    </row>
    <row r="733" customFormat="false" ht="15.75" hidden="false" customHeight="false" outlineLevel="0" collapsed="false">
      <c r="C733" s="25"/>
      <c r="D733" s="26"/>
      <c r="E733" s="25"/>
      <c r="G733" s="25"/>
      <c r="H733" s="25"/>
    </row>
    <row r="734" customFormat="false" ht="15.75" hidden="false" customHeight="false" outlineLevel="0" collapsed="false">
      <c r="C734" s="25"/>
      <c r="D734" s="26"/>
      <c r="E734" s="25"/>
      <c r="G734" s="25"/>
      <c r="H734" s="25"/>
    </row>
    <row r="735" customFormat="false" ht="15.75" hidden="false" customHeight="false" outlineLevel="0" collapsed="false">
      <c r="C735" s="25"/>
      <c r="D735" s="26"/>
      <c r="E735" s="25"/>
      <c r="G735" s="25"/>
      <c r="H735" s="25"/>
    </row>
    <row r="736" customFormat="false" ht="15.75" hidden="false" customHeight="false" outlineLevel="0" collapsed="false">
      <c r="C736" s="25"/>
      <c r="D736" s="26"/>
      <c r="E736" s="25"/>
      <c r="G736" s="25"/>
      <c r="H736" s="25"/>
    </row>
    <row r="737" customFormat="false" ht="15.75" hidden="false" customHeight="false" outlineLevel="0" collapsed="false">
      <c r="C737" s="25"/>
      <c r="D737" s="26"/>
      <c r="E737" s="25"/>
      <c r="G737" s="25"/>
      <c r="H737" s="25"/>
    </row>
    <row r="738" customFormat="false" ht="15.75" hidden="false" customHeight="false" outlineLevel="0" collapsed="false">
      <c r="C738" s="25"/>
      <c r="D738" s="26"/>
      <c r="E738" s="25"/>
      <c r="G738" s="25"/>
      <c r="H738" s="25"/>
    </row>
    <row r="739" customFormat="false" ht="15.75" hidden="false" customHeight="false" outlineLevel="0" collapsed="false">
      <c r="C739" s="25"/>
      <c r="D739" s="26"/>
      <c r="E739" s="25"/>
      <c r="G739" s="25"/>
      <c r="H739" s="25"/>
    </row>
    <row r="740" customFormat="false" ht="15.75" hidden="false" customHeight="false" outlineLevel="0" collapsed="false">
      <c r="C740" s="25"/>
      <c r="D740" s="26"/>
      <c r="E740" s="25"/>
      <c r="G740" s="25"/>
      <c r="H740" s="25"/>
    </row>
    <row r="741" customFormat="false" ht="15.75" hidden="false" customHeight="false" outlineLevel="0" collapsed="false">
      <c r="C741" s="25"/>
      <c r="D741" s="26"/>
      <c r="E741" s="25"/>
      <c r="G741" s="25"/>
      <c r="H741" s="25"/>
    </row>
    <row r="742" customFormat="false" ht="15.75" hidden="false" customHeight="false" outlineLevel="0" collapsed="false">
      <c r="C742" s="25"/>
      <c r="D742" s="26"/>
      <c r="E742" s="25"/>
      <c r="G742" s="25"/>
      <c r="H742" s="25"/>
    </row>
    <row r="743" customFormat="false" ht="15.75" hidden="false" customHeight="false" outlineLevel="0" collapsed="false">
      <c r="C743" s="25"/>
      <c r="D743" s="26"/>
      <c r="E743" s="25"/>
      <c r="G743" s="25"/>
      <c r="H743" s="25"/>
    </row>
    <row r="744" customFormat="false" ht="15.75" hidden="false" customHeight="false" outlineLevel="0" collapsed="false">
      <c r="C744" s="25"/>
      <c r="D744" s="26"/>
      <c r="E744" s="25"/>
      <c r="G744" s="25"/>
      <c r="H744" s="25"/>
    </row>
    <row r="745" customFormat="false" ht="15.75" hidden="false" customHeight="false" outlineLevel="0" collapsed="false">
      <c r="C745" s="25"/>
      <c r="D745" s="26"/>
      <c r="E745" s="25"/>
      <c r="G745" s="25"/>
      <c r="H745" s="25"/>
    </row>
    <row r="746" customFormat="false" ht="15.75" hidden="false" customHeight="false" outlineLevel="0" collapsed="false">
      <c r="C746" s="25"/>
      <c r="D746" s="26"/>
      <c r="E746" s="25"/>
      <c r="G746" s="25"/>
      <c r="H746" s="25"/>
    </row>
    <row r="747" customFormat="false" ht="15.75" hidden="false" customHeight="false" outlineLevel="0" collapsed="false">
      <c r="C747" s="25"/>
      <c r="D747" s="26"/>
      <c r="E747" s="25"/>
      <c r="G747" s="25"/>
      <c r="H747" s="25"/>
    </row>
    <row r="748" customFormat="false" ht="15.75" hidden="false" customHeight="false" outlineLevel="0" collapsed="false">
      <c r="C748" s="25"/>
      <c r="D748" s="26"/>
      <c r="E748" s="25"/>
      <c r="G748" s="25"/>
      <c r="H748" s="25"/>
    </row>
    <row r="749" customFormat="false" ht="15.75" hidden="false" customHeight="false" outlineLevel="0" collapsed="false">
      <c r="C749" s="25"/>
      <c r="D749" s="26"/>
      <c r="E749" s="25"/>
      <c r="G749" s="25"/>
      <c r="H749" s="25"/>
    </row>
    <row r="750" customFormat="false" ht="15.75" hidden="false" customHeight="false" outlineLevel="0" collapsed="false">
      <c r="C750" s="25"/>
      <c r="D750" s="26"/>
      <c r="E750" s="25"/>
      <c r="G750" s="25"/>
      <c r="H750" s="25"/>
    </row>
    <row r="751" customFormat="false" ht="15.75" hidden="false" customHeight="false" outlineLevel="0" collapsed="false">
      <c r="C751" s="25"/>
      <c r="D751" s="26"/>
      <c r="E751" s="25"/>
      <c r="G751" s="25"/>
      <c r="H751" s="25"/>
    </row>
    <row r="752" customFormat="false" ht="15.75" hidden="false" customHeight="false" outlineLevel="0" collapsed="false">
      <c r="C752" s="25"/>
      <c r="D752" s="26"/>
      <c r="E752" s="25"/>
      <c r="G752" s="25"/>
      <c r="H752" s="25"/>
    </row>
    <row r="753" customFormat="false" ht="15.75" hidden="false" customHeight="false" outlineLevel="0" collapsed="false">
      <c r="C753" s="25"/>
      <c r="D753" s="26"/>
      <c r="E753" s="25"/>
      <c r="G753" s="25"/>
      <c r="H753" s="25"/>
    </row>
    <row r="754" customFormat="false" ht="15.75" hidden="false" customHeight="false" outlineLevel="0" collapsed="false">
      <c r="C754" s="25"/>
      <c r="D754" s="26"/>
      <c r="E754" s="25"/>
      <c r="G754" s="25"/>
      <c r="H754" s="25"/>
    </row>
    <row r="755" customFormat="false" ht="15.75" hidden="false" customHeight="false" outlineLevel="0" collapsed="false">
      <c r="C755" s="25"/>
      <c r="D755" s="26"/>
      <c r="E755" s="25"/>
      <c r="G755" s="25"/>
      <c r="H755" s="25"/>
    </row>
    <row r="756" customFormat="false" ht="15.75" hidden="false" customHeight="false" outlineLevel="0" collapsed="false">
      <c r="C756" s="25"/>
      <c r="D756" s="26"/>
      <c r="E756" s="25"/>
      <c r="G756" s="25"/>
      <c r="H756" s="25"/>
    </row>
    <row r="757" customFormat="false" ht="15.75" hidden="false" customHeight="false" outlineLevel="0" collapsed="false">
      <c r="C757" s="25"/>
      <c r="D757" s="26"/>
      <c r="E757" s="25"/>
      <c r="G757" s="25"/>
      <c r="H757" s="25"/>
    </row>
    <row r="758" customFormat="false" ht="15.75" hidden="false" customHeight="false" outlineLevel="0" collapsed="false">
      <c r="C758" s="25"/>
      <c r="D758" s="26"/>
      <c r="E758" s="25"/>
      <c r="G758" s="25"/>
      <c r="H758" s="25"/>
    </row>
    <row r="759" customFormat="false" ht="15.75" hidden="false" customHeight="false" outlineLevel="0" collapsed="false">
      <c r="C759" s="25"/>
      <c r="D759" s="26"/>
      <c r="E759" s="25"/>
      <c r="G759" s="25"/>
      <c r="H759" s="25"/>
    </row>
    <row r="760" customFormat="false" ht="15.75" hidden="false" customHeight="false" outlineLevel="0" collapsed="false">
      <c r="C760" s="25"/>
      <c r="D760" s="26"/>
      <c r="E760" s="25"/>
      <c r="G760" s="25"/>
      <c r="H760" s="25"/>
    </row>
    <row r="761" customFormat="false" ht="15.75" hidden="false" customHeight="false" outlineLevel="0" collapsed="false">
      <c r="C761" s="25"/>
      <c r="D761" s="26"/>
      <c r="E761" s="25"/>
      <c r="G761" s="25"/>
      <c r="H761" s="25"/>
    </row>
    <row r="762" customFormat="false" ht="15.75" hidden="false" customHeight="false" outlineLevel="0" collapsed="false">
      <c r="C762" s="25"/>
      <c r="D762" s="26"/>
      <c r="E762" s="25"/>
      <c r="G762" s="25"/>
      <c r="H762" s="25"/>
    </row>
    <row r="763" customFormat="false" ht="15.75" hidden="false" customHeight="false" outlineLevel="0" collapsed="false">
      <c r="C763" s="25"/>
      <c r="D763" s="26"/>
      <c r="E763" s="25"/>
      <c r="G763" s="25"/>
      <c r="H763" s="25"/>
    </row>
    <row r="764" customFormat="false" ht="15.75" hidden="false" customHeight="false" outlineLevel="0" collapsed="false">
      <c r="C764" s="25"/>
      <c r="D764" s="26"/>
      <c r="E764" s="25"/>
      <c r="G764" s="25"/>
      <c r="H764" s="25"/>
    </row>
    <row r="765" customFormat="false" ht="15.75" hidden="false" customHeight="false" outlineLevel="0" collapsed="false">
      <c r="C765" s="25"/>
      <c r="D765" s="26"/>
      <c r="E765" s="25"/>
      <c r="G765" s="25"/>
      <c r="H765" s="25"/>
    </row>
    <row r="766" customFormat="false" ht="15.75" hidden="false" customHeight="false" outlineLevel="0" collapsed="false">
      <c r="C766" s="25"/>
      <c r="D766" s="26"/>
      <c r="E766" s="25"/>
      <c r="G766" s="25"/>
      <c r="H766" s="25"/>
    </row>
    <row r="767" customFormat="false" ht="15.75" hidden="false" customHeight="false" outlineLevel="0" collapsed="false">
      <c r="C767" s="25"/>
      <c r="D767" s="26"/>
      <c r="E767" s="25"/>
      <c r="G767" s="25"/>
      <c r="H767" s="25"/>
    </row>
    <row r="768" customFormat="false" ht="15.75" hidden="false" customHeight="false" outlineLevel="0" collapsed="false">
      <c r="C768" s="25"/>
      <c r="D768" s="26"/>
      <c r="E768" s="25"/>
      <c r="G768" s="25"/>
      <c r="H768" s="25"/>
    </row>
    <row r="769" customFormat="false" ht="15.75" hidden="false" customHeight="false" outlineLevel="0" collapsed="false">
      <c r="C769" s="25"/>
      <c r="D769" s="26"/>
      <c r="E769" s="25"/>
      <c r="G769" s="25"/>
      <c r="H769" s="25"/>
    </row>
    <row r="770" customFormat="false" ht="15.75" hidden="false" customHeight="false" outlineLevel="0" collapsed="false">
      <c r="C770" s="25"/>
      <c r="D770" s="26"/>
      <c r="E770" s="25"/>
      <c r="G770" s="25"/>
      <c r="H770" s="25"/>
    </row>
    <row r="771" customFormat="false" ht="15.75" hidden="false" customHeight="false" outlineLevel="0" collapsed="false">
      <c r="C771" s="25"/>
      <c r="D771" s="26"/>
      <c r="E771" s="25"/>
      <c r="G771" s="25"/>
      <c r="H771" s="25"/>
    </row>
    <row r="772" customFormat="false" ht="15.75" hidden="false" customHeight="false" outlineLevel="0" collapsed="false">
      <c r="C772" s="25"/>
      <c r="D772" s="26"/>
      <c r="E772" s="25"/>
      <c r="G772" s="25"/>
      <c r="H772" s="25"/>
    </row>
    <row r="773" customFormat="false" ht="15.75" hidden="false" customHeight="false" outlineLevel="0" collapsed="false">
      <c r="C773" s="25"/>
      <c r="D773" s="26"/>
      <c r="E773" s="25"/>
      <c r="G773" s="25"/>
      <c r="H773" s="25"/>
    </row>
    <row r="774" customFormat="false" ht="15.75" hidden="false" customHeight="false" outlineLevel="0" collapsed="false">
      <c r="C774" s="25"/>
      <c r="D774" s="26"/>
      <c r="E774" s="25"/>
      <c r="G774" s="25"/>
      <c r="H774" s="25"/>
    </row>
    <row r="775" customFormat="false" ht="15.75" hidden="false" customHeight="false" outlineLevel="0" collapsed="false">
      <c r="C775" s="25"/>
      <c r="D775" s="26"/>
      <c r="E775" s="25"/>
      <c r="G775" s="25"/>
      <c r="H775" s="25"/>
    </row>
    <row r="776" customFormat="false" ht="15.75" hidden="false" customHeight="false" outlineLevel="0" collapsed="false">
      <c r="C776" s="25"/>
      <c r="D776" s="26"/>
      <c r="E776" s="25"/>
      <c r="G776" s="25"/>
      <c r="H776" s="25"/>
    </row>
    <row r="777" customFormat="false" ht="15.75" hidden="false" customHeight="false" outlineLevel="0" collapsed="false">
      <c r="C777" s="25"/>
      <c r="D777" s="26"/>
      <c r="E777" s="25"/>
      <c r="G777" s="25"/>
      <c r="H777" s="25"/>
    </row>
    <row r="778" customFormat="false" ht="15.75" hidden="false" customHeight="false" outlineLevel="0" collapsed="false">
      <c r="C778" s="25"/>
      <c r="D778" s="26"/>
      <c r="E778" s="25"/>
      <c r="G778" s="25"/>
      <c r="H778" s="25"/>
    </row>
    <row r="779" customFormat="false" ht="15.75" hidden="false" customHeight="false" outlineLevel="0" collapsed="false">
      <c r="C779" s="25"/>
      <c r="D779" s="26"/>
      <c r="E779" s="25"/>
      <c r="G779" s="25"/>
      <c r="H779" s="25"/>
    </row>
    <row r="780" customFormat="false" ht="15.75" hidden="false" customHeight="false" outlineLevel="0" collapsed="false">
      <c r="C780" s="25"/>
      <c r="D780" s="26"/>
      <c r="E780" s="25"/>
      <c r="G780" s="25"/>
      <c r="H780" s="25"/>
    </row>
    <row r="781" customFormat="false" ht="15.75" hidden="false" customHeight="false" outlineLevel="0" collapsed="false">
      <c r="C781" s="25"/>
      <c r="D781" s="26"/>
      <c r="E781" s="25"/>
      <c r="G781" s="25"/>
      <c r="H781" s="25"/>
    </row>
    <row r="782" customFormat="false" ht="15.75" hidden="false" customHeight="false" outlineLevel="0" collapsed="false">
      <c r="C782" s="25"/>
      <c r="D782" s="26"/>
      <c r="E782" s="25"/>
      <c r="G782" s="25"/>
      <c r="H782" s="25"/>
    </row>
    <row r="783" customFormat="false" ht="15.75" hidden="false" customHeight="false" outlineLevel="0" collapsed="false">
      <c r="C783" s="25"/>
      <c r="D783" s="26"/>
      <c r="E783" s="25"/>
      <c r="G783" s="25"/>
      <c r="H783" s="25"/>
    </row>
    <row r="784" customFormat="false" ht="15.75" hidden="false" customHeight="false" outlineLevel="0" collapsed="false">
      <c r="C784" s="25"/>
      <c r="D784" s="26"/>
      <c r="E784" s="25"/>
      <c r="G784" s="25"/>
      <c r="H784" s="25"/>
    </row>
    <row r="785" customFormat="false" ht="15.75" hidden="false" customHeight="false" outlineLevel="0" collapsed="false">
      <c r="C785" s="25"/>
      <c r="D785" s="26"/>
      <c r="E785" s="25"/>
      <c r="G785" s="25"/>
      <c r="H785" s="25"/>
    </row>
    <row r="786" customFormat="false" ht="15.75" hidden="false" customHeight="false" outlineLevel="0" collapsed="false">
      <c r="C786" s="25"/>
      <c r="D786" s="26"/>
      <c r="E786" s="25"/>
      <c r="G786" s="25"/>
      <c r="H786" s="25"/>
    </row>
    <row r="787" customFormat="false" ht="15.75" hidden="false" customHeight="false" outlineLevel="0" collapsed="false">
      <c r="C787" s="25"/>
      <c r="D787" s="26"/>
      <c r="E787" s="25"/>
      <c r="G787" s="25"/>
      <c r="H787" s="25"/>
    </row>
    <row r="788" customFormat="false" ht="15.75" hidden="false" customHeight="false" outlineLevel="0" collapsed="false">
      <c r="C788" s="25"/>
      <c r="D788" s="26"/>
      <c r="E788" s="25"/>
      <c r="G788" s="25"/>
      <c r="H788" s="25"/>
    </row>
    <row r="789" customFormat="false" ht="15.75" hidden="false" customHeight="false" outlineLevel="0" collapsed="false">
      <c r="C789" s="25"/>
      <c r="D789" s="26"/>
      <c r="E789" s="25"/>
      <c r="G789" s="25"/>
      <c r="H789" s="25"/>
    </row>
    <row r="790" customFormat="false" ht="15.75" hidden="false" customHeight="false" outlineLevel="0" collapsed="false">
      <c r="C790" s="25"/>
      <c r="D790" s="26"/>
      <c r="E790" s="25"/>
      <c r="G790" s="25"/>
      <c r="H790" s="25"/>
    </row>
    <row r="791" customFormat="false" ht="15.75" hidden="false" customHeight="false" outlineLevel="0" collapsed="false">
      <c r="C791" s="25"/>
      <c r="D791" s="26"/>
      <c r="E791" s="25"/>
      <c r="G791" s="25"/>
      <c r="H791" s="25"/>
    </row>
    <row r="792" customFormat="false" ht="15.75" hidden="false" customHeight="false" outlineLevel="0" collapsed="false">
      <c r="C792" s="25"/>
      <c r="D792" s="26"/>
      <c r="E792" s="25"/>
      <c r="G792" s="25"/>
      <c r="H792" s="25"/>
    </row>
    <row r="793" customFormat="false" ht="15.75" hidden="false" customHeight="false" outlineLevel="0" collapsed="false">
      <c r="C793" s="25"/>
      <c r="D793" s="26"/>
      <c r="E793" s="25"/>
      <c r="G793" s="25"/>
      <c r="H793" s="25"/>
    </row>
    <row r="794" customFormat="false" ht="15.75" hidden="false" customHeight="false" outlineLevel="0" collapsed="false">
      <c r="C794" s="25"/>
      <c r="D794" s="26"/>
      <c r="E794" s="25"/>
      <c r="G794" s="25"/>
      <c r="H794" s="25"/>
    </row>
    <row r="795" customFormat="false" ht="15.75" hidden="false" customHeight="false" outlineLevel="0" collapsed="false">
      <c r="C795" s="25"/>
      <c r="D795" s="26"/>
      <c r="E795" s="25"/>
      <c r="G795" s="25"/>
      <c r="H795" s="25"/>
    </row>
    <row r="796" customFormat="false" ht="15.75" hidden="false" customHeight="false" outlineLevel="0" collapsed="false">
      <c r="C796" s="25"/>
      <c r="D796" s="26"/>
      <c r="E796" s="25"/>
      <c r="G796" s="25"/>
      <c r="H796" s="25"/>
    </row>
    <row r="797" customFormat="false" ht="15.75" hidden="false" customHeight="false" outlineLevel="0" collapsed="false">
      <c r="C797" s="25"/>
      <c r="D797" s="26"/>
      <c r="E797" s="25"/>
      <c r="G797" s="25"/>
      <c r="H797" s="25"/>
    </row>
    <row r="798" customFormat="false" ht="15.75" hidden="false" customHeight="false" outlineLevel="0" collapsed="false">
      <c r="C798" s="25"/>
      <c r="D798" s="26"/>
      <c r="E798" s="25"/>
      <c r="G798" s="25"/>
      <c r="H798" s="25"/>
    </row>
    <row r="799" customFormat="false" ht="15.75" hidden="false" customHeight="false" outlineLevel="0" collapsed="false">
      <c r="C799" s="25"/>
      <c r="D799" s="26"/>
      <c r="E799" s="25"/>
      <c r="G799" s="25"/>
      <c r="H799" s="25"/>
    </row>
    <row r="800" customFormat="false" ht="15.75" hidden="false" customHeight="false" outlineLevel="0" collapsed="false">
      <c r="C800" s="25"/>
      <c r="D800" s="26"/>
      <c r="E800" s="25"/>
      <c r="G800" s="25"/>
      <c r="H800" s="25"/>
    </row>
    <row r="801" customFormat="false" ht="15.75" hidden="false" customHeight="false" outlineLevel="0" collapsed="false">
      <c r="C801" s="25"/>
      <c r="D801" s="26"/>
      <c r="E801" s="25"/>
      <c r="G801" s="25"/>
      <c r="H801" s="25"/>
    </row>
    <row r="802" customFormat="false" ht="15.75" hidden="false" customHeight="false" outlineLevel="0" collapsed="false">
      <c r="C802" s="25"/>
      <c r="D802" s="26"/>
      <c r="E802" s="25"/>
      <c r="G802" s="25"/>
      <c r="H802" s="25"/>
    </row>
    <row r="803" customFormat="false" ht="15.75" hidden="false" customHeight="false" outlineLevel="0" collapsed="false">
      <c r="C803" s="25"/>
      <c r="D803" s="26"/>
      <c r="E803" s="25"/>
      <c r="G803" s="25"/>
      <c r="H803" s="25"/>
    </row>
    <row r="804" customFormat="false" ht="15.75" hidden="false" customHeight="false" outlineLevel="0" collapsed="false">
      <c r="C804" s="25"/>
      <c r="D804" s="26"/>
      <c r="E804" s="25"/>
      <c r="G804" s="25"/>
      <c r="H804" s="25"/>
    </row>
    <row r="805" customFormat="false" ht="15.75" hidden="false" customHeight="false" outlineLevel="0" collapsed="false">
      <c r="C805" s="25"/>
      <c r="D805" s="26"/>
      <c r="E805" s="25"/>
      <c r="G805" s="25"/>
      <c r="H805" s="25"/>
    </row>
    <row r="806" customFormat="false" ht="15.75" hidden="false" customHeight="false" outlineLevel="0" collapsed="false">
      <c r="C806" s="25"/>
      <c r="D806" s="26"/>
      <c r="E806" s="25"/>
      <c r="G806" s="25"/>
      <c r="H806" s="25"/>
    </row>
    <row r="807" customFormat="false" ht="15.75" hidden="false" customHeight="false" outlineLevel="0" collapsed="false">
      <c r="C807" s="25"/>
      <c r="D807" s="26"/>
      <c r="E807" s="25"/>
      <c r="G807" s="25"/>
      <c r="H807" s="25"/>
    </row>
    <row r="808" customFormat="false" ht="15.75" hidden="false" customHeight="false" outlineLevel="0" collapsed="false">
      <c r="C808" s="25"/>
      <c r="D808" s="26"/>
      <c r="E808" s="25"/>
      <c r="G808" s="25"/>
      <c r="H808" s="25"/>
    </row>
    <row r="809" customFormat="false" ht="15.75" hidden="false" customHeight="false" outlineLevel="0" collapsed="false">
      <c r="C809" s="25"/>
      <c r="D809" s="26"/>
      <c r="E809" s="25"/>
      <c r="G809" s="25"/>
      <c r="H809" s="25"/>
    </row>
    <row r="810" customFormat="false" ht="15.75" hidden="false" customHeight="false" outlineLevel="0" collapsed="false">
      <c r="C810" s="25"/>
      <c r="D810" s="26"/>
      <c r="E810" s="25"/>
      <c r="G810" s="25"/>
      <c r="H810" s="25"/>
    </row>
    <row r="811" customFormat="false" ht="15.75" hidden="false" customHeight="false" outlineLevel="0" collapsed="false">
      <c r="C811" s="25"/>
      <c r="D811" s="26"/>
      <c r="E811" s="25"/>
      <c r="G811" s="25"/>
      <c r="H811" s="25"/>
    </row>
    <row r="812" customFormat="false" ht="15.75" hidden="false" customHeight="false" outlineLevel="0" collapsed="false">
      <c r="C812" s="25"/>
      <c r="D812" s="26"/>
      <c r="E812" s="25"/>
      <c r="G812" s="25"/>
      <c r="H812" s="25"/>
    </row>
    <row r="813" customFormat="false" ht="15.75" hidden="false" customHeight="false" outlineLevel="0" collapsed="false">
      <c r="C813" s="25"/>
      <c r="D813" s="26"/>
      <c r="E813" s="25"/>
      <c r="G813" s="25"/>
      <c r="H813" s="25"/>
    </row>
    <row r="814" customFormat="false" ht="15.75" hidden="false" customHeight="false" outlineLevel="0" collapsed="false">
      <c r="C814" s="25"/>
      <c r="D814" s="26"/>
      <c r="E814" s="25"/>
      <c r="G814" s="25"/>
      <c r="H814" s="25"/>
    </row>
    <row r="815" customFormat="false" ht="15.75" hidden="false" customHeight="false" outlineLevel="0" collapsed="false">
      <c r="C815" s="25"/>
      <c r="D815" s="26"/>
      <c r="E815" s="25"/>
      <c r="G815" s="25"/>
      <c r="H815" s="25"/>
    </row>
    <row r="816" customFormat="false" ht="15.75" hidden="false" customHeight="false" outlineLevel="0" collapsed="false">
      <c r="C816" s="25"/>
      <c r="D816" s="26"/>
      <c r="E816" s="25"/>
      <c r="G816" s="25"/>
      <c r="H816" s="25"/>
    </row>
    <row r="817" customFormat="false" ht="15.75" hidden="false" customHeight="false" outlineLevel="0" collapsed="false">
      <c r="C817" s="25"/>
      <c r="D817" s="26"/>
      <c r="E817" s="25"/>
      <c r="G817" s="25"/>
      <c r="H817" s="25"/>
    </row>
    <row r="818" customFormat="false" ht="15.75" hidden="false" customHeight="false" outlineLevel="0" collapsed="false">
      <c r="C818" s="25"/>
      <c r="D818" s="26"/>
      <c r="E818" s="25"/>
      <c r="G818" s="25"/>
      <c r="H818" s="25"/>
    </row>
    <row r="819" customFormat="false" ht="15.75" hidden="false" customHeight="false" outlineLevel="0" collapsed="false">
      <c r="C819" s="25"/>
      <c r="D819" s="26"/>
      <c r="E819" s="25"/>
      <c r="G819" s="25"/>
      <c r="H819" s="25"/>
    </row>
    <row r="820" customFormat="false" ht="15.75" hidden="false" customHeight="false" outlineLevel="0" collapsed="false">
      <c r="C820" s="25"/>
      <c r="D820" s="26"/>
      <c r="E820" s="25"/>
      <c r="G820" s="25"/>
      <c r="H820" s="25"/>
    </row>
    <row r="821" customFormat="false" ht="15.75" hidden="false" customHeight="false" outlineLevel="0" collapsed="false">
      <c r="C821" s="25"/>
      <c r="D821" s="26"/>
      <c r="E821" s="25"/>
      <c r="G821" s="25"/>
      <c r="H821" s="25"/>
    </row>
    <row r="822" customFormat="false" ht="15.75" hidden="false" customHeight="false" outlineLevel="0" collapsed="false">
      <c r="C822" s="25"/>
      <c r="D822" s="26"/>
      <c r="E822" s="25"/>
      <c r="G822" s="25"/>
      <c r="H822" s="25"/>
    </row>
    <row r="823" customFormat="false" ht="15.75" hidden="false" customHeight="false" outlineLevel="0" collapsed="false">
      <c r="C823" s="25"/>
      <c r="D823" s="26"/>
      <c r="E823" s="25"/>
      <c r="G823" s="25"/>
      <c r="H823" s="25"/>
    </row>
    <row r="824" customFormat="false" ht="15.75" hidden="false" customHeight="false" outlineLevel="0" collapsed="false">
      <c r="C824" s="25"/>
      <c r="D824" s="26"/>
      <c r="E824" s="25"/>
      <c r="G824" s="25"/>
      <c r="H824" s="25"/>
    </row>
    <row r="825" customFormat="false" ht="15.75" hidden="false" customHeight="false" outlineLevel="0" collapsed="false">
      <c r="C825" s="25"/>
      <c r="D825" s="26"/>
      <c r="E825" s="25"/>
      <c r="G825" s="25"/>
      <c r="H825" s="25"/>
    </row>
    <row r="826" customFormat="false" ht="15.75" hidden="false" customHeight="false" outlineLevel="0" collapsed="false">
      <c r="C826" s="25"/>
      <c r="D826" s="26"/>
      <c r="E826" s="25"/>
      <c r="G826" s="25"/>
      <c r="H826" s="25"/>
    </row>
    <row r="827" customFormat="false" ht="15.75" hidden="false" customHeight="false" outlineLevel="0" collapsed="false">
      <c r="C827" s="25"/>
      <c r="D827" s="26"/>
      <c r="E827" s="25"/>
      <c r="G827" s="25"/>
      <c r="H827" s="25"/>
    </row>
    <row r="828" customFormat="false" ht="15.75" hidden="false" customHeight="false" outlineLevel="0" collapsed="false">
      <c r="C828" s="25"/>
      <c r="D828" s="26"/>
      <c r="E828" s="25"/>
      <c r="G828" s="25"/>
      <c r="H828" s="25"/>
    </row>
    <row r="829" customFormat="false" ht="15.75" hidden="false" customHeight="false" outlineLevel="0" collapsed="false">
      <c r="C829" s="25"/>
      <c r="D829" s="26"/>
      <c r="E829" s="25"/>
      <c r="G829" s="25"/>
      <c r="H829" s="25"/>
    </row>
    <row r="830" customFormat="false" ht="15.75" hidden="false" customHeight="false" outlineLevel="0" collapsed="false">
      <c r="C830" s="25"/>
      <c r="D830" s="26"/>
      <c r="E830" s="25"/>
      <c r="G830" s="25"/>
      <c r="H830" s="25"/>
    </row>
    <row r="831" customFormat="false" ht="15.75" hidden="false" customHeight="false" outlineLevel="0" collapsed="false">
      <c r="C831" s="25"/>
      <c r="D831" s="26"/>
      <c r="E831" s="25"/>
      <c r="G831" s="25"/>
      <c r="H831" s="25"/>
    </row>
    <row r="832" customFormat="false" ht="15.75" hidden="false" customHeight="false" outlineLevel="0" collapsed="false">
      <c r="C832" s="25"/>
      <c r="D832" s="26"/>
      <c r="E832" s="25"/>
      <c r="G832" s="25"/>
      <c r="H832" s="25"/>
    </row>
    <row r="833" customFormat="false" ht="15.75" hidden="false" customHeight="false" outlineLevel="0" collapsed="false">
      <c r="C833" s="25"/>
      <c r="D833" s="26"/>
      <c r="E833" s="25"/>
      <c r="G833" s="25"/>
      <c r="H833" s="25"/>
    </row>
    <row r="834" customFormat="false" ht="15.75" hidden="false" customHeight="false" outlineLevel="0" collapsed="false">
      <c r="C834" s="25"/>
      <c r="D834" s="26"/>
      <c r="E834" s="25"/>
      <c r="G834" s="25"/>
      <c r="H834" s="25"/>
    </row>
    <row r="835" customFormat="false" ht="15.75" hidden="false" customHeight="false" outlineLevel="0" collapsed="false">
      <c r="C835" s="25"/>
      <c r="D835" s="26"/>
      <c r="E835" s="25"/>
      <c r="G835" s="25"/>
      <c r="H835" s="25"/>
    </row>
    <row r="836" customFormat="false" ht="15.75" hidden="false" customHeight="false" outlineLevel="0" collapsed="false">
      <c r="C836" s="25"/>
      <c r="D836" s="26"/>
      <c r="E836" s="25"/>
      <c r="G836" s="25"/>
      <c r="H836" s="25"/>
    </row>
    <row r="837" customFormat="false" ht="15.75" hidden="false" customHeight="false" outlineLevel="0" collapsed="false">
      <c r="C837" s="25"/>
      <c r="D837" s="26"/>
      <c r="E837" s="25"/>
      <c r="G837" s="25"/>
      <c r="H837" s="25"/>
    </row>
    <row r="838" customFormat="false" ht="15.75" hidden="false" customHeight="false" outlineLevel="0" collapsed="false">
      <c r="C838" s="25"/>
      <c r="D838" s="26"/>
      <c r="E838" s="25"/>
      <c r="G838" s="25"/>
      <c r="H838" s="25"/>
    </row>
    <row r="839" customFormat="false" ht="15.75" hidden="false" customHeight="false" outlineLevel="0" collapsed="false">
      <c r="C839" s="25"/>
      <c r="D839" s="26"/>
      <c r="E839" s="25"/>
      <c r="G839" s="25"/>
      <c r="H839" s="25"/>
    </row>
    <row r="840" customFormat="false" ht="15.75" hidden="false" customHeight="false" outlineLevel="0" collapsed="false">
      <c r="C840" s="25"/>
      <c r="D840" s="26"/>
      <c r="E840" s="25"/>
      <c r="G840" s="25"/>
      <c r="H840" s="25"/>
    </row>
    <row r="841" customFormat="false" ht="15.75" hidden="false" customHeight="false" outlineLevel="0" collapsed="false">
      <c r="C841" s="25"/>
      <c r="D841" s="26"/>
      <c r="E841" s="25"/>
      <c r="G841" s="25"/>
      <c r="H841" s="25"/>
    </row>
    <row r="842" customFormat="false" ht="15.75" hidden="false" customHeight="false" outlineLevel="0" collapsed="false">
      <c r="C842" s="25"/>
      <c r="D842" s="26"/>
      <c r="E842" s="25"/>
      <c r="G842" s="25"/>
      <c r="H842" s="25"/>
    </row>
    <row r="843" customFormat="false" ht="15.75" hidden="false" customHeight="false" outlineLevel="0" collapsed="false">
      <c r="C843" s="25"/>
      <c r="D843" s="26"/>
      <c r="E843" s="25"/>
      <c r="G843" s="25"/>
      <c r="H843" s="25"/>
    </row>
    <row r="844" customFormat="false" ht="15.75" hidden="false" customHeight="false" outlineLevel="0" collapsed="false">
      <c r="C844" s="25"/>
      <c r="D844" s="26"/>
      <c r="E844" s="25"/>
      <c r="G844" s="25"/>
      <c r="H844" s="25"/>
    </row>
    <row r="845" customFormat="false" ht="15.75" hidden="false" customHeight="false" outlineLevel="0" collapsed="false">
      <c r="C845" s="25"/>
      <c r="D845" s="26"/>
      <c r="E845" s="25"/>
      <c r="G845" s="25"/>
      <c r="H845" s="25"/>
    </row>
    <row r="846" customFormat="false" ht="15.75" hidden="false" customHeight="false" outlineLevel="0" collapsed="false">
      <c r="C846" s="25"/>
      <c r="D846" s="26"/>
      <c r="E846" s="25"/>
      <c r="G846" s="25"/>
      <c r="H846" s="25"/>
    </row>
    <row r="847" customFormat="false" ht="15.75" hidden="false" customHeight="false" outlineLevel="0" collapsed="false">
      <c r="C847" s="25"/>
      <c r="D847" s="26"/>
      <c r="E847" s="25"/>
      <c r="G847" s="25"/>
      <c r="H847" s="25"/>
    </row>
    <row r="848" customFormat="false" ht="15.75" hidden="false" customHeight="false" outlineLevel="0" collapsed="false">
      <c r="C848" s="25"/>
      <c r="D848" s="26"/>
      <c r="E848" s="25"/>
      <c r="G848" s="25"/>
      <c r="H848" s="25"/>
    </row>
    <row r="849" customFormat="false" ht="15.75" hidden="false" customHeight="false" outlineLevel="0" collapsed="false">
      <c r="C849" s="25"/>
      <c r="D849" s="26"/>
      <c r="E849" s="25"/>
      <c r="G849" s="25"/>
      <c r="H849" s="25"/>
    </row>
    <row r="850" customFormat="false" ht="15.75" hidden="false" customHeight="false" outlineLevel="0" collapsed="false">
      <c r="C850" s="25"/>
      <c r="D850" s="26"/>
      <c r="E850" s="25"/>
      <c r="G850" s="25"/>
      <c r="H850" s="25"/>
    </row>
    <row r="851" customFormat="false" ht="15.75" hidden="false" customHeight="false" outlineLevel="0" collapsed="false">
      <c r="C851" s="25"/>
      <c r="D851" s="26"/>
      <c r="E851" s="25"/>
      <c r="G851" s="25"/>
      <c r="H851" s="25"/>
    </row>
    <row r="852" customFormat="false" ht="15.75" hidden="false" customHeight="false" outlineLevel="0" collapsed="false">
      <c r="C852" s="25"/>
      <c r="D852" s="26"/>
      <c r="E852" s="25"/>
      <c r="G852" s="25"/>
      <c r="H852" s="25"/>
    </row>
    <row r="853" customFormat="false" ht="15.75" hidden="false" customHeight="false" outlineLevel="0" collapsed="false">
      <c r="C853" s="25"/>
      <c r="D853" s="26"/>
      <c r="E853" s="25"/>
      <c r="G853" s="25"/>
      <c r="H853" s="25"/>
    </row>
    <row r="854" customFormat="false" ht="15.75" hidden="false" customHeight="false" outlineLevel="0" collapsed="false">
      <c r="C854" s="25"/>
      <c r="D854" s="26"/>
      <c r="E854" s="25"/>
      <c r="G854" s="25"/>
      <c r="H854" s="25"/>
    </row>
    <row r="855" customFormat="false" ht="15.75" hidden="false" customHeight="false" outlineLevel="0" collapsed="false">
      <c r="C855" s="25"/>
      <c r="D855" s="26"/>
      <c r="E855" s="25"/>
      <c r="G855" s="25"/>
      <c r="H855" s="25"/>
    </row>
    <row r="856" customFormat="false" ht="15.75" hidden="false" customHeight="false" outlineLevel="0" collapsed="false">
      <c r="C856" s="25"/>
      <c r="D856" s="26"/>
      <c r="E856" s="25"/>
      <c r="G856" s="25"/>
      <c r="H856" s="25"/>
    </row>
    <row r="857" customFormat="false" ht="15.75" hidden="false" customHeight="false" outlineLevel="0" collapsed="false">
      <c r="C857" s="25"/>
      <c r="D857" s="26"/>
      <c r="E857" s="25"/>
      <c r="G857" s="25"/>
      <c r="H857" s="25"/>
    </row>
    <row r="858" customFormat="false" ht="15.75" hidden="false" customHeight="false" outlineLevel="0" collapsed="false">
      <c r="C858" s="25"/>
      <c r="D858" s="26"/>
      <c r="E858" s="25"/>
      <c r="G858" s="25"/>
      <c r="H858" s="25"/>
    </row>
    <row r="859" customFormat="false" ht="15.75" hidden="false" customHeight="false" outlineLevel="0" collapsed="false">
      <c r="C859" s="25"/>
      <c r="D859" s="26"/>
      <c r="E859" s="25"/>
      <c r="G859" s="25"/>
      <c r="H859" s="25"/>
    </row>
    <row r="860" customFormat="false" ht="15.75" hidden="false" customHeight="false" outlineLevel="0" collapsed="false">
      <c r="C860" s="25"/>
      <c r="D860" s="26"/>
      <c r="E860" s="25"/>
      <c r="G860" s="25"/>
      <c r="H860" s="25"/>
    </row>
    <row r="861" customFormat="false" ht="15.75" hidden="false" customHeight="false" outlineLevel="0" collapsed="false">
      <c r="C861" s="25"/>
      <c r="D861" s="26"/>
      <c r="E861" s="25"/>
      <c r="G861" s="25"/>
      <c r="H861" s="25"/>
    </row>
    <row r="862" customFormat="false" ht="15.75" hidden="false" customHeight="false" outlineLevel="0" collapsed="false">
      <c r="C862" s="25"/>
      <c r="D862" s="26"/>
      <c r="E862" s="25"/>
      <c r="G862" s="25"/>
      <c r="H862" s="25"/>
    </row>
    <row r="863" customFormat="false" ht="15.75" hidden="false" customHeight="false" outlineLevel="0" collapsed="false">
      <c r="C863" s="25"/>
      <c r="D863" s="26"/>
      <c r="E863" s="25"/>
      <c r="G863" s="25"/>
      <c r="H863" s="25"/>
    </row>
    <row r="864" customFormat="false" ht="15.75" hidden="false" customHeight="false" outlineLevel="0" collapsed="false">
      <c r="C864" s="25"/>
      <c r="D864" s="26"/>
      <c r="E864" s="25"/>
      <c r="G864" s="25"/>
      <c r="H864" s="25"/>
    </row>
    <row r="865" customFormat="false" ht="15.75" hidden="false" customHeight="false" outlineLevel="0" collapsed="false">
      <c r="C865" s="25"/>
      <c r="D865" s="26"/>
      <c r="E865" s="25"/>
      <c r="G865" s="25"/>
      <c r="H865" s="25"/>
    </row>
    <row r="866" customFormat="false" ht="15.75" hidden="false" customHeight="false" outlineLevel="0" collapsed="false">
      <c r="C866" s="25"/>
      <c r="D866" s="26"/>
      <c r="E866" s="25"/>
      <c r="G866" s="25"/>
      <c r="H866" s="25"/>
    </row>
    <row r="867" customFormat="false" ht="15.75" hidden="false" customHeight="false" outlineLevel="0" collapsed="false">
      <c r="C867" s="25"/>
      <c r="D867" s="26"/>
      <c r="E867" s="25"/>
      <c r="G867" s="25"/>
      <c r="H867" s="25"/>
    </row>
    <row r="868" customFormat="false" ht="15.75" hidden="false" customHeight="false" outlineLevel="0" collapsed="false">
      <c r="C868" s="25"/>
      <c r="D868" s="26"/>
      <c r="E868" s="25"/>
      <c r="G868" s="25"/>
      <c r="H868" s="25"/>
    </row>
    <row r="869" customFormat="false" ht="15.75" hidden="false" customHeight="false" outlineLevel="0" collapsed="false">
      <c r="C869" s="25"/>
      <c r="D869" s="26"/>
      <c r="E869" s="25"/>
      <c r="G869" s="25"/>
      <c r="H869" s="25"/>
    </row>
    <row r="870" customFormat="false" ht="15.75" hidden="false" customHeight="false" outlineLevel="0" collapsed="false">
      <c r="C870" s="25"/>
      <c r="D870" s="26"/>
      <c r="E870" s="25"/>
      <c r="G870" s="25"/>
      <c r="H870" s="25"/>
    </row>
    <row r="871" customFormat="false" ht="15.75" hidden="false" customHeight="false" outlineLevel="0" collapsed="false">
      <c r="C871" s="25"/>
      <c r="D871" s="26"/>
      <c r="E871" s="25"/>
      <c r="G871" s="25"/>
      <c r="H871" s="25"/>
    </row>
    <row r="872" customFormat="false" ht="15.75" hidden="false" customHeight="false" outlineLevel="0" collapsed="false">
      <c r="C872" s="25"/>
      <c r="D872" s="26"/>
      <c r="E872" s="25"/>
      <c r="G872" s="25"/>
      <c r="H872" s="25"/>
    </row>
    <row r="873" customFormat="false" ht="15.75" hidden="false" customHeight="false" outlineLevel="0" collapsed="false">
      <c r="C873" s="25"/>
      <c r="D873" s="26"/>
      <c r="E873" s="25"/>
      <c r="G873" s="25"/>
      <c r="H873" s="25"/>
    </row>
    <row r="874" customFormat="false" ht="15.75" hidden="false" customHeight="false" outlineLevel="0" collapsed="false">
      <c r="C874" s="25"/>
      <c r="D874" s="26"/>
      <c r="E874" s="25"/>
      <c r="G874" s="25"/>
      <c r="H874" s="25"/>
    </row>
    <row r="875" customFormat="false" ht="15.75" hidden="false" customHeight="false" outlineLevel="0" collapsed="false">
      <c r="C875" s="25"/>
      <c r="D875" s="26"/>
      <c r="E875" s="25"/>
      <c r="G875" s="25"/>
      <c r="H875" s="25"/>
    </row>
    <row r="876" customFormat="false" ht="15.75" hidden="false" customHeight="false" outlineLevel="0" collapsed="false">
      <c r="C876" s="25"/>
      <c r="D876" s="26"/>
      <c r="E876" s="25"/>
      <c r="G876" s="25"/>
      <c r="H876" s="25"/>
    </row>
    <row r="877" customFormat="false" ht="15.75" hidden="false" customHeight="false" outlineLevel="0" collapsed="false">
      <c r="C877" s="25"/>
      <c r="D877" s="26"/>
      <c r="E877" s="25"/>
      <c r="G877" s="25"/>
      <c r="H877" s="25"/>
    </row>
    <row r="878" customFormat="false" ht="15.75" hidden="false" customHeight="false" outlineLevel="0" collapsed="false">
      <c r="C878" s="25"/>
      <c r="D878" s="26"/>
      <c r="E878" s="25"/>
      <c r="G878" s="25"/>
      <c r="H878" s="25"/>
    </row>
    <row r="879" customFormat="false" ht="15.75" hidden="false" customHeight="false" outlineLevel="0" collapsed="false">
      <c r="C879" s="25"/>
      <c r="D879" s="26"/>
      <c r="E879" s="25"/>
      <c r="G879" s="25"/>
      <c r="H879" s="25"/>
    </row>
    <row r="880" customFormat="false" ht="15.75" hidden="false" customHeight="false" outlineLevel="0" collapsed="false">
      <c r="C880" s="25"/>
      <c r="D880" s="26"/>
      <c r="E880" s="25"/>
      <c r="G880" s="25"/>
      <c r="H880" s="25"/>
    </row>
    <row r="881" customFormat="false" ht="15.75" hidden="false" customHeight="false" outlineLevel="0" collapsed="false">
      <c r="C881" s="25"/>
      <c r="D881" s="26"/>
      <c r="E881" s="25"/>
      <c r="G881" s="25"/>
      <c r="H881" s="25"/>
    </row>
    <row r="882" customFormat="false" ht="15.75" hidden="false" customHeight="false" outlineLevel="0" collapsed="false">
      <c r="C882" s="25"/>
      <c r="D882" s="26"/>
      <c r="E882" s="25"/>
      <c r="G882" s="25"/>
      <c r="H882" s="25"/>
    </row>
    <row r="883" customFormat="false" ht="15.75" hidden="false" customHeight="false" outlineLevel="0" collapsed="false">
      <c r="C883" s="25"/>
      <c r="D883" s="26"/>
      <c r="E883" s="25"/>
      <c r="G883" s="25"/>
      <c r="H883" s="25"/>
    </row>
    <row r="884" customFormat="false" ht="15.75" hidden="false" customHeight="false" outlineLevel="0" collapsed="false">
      <c r="C884" s="25"/>
      <c r="D884" s="26"/>
      <c r="E884" s="25"/>
      <c r="G884" s="25"/>
      <c r="H884" s="25"/>
    </row>
    <row r="885" customFormat="false" ht="15.75" hidden="false" customHeight="false" outlineLevel="0" collapsed="false">
      <c r="C885" s="25"/>
      <c r="D885" s="26"/>
      <c r="E885" s="25"/>
      <c r="G885" s="25"/>
      <c r="H885" s="25"/>
    </row>
    <row r="886" customFormat="false" ht="15.75" hidden="false" customHeight="false" outlineLevel="0" collapsed="false">
      <c r="C886" s="25"/>
      <c r="D886" s="26"/>
      <c r="E886" s="25"/>
      <c r="G886" s="25"/>
      <c r="H886" s="25"/>
    </row>
    <row r="887" customFormat="false" ht="15.75" hidden="false" customHeight="false" outlineLevel="0" collapsed="false">
      <c r="C887" s="25"/>
      <c r="D887" s="26"/>
      <c r="E887" s="25"/>
      <c r="G887" s="25"/>
      <c r="H887" s="25"/>
    </row>
    <row r="888" customFormat="false" ht="15.75" hidden="false" customHeight="false" outlineLevel="0" collapsed="false">
      <c r="C888" s="25"/>
      <c r="D888" s="26"/>
      <c r="E888" s="25"/>
      <c r="G888" s="25"/>
      <c r="H888" s="25"/>
    </row>
    <row r="889" customFormat="false" ht="15.75" hidden="false" customHeight="false" outlineLevel="0" collapsed="false">
      <c r="C889" s="25"/>
      <c r="D889" s="26"/>
      <c r="E889" s="25"/>
      <c r="G889" s="25"/>
      <c r="H889" s="25"/>
    </row>
    <row r="890" customFormat="false" ht="15.75" hidden="false" customHeight="false" outlineLevel="0" collapsed="false">
      <c r="C890" s="25"/>
      <c r="D890" s="26"/>
      <c r="E890" s="25"/>
      <c r="G890" s="25"/>
      <c r="H890" s="25"/>
    </row>
    <row r="891" customFormat="false" ht="15.75" hidden="false" customHeight="false" outlineLevel="0" collapsed="false">
      <c r="C891" s="25"/>
      <c r="D891" s="26"/>
      <c r="E891" s="25"/>
      <c r="G891" s="25"/>
      <c r="H891" s="25"/>
    </row>
    <row r="892" customFormat="false" ht="15.75" hidden="false" customHeight="false" outlineLevel="0" collapsed="false">
      <c r="C892" s="25"/>
      <c r="D892" s="26"/>
      <c r="E892" s="25"/>
      <c r="G892" s="25"/>
      <c r="H892" s="25"/>
    </row>
    <row r="893" customFormat="false" ht="15.75" hidden="false" customHeight="false" outlineLevel="0" collapsed="false">
      <c r="C893" s="25"/>
      <c r="D893" s="26"/>
      <c r="E893" s="25"/>
      <c r="G893" s="25"/>
      <c r="H893" s="25"/>
    </row>
    <row r="894" customFormat="false" ht="15.75" hidden="false" customHeight="false" outlineLevel="0" collapsed="false">
      <c r="C894" s="25"/>
      <c r="D894" s="26"/>
      <c r="E894" s="25"/>
      <c r="G894" s="25"/>
      <c r="H894" s="25"/>
    </row>
    <row r="895" customFormat="false" ht="15.75" hidden="false" customHeight="false" outlineLevel="0" collapsed="false">
      <c r="C895" s="25"/>
      <c r="D895" s="26"/>
      <c r="E895" s="25"/>
      <c r="G895" s="25"/>
      <c r="H895" s="25"/>
    </row>
    <row r="896" customFormat="false" ht="15.75" hidden="false" customHeight="false" outlineLevel="0" collapsed="false">
      <c r="C896" s="25"/>
      <c r="D896" s="26"/>
      <c r="E896" s="25"/>
      <c r="G896" s="25"/>
      <c r="H896" s="25"/>
    </row>
    <row r="897" customFormat="false" ht="15.75" hidden="false" customHeight="false" outlineLevel="0" collapsed="false">
      <c r="C897" s="25"/>
      <c r="D897" s="26"/>
      <c r="E897" s="25"/>
      <c r="G897" s="25"/>
      <c r="H897" s="25"/>
    </row>
    <row r="898" customFormat="false" ht="15.75" hidden="false" customHeight="false" outlineLevel="0" collapsed="false">
      <c r="C898" s="25"/>
      <c r="D898" s="26"/>
      <c r="E898" s="25"/>
      <c r="G898" s="25"/>
      <c r="H898" s="25"/>
    </row>
    <row r="899" customFormat="false" ht="15.75" hidden="false" customHeight="false" outlineLevel="0" collapsed="false">
      <c r="C899" s="25"/>
      <c r="D899" s="26"/>
      <c r="E899" s="25"/>
      <c r="G899" s="25"/>
      <c r="H899" s="25"/>
    </row>
    <row r="900" customFormat="false" ht="15.75" hidden="false" customHeight="false" outlineLevel="0" collapsed="false">
      <c r="C900" s="25"/>
      <c r="D900" s="26"/>
      <c r="E900" s="25"/>
      <c r="G900" s="25"/>
      <c r="H900" s="25"/>
    </row>
    <row r="901" customFormat="false" ht="15.75" hidden="false" customHeight="false" outlineLevel="0" collapsed="false">
      <c r="C901" s="25"/>
      <c r="D901" s="26"/>
      <c r="E901" s="25"/>
      <c r="G901" s="25"/>
      <c r="H901" s="25"/>
    </row>
    <row r="902" customFormat="false" ht="15.75" hidden="false" customHeight="false" outlineLevel="0" collapsed="false">
      <c r="C902" s="25"/>
      <c r="D902" s="26"/>
      <c r="E902" s="25"/>
      <c r="G902" s="25"/>
      <c r="H902" s="25"/>
    </row>
    <row r="903" customFormat="false" ht="15.75" hidden="false" customHeight="false" outlineLevel="0" collapsed="false">
      <c r="C903" s="25"/>
      <c r="D903" s="26"/>
      <c r="E903" s="25"/>
      <c r="G903" s="25"/>
      <c r="H903" s="25"/>
    </row>
    <row r="904" customFormat="false" ht="15.75" hidden="false" customHeight="false" outlineLevel="0" collapsed="false">
      <c r="C904" s="25"/>
      <c r="D904" s="26"/>
      <c r="E904" s="25"/>
      <c r="G904" s="25"/>
      <c r="H904" s="25"/>
    </row>
    <row r="905" customFormat="false" ht="15.75" hidden="false" customHeight="false" outlineLevel="0" collapsed="false">
      <c r="C905" s="25"/>
      <c r="D905" s="26"/>
      <c r="E905" s="25"/>
      <c r="G905" s="25"/>
      <c r="H905" s="25"/>
    </row>
    <row r="906" customFormat="false" ht="15.75" hidden="false" customHeight="false" outlineLevel="0" collapsed="false">
      <c r="C906" s="25"/>
      <c r="D906" s="26"/>
      <c r="E906" s="25"/>
      <c r="G906" s="25"/>
      <c r="H906" s="25"/>
    </row>
    <row r="907" customFormat="false" ht="15.75" hidden="false" customHeight="false" outlineLevel="0" collapsed="false">
      <c r="C907" s="25"/>
      <c r="D907" s="26"/>
      <c r="E907" s="25"/>
      <c r="G907" s="25"/>
      <c r="H907" s="25"/>
    </row>
    <row r="908" customFormat="false" ht="15.75" hidden="false" customHeight="false" outlineLevel="0" collapsed="false">
      <c r="C908" s="25"/>
      <c r="D908" s="26"/>
      <c r="E908" s="25"/>
      <c r="G908" s="25"/>
      <c r="H908" s="25"/>
    </row>
    <row r="909" customFormat="false" ht="15.75" hidden="false" customHeight="false" outlineLevel="0" collapsed="false">
      <c r="C909" s="25"/>
      <c r="D909" s="26"/>
      <c r="E909" s="25"/>
      <c r="G909" s="25"/>
      <c r="H909" s="25"/>
    </row>
    <row r="910" customFormat="false" ht="15.75" hidden="false" customHeight="false" outlineLevel="0" collapsed="false">
      <c r="C910" s="25"/>
      <c r="D910" s="26"/>
      <c r="E910" s="25"/>
      <c r="G910" s="25"/>
      <c r="H910" s="25"/>
    </row>
    <row r="911" customFormat="false" ht="15.75" hidden="false" customHeight="false" outlineLevel="0" collapsed="false">
      <c r="C911" s="25"/>
      <c r="D911" s="26"/>
      <c r="E911" s="25"/>
      <c r="G911" s="25"/>
      <c r="H911" s="25"/>
    </row>
    <row r="912" customFormat="false" ht="15.75" hidden="false" customHeight="false" outlineLevel="0" collapsed="false">
      <c r="C912" s="25"/>
      <c r="D912" s="26"/>
      <c r="E912" s="25"/>
      <c r="G912" s="25"/>
      <c r="H912" s="25"/>
    </row>
    <row r="913" customFormat="false" ht="15.75" hidden="false" customHeight="false" outlineLevel="0" collapsed="false">
      <c r="C913" s="25"/>
      <c r="D913" s="26"/>
      <c r="E913" s="25"/>
      <c r="G913" s="25"/>
      <c r="H913" s="25"/>
    </row>
    <row r="914" customFormat="false" ht="15.75" hidden="false" customHeight="false" outlineLevel="0" collapsed="false">
      <c r="C914" s="25"/>
      <c r="D914" s="26"/>
      <c r="E914" s="25"/>
      <c r="G914" s="25"/>
      <c r="H914" s="25"/>
    </row>
    <row r="915" customFormat="false" ht="15.75" hidden="false" customHeight="false" outlineLevel="0" collapsed="false">
      <c r="C915" s="25"/>
      <c r="D915" s="26"/>
      <c r="E915" s="25"/>
      <c r="G915" s="25"/>
      <c r="H915" s="25"/>
    </row>
    <row r="916" customFormat="false" ht="15.75" hidden="false" customHeight="false" outlineLevel="0" collapsed="false">
      <c r="C916" s="25"/>
      <c r="D916" s="26"/>
      <c r="E916" s="25"/>
      <c r="G916" s="25"/>
      <c r="H916" s="25"/>
    </row>
    <row r="917" customFormat="false" ht="15.75" hidden="false" customHeight="false" outlineLevel="0" collapsed="false">
      <c r="C917" s="25"/>
      <c r="D917" s="26"/>
      <c r="E917" s="25"/>
      <c r="G917" s="25"/>
      <c r="H917" s="25"/>
    </row>
    <row r="918" customFormat="false" ht="15.75" hidden="false" customHeight="false" outlineLevel="0" collapsed="false">
      <c r="C918" s="25"/>
      <c r="D918" s="26"/>
      <c r="E918" s="25"/>
      <c r="G918" s="25"/>
      <c r="H918" s="25"/>
    </row>
    <row r="919" customFormat="false" ht="15.75" hidden="false" customHeight="false" outlineLevel="0" collapsed="false">
      <c r="C919" s="25"/>
      <c r="D919" s="26"/>
      <c r="E919" s="25"/>
      <c r="G919" s="25"/>
      <c r="H919" s="25"/>
    </row>
    <row r="920" customFormat="false" ht="15.75" hidden="false" customHeight="false" outlineLevel="0" collapsed="false">
      <c r="C920" s="25"/>
      <c r="D920" s="26"/>
      <c r="E920" s="25"/>
      <c r="G920" s="25"/>
      <c r="H920" s="25"/>
    </row>
    <row r="921" customFormat="false" ht="15.75" hidden="false" customHeight="false" outlineLevel="0" collapsed="false">
      <c r="C921" s="25"/>
      <c r="D921" s="26"/>
      <c r="E921" s="25"/>
      <c r="G921" s="25"/>
      <c r="H921" s="25"/>
    </row>
    <row r="922" customFormat="false" ht="15.75" hidden="false" customHeight="false" outlineLevel="0" collapsed="false">
      <c r="C922" s="25"/>
      <c r="D922" s="26"/>
      <c r="E922" s="25"/>
      <c r="G922" s="25"/>
      <c r="H922" s="25"/>
    </row>
    <row r="923" customFormat="false" ht="15.75" hidden="false" customHeight="false" outlineLevel="0" collapsed="false">
      <c r="C923" s="25"/>
      <c r="D923" s="26"/>
      <c r="E923" s="25"/>
      <c r="G923" s="25"/>
      <c r="H923" s="25"/>
    </row>
    <row r="924" customFormat="false" ht="15.75" hidden="false" customHeight="false" outlineLevel="0" collapsed="false">
      <c r="C924" s="25"/>
      <c r="D924" s="26"/>
      <c r="E924" s="25"/>
      <c r="G924" s="25"/>
      <c r="H924" s="25"/>
    </row>
    <row r="925" customFormat="false" ht="15.75" hidden="false" customHeight="false" outlineLevel="0" collapsed="false">
      <c r="C925" s="25"/>
      <c r="D925" s="26"/>
      <c r="E925" s="25"/>
      <c r="G925" s="25"/>
      <c r="H925" s="25"/>
    </row>
    <row r="926" customFormat="false" ht="15.75" hidden="false" customHeight="false" outlineLevel="0" collapsed="false">
      <c r="C926" s="25"/>
      <c r="D926" s="26"/>
      <c r="E926" s="25"/>
      <c r="G926" s="25"/>
      <c r="H926" s="25"/>
    </row>
    <row r="927" customFormat="false" ht="15.75" hidden="false" customHeight="false" outlineLevel="0" collapsed="false">
      <c r="C927" s="25"/>
      <c r="D927" s="26"/>
      <c r="E927" s="25"/>
      <c r="G927" s="25"/>
      <c r="H927" s="25"/>
    </row>
    <row r="928" customFormat="false" ht="15.75" hidden="false" customHeight="false" outlineLevel="0" collapsed="false">
      <c r="C928" s="25"/>
      <c r="D928" s="26"/>
      <c r="E928" s="25"/>
      <c r="G928" s="25"/>
      <c r="H928" s="25"/>
    </row>
    <row r="929" customFormat="false" ht="15.75" hidden="false" customHeight="false" outlineLevel="0" collapsed="false">
      <c r="C929" s="25"/>
      <c r="D929" s="26"/>
      <c r="E929" s="25"/>
      <c r="G929" s="25"/>
      <c r="H929" s="25"/>
    </row>
    <row r="930" customFormat="false" ht="15.75" hidden="false" customHeight="false" outlineLevel="0" collapsed="false">
      <c r="C930" s="25"/>
      <c r="D930" s="26"/>
      <c r="E930" s="25"/>
      <c r="G930" s="25"/>
      <c r="H930" s="25"/>
    </row>
    <row r="931" customFormat="false" ht="15.75" hidden="false" customHeight="false" outlineLevel="0" collapsed="false">
      <c r="C931" s="25"/>
      <c r="D931" s="26"/>
      <c r="E931" s="25"/>
      <c r="G931" s="25"/>
      <c r="H931" s="25"/>
    </row>
    <row r="932" customFormat="false" ht="15.75" hidden="false" customHeight="false" outlineLevel="0" collapsed="false">
      <c r="C932" s="25"/>
      <c r="D932" s="26"/>
      <c r="E932" s="25"/>
      <c r="G932" s="25"/>
      <c r="H932" s="25"/>
    </row>
    <row r="933" customFormat="false" ht="15.75" hidden="false" customHeight="false" outlineLevel="0" collapsed="false">
      <c r="C933" s="25"/>
      <c r="D933" s="26"/>
      <c r="E933" s="25"/>
      <c r="G933" s="25"/>
      <c r="H933" s="25"/>
    </row>
    <row r="934" customFormat="false" ht="15.75" hidden="false" customHeight="false" outlineLevel="0" collapsed="false">
      <c r="C934" s="25"/>
      <c r="D934" s="26"/>
      <c r="E934" s="25"/>
      <c r="G934" s="25"/>
      <c r="H934" s="25"/>
    </row>
    <row r="935" customFormat="false" ht="15.75" hidden="false" customHeight="false" outlineLevel="0" collapsed="false">
      <c r="C935" s="25"/>
      <c r="D935" s="26"/>
      <c r="E935" s="25"/>
      <c r="G935" s="25"/>
      <c r="H935" s="25"/>
    </row>
    <row r="936" customFormat="false" ht="15.75" hidden="false" customHeight="false" outlineLevel="0" collapsed="false">
      <c r="C936" s="25"/>
      <c r="D936" s="26"/>
      <c r="E936" s="25"/>
      <c r="G936" s="25"/>
      <c r="H936" s="25"/>
    </row>
    <row r="937" customFormat="false" ht="15.75" hidden="false" customHeight="false" outlineLevel="0" collapsed="false">
      <c r="C937" s="25"/>
      <c r="D937" s="26"/>
      <c r="E937" s="25"/>
      <c r="G937" s="25"/>
      <c r="H937" s="25"/>
    </row>
    <row r="938" customFormat="false" ht="15.75" hidden="false" customHeight="false" outlineLevel="0" collapsed="false">
      <c r="C938" s="25"/>
      <c r="D938" s="26"/>
      <c r="E938" s="25"/>
      <c r="G938" s="25"/>
      <c r="H938" s="25"/>
    </row>
    <row r="939" customFormat="false" ht="15.75" hidden="false" customHeight="false" outlineLevel="0" collapsed="false">
      <c r="C939" s="25"/>
      <c r="D939" s="26"/>
      <c r="E939" s="25"/>
      <c r="G939" s="25"/>
      <c r="H939" s="25"/>
    </row>
    <row r="940" customFormat="false" ht="15.75" hidden="false" customHeight="false" outlineLevel="0" collapsed="false">
      <c r="C940" s="25"/>
      <c r="D940" s="26"/>
      <c r="E940" s="25"/>
      <c r="G940" s="25"/>
      <c r="H940" s="25"/>
    </row>
    <row r="941" customFormat="false" ht="15.75" hidden="false" customHeight="false" outlineLevel="0" collapsed="false">
      <c r="C941" s="25"/>
      <c r="D941" s="26"/>
      <c r="E941" s="25"/>
      <c r="G941" s="25"/>
      <c r="H941" s="25"/>
    </row>
    <row r="942" customFormat="false" ht="15.75" hidden="false" customHeight="false" outlineLevel="0" collapsed="false">
      <c r="C942" s="25"/>
      <c r="D942" s="26"/>
      <c r="E942" s="25"/>
      <c r="G942" s="25"/>
      <c r="H942" s="25"/>
    </row>
    <row r="943" customFormat="false" ht="15.75" hidden="false" customHeight="false" outlineLevel="0" collapsed="false">
      <c r="C943" s="25"/>
      <c r="D943" s="26"/>
      <c r="E943" s="25"/>
      <c r="G943" s="25"/>
      <c r="H943" s="25"/>
    </row>
    <row r="944" customFormat="false" ht="15.75" hidden="false" customHeight="false" outlineLevel="0" collapsed="false">
      <c r="C944" s="25"/>
      <c r="D944" s="26"/>
      <c r="E944" s="25"/>
      <c r="G944" s="25"/>
      <c r="H944" s="25"/>
    </row>
    <row r="945" customFormat="false" ht="15.75" hidden="false" customHeight="false" outlineLevel="0" collapsed="false">
      <c r="C945" s="25"/>
      <c r="D945" s="26"/>
      <c r="E945" s="25"/>
      <c r="G945" s="25"/>
      <c r="H945" s="25"/>
    </row>
    <row r="946" customFormat="false" ht="15.75" hidden="false" customHeight="false" outlineLevel="0" collapsed="false">
      <c r="C946" s="25"/>
      <c r="D946" s="26"/>
      <c r="E946" s="25"/>
      <c r="G946" s="25"/>
      <c r="H946" s="25"/>
    </row>
    <row r="947" customFormat="false" ht="15.75" hidden="false" customHeight="false" outlineLevel="0" collapsed="false">
      <c r="C947" s="25"/>
      <c r="D947" s="26"/>
      <c r="E947" s="25"/>
      <c r="G947" s="25"/>
      <c r="H947" s="25"/>
    </row>
    <row r="948" customFormat="false" ht="15.75" hidden="false" customHeight="false" outlineLevel="0" collapsed="false">
      <c r="C948" s="25"/>
      <c r="D948" s="26"/>
      <c r="E948" s="25"/>
      <c r="G948" s="25"/>
      <c r="H948" s="25"/>
    </row>
    <row r="949" customFormat="false" ht="15.75" hidden="false" customHeight="false" outlineLevel="0" collapsed="false">
      <c r="C949" s="25"/>
      <c r="D949" s="26"/>
      <c r="E949" s="25"/>
      <c r="G949" s="25"/>
      <c r="H949" s="25"/>
    </row>
    <row r="950" customFormat="false" ht="15.75" hidden="false" customHeight="false" outlineLevel="0" collapsed="false">
      <c r="C950" s="25"/>
      <c r="D950" s="26"/>
      <c r="E950" s="25"/>
      <c r="G950" s="25"/>
      <c r="H950" s="25"/>
    </row>
    <row r="951" customFormat="false" ht="15.75" hidden="false" customHeight="false" outlineLevel="0" collapsed="false">
      <c r="C951" s="25"/>
      <c r="D951" s="26"/>
      <c r="E951" s="25"/>
      <c r="G951" s="25"/>
      <c r="H951" s="25"/>
    </row>
    <row r="952" customFormat="false" ht="15.75" hidden="false" customHeight="false" outlineLevel="0" collapsed="false">
      <c r="C952" s="25"/>
      <c r="D952" s="26"/>
      <c r="E952" s="25"/>
      <c r="G952" s="25"/>
      <c r="H952" s="25"/>
    </row>
    <row r="953" customFormat="false" ht="15.75" hidden="false" customHeight="false" outlineLevel="0" collapsed="false">
      <c r="C953" s="25"/>
      <c r="D953" s="26"/>
      <c r="E953" s="25"/>
      <c r="G953" s="25"/>
      <c r="H953" s="25"/>
    </row>
    <row r="954" customFormat="false" ht="15.75" hidden="false" customHeight="false" outlineLevel="0" collapsed="false">
      <c r="C954" s="25"/>
      <c r="D954" s="26"/>
      <c r="E954" s="25"/>
      <c r="G954" s="25"/>
      <c r="H954" s="25"/>
    </row>
    <row r="955" customFormat="false" ht="15.75" hidden="false" customHeight="false" outlineLevel="0" collapsed="false">
      <c r="C955" s="25"/>
      <c r="D955" s="26"/>
      <c r="E955" s="25"/>
      <c r="G955" s="25"/>
      <c r="H955" s="25"/>
    </row>
    <row r="956" customFormat="false" ht="15.75" hidden="false" customHeight="false" outlineLevel="0" collapsed="false">
      <c r="C956" s="25"/>
      <c r="D956" s="26"/>
      <c r="E956" s="25"/>
      <c r="G956" s="25"/>
      <c r="H956" s="25"/>
    </row>
    <row r="957" customFormat="false" ht="15.75" hidden="false" customHeight="false" outlineLevel="0" collapsed="false">
      <c r="C957" s="25"/>
      <c r="D957" s="26"/>
      <c r="E957" s="25"/>
      <c r="G957" s="25"/>
      <c r="H957" s="25"/>
    </row>
    <row r="958" customFormat="false" ht="15.75" hidden="false" customHeight="false" outlineLevel="0" collapsed="false">
      <c r="C958" s="25"/>
      <c r="D958" s="26"/>
      <c r="E958" s="25"/>
      <c r="G958" s="25"/>
      <c r="H958" s="25"/>
    </row>
    <row r="959" customFormat="false" ht="15.75" hidden="false" customHeight="false" outlineLevel="0" collapsed="false">
      <c r="C959" s="25"/>
      <c r="D959" s="26"/>
      <c r="E959" s="25"/>
      <c r="G959" s="25"/>
      <c r="H959" s="25"/>
    </row>
    <row r="960" customFormat="false" ht="15.75" hidden="false" customHeight="false" outlineLevel="0" collapsed="false">
      <c r="C960" s="25"/>
      <c r="D960" s="26"/>
      <c r="E960" s="25"/>
      <c r="G960" s="25"/>
      <c r="H960" s="25"/>
    </row>
    <row r="961" customFormat="false" ht="15.75" hidden="false" customHeight="false" outlineLevel="0" collapsed="false">
      <c r="C961" s="25"/>
      <c r="D961" s="26"/>
      <c r="E961" s="25"/>
      <c r="G961" s="25"/>
      <c r="H961" s="25"/>
    </row>
    <row r="962" customFormat="false" ht="15.75" hidden="false" customHeight="false" outlineLevel="0" collapsed="false">
      <c r="C962" s="25"/>
      <c r="D962" s="26"/>
      <c r="E962" s="25"/>
      <c r="G962" s="25"/>
      <c r="H962" s="25"/>
    </row>
    <row r="963" customFormat="false" ht="15.75" hidden="false" customHeight="false" outlineLevel="0" collapsed="false">
      <c r="C963" s="25"/>
      <c r="D963" s="26"/>
      <c r="E963" s="25"/>
      <c r="G963" s="25"/>
      <c r="H963" s="25"/>
    </row>
    <row r="964" customFormat="false" ht="15.75" hidden="false" customHeight="false" outlineLevel="0" collapsed="false">
      <c r="C964" s="25"/>
      <c r="D964" s="26"/>
      <c r="E964" s="25"/>
      <c r="G964" s="25"/>
      <c r="H964" s="25"/>
    </row>
    <row r="965" customFormat="false" ht="15.75" hidden="false" customHeight="false" outlineLevel="0" collapsed="false">
      <c r="C965" s="25"/>
      <c r="D965" s="26"/>
      <c r="E965" s="25"/>
      <c r="G965" s="25"/>
      <c r="H965" s="25"/>
    </row>
    <row r="966" customFormat="false" ht="15.75" hidden="false" customHeight="false" outlineLevel="0" collapsed="false">
      <c r="C966" s="25"/>
      <c r="D966" s="26"/>
      <c r="E966" s="25"/>
      <c r="G966" s="25"/>
      <c r="H966" s="25"/>
    </row>
    <row r="967" customFormat="false" ht="15.75" hidden="false" customHeight="false" outlineLevel="0" collapsed="false">
      <c r="C967" s="25"/>
      <c r="D967" s="26"/>
      <c r="E967" s="25"/>
      <c r="G967" s="25"/>
      <c r="H967" s="25"/>
    </row>
    <row r="968" customFormat="false" ht="15.75" hidden="false" customHeight="false" outlineLevel="0" collapsed="false">
      <c r="C968" s="25"/>
      <c r="D968" s="26"/>
      <c r="E968" s="25"/>
      <c r="G968" s="25"/>
      <c r="H968" s="25"/>
    </row>
    <row r="969" customFormat="false" ht="15.75" hidden="false" customHeight="false" outlineLevel="0" collapsed="false">
      <c r="C969" s="25"/>
      <c r="D969" s="26"/>
      <c r="E969" s="25"/>
      <c r="G969" s="25"/>
      <c r="H969" s="25"/>
    </row>
    <row r="970" customFormat="false" ht="15.75" hidden="false" customHeight="false" outlineLevel="0" collapsed="false">
      <c r="C970" s="25"/>
      <c r="D970" s="26"/>
      <c r="E970" s="25"/>
      <c r="G970" s="25"/>
      <c r="H970" s="25"/>
    </row>
    <row r="971" customFormat="false" ht="15.75" hidden="false" customHeight="false" outlineLevel="0" collapsed="false">
      <c r="C971" s="25"/>
      <c r="D971" s="26"/>
      <c r="E971" s="25"/>
      <c r="G971" s="25"/>
      <c r="H971" s="25"/>
    </row>
    <row r="972" customFormat="false" ht="15.75" hidden="false" customHeight="false" outlineLevel="0" collapsed="false">
      <c r="C972" s="25"/>
      <c r="D972" s="26"/>
      <c r="E972" s="25"/>
      <c r="G972" s="25"/>
      <c r="H972" s="25"/>
    </row>
    <row r="973" customFormat="false" ht="15.75" hidden="false" customHeight="false" outlineLevel="0" collapsed="false">
      <c r="C973" s="25"/>
      <c r="D973" s="26"/>
      <c r="E973" s="25"/>
      <c r="G973" s="25"/>
      <c r="H973" s="25"/>
    </row>
    <row r="974" customFormat="false" ht="15.75" hidden="false" customHeight="false" outlineLevel="0" collapsed="false">
      <c r="C974" s="25"/>
      <c r="D974" s="26"/>
      <c r="E974" s="25"/>
      <c r="G974" s="25"/>
      <c r="H974" s="25"/>
    </row>
    <row r="975" customFormat="false" ht="15.75" hidden="false" customHeight="false" outlineLevel="0" collapsed="false">
      <c r="C975" s="25"/>
      <c r="D975" s="26"/>
      <c r="E975" s="25"/>
      <c r="G975" s="25"/>
      <c r="H975" s="25"/>
    </row>
    <row r="976" customFormat="false" ht="15.75" hidden="false" customHeight="false" outlineLevel="0" collapsed="false">
      <c r="C976" s="25"/>
      <c r="D976" s="26"/>
      <c r="E976" s="25"/>
      <c r="G976" s="25"/>
      <c r="H976" s="25"/>
    </row>
    <row r="977" customFormat="false" ht="15.75" hidden="false" customHeight="false" outlineLevel="0" collapsed="false">
      <c r="C977" s="25"/>
      <c r="D977" s="26"/>
      <c r="E977" s="25"/>
      <c r="G977" s="25"/>
      <c r="H977" s="25"/>
    </row>
    <row r="978" customFormat="false" ht="15.75" hidden="false" customHeight="false" outlineLevel="0" collapsed="false">
      <c r="C978" s="25"/>
      <c r="D978" s="26"/>
      <c r="E978" s="25"/>
      <c r="G978" s="25"/>
      <c r="H978" s="25"/>
    </row>
    <row r="979" customFormat="false" ht="15.75" hidden="false" customHeight="false" outlineLevel="0" collapsed="false">
      <c r="C979" s="25"/>
      <c r="D979" s="26"/>
      <c r="E979" s="25"/>
      <c r="G979" s="25"/>
      <c r="H979" s="25"/>
    </row>
    <row r="980" customFormat="false" ht="15.75" hidden="false" customHeight="false" outlineLevel="0" collapsed="false">
      <c r="C980" s="25"/>
      <c r="D980" s="26"/>
      <c r="E980" s="25"/>
      <c r="G980" s="25"/>
      <c r="H980" s="25"/>
    </row>
    <row r="981" customFormat="false" ht="15.75" hidden="false" customHeight="false" outlineLevel="0" collapsed="false">
      <c r="C981" s="25"/>
      <c r="D981" s="26"/>
      <c r="E981" s="25"/>
      <c r="G981" s="25"/>
      <c r="H981" s="25"/>
    </row>
    <row r="982" customFormat="false" ht="15.75" hidden="false" customHeight="false" outlineLevel="0" collapsed="false">
      <c r="C982" s="25"/>
      <c r="D982" s="26"/>
      <c r="E982" s="25"/>
      <c r="G982" s="25"/>
      <c r="H982" s="25"/>
    </row>
    <row r="983" customFormat="false" ht="15.75" hidden="false" customHeight="false" outlineLevel="0" collapsed="false">
      <c r="C983" s="25"/>
      <c r="D983" s="26"/>
      <c r="E983" s="25"/>
      <c r="G983" s="25"/>
      <c r="H983" s="25"/>
    </row>
    <row r="984" customFormat="false" ht="15.75" hidden="false" customHeight="false" outlineLevel="0" collapsed="false">
      <c r="C984" s="25"/>
      <c r="D984" s="26"/>
      <c r="E984" s="25"/>
      <c r="G984" s="25"/>
      <c r="H984" s="25"/>
    </row>
    <row r="985" customFormat="false" ht="15.75" hidden="false" customHeight="false" outlineLevel="0" collapsed="false">
      <c r="C985" s="25"/>
      <c r="D985" s="26"/>
      <c r="E985" s="25"/>
      <c r="G985" s="25"/>
      <c r="H985" s="25"/>
    </row>
    <row r="986" customFormat="false" ht="15.75" hidden="false" customHeight="false" outlineLevel="0" collapsed="false">
      <c r="C986" s="25"/>
      <c r="D986" s="26"/>
      <c r="E986" s="25"/>
      <c r="G986" s="25"/>
      <c r="H986" s="25"/>
    </row>
    <row r="987" customFormat="false" ht="15.75" hidden="false" customHeight="false" outlineLevel="0" collapsed="false">
      <c r="C987" s="25"/>
      <c r="D987" s="26"/>
      <c r="E987" s="25"/>
      <c r="G987" s="25"/>
      <c r="H987" s="25"/>
    </row>
    <row r="988" customFormat="false" ht="15.75" hidden="false" customHeight="false" outlineLevel="0" collapsed="false">
      <c r="C988" s="25"/>
      <c r="D988" s="26"/>
      <c r="E988" s="25"/>
      <c r="G988" s="25"/>
      <c r="H988" s="25"/>
    </row>
    <row r="989" customFormat="false" ht="15.75" hidden="false" customHeight="false" outlineLevel="0" collapsed="false">
      <c r="C989" s="25"/>
      <c r="D989" s="26"/>
      <c r="E989" s="25"/>
      <c r="G989" s="25"/>
      <c r="H989" s="25"/>
    </row>
    <row r="990" customFormat="false" ht="15.75" hidden="false" customHeight="false" outlineLevel="0" collapsed="false">
      <c r="C990" s="25"/>
      <c r="D990" s="26"/>
      <c r="E990" s="25"/>
      <c r="G990" s="25"/>
      <c r="H990" s="25"/>
    </row>
    <row r="991" customFormat="false" ht="15.75" hidden="false" customHeight="false" outlineLevel="0" collapsed="false">
      <c r="C991" s="25"/>
      <c r="D991" s="26"/>
      <c r="E991" s="25"/>
      <c r="G991" s="25"/>
      <c r="H991" s="25"/>
    </row>
    <row r="992" customFormat="false" ht="15.75" hidden="false" customHeight="false" outlineLevel="0" collapsed="false">
      <c r="C992" s="25"/>
      <c r="D992" s="26"/>
      <c r="E992" s="25"/>
      <c r="G992" s="25"/>
      <c r="H992" s="25"/>
    </row>
    <row r="993" customFormat="false" ht="15.75" hidden="false" customHeight="false" outlineLevel="0" collapsed="false">
      <c r="C993" s="25"/>
      <c r="D993" s="26"/>
      <c r="E993" s="25"/>
      <c r="G993" s="25"/>
      <c r="H993" s="25"/>
    </row>
    <row r="994" customFormat="false" ht="15.75" hidden="false" customHeight="false" outlineLevel="0" collapsed="false">
      <c r="C994" s="25"/>
      <c r="D994" s="26"/>
      <c r="E994" s="25"/>
      <c r="G994" s="25"/>
      <c r="H994" s="25"/>
    </row>
    <row r="995" customFormat="false" ht="15.75" hidden="false" customHeight="false" outlineLevel="0" collapsed="false">
      <c r="C995" s="25"/>
      <c r="D995" s="26"/>
      <c r="E995" s="25"/>
      <c r="G995" s="25"/>
      <c r="H995" s="25"/>
    </row>
    <row r="996" customFormat="false" ht="15.75" hidden="false" customHeight="false" outlineLevel="0" collapsed="false">
      <c r="C996" s="25"/>
      <c r="D996" s="26"/>
      <c r="E996" s="25"/>
      <c r="G996" s="25"/>
      <c r="H996" s="25"/>
    </row>
    <row r="997" customFormat="false" ht="15.75" hidden="false" customHeight="false" outlineLevel="0" collapsed="false">
      <c r="C997" s="25"/>
      <c r="D997" s="26"/>
      <c r="E997" s="25"/>
      <c r="G997" s="25"/>
      <c r="H997" s="25"/>
    </row>
    <row r="998" customFormat="false" ht="15.75" hidden="false" customHeight="false" outlineLevel="0" collapsed="false">
      <c r="C998" s="25"/>
      <c r="D998" s="26"/>
      <c r="E998" s="25"/>
      <c r="G998" s="25"/>
      <c r="H998" s="25"/>
    </row>
    <row r="999" customFormat="false" ht="15.75" hidden="false" customHeight="false" outlineLevel="0" collapsed="false">
      <c r="C999" s="25"/>
      <c r="D999" s="26"/>
      <c r="E999" s="25"/>
      <c r="G999" s="25"/>
      <c r="H999" s="25"/>
    </row>
    <row r="1000" customFormat="false" ht="15.75" hidden="false" customHeight="false" outlineLevel="0" collapsed="false">
      <c r="C1000" s="25"/>
      <c r="D1000" s="26"/>
      <c r="E1000" s="25"/>
      <c r="G1000" s="25"/>
      <c r="H1000" s="25"/>
    </row>
    <row r="1001" customFormat="false" ht="15.75" hidden="false" customHeight="false" outlineLevel="0" collapsed="false">
      <c r="C1001" s="25"/>
      <c r="D1001" s="26"/>
      <c r="E1001" s="25"/>
      <c r="G1001" s="25"/>
      <c r="H1001" s="25"/>
    </row>
    <row r="1002" customFormat="false" ht="15.75" hidden="false" customHeight="false" outlineLevel="0" collapsed="false">
      <c r="C1002" s="25"/>
      <c r="D1002" s="26"/>
      <c r="E1002" s="25"/>
      <c r="G1002" s="25"/>
      <c r="H1002" s="25"/>
    </row>
    <row r="1003" customFormat="false" ht="15.75" hidden="false" customHeight="false" outlineLevel="0" collapsed="false">
      <c r="C1003" s="25"/>
      <c r="D1003" s="26"/>
      <c r="E1003" s="25"/>
      <c r="G1003" s="25"/>
      <c r="H1003" s="25"/>
    </row>
    <row r="1004" customFormat="false" ht="15.75" hidden="false" customHeight="false" outlineLevel="0" collapsed="false">
      <c r="C1004" s="25"/>
      <c r="D1004" s="26"/>
      <c r="E1004" s="25"/>
      <c r="G1004" s="25"/>
      <c r="H1004" s="25"/>
    </row>
    <row r="1005" customFormat="false" ht="15.75" hidden="false" customHeight="false" outlineLevel="0" collapsed="false">
      <c r="C1005" s="25"/>
      <c r="D1005" s="26"/>
      <c r="E1005" s="25"/>
      <c r="G1005" s="25"/>
      <c r="H1005" s="25"/>
    </row>
    <row r="1006" customFormat="false" ht="15.75" hidden="false" customHeight="false" outlineLevel="0" collapsed="false">
      <c r="C1006" s="25"/>
      <c r="D1006" s="26"/>
      <c r="E1006" s="25"/>
      <c r="G1006" s="25"/>
      <c r="H1006" s="25"/>
    </row>
    <row r="1007" customFormat="false" ht="15.75" hidden="false" customHeight="false" outlineLevel="0" collapsed="false">
      <c r="C1007" s="25"/>
      <c r="D1007" s="26"/>
      <c r="E1007" s="25"/>
      <c r="G1007" s="25"/>
      <c r="H1007" s="25"/>
    </row>
    <row r="1008" customFormat="false" ht="15.75" hidden="false" customHeight="false" outlineLevel="0" collapsed="false">
      <c r="C1008" s="25"/>
      <c r="D1008" s="26"/>
      <c r="E1008" s="25"/>
      <c r="G1008" s="25"/>
      <c r="H1008" s="25"/>
    </row>
    <row r="1009" customFormat="false" ht="15.75" hidden="false" customHeight="false" outlineLevel="0" collapsed="false">
      <c r="C1009" s="25"/>
      <c r="D1009" s="26"/>
      <c r="E1009" s="25"/>
      <c r="G1009" s="25"/>
      <c r="H1009" s="25"/>
    </row>
    <row r="1010" customFormat="false" ht="15.75" hidden="false" customHeight="false" outlineLevel="0" collapsed="false">
      <c r="C1010" s="25"/>
      <c r="D1010" s="26"/>
      <c r="E1010" s="25"/>
      <c r="G1010" s="25"/>
      <c r="H1010" s="25"/>
    </row>
    <row r="1011" customFormat="false" ht="15.75" hidden="false" customHeight="false" outlineLevel="0" collapsed="false">
      <c r="C1011" s="25"/>
      <c r="D1011" s="26"/>
      <c r="E1011" s="25"/>
      <c r="G1011" s="25"/>
      <c r="H1011" s="25"/>
    </row>
    <row r="1012" customFormat="false" ht="15.75" hidden="false" customHeight="false" outlineLevel="0" collapsed="false">
      <c r="C1012" s="25"/>
      <c r="D1012" s="26"/>
      <c r="E1012" s="25"/>
      <c r="G1012" s="25"/>
      <c r="H1012" s="25"/>
    </row>
    <row r="1013" customFormat="false" ht="15.75" hidden="false" customHeight="false" outlineLevel="0" collapsed="false">
      <c r="C1013" s="25"/>
      <c r="D1013" s="26"/>
      <c r="E1013" s="25"/>
      <c r="G1013" s="25"/>
      <c r="H1013" s="25"/>
    </row>
    <row r="1014" customFormat="false" ht="15.75" hidden="false" customHeight="false" outlineLevel="0" collapsed="false">
      <c r="C1014" s="25"/>
      <c r="D1014" s="26"/>
      <c r="E1014" s="25"/>
      <c r="G1014" s="25"/>
      <c r="H1014" s="25"/>
    </row>
    <row r="1015" customFormat="false" ht="15.75" hidden="false" customHeight="false" outlineLevel="0" collapsed="false">
      <c r="C1015" s="25"/>
      <c r="D1015" s="26"/>
      <c r="E1015" s="25"/>
      <c r="G1015" s="25"/>
      <c r="H1015" s="25"/>
    </row>
    <row r="1016" customFormat="false" ht="15.75" hidden="false" customHeight="false" outlineLevel="0" collapsed="false">
      <c r="C1016" s="25"/>
      <c r="D1016" s="26"/>
      <c r="E1016" s="25"/>
      <c r="G1016" s="25"/>
      <c r="H1016" s="25"/>
    </row>
    <row r="1017" customFormat="false" ht="15.75" hidden="false" customHeight="false" outlineLevel="0" collapsed="false">
      <c r="C1017" s="25"/>
      <c r="D1017" s="26"/>
      <c r="E1017" s="25"/>
      <c r="G1017" s="25"/>
      <c r="H1017" s="25"/>
    </row>
    <row r="1018" customFormat="false" ht="15.75" hidden="false" customHeight="false" outlineLevel="0" collapsed="false">
      <c r="C1018" s="25"/>
      <c r="D1018" s="26"/>
      <c r="E1018" s="25"/>
      <c r="G1018" s="25"/>
      <c r="H1018" s="25"/>
    </row>
    <row r="1019" customFormat="false" ht="15.75" hidden="false" customHeight="false" outlineLevel="0" collapsed="false">
      <c r="C1019" s="25"/>
      <c r="D1019" s="26"/>
      <c r="E1019" s="25"/>
      <c r="G1019" s="25"/>
      <c r="H1019" s="25"/>
    </row>
    <row r="1020" customFormat="false" ht="15.75" hidden="false" customHeight="false" outlineLevel="0" collapsed="false">
      <c r="C1020" s="25"/>
      <c r="D1020" s="26"/>
      <c r="E1020" s="25"/>
      <c r="G1020" s="25"/>
      <c r="H1020" s="25"/>
    </row>
    <row r="1021" customFormat="false" ht="15.75" hidden="false" customHeight="false" outlineLevel="0" collapsed="false">
      <c r="C1021" s="25"/>
      <c r="D1021" s="26"/>
      <c r="E1021" s="25"/>
      <c r="G1021" s="25"/>
      <c r="H1021" s="25"/>
    </row>
    <row r="1022" customFormat="false" ht="15.75" hidden="false" customHeight="false" outlineLevel="0" collapsed="false">
      <c r="C1022" s="25"/>
      <c r="D1022" s="26"/>
      <c r="E1022" s="25"/>
      <c r="G1022" s="25"/>
      <c r="H1022" s="25"/>
    </row>
    <row r="1023" customFormat="false" ht="15.75" hidden="false" customHeight="false" outlineLevel="0" collapsed="false">
      <c r="C1023" s="25"/>
      <c r="D1023" s="26"/>
      <c r="E1023" s="25"/>
      <c r="G1023" s="25"/>
      <c r="H1023" s="25"/>
    </row>
    <row r="1024" customFormat="false" ht="15.75" hidden="false" customHeight="false" outlineLevel="0" collapsed="false">
      <c r="C1024" s="25"/>
      <c r="D1024" s="26"/>
      <c r="E1024" s="25"/>
      <c r="G1024" s="25"/>
      <c r="H1024" s="25"/>
    </row>
    <row r="1025" customFormat="false" ht="15.75" hidden="false" customHeight="false" outlineLevel="0" collapsed="false">
      <c r="C1025" s="25"/>
      <c r="D1025" s="26"/>
      <c r="E1025" s="25"/>
      <c r="G1025" s="25"/>
      <c r="H1025" s="25"/>
    </row>
    <row r="1026" customFormat="false" ht="15.75" hidden="false" customHeight="false" outlineLevel="0" collapsed="false">
      <c r="C1026" s="25"/>
      <c r="D1026" s="26"/>
      <c r="E1026" s="25"/>
      <c r="G1026" s="25"/>
      <c r="H1026" s="25"/>
    </row>
    <row r="1027" customFormat="false" ht="15.75" hidden="false" customHeight="false" outlineLevel="0" collapsed="false">
      <c r="C1027" s="25"/>
      <c r="D1027" s="26"/>
      <c r="E1027" s="25"/>
      <c r="G1027" s="25"/>
      <c r="H1027" s="25"/>
    </row>
    <row r="1028" customFormat="false" ht="15.75" hidden="false" customHeight="false" outlineLevel="0" collapsed="false">
      <c r="C1028" s="25"/>
      <c r="D1028" s="26"/>
      <c r="E1028" s="25"/>
      <c r="G1028" s="25"/>
      <c r="H1028" s="25"/>
    </row>
    <row r="1029" customFormat="false" ht="15.75" hidden="false" customHeight="false" outlineLevel="0" collapsed="false">
      <c r="C1029" s="25"/>
      <c r="D1029" s="26"/>
      <c r="E1029" s="25"/>
      <c r="G1029" s="25"/>
      <c r="H1029" s="25"/>
    </row>
    <row r="1030" customFormat="false" ht="15.75" hidden="false" customHeight="false" outlineLevel="0" collapsed="false">
      <c r="C1030" s="25"/>
      <c r="D1030" s="26"/>
      <c r="E1030" s="25"/>
      <c r="G1030" s="25"/>
      <c r="H1030" s="25"/>
    </row>
    <row r="1031" customFormat="false" ht="15.75" hidden="false" customHeight="false" outlineLevel="0" collapsed="false">
      <c r="C1031" s="25"/>
      <c r="D1031" s="26"/>
      <c r="E1031" s="25"/>
      <c r="G1031" s="25"/>
      <c r="H1031" s="25"/>
    </row>
    <row r="1032" customFormat="false" ht="15.75" hidden="false" customHeight="false" outlineLevel="0" collapsed="false">
      <c r="C1032" s="25"/>
      <c r="D1032" s="26"/>
      <c r="E1032" s="25"/>
      <c r="G1032" s="25"/>
      <c r="H1032" s="25"/>
    </row>
    <row r="1033" customFormat="false" ht="15.75" hidden="false" customHeight="false" outlineLevel="0" collapsed="false">
      <c r="C1033" s="25"/>
      <c r="D1033" s="26"/>
      <c r="E1033" s="25"/>
      <c r="G1033" s="25"/>
      <c r="H1033" s="25"/>
    </row>
    <row r="1034" customFormat="false" ht="15.75" hidden="false" customHeight="false" outlineLevel="0" collapsed="false">
      <c r="C1034" s="25"/>
      <c r="D1034" s="26"/>
      <c r="E1034" s="25"/>
      <c r="G1034" s="25"/>
      <c r="H1034" s="25"/>
    </row>
    <row r="1035" customFormat="false" ht="15.75" hidden="false" customHeight="false" outlineLevel="0" collapsed="false">
      <c r="C1035" s="25"/>
      <c r="D1035" s="26"/>
      <c r="E1035" s="25"/>
      <c r="G1035" s="25"/>
      <c r="H1035" s="25"/>
    </row>
    <row r="1036" customFormat="false" ht="15.75" hidden="false" customHeight="false" outlineLevel="0" collapsed="false">
      <c r="C1036" s="25"/>
      <c r="D1036" s="26"/>
      <c r="E1036" s="25"/>
      <c r="G1036" s="25"/>
      <c r="H1036" s="25"/>
    </row>
    <row r="1037" customFormat="false" ht="15.75" hidden="false" customHeight="false" outlineLevel="0" collapsed="false">
      <c r="C1037" s="25"/>
      <c r="D1037" s="26"/>
      <c r="E1037" s="25"/>
      <c r="G1037" s="25"/>
      <c r="H1037" s="25"/>
    </row>
    <row r="1038" customFormat="false" ht="15.75" hidden="false" customHeight="false" outlineLevel="0" collapsed="false">
      <c r="C1038" s="25"/>
      <c r="D1038" s="26"/>
      <c r="E1038" s="25"/>
      <c r="G1038" s="25"/>
      <c r="H1038" s="25"/>
    </row>
    <row r="1039" customFormat="false" ht="15.75" hidden="false" customHeight="false" outlineLevel="0" collapsed="false">
      <c r="C1039" s="25"/>
      <c r="D1039" s="26"/>
      <c r="E1039" s="25"/>
      <c r="G1039" s="25"/>
      <c r="H1039" s="25"/>
    </row>
    <row r="1040" customFormat="false" ht="15.75" hidden="false" customHeight="false" outlineLevel="0" collapsed="false">
      <c r="C1040" s="25"/>
      <c r="D1040" s="26"/>
      <c r="E1040" s="25"/>
      <c r="G1040" s="25"/>
      <c r="H1040" s="25"/>
    </row>
    <row r="1041" customFormat="false" ht="15.75" hidden="false" customHeight="false" outlineLevel="0" collapsed="false">
      <c r="C1041" s="25"/>
      <c r="D1041" s="26"/>
      <c r="E1041" s="25"/>
      <c r="G1041" s="25"/>
      <c r="H1041" s="25"/>
    </row>
    <row r="1042" customFormat="false" ht="15.75" hidden="false" customHeight="false" outlineLevel="0" collapsed="false">
      <c r="C1042" s="25"/>
      <c r="D1042" s="26"/>
      <c r="E1042" s="25"/>
      <c r="G1042" s="25"/>
      <c r="H1042" s="25"/>
    </row>
    <row r="1043" customFormat="false" ht="15.75" hidden="false" customHeight="false" outlineLevel="0" collapsed="false">
      <c r="C1043" s="25"/>
      <c r="D1043" s="26"/>
      <c r="E1043" s="25"/>
      <c r="G1043" s="25"/>
      <c r="H1043" s="25"/>
    </row>
  </sheetData>
  <hyperlinks>
    <hyperlink ref="H2" r:id="rId2" display="https://en.wikipedia.org/wiki/Histone"/>
    <hyperlink ref="H87" r:id="rId3" display="https://en.wikipedia.org/wiki/Histon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4"/>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 activeCellId="0" sqref="D2"/>
    </sheetView>
  </sheetViews>
  <sheetFormatPr defaultRowHeight="13.8" zeroHeight="false" outlineLevelRow="0" outlineLevelCol="0"/>
  <cols>
    <col collapsed="false" customWidth="true" hidden="false" outlineLevel="0" max="2" min="1" style="50" width="14.43"/>
    <col collapsed="false" customWidth="true" hidden="false" outlineLevel="0" max="3" min="3" style="50" width="20.42"/>
    <col collapsed="false" customWidth="true" hidden="false" outlineLevel="0" max="4" min="4" style="50" width="65.16"/>
    <col collapsed="false" customWidth="true" hidden="false" outlineLevel="0" max="7" min="5" style="50" width="14.43"/>
    <col collapsed="false" customWidth="true" hidden="false" outlineLevel="0" max="8" min="8" style="50" width="29.43"/>
    <col collapsed="false" customWidth="true" hidden="false" outlineLevel="0" max="9" min="9" style="50" width="23.14"/>
    <col collapsed="false" customWidth="true" hidden="false" outlineLevel="0" max="1023" min="10" style="50" width="14.43"/>
    <col collapsed="false" customWidth="true" hidden="false" outlineLevel="0" max="1025" min="1024" style="0" width="14.43"/>
  </cols>
  <sheetData>
    <row r="1" customFormat="false" ht="26.85" hidden="false" customHeight="false" outlineLevel="0" collapsed="false">
      <c r="A1" s="51" t="s">
        <v>277</v>
      </c>
      <c r="B1" s="51" t="s">
        <v>278</v>
      </c>
      <c r="C1" s="51" t="s">
        <v>279</v>
      </c>
      <c r="D1" s="51" t="s">
        <v>280</v>
      </c>
      <c r="E1" s="51" t="s">
        <v>281</v>
      </c>
      <c r="F1" s="51" t="s">
        <v>282</v>
      </c>
      <c r="G1" s="51" t="s">
        <v>283</v>
      </c>
      <c r="H1" s="51" t="s">
        <v>284</v>
      </c>
      <c r="I1" s="51" t="s">
        <v>285</v>
      </c>
      <c r="J1" s="51" t="s">
        <v>286</v>
      </c>
      <c r="K1" s="51" t="s">
        <v>287</v>
      </c>
      <c r="L1" s="51" t="s">
        <v>288</v>
      </c>
      <c r="M1" s="51" t="s">
        <v>289</v>
      </c>
      <c r="N1" s="51" t="s">
        <v>290</v>
      </c>
      <c r="O1" s="51" t="s">
        <v>291</v>
      </c>
      <c r="P1" s="51" t="s">
        <v>292</v>
      </c>
      <c r="Q1" s="51" t="s">
        <v>293</v>
      </c>
      <c r="R1" s="51" t="s">
        <v>294</v>
      </c>
      <c r="S1" s="52"/>
      <c r="T1" s="52"/>
      <c r="U1" s="52"/>
      <c r="V1" s="52"/>
      <c r="W1" s="52"/>
      <c r="X1" s="52"/>
      <c r="Y1" s="52"/>
      <c r="Z1" s="52"/>
    </row>
    <row r="2" customFormat="false" ht="90.25" hidden="false" customHeight="false" outlineLevel="0" collapsed="false">
      <c r="A2" s="51" t="n">
        <v>2450</v>
      </c>
      <c r="B2" s="51" t="s">
        <v>295</v>
      </c>
      <c r="C2" s="51" t="s">
        <v>296</v>
      </c>
      <c r="D2" s="51" t="s">
        <v>297</v>
      </c>
      <c r="E2" s="51" t="n">
        <v>0</v>
      </c>
      <c r="F2" s="51" t="n">
        <v>100</v>
      </c>
      <c r="G2" s="51" t="n">
        <v>0</v>
      </c>
      <c r="H2" s="51"/>
      <c r="I2" s="51" t="s">
        <v>298</v>
      </c>
      <c r="J2" s="51" t="s">
        <v>299</v>
      </c>
      <c r="K2" s="51"/>
      <c r="L2" s="51"/>
      <c r="M2" s="51"/>
      <c r="N2" s="51"/>
      <c r="O2" s="51"/>
      <c r="P2" s="51"/>
      <c r="Q2" s="51"/>
      <c r="R2" s="51"/>
      <c r="S2" s="52"/>
      <c r="T2" s="52"/>
      <c r="U2" s="52"/>
      <c r="V2" s="52"/>
      <c r="W2" s="52"/>
      <c r="X2" s="52"/>
      <c r="Y2" s="52"/>
      <c r="Z2" s="52"/>
    </row>
    <row r="3" customFormat="false" ht="90.25" hidden="false" customHeight="false" outlineLevel="0" collapsed="false">
      <c r="A3" s="51" t="n">
        <v>2451</v>
      </c>
      <c r="B3" s="51" t="s">
        <v>300</v>
      </c>
      <c r="C3" s="51" t="s">
        <v>296</v>
      </c>
      <c r="D3" s="53" t="s">
        <v>301</v>
      </c>
      <c r="E3" s="51" t="n">
        <v>0</v>
      </c>
      <c r="F3" s="51" t="n">
        <v>100</v>
      </c>
      <c r="G3" s="51" t="n">
        <v>0</v>
      </c>
      <c r="H3" s="51"/>
      <c r="I3" s="51" t="s">
        <v>302</v>
      </c>
      <c r="J3" s="51" t="s">
        <v>299</v>
      </c>
      <c r="K3" s="51"/>
      <c r="L3" s="51"/>
      <c r="M3" s="51"/>
      <c r="N3" s="51"/>
      <c r="O3" s="51"/>
      <c r="P3" s="51"/>
      <c r="Q3" s="51"/>
      <c r="R3" s="51"/>
      <c r="S3" s="52"/>
      <c r="T3" s="52"/>
      <c r="U3" s="52"/>
      <c r="V3" s="52"/>
      <c r="W3" s="52"/>
      <c r="X3" s="52"/>
      <c r="Y3" s="52"/>
      <c r="Z3" s="52"/>
    </row>
    <row r="4" customFormat="false" ht="90.25" hidden="false" customHeight="false" outlineLevel="0" collapsed="false">
      <c r="A4" s="51" t="n">
        <v>2452</v>
      </c>
      <c r="B4" s="51" t="s">
        <v>303</v>
      </c>
      <c r="C4" s="51" t="s">
        <v>296</v>
      </c>
      <c r="D4" s="53" t="s">
        <v>304</v>
      </c>
      <c r="E4" s="51" t="n">
        <v>0</v>
      </c>
      <c r="F4" s="51" t="n">
        <v>100</v>
      </c>
      <c r="G4" s="51" t="n">
        <v>0</v>
      </c>
      <c r="H4" s="51"/>
      <c r="I4" s="51" t="s">
        <v>302</v>
      </c>
      <c r="J4" s="51" t="s">
        <v>299</v>
      </c>
      <c r="K4" s="51"/>
      <c r="L4" s="51"/>
      <c r="M4" s="51"/>
      <c r="N4" s="51"/>
      <c r="O4" s="51"/>
      <c r="P4" s="51"/>
      <c r="Q4" s="51"/>
      <c r="R4" s="51"/>
      <c r="S4" s="52"/>
      <c r="T4" s="52"/>
      <c r="U4" s="52"/>
      <c r="V4" s="52"/>
      <c r="W4" s="52"/>
      <c r="X4" s="52"/>
      <c r="Y4" s="52"/>
      <c r="Z4" s="52"/>
    </row>
    <row r="5" customFormat="false" ht="77.6" hidden="false" customHeight="false" outlineLevel="0" collapsed="false">
      <c r="A5" s="51" t="n">
        <v>3744</v>
      </c>
      <c r="B5" s="51" t="s">
        <v>305</v>
      </c>
      <c r="C5" s="51" t="s">
        <v>306</v>
      </c>
      <c r="D5" s="51" t="s">
        <v>307</v>
      </c>
      <c r="E5" s="51" t="n">
        <v>0</v>
      </c>
      <c r="F5" s="51" t="n">
        <v>100</v>
      </c>
      <c r="G5" s="51" t="n">
        <v>0</v>
      </c>
      <c r="H5" s="51" t="s">
        <v>308</v>
      </c>
      <c r="I5" s="51"/>
      <c r="J5" s="51" t="s">
        <v>309</v>
      </c>
      <c r="K5" s="51"/>
      <c r="L5" s="51" t="s">
        <v>310</v>
      </c>
      <c r="M5" s="51"/>
      <c r="N5" s="51"/>
      <c r="O5" s="51"/>
      <c r="P5" s="51"/>
      <c r="Q5" s="51"/>
      <c r="R5" s="51"/>
      <c r="S5" s="52"/>
      <c r="T5" s="52"/>
      <c r="U5" s="52"/>
      <c r="V5" s="52"/>
      <c r="W5" s="52"/>
      <c r="X5" s="52"/>
      <c r="Y5" s="52"/>
      <c r="Z5" s="52"/>
    </row>
    <row r="6" customFormat="false" ht="39.55" hidden="false" customHeight="false" outlineLevel="0" collapsed="false">
      <c r="A6" s="51" t="n">
        <v>3745</v>
      </c>
      <c r="B6" s="51" t="s">
        <v>311</v>
      </c>
      <c r="C6" s="51" t="s">
        <v>312</v>
      </c>
      <c r="D6" s="51" t="s">
        <v>313</v>
      </c>
      <c r="E6" s="51" t="n">
        <v>0</v>
      </c>
      <c r="F6" s="51" t="n">
        <v>100</v>
      </c>
      <c r="G6" s="51" t="n">
        <v>0</v>
      </c>
      <c r="H6" s="51"/>
      <c r="I6" s="51"/>
      <c r="J6" s="51"/>
      <c r="K6" s="51"/>
      <c r="L6" s="51"/>
      <c r="M6" s="51"/>
      <c r="N6" s="51"/>
      <c r="O6" s="51"/>
      <c r="P6" s="51"/>
      <c r="Q6" s="51"/>
      <c r="R6" s="51"/>
      <c r="S6" s="52"/>
      <c r="T6" s="52"/>
      <c r="U6" s="52"/>
      <c r="V6" s="52"/>
      <c r="W6" s="52"/>
      <c r="X6" s="52"/>
      <c r="Y6" s="52"/>
      <c r="Z6" s="52"/>
    </row>
    <row r="7" customFormat="false" ht="39.55" hidden="false" customHeight="false" outlineLevel="0" collapsed="false">
      <c r="A7" s="51" t="n">
        <v>3746</v>
      </c>
      <c r="B7" s="51" t="s">
        <v>314</v>
      </c>
      <c r="C7" s="51" t="s">
        <v>315</v>
      </c>
      <c r="D7" s="51" t="s">
        <v>316</v>
      </c>
      <c r="E7" s="51" t="n">
        <v>1</v>
      </c>
      <c r="F7" s="51" t="n">
        <v>100</v>
      </c>
      <c r="G7" s="51" t="n">
        <v>-100</v>
      </c>
      <c r="H7" s="51"/>
      <c r="I7" s="51"/>
      <c r="J7" s="51"/>
      <c r="K7" s="51"/>
      <c r="L7" s="51"/>
      <c r="M7" s="51"/>
      <c r="N7" s="51"/>
      <c r="O7" s="51"/>
      <c r="P7" s="51"/>
      <c r="Q7" s="51"/>
      <c r="R7" s="51"/>
      <c r="S7" s="52"/>
      <c r="T7" s="52"/>
      <c r="U7" s="52"/>
      <c r="V7" s="52"/>
      <c r="W7" s="52"/>
      <c r="X7" s="52"/>
      <c r="Y7" s="52"/>
      <c r="Z7" s="52"/>
    </row>
    <row r="8" customFormat="false" ht="39.55" hidden="false" customHeight="false" outlineLevel="0" collapsed="false">
      <c r="A8" s="51" t="n">
        <v>3747</v>
      </c>
      <c r="B8" s="51" t="s">
        <v>317</v>
      </c>
      <c r="C8" s="51" t="s">
        <v>318</v>
      </c>
      <c r="D8" s="51" t="s">
        <v>319</v>
      </c>
      <c r="E8" s="51" t="n">
        <v>0</v>
      </c>
      <c r="F8" s="51" t="n">
        <v>100</v>
      </c>
      <c r="G8" s="51" t="n">
        <v>0</v>
      </c>
      <c r="H8" s="51"/>
      <c r="I8" s="51"/>
      <c r="J8" s="51" t="s">
        <v>309</v>
      </c>
      <c r="K8" s="51"/>
      <c r="L8" s="51"/>
      <c r="M8" s="51"/>
      <c r="N8" s="51"/>
      <c r="O8" s="51"/>
      <c r="P8" s="51"/>
      <c r="Q8" s="51"/>
      <c r="R8" s="51"/>
      <c r="S8" s="52"/>
      <c r="T8" s="52"/>
      <c r="U8" s="52"/>
      <c r="V8" s="52"/>
      <c r="W8" s="52"/>
      <c r="X8" s="52"/>
      <c r="Y8" s="52"/>
      <c r="Z8" s="52"/>
    </row>
    <row r="9" customFormat="false" ht="52.2" hidden="false" customHeight="false" outlineLevel="0" collapsed="false">
      <c r="A9" s="51" t="n">
        <v>3748</v>
      </c>
      <c r="B9" s="51" t="s">
        <v>320</v>
      </c>
      <c r="C9" s="51" t="s">
        <v>321</v>
      </c>
      <c r="D9" s="51" t="s">
        <v>322</v>
      </c>
      <c r="E9" s="51" t="n">
        <v>0</v>
      </c>
      <c r="F9" s="51" t="n">
        <v>100</v>
      </c>
      <c r="G9" s="51" t="n">
        <v>0</v>
      </c>
      <c r="H9" s="51"/>
      <c r="I9" s="51"/>
      <c r="J9" s="51" t="s">
        <v>299</v>
      </c>
      <c r="K9" s="51"/>
      <c r="L9" s="51"/>
      <c r="M9" s="51"/>
      <c r="N9" s="51"/>
      <c r="O9" s="51"/>
      <c r="P9" s="51"/>
      <c r="Q9" s="51"/>
      <c r="R9" s="51"/>
      <c r="S9" s="52"/>
      <c r="T9" s="52"/>
      <c r="U9" s="52"/>
      <c r="V9" s="52"/>
      <c r="W9" s="52"/>
      <c r="X9" s="52"/>
      <c r="Y9" s="52"/>
      <c r="Z9" s="52"/>
    </row>
    <row r="10" customFormat="false" ht="39.55" hidden="false" customHeight="false" outlineLevel="0" collapsed="false">
      <c r="A10" s="51" t="n">
        <v>3749</v>
      </c>
      <c r="B10" s="51" t="s">
        <v>323</v>
      </c>
      <c r="C10" s="51" t="s">
        <v>324</v>
      </c>
      <c r="D10" s="51" t="s">
        <v>325</v>
      </c>
      <c r="E10" s="51" t="n">
        <v>0</v>
      </c>
      <c r="F10" s="51" t="n">
        <v>100</v>
      </c>
      <c r="G10" s="51" t="n">
        <v>0</v>
      </c>
      <c r="H10" s="51"/>
      <c r="I10" s="51"/>
      <c r="J10" s="51"/>
      <c r="K10" s="51"/>
      <c r="L10" s="51"/>
      <c r="M10" s="51"/>
      <c r="N10" s="51"/>
      <c r="O10" s="51"/>
      <c r="P10" s="51"/>
      <c r="Q10" s="51"/>
      <c r="R10" s="51"/>
      <c r="S10" s="52"/>
      <c r="T10" s="52"/>
      <c r="U10" s="52"/>
      <c r="V10" s="52"/>
      <c r="W10" s="52"/>
      <c r="X10" s="52"/>
      <c r="Y10" s="52"/>
      <c r="Z10" s="52"/>
    </row>
    <row r="11" customFormat="false" ht="26.85" hidden="false" customHeight="false" outlineLevel="0" collapsed="false">
      <c r="A11" s="51" t="n">
        <v>3750</v>
      </c>
      <c r="B11" s="51" t="s">
        <v>326</v>
      </c>
      <c r="C11" s="51" t="s">
        <v>327</v>
      </c>
      <c r="D11" s="51" t="s">
        <v>328</v>
      </c>
      <c r="E11" s="51" t="n">
        <v>0</v>
      </c>
      <c r="F11" s="51" t="n">
        <v>100</v>
      </c>
      <c r="G11" s="51" t="n">
        <v>0</v>
      </c>
      <c r="H11" s="51"/>
      <c r="I11" s="51"/>
      <c r="J11" s="51" t="s">
        <v>309</v>
      </c>
      <c r="K11" s="51"/>
      <c r="L11" s="51"/>
      <c r="M11" s="51"/>
      <c r="N11" s="51"/>
      <c r="O11" s="51"/>
      <c r="P11" s="51"/>
      <c r="Q11" s="51"/>
      <c r="R11" s="51"/>
      <c r="S11" s="52"/>
      <c r="T11" s="52"/>
      <c r="U11" s="52"/>
      <c r="V11" s="52"/>
      <c r="W11" s="52"/>
      <c r="X11" s="52"/>
      <c r="Y11" s="52"/>
      <c r="Z11" s="52"/>
    </row>
    <row r="12" customFormat="false" ht="39.55" hidden="false" customHeight="false" outlineLevel="0" collapsed="false">
      <c r="A12" s="51" t="n">
        <v>3751</v>
      </c>
      <c r="B12" s="51" t="s">
        <v>329</v>
      </c>
      <c r="C12" s="51" t="s">
        <v>330</v>
      </c>
      <c r="D12" s="51" t="s">
        <v>331</v>
      </c>
      <c r="E12" s="51" t="n">
        <v>1</v>
      </c>
      <c r="F12" s="51" t="n">
        <v>100</v>
      </c>
      <c r="G12" s="51" t="n">
        <v>-100</v>
      </c>
      <c r="H12" s="51"/>
      <c r="I12" s="51"/>
      <c r="J12" s="51" t="s">
        <v>309</v>
      </c>
      <c r="K12" s="51"/>
      <c r="L12" s="51"/>
      <c r="M12" s="51"/>
      <c r="N12" s="51"/>
      <c r="O12" s="51"/>
      <c r="P12" s="51"/>
      <c r="Q12" s="51"/>
      <c r="R12" s="51"/>
      <c r="S12" s="52"/>
      <c r="T12" s="52"/>
      <c r="U12" s="52"/>
      <c r="V12" s="52"/>
      <c r="W12" s="52"/>
      <c r="X12" s="52"/>
      <c r="Y12" s="52"/>
      <c r="Z12" s="52"/>
    </row>
    <row r="13" customFormat="false" ht="26.85" hidden="false" customHeight="false" outlineLevel="0" collapsed="false">
      <c r="A13" s="51" t="n">
        <v>3752</v>
      </c>
      <c r="B13" s="51" t="s">
        <v>332</v>
      </c>
      <c r="C13" s="51" t="s">
        <v>333</v>
      </c>
      <c r="D13" s="51" t="s">
        <v>334</v>
      </c>
      <c r="E13" s="51" t="n">
        <v>0</v>
      </c>
      <c r="F13" s="51" t="n">
        <v>100</v>
      </c>
      <c r="G13" s="51" t="n">
        <v>0</v>
      </c>
      <c r="H13" s="51"/>
      <c r="I13" s="51"/>
      <c r="J13" s="51" t="s">
        <v>309</v>
      </c>
      <c r="K13" s="51"/>
      <c r="L13" s="51"/>
      <c r="M13" s="51"/>
      <c r="N13" s="51"/>
      <c r="O13" s="51"/>
      <c r="P13" s="51"/>
      <c r="Q13" s="51"/>
      <c r="R13" s="51"/>
      <c r="S13" s="52"/>
      <c r="T13" s="52"/>
      <c r="U13" s="52"/>
      <c r="V13" s="52"/>
      <c r="W13" s="52"/>
      <c r="X13" s="52"/>
      <c r="Y13" s="52"/>
      <c r="Z13" s="52"/>
    </row>
    <row r="14" customFormat="false" ht="39.55" hidden="false" customHeight="false" outlineLevel="0" collapsed="false">
      <c r="A14" s="51" t="n">
        <v>3753</v>
      </c>
      <c r="B14" s="51" t="s">
        <v>335</v>
      </c>
      <c r="C14" s="51" t="s">
        <v>336</v>
      </c>
      <c r="D14" s="51" t="s">
        <v>337</v>
      </c>
      <c r="E14" s="51" t="n">
        <v>0</v>
      </c>
      <c r="F14" s="51" t="n">
        <v>100</v>
      </c>
      <c r="G14" s="51" t="n">
        <v>0</v>
      </c>
      <c r="H14" s="51"/>
      <c r="I14" s="51"/>
      <c r="J14" s="51" t="s">
        <v>309</v>
      </c>
      <c r="K14" s="51"/>
      <c r="L14" s="51"/>
      <c r="M14" s="51"/>
      <c r="N14" s="51"/>
      <c r="O14" s="51"/>
      <c r="P14" s="51"/>
      <c r="Q14" s="51"/>
      <c r="R14" s="51"/>
      <c r="S14" s="52"/>
      <c r="T14" s="52"/>
      <c r="U14" s="52"/>
      <c r="V14" s="52"/>
      <c r="W14" s="52"/>
      <c r="X14" s="52"/>
      <c r="Y14" s="52"/>
      <c r="Z14" s="52"/>
    </row>
    <row r="15" customFormat="false" ht="39.55" hidden="false" customHeight="false" outlineLevel="0" collapsed="false">
      <c r="A15" s="51" t="n">
        <v>3754</v>
      </c>
      <c r="B15" s="51" t="s">
        <v>338</v>
      </c>
      <c r="C15" s="51" t="s">
        <v>339</v>
      </c>
      <c r="D15" s="51" t="s">
        <v>340</v>
      </c>
      <c r="E15" s="51" t="n">
        <v>0</v>
      </c>
      <c r="F15" s="51" t="n">
        <v>100</v>
      </c>
      <c r="G15" s="51" t="n">
        <v>0</v>
      </c>
      <c r="H15" s="51" t="s">
        <v>341</v>
      </c>
      <c r="I15" s="51" t="s">
        <v>342</v>
      </c>
      <c r="J15" s="51" t="s">
        <v>309</v>
      </c>
      <c r="K15" s="51"/>
      <c r="L15" s="51" t="s">
        <v>343</v>
      </c>
      <c r="M15" s="51" t="s">
        <v>344</v>
      </c>
      <c r="N15" s="54" t="s">
        <v>345</v>
      </c>
      <c r="O15" s="55" t="s">
        <v>346</v>
      </c>
      <c r="P15" s="51"/>
      <c r="Q15" s="51"/>
      <c r="R15" s="51"/>
      <c r="S15" s="52"/>
      <c r="T15" s="52"/>
      <c r="U15" s="52"/>
      <c r="V15" s="52"/>
      <c r="W15" s="52"/>
      <c r="X15" s="52"/>
      <c r="Y15" s="52"/>
      <c r="Z15" s="52"/>
    </row>
    <row r="16" customFormat="false" ht="26.85" hidden="false" customHeight="false" outlineLevel="0" collapsed="false">
      <c r="A16" s="51" t="n">
        <v>3755</v>
      </c>
      <c r="B16" s="51" t="s">
        <v>347</v>
      </c>
      <c r="C16" s="51" t="s">
        <v>348</v>
      </c>
      <c r="D16" s="51" t="s">
        <v>349</v>
      </c>
      <c r="E16" s="51" t="n">
        <v>1</v>
      </c>
      <c r="F16" s="51" t="n">
        <v>100</v>
      </c>
      <c r="G16" s="51" t="n">
        <v>-100</v>
      </c>
      <c r="H16" s="51"/>
      <c r="I16" s="51"/>
      <c r="J16" s="51"/>
      <c r="K16" s="51"/>
      <c r="L16" s="51"/>
      <c r="M16" s="51"/>
      <c r="N16" s="51"/>
      <c r="O16" s="51"/>
      <c r="P16" s="51"/>
      <c r="Q16" s="51"/>
      <c r="R16" s="51"/>
      <c r="S16" s="52"/>
      <c r="T16" s="52"/>
      <c r="U16" s="52"/>
      <c r="V16" s="52"/>
      <c r="W16" s="52"/>
      <c r="X16" s="52"/>
      <c r="Y16" s="52"/>
      <c r="Z16" s="52"/>
    </row>
    <row r="17" customFormat="false" ht="52.2" hidden="false" customHeight="false" outlineLevel="0" collapsed="false">
      <c r="A17" s="51" t="n">
        <v>3756</v>
      </c>
      <c r="B17" s="51" t="s">
        <v>350</v>
      </c>
      <c r="C17" s="51" t="s">
        <v>351</v>
      </c>
      <c r="D17" s="51" t="s">
        <v>352</v>
      </c>
      <c r="E17" s="51" t="n">
        <v>1</v>
      </c>
      <c r="F17" s="51" t="n">
        <v>100</v>
      </c>
      <c r="G17" s="51" t="n">
        <v>-100</v>
      </c>
      <c r="H17" s="51"/>
      <c r="I17" s="51"/>
      <c r="J17" s="51"/>
      <c r="K17" s="51"/>
      <c r="L17" s="51"/>
      <c r="M17" s="51"/>
      <c r="N17" s="51"/>
      <c r="O17" s="51"/>
      <c r="P17" s="51"/>
      <c r="Q17" s="51" t="s">
        <v>353</v>
      </c>
      <c r="R17" s="55" t="s">
        <v>354</v>
      </c>
      <c r="S17" s="52"/>
      <c r="T17" s="52"/>
      <c r="U17" s="52"/>
      <c r="V17" s="52"/>
      <c r="W17" s="52"/>
      <c r="X17" s="52"/>
      <c r="Y17" s="52"/>
      <c r="Z17" s="52"/>
    </row>
    <row r="18" customFormat="false" ht="26.85" hidden="false" customHeight="false" outlineLevel="0" collapsed="false">
      <c r="A18" s="51" t="n">
        <v>3757</v>
      </c>
      <c r="B18" s="51" t="s">
        <v>355</v>
      </c>
      <c r="C18" s="51" t="s">
        <v>356</v>
      </c>
      <c r="D18" s="51" t="s">
        <v>357</v>
      </c>
      <c r="E18" s="51" t="n">
        <v>0</v>
      </c>
      <c r="F18" s="51" t="n">
        <v>100</v>
      </c>
      <c r="G18" s="51" t="n">
        <v>0</v>
      </c>
      <c r="H18" s="51"/>
      <c r="I18" s="51"/>
      <c r="J18" s="51"/>
      <c r="K18" s="51"/>
      <c r="L18" s="51"/>
      <c r="M18" s="51"/>
      <c r="N18" s="51"/>
      <c r="O18" s="51"/>
      <c r="P18" s="51"/>
      <c r="Q18" s="51"/>
      <c r="R18" s="55"/>
      <c r="S18" s="52"/>
      <c r="T18" s="52"/>
      <c r="U18" s="52"/>
      <c r="V18" s="52"/>
      <c r="W18" s="52"/>
      <c r="X18" s="52"/>
      <c r="Y18" s="52"/>
      <c r="Z18" s="52"/>
    </row>
    <row r="19" customFormat="false" ht="26.85" hidden="false" customHeight="false" outlineLevel="0" collapsed="false">
      <c r="A19" s="51" t="n">
        <v>3758</v>
      </c>
      <c r="B19" s="51" t="s">
        <v>358</v>
      </c>
      <c r="C19" s="51" t="s">
        <v>359</v>
      </c>
      <c r="D19" s="51" t="s">
        <v>360</v>
      </c>
      <c r="E19" s="51" t="n">
        <v>0</v>
      </c>
      <c r="F19" s="51" t="n">
        <v>100</v>
      </c>
      <c r="G19" s="51" t="n">
        <v>0</v>
      </c>
      <c r="H19" s="51"/>
      <c r="I19" s="51"/>
      <c r="J19" s="51"/>
      <c r="K19" s="51"/>
      <c r="L19" s="51"/>
      <c r="M19" s="51"/>
      <c r="N19" s="51"/>
      <c r="O19" s="51"/>
      <c r="P19" s="51"/>
      <c r="Q19" s="51"/>
      <c r="R19" s="55"/>
      <c r="S19" s="52"/>
      <c r="T19" s="52"/>
      <c r="U19" s="52"/>
      <c r="V19" s="52"/>
      <c r="W19" s="52"/>
      <c r="X19" s="52"/>
      <c r="Y19" s="52"/>
      <c r="Z19" s="52"/>
    </row>
    <row r="20" customFormat="false" ht="52.2" hidden="false" customHeight="false" outlineLevel="0" collapsed="false">
      <c r="A20" s="51" t="n">
        <v>3759</v>
      </c>
      <c r="B20" s="51" t="s">
        <v>361</v>
      </c>
      <c r="C20" s="51" t="s">
        <v>362</v>
      </c>
      <c r="D20" s="51" t="s">
        <v>363</v>
      </c>
      <c r="E20" s="51" t="n">
        <v>0</v>
      </c>
      <c r="F20" s="51" t="n">
        <v>100</v>
      </c>
      <c r="G20" s="51" t="n">
        <v>0</v>
      </c>
      <c r="H20" s="51"/>
      <c r="I20" s="51"/>
      <c r="J20" s="51"/>
      <c r="K20" s="51"/>
      <c r="L20" s="51"/>
      <c r="M20" s="51"/>
      <c r="N20" s="51"/>
      <c r="O20" s="51"/>
      <c r="P20" s="51"/>
      <c r="Q20" s="51"/>
      <c r="R20" s="55"/>
      <c r="S20" s="52"/>
      <c r="T20" s="52"/>
      <c r="U20" s="52"/>
      <c r="V20" s="52"/>
      <c r="W20" s="52"/>
      <c r="X20" s="52"/>
      <c r="Y20" s="52"/>
      <c r="Z20" s="52"/>
    </row>
    <row r="21" customFormat="false" ht="52.2" hidden="false" customHeight="false" outlineLevel="0" collapsed="false">
      <c r="A21" s="51" t="n">
        <v>3760</v>
      </c>
      <c r="B21" s="51" t="s">
        <v>364</v>
      </c>
      <c r="C21" s="51" t="s">
        <v>365</v>
      </c>
      <c r="D21" s="51" t="s">
        <v>366</v>
      </c>
      <c r="E21" s="51" t="n">
        <v>0</v>
      </c>
      <c r="F21" s="51" t="n">
        <v>100</v>
      </c>
      <c r="G21" s="51" t="n">
        <v>0</v>
      </c>
      <c r="H21" s="51"/>
      <c r="I21" s="51"/>
      <c r="J21" s="51"/>
      <c r="K21" s="51"/>
      <c r="L21" s="51"/>
      <c r="M21" s="51"/>
      <c r="N21" s="51"/>
      <c r="O21" s="51"/>
      <c r="P21" s="51"/>
      <c r="Q21" s="51"/>
      <c r="R21" s="55"/>
      <c r="S21" s="52"/>
      <c r="T21" s="52"/>
      <c r="U21" s="52"/>
      <c r="V21" s="52"/>
      <c r="W21" s="52"/>
      <c r="X21" s="52"/>
      <c r="Y21" s="52"/>
      <c r="Z21" s="52"/>
    </row>
    <row r="22" customFormat="false" ht="52.2" hidden="false" customHeight="false" outlineLevel="0" collapsed="false">
      <c r="A22" s="51" t="n">
        <v>3761</v>
      </c>
      <c r="B22" s="51" t="s">
        <v>367</v>
      </c>
      <c r="C22" s="51" t="s">
        <v>368</v>
      </c>
      <c r="D22" s="51" t="s">
        <v>369</v>
      </c>
      <c r="E22" s="51" t="n">
        <v>0</v>
      </c>
      <c r="F22" s="51" t="n">
        <v>100</v>
      </c>
      <c r="G22" s="51" t="n">
        <v>0</v>
      </c>
      <c r="H22" s="51"/>
      <c r="I22" s="51"/>
      <c r="J22" s="51"/>
      <c r="K22" s="51"/>
      <c r="L22" s="51"/>
      <c r="M22" s="51"/>
      <c r="N22" s="51"/>
      <c r="O22" s="51"/>
      <c r="P22" s="51"/>
      <c r="Q22" s="51"/>
      <c r="R22" s="55"/>
      <c r="S22" s="52"/>
      <c r="T22" s="52"/>
      <c r="U22" s="52"/>
      <c r="V22" s="52"/>
      <c r="W22" s="52"/>
      <c r="X22" s="52"/>
      <c r="Y22" s="52"/>
      <c r="Z22" s="52"/>
    </row>
    <row r="23" customFormat="false" ht="39.55" hidden="false" customHeight="false" outlineLevel="0" collapsed="false">
      <c r="A23" s="51" t="n">
        <v>3762</v>
      </c>
      <c r="B23" s="51" t="s">
        <v>370</v>
      </c>
      <c r="C23" s="51" t="s">
        <v>371</v>
      </c>
      <c r="D23" s="51" t="s">
        <v>372</v>
      </c>
      <c r="E23" s="51" t="n">
        <v>0</v>
      </c>
      <c r="F23" s="51" t="n">
        <v>100</v>
      </c>
      <c r="G23" s="51" t="n">
        <v>0</v>
      </c>
      <c r="H23" s="51"/>
      <c r="I23" s="51"/>
      <c r="J23" s="51"/>
      <c r="K23" s="51"/>
      <c r="L23" s="51"/>
      <c r="M23" s="51"/>
      <c r="N23" s="51"/>
      <c r="O23" s="51"/>
      <c r="P23" s="51"/>
      <c r="Q23" s="51"/>
      <c r="R23" s="55"/>
      <c r="S23" s="52"/>
      <c r="T23" s="52"/>
      <c r="U23" s="52"/>
      <c r="V23" s="52"/>
      <c r="W23" s="52"/>
      <c r="X23" s="52"/>
      <c r="Y23" s="52"/>
      <c r="Z23" s="52"/>
    </row>
    <row r="24" customFormat="false" ht="52.2" hidden="false" customHeight="false" outlineLevel="0" collapsed="false">
      <c r="A24" s="51" t="n">
        <v>3763</v>
      </c>
      <c r="B24" s="51" t="s">
        <v>373</v>
      </c>
      <c r="C24" s="51" t="s">
        <v>374</v>
      </c>
      <c r="D24" s="51" t="s">
        <v>375</v>
      </c>
      <c r="E24" s="51" t="n">
        <v>0</v>
      </c>
      <c r="F24" s="51" t="n">
        <v>100</v>
      </c>
      <c r="G24" s="51" t="n">
        <v>0</v>
      </c>
      <c r="H24" s="51"/>
      <c r="I24" s="51"/>
      <c r="J24" s="51"/>
      <c r="K24" s="51"/>
      <c r="L24" s="51"/>
      <c r="M24" s="51"/>
      <c r="N24" s="51"/>
      <c r="O24" s="51"/>
      <c r="P24" s="51"/>
      <c r="Q24" s="51"/>
      <c r="R24" s="55"/>
      <c r="S24" s="52"/>
      <c r="T24" s="52"/>
      <c r="U24" s="52"/>
      <c r="V24" s="52"/>
      <c r="W24" s="52"/>
      <c r="X24" s="52"/>
      <c r="Y24" s="52"/>
      <c r="Z24" s="52"/>
    </row>
    <row r="25" customFormat="false" ht="52.2" hidden="false" customHeight="false" outlineLevel="0" collapsed="false">
      <c r="A25" s="51" t="n">
        <v>3764</v>
      </c>
      <c r="B25" s="51" t="s">
        <v>376</v>
      </c>
      <c r="C25" s="51" t="s">
        <v>377</v>
      </c>
      <c r="D25" s="51" t="s">
        <v>378</v>
      </c>
      <c r="E25" s="51" t="n">
        <v>0</v>
      </c>
      <c r="F25" s="51" t="n">
        <v>100</v>
      </c>
      <c r="G25" s="51" t="n">
        <v>0</v>
      </c>
      <c r="H25" s="51"/>
      <c r="I25" s="51"/>
      <c r="J25" s="51"/>
      <c r="K25" s="51"/>
      <c r="L25" s="51"/>
      <c r="M25" s="51"/>
      <c r="N25" s="51"/>
      <c r="O25" s="51"/>
      <c r="P25" s="51"/>
      <c r="Q25" s="51"/>
      <c r="R25" s="55"/>
      <c r="S25" s="52"/>
      <c r="T25" s="52"/>
      <c r="U25" s="52"/>
      <c r="V25" s="52"/>
      <c r="W25" s="52"/>
      <c r="X25" s="52"/>
      <c r="Y25" s="52"/>
      <c r="Z25" s="52"/>
    </row>
    <row r="26" customFormat="false" ht="39.55" hidden="false" customHeight="false" outlineLevel="0" collapsed="false">
      <c r="A26" s="51" t="n">
        <v>3765</v>
      </c>
      <c r="B26" s="51" t="s">
        <v>379</v>
      </c>
      <c r="C26" s="51" t="s">
        <v>380</v>
      </c>
      <c r="D26" s="51" t="s">
        <v>381</v>
      </c>
      <c r="E26" s="51" t="n">
        <v>0</v>
      </c>
      <c r="F26" s="51" t="n">
        <v>100</v>
      </c>
      <c r="G26" s="51" t="n">
        <v>0</v>
      </c>
      <c r="H26" s="51"/>
      <c r="I26" s="51"/>
      <c r="J26" s="51"/>
      <c r="K26" s="51"/>
      <c r="L26" s="51"/>
      <c r="M26" s="51"/>
      <c r="N26" s="51"/>
      <c r="O26" s="51"/>
      <c r="P26" s="51"/>
      <c r="Q26" s="51"/>
      <c r="R26" s="55"/>
      <c r="S26" s="52"/>
      <c r="T26" s="52"/>
      <c r="U26" s="52"/>
      <c r="V26" s="52"/>
      <c r="W26" s="52"/>
      <c r="X26" s="52"/>
      <c r="Y26" s="52"/>
      <c r="Z26" s="52"/>
    </row>
    <row r="27" customFormat="false" ht="39.55" hidden="false" customHeight="false" outlineLevel="0" collapsed="false">
      <c r="A27" s="51" t="n">
        <v>3766</v>
      </c>
      <c r="B27" s="51" t="s">
        <v>382</v>
      </c>
      <c r="C27" s="51" t="s">
        <v>383</v>
      </c>
      <c r="D27" s="51" t="s">
        <v>384</v>
      </c>
      <c r="E27" s="51" t="n">
        <v>0</v>
      </c>
      <c r="F27" s="51" t="n">
        <v>100</v>
      </c>
      <c r="G27" s="51" t="n">
        <v>0</v>
      </c>
      <c r="H27" s="51"/>
      <c r="I27" s="51"/>
      <c r="J27" s="51"/>
      <c r="K27" s="51"/>
      <c r="L27" s="51"/>
      <c r="M27" s="51"/>
      <c r="N27" s="51"/>
      <c r="O27" s="51"/>
      <c r="P27" s="51"/>
      <c r="Q27" s="51"/>
      <c r="R27" s="55"/>
      <c r="S27" s="52"/>
      <c r="T27" s="52"/>
      <c r="U27" s="52"/>
      <c r="V27" s="52"/>
      <c r="W27" s="52"/>
      <c r="X27" s="52"/>
      <c r="Y27" s="52"/>
      <c r="Z27" s="52"/>
    </row>
    <row r="28" customFormat="false" ht="39.55" hidden="false" customHeight="false" outlineLevel="0" collapsed="false">
      <c r="A28" s="51" t="n">
        <v>3767</v>
      </c>
      <c r="B28" s="51" t="s">
        <v>385</v>
      </c>
      <c r="C28" s="51" t="s">
        <v>386</v>
      </c>
      <c r="D28" s="51" t="s">
        <v>387</v>
      </c>
      <c r="E28" s="51" t="n">
        <v>0</v>
      </c>
      <c r="F28" s="51" t="n">
        <v>100</v>
      </c>
      <c r="G28" s="51" t="n">
        <v>0</v>
      </c>
      <c r="H28" s="51"/>
      <c r="I28" s="51"/>
      <c r="J28" s="51"/>
      <c r="K28" s="51"/>
      <c r="L28" s="51"/>
      <c r="M28" s="51"/>
      <c r="N28" s="51"/>
      <c r="O28" s="51"/>
      <c r="P28" s="51"/>
      <c r="Q28" s="51"/>
      <c r="R28" s="55"/>
      <c r="S28" s="52"/>
      <c r="T28" s="52"/>
      <c r="U28" s="52"/>
      <c r="V28" s="52"/>
      <c r="W28" s="52"/>
      <c r="X28" s="52"/>
      <c r="Y28" s="52"/>
      <c r="Z28" s="52"/>
    </row>
    <row r="29" customFormat="false" ht="52.2" hidden="false" customHeight="false" outlineLevel="0" collapsed="false">
      <c r="A29" s="51" t="n">
        <v>3768</v>
      </c>
      <c r="B29" s="51" t="s">
        <v>388</v>
      </c>
      <c r="C29" s="51" t="s">
        <v>389</v>
      </c>
      <c r="D29" s="51" t="s">
        <v>390</v>
      </c>
      <c r="E29" s="51" t="n">
        <v>0</v>
      </c>
      <c r="F29" s="51" t="n">
        <v>100</v>
      </c>
      <c r="G29" s="51" t="n">
        <v>0</v>
      </c>
      <c r="H29" s="51"/>
      <c r="I29" s="51"/>
      <c r="J29" s="51"/>
      <c r="K29" s="51"/>
      <c r="L29" s="51"/>
      <c r="M29" s="51"/>
      <c r="N29" s="51"/>
      <c r="O29" s="51"/>
      <c r="P29" s="51"/>
      <c r="Q29" s="51"/>
      <c r="R29" s="55"/>
      <c r="S29" s="52"/>
      <c r="T29" s="52"/>
      <c r="U29" s="52"/>
      <c r="V29" s="52"/>
      <c r="W29" s="52"/>
      <c r="X29" s="52"/>
      <c r="Y29" s="52"/>
      <c r="Z29" s="52"/>
    </row>
    <row r="30" customFormat="false" ht="39.55" hidden="false" customHeight="false" outlineLevel="0" collapsed="false">
      <c r="A30" s="51" t="n">
        <v>3769</v>
      </c>
      <c r="B30" s="51" t="s">
        <v>391</v>
      </c>
      <c r="C30" s="51" t="s">
        <v>392</v>
      </c>
      <c r="D30" s="51" t="s">
        <v>393</v>
      </c>
      <c r="E30" s="51" t="n">
        <v>0</v>
      </c>
      <c r="F30" s="51" t="n">
        <v>100</v>
      </c>
      <c r="G30" s="51" t="n">
        <v>0</v>
      </c>
      <c r="H30" s="51"/>
      <c r="I30" s="51"/>
      <c r="J30" s="51"/>
      <c r="K30" s="51"/>
      <c r="L30" s="51"/>
      <c r="M30" s="51"/>
      <c r="N30" s="51"/>
      <c r="O30" s="51"/>
      <c r="P30" s="51"/>
      <c r="Q30" s="51"/>
      <c r="R30" s="55"/>
      <c r="S30" s="52"/>
      <c r="T30" s="52"/>
      <c r="U30" s="52"/>
      <c r="V30" s="52"/>
      <c r="W30" s="52"/>
      <c r="X30" s="52"/>
      <c r="Y30" s="52"/>
      <c r="Z30" s="52"/>
    </row>
    <row r="31" customFormat="false" ht="39.55" hidden="false" customHeight="false" outlineLevel="0" collapsed="false">
      <c r="A31" s="51" t="n">
        <v>3770</v>
      </c>
      <c r="B31" s="51" t="s">
        <v>394</v>
      </c>
      <c r="C31" s="51" t="s">
        <v>395</v>
      </c>
      <c r="D31" s="51" t="s">
        <v>396</v>
      </c>
      <c r="E31" s="51" t="n">
        <v>0</v>
      </c>
      <c r="F31" s="51" t="n">
        <v>100</v>
      </c>
      <c r="G31" s="51" t="n">
        <v>0</v>
      </c>
      <c r="H31" s="51"/>
      <c r="I31" s="51"/>
      <c r="J31" s="51"/>
      <c r="K31" s="51"/>
      <c r="L31" s="51"/>
      <c r="M31" s="51"/>
      <c r="N31" s="51"/>
      <c r="O31" s="51"/>
      <c r="P31" s="51"/>
      <c r="Q31" s="51"/>
      <c r="R31" s="55"/>
      <c r="S31" s="52"/>
      <c r="T31" s="52"/>
      <c r="U31" s="52"/>
      <c r="V31" s="52"/>
      <c r="W31" s="52"/>
      <c r="X31" s="52"/>
      <c r="Y31" s="52"/>
      <c r="Z31" s="52"/>
    </row>
    <row r="32" customFormat="false" ht="39.55" hidden="false" customHeight="false" outlineLevel="0" collapsed="false">
      <c r="A32" s="51" t="n">
        <v>3771</v>
      </c>
      <c r="B32" s="51" t="s">
        <v>397</v>
      </c>
      <c r="C32" s="51" t="s">
        <v>398</v>
      </c>
      <c r="D32" s="51" t="s">
        <v>399</v>
      </c>
      <c r="E32" s="51" t="n">
        <v>0</v>
      </c>
      <c r="F32" s="51" t="n">
        <v>100</v>
      </c>
      <c r="G32" s="51" t="n">
        <v>0</v>
      </c>
      <c r="H32" s="51"/>
      <c r="I32" s="51"/>
      <c r="J32" s="51"/>
      <c r="K32" s="51"/>
      <c r="L32" s="51"/>
      <c r="M32" s="51"/>
      <c r="N32" s="51"/>
      <c r="O32" s="51"/>
      <c r="P32" s="51"/>
      <c r="Q32" s="51"/>
      <c r="R32" s="55"/>
      <c r="S32" s="52"/>
      <c r="T32" s="52"/>
      <c r="U32" s="52"/>
      <c r="V32" s="52"/>
      <c r="W32" s="52"/>
      <c r="X32" s="52"/>
      <c r="Y32" s="52"/>
      <c r="Z32" s="52"/>
    </row>
    <row r="33" customFormat="false" ht="26.85" hidden="false" customHeight="false" outlineLevel="0" collapsed="false">
      <c r="A33" s="51" t="n">
        <v>3772</v>
      </c>
      <c r="B33" s="51" t="s">
        <v>400</v>
      </c>
      <c r="C33" s="51" t="s">
        <v>401</v>
      </c>
      <c r="D33" s="51" t="s">
        <v>402</v>
      </c>
      <c r="E33" s="51" t="n">
        <v>0</v>
      </c>
      <c r="F33" s="51" t="n">
        <v>100</v>
      </c>
      <c r="G33" s="51" t="n">
        <v>0</v>
      </c>
      <c r="H33" s="51"/>
      <c r="I33" s="51"/>
      <c r="J33" s="51"/>
      <c r="K33" s="51"/>
      <c r="L33" s="51"/>
      <c r="M33" s="51"/>
      <c r="N33" s="51"/>
      <c r="O33" s="51"/>
      <c r="P33" s="51"/>
      <c r="Q33" s="51"/>
      <c r="R33" s="55"/>
      <c r="S33" s="52"/>
      <c r="T33" s="52"/>
      <c r="U33" s="52"/>
      <c r="V33" s="52"/>
      <c r="W33" s="52"/>
      <c r="X33" s="52"/>
      <c r="Y33" s="52"/>
      <c r="Z33" s="52"/>
    </row>
    <row r="34" customFormat="false" ht="26.85" hidden="false" customHeight="false" outlineLevel="0" collapsed="false">
      <c r="A34" s="51" t="n">
        <v>3773</v>
      </c>
      <c r="B34" s="51" t="s">
        <v>403</v>
      </c>
      <c r="C34" s="51" t="s">
        <v>404</v>
      </c>
      <c r="D34" s="51" t="s">
        <v>405</v>
      </c>
      <c r="E34" s="51" t="n">
        <v>0</v>
      </c>
      <c r="F34" s="51" t="n">
        <v>100</v>
      </c>
      <c r="G34" s="51" t="n">
        <v>0</v>
      </c>
      <c r="H34" s="51"/>
      <c r="I34" s="51"/>
      <c r="J34" s="51"/>
      <c r="K34" s="51"/>
      <c r="L34" s="51"/>
      <c r="M34" s="51"/>
      <c r="N34" s="51"/>
      <c r="O34" s="51"/>
      <c r="P34" s="51"/>
      <c r="Q34" s="51"/>
      <c r="R34" s="55"/>
      <c r="S34" s="52"/>
      <c r="T34" s="52"/>
      <c r="U34" s="52"/>
      <c r="V34" s="52"/>
      <c r="W34" s="52"/>
      <c r="X34" s="52"/>
      <c r="Y34" s="52"/>
      <c r="Z34" s="52"/>
    </row>
    <row r="35" customFormat="false" ht="26.85" hidden="false" customHeight="false" outlineLevel="0" collapsed="false">
      <c r="A35" s="51" t="n">
        <v>3774</v>
      </c>
      <c r="B35" s="51" t="s">
        <v>406</v>
      </c>
      <c r="C35" s="51" t="s">
        <v>407</v>
      </c>
      <c r="D35" s="51" t="s">
        <v>408</v>
      </c>
      <c r="E35" s="51" t="n">
        <v>0</v>
      </c>
      <c r="F35" s="51" t="n">
        <v>100</v>
      </c>
      <c r="G35" s="51" t="n">
        <v>0</v>
      </c>
      <c r="H35" s="51"/>
      <c r="I35" s="51"/>
      <c r="J35" s="51"/>
      <c r="K35" s="51"/>
      <c r="L35" s="51"/>
      <c r="M35" s="51"/>
      <c r="N35" s="51"/>
      <c r="O35" s="51"/>
      <c r="P35" s="51"/>
      <c r="Q35" s="51"/>
      <c r="R35" s="55"/>
      <c r="S35" s="52"/>
      <c r="T35" s="52"/>
      <c r="U35" s="52"/>
      <c r="V35" s="52"/>
      <c r="W35" s="52"/>
      <c r="X35" s="52"/>
      <c r="Y35" s="52"/>
      <c r="Z35" s="52"/>
    </row>
    <row r="36" customFormat="false" ht="26.85" hidden="false" customHeight="false" outlineLevel="0" collapsed="false">
      <c r="A36" s="51" t="n">
        <v>3775</v>
      </c>
      <c r="B36" s="51" t="s">
        <v>409</v>
      </c>
      <c r="C36" s="51" t="s">
        <v>410</v>
      </c>
      <c r="D36" s="51" t="s">
        <v>411</v>
      </c>
      <c r="E36" s="51" t="n">
        <v>0</v>
      </c>
      <c r="F36" s="51" t="n">
        <v>100</v>
      </c>
      <c r="G36" s="51" t="n">
        <v>0</v>
      </c>
      <c r="H36" s="51"/>
      <c r="I36" s="51"/>
      <c r="J36" s="51"/>
      <c r="K36" s="51"/>
      <c r="L36" s="51"/>
      <c r="M36" s="51"/>
      <c r="N36" s="51"/>
      <c r="O36" s="51"/>
      <c r="P36" s="51"/>
      <c r="Q36" s="51"/>
      <c r="R36" s="55"/>
      <c r="S36" s="52"/>
      <c r="T36" s="52"/>
      <c r="U36" s="52"/>
      <c r="V36" s="52"/>
      <c r="W36" s="52"/>
      <c r="X36" s="52"/>
      <c r="Y36" s="52"/>
      <c r="Z36" s="52"/>
    </row>
    <row r="37" customFormat="false" ht="39.55" hidden="false" customHeight="false" outlineLevel="0" collapsed="false">
      <c r="A37" s="51" t="n">
        <v>3776</v>
      </c>
      <c r="B37" s="51" t="s">
        <v>412</v>
      </c>
      <c r="C37" s="51" t="s">
        <v>413</v>
      </c>
      <c r="D37" s="51" t="s">
        <v>414</v>
      </c>
      <c r="E37" s="51" t="n">
        <v>0</v>
      </c>
      <c r="F37" s="51" t="n">
        <v>100</v>
      </c>
      <c r="G37" s="51" t="n">
        <v>0</v>
      </c>
      <c r="H37" s="51"/>
      <c r="I37" s="51"/>
      <c r="J37" s="51"/>
      <c r="K37" s="51"/>
      <c r="L37" s="51"/>
      <c r="M37" s="51"/>
      <c r="N37" s="51"/>
      <c r="O37" s="51"/>
      <c r="P37" s="51"/>
      <c r="Q37" s="51"/>
      <c r="R37" s="55"/>
      <c r="S37" s="52"/>
      <c r="T37" s="52"/>
      <c r="U37" s="52"/>
      <c r="V37" s="52"/>
      <c r="W37" s="52"/>
      <c r="X37" s="52"/>
      <c r="Y37" s="52"/>
      <c r="Z37" s="52"/>
    </row>
    <row r="38" customFormat="false" ht="39.55" hidden="false" customHeight="false" outlineLevel="0" collapsed="false">
      <c r="A38" s="51" t="n">
        <v>3777</v>
      </c>
      <c r="B38" s="51" t="s">
        <v>415</v>
      </c>
      <c r="C38" s="51" t="s">
        <v>416</v>
      </c>
      <c r="D38" s="51" t="s">
        <v>417</v>
      </c>
      <c r="E38" s="51" t="n">
        <v>0</v>
      </c>
      <c r="F38" s="51" t="n">
        <v>100</v>
      </c>
      <c r="G38" s="51" t="n">
        <v>0</v>
      </c>
      <c r="H38" s="51"/>
      <c r="I38" s="51"/>
      <c r="J38" s="51"/>
      <c r="K38" s="51"/>
      <c r="L38" s="51"/>
      <c r="M38" s="51"/>
      <c r="N38" s="51"/>
      <c r="O38" s="51"/>
      <c r="P38" s="51"/>
      <c r="Q38" s="51"/>
      <c r="R38" s="55"/>
      <c r="S38" s="52"/>
      <c r="T38" s="52"/>
      <c r="U38" s="52"/>
      <c r="V38" s="52"/>
      <c r="W38" s="52"/>
      <c r="X38" s="52"/>
      <c r="Y38" s="52"/>
      <c r="Z38" s="52"/>
    </row>
    <row r="39" customFormat="false" ht="39.55" hidden="false" customHeight="false" outlineLevel="0" collapsed="false">
      <c r="A39" s="51" t="n">
        <v>3778</v>
      </c>
      <c r="B39" s="51" t="s">
        <v>418</v>
      </c>
      <c r="C39" s="51" t="s">
        <v>419</v>
      </c>
      <c r="D39" s="51" t="s">
        <v>420</v>
      </c>
      <c r="E39" s="51" t="n">
        <v>0</v>
      </c>
      <c r="F39" s="51" t="n">
        <v>100</v>
      </c>
      <c r="G39" s="51" t="n">
        <v>0</v>
      </c>
      <c r="H39" s="51"/>
      <c r="I39" s="51"/>
      <c r="J39" s="51"/>
      <c r="K39" s="51"/>
      <c r="L39" s="51"/>
      <c r="M39" s="51"/>
      <c r="N39" s="51"/>
      <c r="O39" s="51"/>
      <c r="P39" s="51"/>
      <c r="Q39" s="51"/>
      <c r="R39" s="55"/>
      <c r="S39" s="52"/>
      <c r="T39" s="52"/>
      <c r="U39" s="52"/>
      <c r="V39" s="52"/>
      <c r="W39" s="52"/>
      <c r="X39" s="52"/>
      <c r="Y39" s="52"/>
      <c r="Z39" s="52"/>
    </row>
    <row r="40" customFormat="false" ht="39.55" hidden="false" customHeight="false" outlineLevel="0" collapsed="false">
      <c r="A40" s="51" t="n">
        <v>3779</v>
      </c>
      <c r="B40" s="52" t="s">
        <v>421</v>
      </c>
      <c r="C40" s="52" t="s">
        <v>422</v>
      </c>
      <c r="D40" s="52" t="s">
        <v>423</v>
      </c>
      <c r="E40" s="51" t="n">
        <v>0</v>
      </c>
      <c r="F40" s="51" t="n">
        <v>100</v>
      </c>
      <c r="G40" s="51" t="n">
        <v>0</v>
      </c>
      <c r="H40" s="52"/>
      <c r="I40" s="52"/>
      <c r="J40" s="52"/>
      <c r="K40" s="52"/>
      <c r="L40" s="52"/>
      <c r="M40" s="52"/>
      <c r="N40" s="52"/>
      <c r="O40" s="52"/>
      <c r="P40" s="52"/>
      <c r="Q40" s="52"/>
      <c r="R40" s="52"/>
      <c r="S40" s="52"/>
      <c r="T40" s="52"/>
      <c r="U40" s="52"/>
      <c r="V40" s="52"/>
      <c r="W40" s="52"/>
      <c r="X40" s="52"/>
      <c r="Y40" s="52"/>
      <c r="Z40" s="52"/>
    </row>
    <row r="41" customFormat="false" ht="39.55" hidden="false" customHeight="false" outlineLevel="0" collapsed="false">
      <c r="A41" s="51" t="n">
        <v>3780</v>
      </c>
      <c r="B41" s="52" t="s">
        <v>424</v>
      </c>
      <c r="C41" s="52" t="s">
        <v>425</v>
      </c>
      <c r="D41" s="52" t="s">
        <v>426</v>
      </c>
      <c r="E41" s="51" t="n">
        <v>0</v>
      </c>
      <c r="F41" s="51" t="n">
        <v>100</v>
      </c>
      <c r="G41" s="51" t="n">
        <v>0</v>
      </c>
      <c r="H41" s="52"/>
      <c r="I41" s="52"/>
      <c r="J41" s="52"/>
      <c r="K41" s="52"/>
      <c r="L41" s="52"/>
      <c r="M41" s="52"/>
      <c r="N41" s="52"/>
      <c r="O41" s="52"/>
      <c r="P41" s="52"/>
      <c r="Q41" s="52"/>
      <c r="R41" s="52"/>
      <c r="S41" s="52"/>
      <c r="T41" s="52"/>
      <c r="U41" s="52"/>
      <c r="V41" s="52"/>
      <c r="W41" s="52"/>
      <c r="X41" s="52"/>
      <c r="Y41" s="52"/>
      <c r="Z41" s="52"/>
    </row>
    <row r="42" customFormat="false" ht="39.55" hidden="false" customHeight="false" outlineLevel="0" collapsed="false">
      <c r="A42" s="51" t="n">
        <v>3781</v>
      </c>
      <c r="B42" s="52" t="s">
        <v>427</v>
      </c>
      <c r="C42" s="52" t="s">
        <v>428</v>
      </c>
      <c r="D42" s="52" t="s">
        <v>429</v>
      </c>
      <c r="E42" s="51" t="n">
        <v>0</v>
      </c>
      <c r="F42" s="51" t="n">
        <v>100</v>
      </c>
      <c r="G42" s="51" t="n">
        <v>0</v>
      </c>
      <c r="H42" s="52"/>
      <c r="I42" s="52"/>
      <c r="J42" s="52"/>
      <c r="K42" s="52"/>
      <c r="L42" s="52"/>
      <c r="M42" s="52"/>
      <c r="N42" s="52"/>
      <c r="O42" s="52"/>
      <c r="P42" s="52"/>
      <c r="Q42" s="52"/>
      <c r="R42" s="52"/>
      <c r="S42" s="52"/>
      <c r="T42" s="52"/>
      <c r="U42" s="52"/>
      <c r="V42" s="52"/>
      <c r="W42" s="52"/>
      <c r="X42" s="52"/>
      <c r="Y42" s="52"/>
      <c r="Z42" s="52"/>
    </row>
    <row r="43" customFormat="false" ht="39.55" hidden="false" customHeight="false" outlineLevel="0" collapsed="false">
      <c r="A43" s="51" t="n">
        <v>3782</v>
      </c>
      <c r="B43" s="52" t="s">
        <v>430</v>
      </c>
      <c r="C43" s="52" t="s">
        <v>431</v>
      </c>
      <c r="D43" s="52" t="s">
        <v>432</v>
      </c>
      <c r="E43" s="51" t="n">
        <v>0</v>
      </c>
      <c r="F43" s="51" t="n">
        <v>100</v>
      </c>
      <c r="G43" s="51" t="n">
        <v>0</v>
      </c>
      <c r="H43" s="52"/>
      <c r="I43" s="52"/>
      <c r="J43" s="52"/>
      <c r="K43" s="52"/>
      <c r="L43" s="52"/>
      <c r="M43" s="52"/>
      <c r="N43" s="52"/>
      <c r="O43" s="52"/>
      <c r="P43" s="52"/>
      <c r="Q43" s="52"/>
      <c r="R43" s="52"/>
      <c r="S43" s="52"/>
      <c r="T43" s="52"/>
      <c r="U43" s="52"/>
      <c r="V43" s="52"/>
      <c r="W43" s="52"/>
      <c r="X43" s="52"/>
      <c r="Y43" s="52"/>
      <c r="Z43" s="52"/>
    </row>
    <row r="44" customFormat="false" ht="52.2" hidden="false" customHeight="false" outlineLevel="0" collapsed="false">
      <c r="A44" s="51" t="n">
        <v>3783</v>
      </c>
      <c r="B44" s="52" t="s">
        <v>433</v>
      </c>
      <c r="C44" s="52" t="s">
        <v>434</v>
      </c>
      <c r="D44" s="52" t="s">
        <v>435</v>
      </c>
      <c r="E44" s="51" t="n">
        <v>1</v>
      </c>
      <c r="F44" s="51" t="n">
        <v>100</v>
      </c>
      <c r="G44" s="51" t="n">
        <v>-100</v>
      </c>
      <c r="H44" s="52"/>
      <c r="I44" s="52"/>
      <c r="J44" s="52"/>
      <c r="K44" s="52"/>
      <c r="L44" s="52"/>
      <c r="M44" s="52"/>
      <c r="N44" s="52"/>
      <c r="O44" s="52"/>
      <c r="P44" s="52"/>
      <c r="Q44" s="52"/>
      <c r="R44" s="52"/>
      <c r="S44" s="52"/>
      <c r="T44" s="52"/>
      <c r="U44" s="52"/>
      <c r="V44" s="52"/>
      <c r="W44" s="52"/>
      <c r="X44" s="52"/>
      <c r="Y44" s="52"/>
      <c r="Z44" s="52"/>
    </row>
    <row r="45" customFormat="false" ht="52.2" hidden="false" customHeight="false" outlineLevel="0" collapsed="false">
      <c r="A45" s="51" t="n">
        <v>3784</v>
      </c>
      <c r="B45" s="52" t="s">
        <v>436</v>
      </c>
      <c r="C45" s="52" t="s">
        <v>437</v>
      </c>
      <c r="D45" s="52" t="s">
        <v>438</v>
      </c>
      <c r="E45" s="51" t="n">
        <v>1</v>
      </c>
      <c r="F45" s="51" t="n">
        <v>100</v>
      </c>
      <c r="G45" s="51" t="n">
        <v>-100</v>
      </c>
      <c r="H45" s="52"/>
      <c r="I45" s="52"/>
      <c r="J45" s="52"/>
      <c r="K45" s="52"/>
      <c r="L45" s="52"/>
      <c r="M45" s="52"/>
      <c r="N45" s="52"/>
      <c r="O45" s="52"/>
      <c r="P45" s="52"/>
      <c r="Q45" s="52"/>
      <c r="R45" s="52"/>
      <c r="S45" s="52"/>
      <c r="T45" s="52"/>
      <c r="U45" s="52"/>
      <c r="V45" s="52"/>
      <c r="W45" s="52"/>
      <c r="X45" s="52"/>
      <c r="Y45" s="52"/>
      <c r="Z45" s="52"/>
    </row>
    <row r="46" customFormat="false" ht="52.2" hidden="false" customHeight="false" outlineLevel="0" collapsed="false">
      <c r="A46" s="51" t="n">
        <v>3785</v>
      </c>
      <c r="B46" s="52" t="s">
        <v>439</v>
      </c>
      <c r="C46" s="52" t="s">
        <v>440</v>
      </c>
      <c r="D46" s="52" t="s">
        <v>441</v>
      </c>
      <c r="E46" s="51" t="n">
        <v>1</v>
      </c>
      <c r="F46" s="51" t="n">
        <v>100</v>
      </c>
      <c r="G46" s="51" t="n">
        <v>-100</v>
      </c>
      <c r="H46" s="52"/>
      <c r="I46" s="52"/>
      <c r="J46" s="52"/>
      <c r="K46" s="52"/>
      <c r="L46" s="52"/>
      <c r="M46" s="52"/>
      <c r="N46" s="52"/>
      <c r="O46" s="52"/>
      <c r="P46" s="52"/>
      <c r="Q46" s="52"/>
      <c r="R46" s="52"/>
      <c r="S46" s="52"/>
      <c r="T46" s="52"/>
      <c r="U46" s="52"/>
      <c r="V46" s="52"/>
      <c r="W46" s="52"/>
      <c r="X46" s="52"/>
      <c r="Y46" s="52"/>
      <c r="Z46" s="52"/>
    </row>
    <row r="47" customFormat="false" ht="52.2" hidden="false" customHeight="false" outlineLevel="0" collapsed="false">
      <c r="A47" s="51" t="n">
        <v>3786</v>
      </c>
      <c r="B47" s="52" t="s">
        <v>442</v>
      </c>
      <c r="C47" s="52" t="s">
        <v>443</v>
      </c>
      <c r="D47" s="52" t="s">
        <v>444</v>
      </c>
      <c r="E47" s="51" t="n">
        <v>1</v>
      </c>
      <c r="F47" s="51" t="n">
        <v>100</v>
      </c>
      <c r="G47" s="51" t="n">
        <v>-100</v>
      </c>
      <c r="H47" s="52"/>
      <c r="I47" s="52"/>
      <c r="J47" s="52"/>
      <c r="K47" s="52"/>
      <c r="L47" s="52"/>
      <c r="M47" s="52"/>
      <c r="N47" s="52"/>
      <c r="O47" s="52"/>
      <c r="P47" s="52"/>
      <c r="Q47" s="52"/>
      <c r="R47" s="52"/>
      <c r="S47" s="52"/>
      <c r="T47" s="52"/>
      <c r="U47" s="52"/>
      <c r="V47" s="52"/>
      <c r="W47" s="52"/>
      <c r="X47" s="52"/>
      <c r="Y47" s="52"/>
      <c r="Z47" s="52"/>
    </row>
    <row r="48" customFormat="false" ht="52.2" hidden="false" customHeight="false" outlineLevel="0" collapsed="false">
      <c r="A48" s="51" t="n">
        <v>3787</v>
      </c>
      <c r="B48" s="52" t="s">
        <v>445</v>
      </c>
      <c r="C48" s="52" t="s">
        <v>446</v>
      </c>
      <c r="D48" s="52" t="s">
        <v>447</v>
      </c>
      <c r="E48" s="51" t="n">
        <v>1</v>
      </c>
      <c r="F48" s="51" t="n">
        <v>100</v>
      </c>
      <c r="G48" s="51" t="n">
        <v>-100</v>
      </c>
      <c r="H48" s="52"/>
      <c r="I48" s="52"/>
      <c r="J48" s="52"/>
      <c r="K48" s="52"/>
      <c r="L48" s="52"/>
      <c r="M48" s="52"/>
      <c r="N48" s="52"/>
      <c r="O48" s="52"/>
      <c r="P48" s="52"/>
      <c r="Q48" s="52"/>
      <c r="R48" s="52"/>
      <c r="S48" s="52"/>
      <c r="T48" s="52"/>
      <c r="U48" s="52"/>
      <c r="V48" s="52"/>
      <c r="W48" s="52"/>
      <c r="X48" s="52"/>
      <c r="Y48" s="52"/>
      <c r="Z48" s="52"/>
    </row>
    <row r="49" customFormat="false" ht="52.2" hidden="false" customHeight="false" outlineLevel="0" collapsed="false">
      <c r="A49" s="51" t="n">
        <v>3788</v>
      </c>
      <c r="B49" s="52" t="s">
        <v>448</v>
      </c>
      <c r="C49" s="52" t="s">
        <v>449</v>
      </c>
      <c r="D49" s="52" t="s">
        <v>450</v>
      </c>
      <c r="E49" s="51" t="n">
        <v>1</v>
      </c>
      <c r="F49" s="51" t="n">
        <v>100</v>
      </c>
      <c r="G49" s="51" t="n">
        <v>-100</v>
      </c>
      <c r="H49" s="52"/>
      <c r="I49" s="52"/>
      <c r="J49" s="52"/>
      <c r="K49" s="52"/>
      <c r="L49" s="52"/>
      <c r="M49" s="52"/>
      <c r="N49" s="52"/>
      <c r="O49" s="52"/>
      <c r="P49" s="52"/>
      <c r="Q49" s="52"/>
      <c r="R49" s="52"/>
      <c r="S49" s="52"/>
      <c r="T49" s="52"/>
      <c r="U49" s="52"/>
      <c r="V49" s="52"/>
      <c r="W49" s="52"/>
      <c r="X49" s="52"/>
      <c r="Y49" s="52"/>
      <c r="Z49" s="52"/>
    </row>
    <row r="50" customFormat="false" ht="52.2" hidden="false" customHeight="false" outlineLevel="0" collapsed="false">
      <c r="A50" s="51" t="n">
        <v>3789</v>
      </c>
      <c r="B50" s="52" t="s">
        <v>451</v>
      </c>
      <c r="C50" s="52" t="s">
        <v>452</v>
      </c>
      <c r="D50" s="52" t="s">
        <v>453</v>
      </c>
      <c r="E50" s="51" t="n">
        <v>1</v>
      </c>
      <c r="F50" s="51" t="n">
        <v>100</v>
      </c>
      <c r="G50" s="51" t="n">
        <v>-100</v>
      </c>
      <c r="H50" s="52"/>
      <c r="I50" s="52"/>
      <c r="J50" s="52"/>
      <c r="K50" s="52"/>
      <c r="L50" s="52"/>
      <c r="M50" s="52"/>
      <c r="N50" s="52"/>
      <c r="O50" s="52"/>
      <c r="P50" s="52"/>
      <c r="Q50" s="52"/>
      <c r="R50" s="52"/>
      <c r="S50" s="52"/>
      <c r="T50" s="52"/>
      <c r="U50" s="52"/>
      <c r="V50" s="52"/>
      <c r="W50" s="52"/>
      <c r="X50" s="52"/>
      <c r="Y50" s="52"/>
      <c r="Z50" s="52"/>
    </row>
    <row r="51" customFormat="false" ht="52.2" hidden="false" customHeight="false" outlineLevel="0" collapsed="false">
      <c r="A51" s="51" t="n">
        <v>3790</v>
      </c>
      <c r="B51" s="52" t="s">
        <v>454</v>
      </c>
      <c r="C51" s="52" t="s">
        <v>455</v>
      </c>
      <c r="D51" s="52" t="s">
        <v>456</v>
      </c>
      <c r="E51" s="51" t="n">
        <v>1</v>
      </c>
      <c r="F51" s="51" t="n">
        <v>100</v>
      </c>
      <c r="G51" s="51" t="n">
        <v>-100</v>
      </c>
      <c r="H51" s="52"/>
      <c r="I51" s="52"/>
      <c r="J51" s="52"/>
      <c r="K51" s="52"/>
      <c r="L51" s="52"/>
      <c r="M51" s="52"/>
      <c r="N51" s="52"/>
      <c r="O51" s="52"/>
      <c r="P51" s="52"/>
      <c r="Q51" s="52"/>
      <c r="R51" s="52"/>
      <c r="S51" s="52"/>
      <c r="T51" s="52"/>
      <c r="U51" s="52"/>
      <c r="V51" s="52"/>
      <c r="W51" s="52"/>
      <c r="X51" s="52"/>
      <c r="Y51" s="52"/>
      <c r="Z51" s="52"/>
    </row>
    <row r="52" customFormat="false" ht="26.85" hidden="false" customHeight="false" outlineLevel="0" collapsed="false">
      <c r="A52" s="51" t="n">
        <v>3791</v>
      </c>
      <c r="B52" s="52" t="s">
        <v>457</v>
      </c>
      <c r="C52" s="52" t="s">
        <v>458</v>
      </c>
      <c r="D52" s="52" t="s">
        <v>459</v>
      </c>
      <c r="E52" s="51" t="n">
        <v>0</v>
      </c>
      <c r="F52" s="51" t="n">
        <v>100</v>
      </c>
      <c r="G52" s="51" t="n">
        <v>0</v>
      </c>
      <c r="H52" s="52"/>
      <c r="I52" s="52" t="s">
        <v>460</v>
      </c>
      <c r="J52" s="52" t="s">
        <v>299</v>
      </c>
      <c r="K52" s="52"/>
      <c r="L52" s="52"/>
      <c r="M52" s="52"/>
      <c r="N52" s="52"/>
      <c r="O52" s="52"/>
      <c r="P52" s="52"/>
      <c r="Q52" s="52"/>
      <c r="R52" s="52"/>
      <c r="S52" s="52"/>
      <c r="T52" s="52"/>
      <c r="U52" s="52"/>
      <c r="V52" s="52"/>
      <c r="W52" s="52"/>
      <c r="X52" s="52"/>
      <c r="Y52" s="52"/>
      <c r="Z52" s="52"/>
    </row>
    <row r="53" customFormat="false" ht="39.55" hidden="false" customHeight="false" outlineLevel="0" collapsed="false">
      <c r="A53" s="51" t="n">
        <v>3792</v>
      </c>
      <c r="B53" s="52" t="s">
        <v>461</v>
      </c>
      <c r="C53" s="52" t="s">
        <v>462</v>
      </c>
      <c r="D53" s="52" t="s">
        <v>463</v>
      </c>
      <c r="E53" s="51" t="n">
        <v>0</v>
      </c>
      <c r="F53" s="51" t="n">
        <v>100</v>
      </c>
      <c r="G53" s="51" t="n">
        <v>0</v>
      </c>
      <c r="H53" s="52"/>
      <c r="I53" s="52" t="s">
        <v>464</v>
      </c>
      <c r="J53" s="52" t="s">
        <v>465</v>
      </c>
      <c r="K53" s="52"/>
      <c r="L53" s="52"/>
      <c r="M53" s="52"/>
      <c r="N53" s="52"/>
      <c r="O53" s="52"/>
      <c r="P53" s="52"/>
      <c r="Q53" s="52"/>
      <c r="R53" s="52"/>
      <c r="S53" s="52"/>
      <c r="T53" s="52"/>
      <c r="U53" s="52"/>
      <c r="V53" s="52"/>
      <c r="W53" s="52"/>
      <c r="X53" s="52"/>
      <c r="Y53" s="52"/>
      <c r="Z53" s="52"/>
    </row>
    <row r="54" customFormat="false" ht="39.55" hidden="false" customHeight="false" outlineLevel="0" collapsed="false">
      <c r="A54" s="51" t="n">
        <v>3793</v>
      </c>
      <c r="B54" s="52" t="s">
        <v>466</v>
      </c>
      <c r="C54" s="52" t="s">
        <v>467</v>
      </c>
      <c r="D54" s="52" t="s">
        <v>468</v>
      </c>
      <c r="E54" s="51" t="n">
        <v>0</v>
      </c>
      <c r="F54" s="51" t="n">
        <v>100</v>
      </c>
      <c r="G54" s="51" t="n">
        <v>0</v>
      </c>
      <c r="H54" s="52"/>
      <c r="I54" s="52" t="s">
        <v>464</v>
      </c>
      <c r="J54" s="52" t="s">
        <v>465</v>
      </c>
      <c r="K54" s="52"/>
      <c r="L54" s="52"/>
      <c r="M54" s="52"/>
      <c r="N54" s="52"/>
      <c r="O54" s="52"/>
      <c r="P54" s="52"/>
      <c r="Q54" s="52"/>
      <c r="R54" s="52"/>
      <c r="S54" s="52"/>
      <c r="T54" s="52"/>
      <c r="U54" s="52"/>
      <c r="V54" s="52"/>
      <c r="W54" s="52"/>
      <c r="X54" s="52"/>
      <c r="Y54" s="52"/>
      <c r="Z54" s="52"/>
    </row>
    <row r="55" customFormat="false" ht="39.55" hidden="false" customHeight="false" outlineLevel="0" collapsed="false">
      <c r="A55" s="51" t="n">
        <v>3794</v>
      </c>
      <c r="B55" s="52" t="s">
        <v>469</v>
      </c>
      <c r="C55" s="52" t="s">
        <v>470</v>
      </c>
      <c r="D55" s="52" t="s">
        <v>471</v>
      </c>
      <c r="E55" s="51" t="n">
        <v>0</v>
      </c>
      <c r="F55" s="51" t="n">
        <v>100</v>
      </c>
      <c r="G55" s="51" t="n">
        <v>0</v>
      </c>
      <c r="H55" s="52"/>
      <c r="I55" s="52" t="s">
        <v>472</v>
      </c>
      <c r="J55" s="52" t="s">
        <v>465</v>
      </c>
      <c r="K55" s="52"/>
      <c r="L55" s="52"/>
      <c r="M55" s="52"/>
      <c r="N55" s="52"/>
      <c r="O55" s="52"/>
      <c r="P55" s="52"/>
      <c r="Q55" s="52"/>
      <c r="R55" s="52"/>
      <c r="S55" s="52"/>
      <c r="T55" s="52"/>
      <c r="U55" s="52"/>
      <c r="V55" s="52"/>
      <c r="W55" s="52"/>
      <c r="X55" s="52"/>
      <c r="Y55" s="52"/>
      <c r="Z55" s="52"/>
    </row>
    <row r="56" customFormat="false" ht="64.9" hidden="false" customHeight="false" outlineLevel="0" collapsed="false">
      <c r="A56" s="51" t="n">
        <v>3795</v>
      </c>
      <c r="B56" s="52" t="s">
        <v>473</v>
      </c>
      <c r="C56" s="52" t="s">
        <v>474</v>
      </c>
      <c r="D56" s="52" t="s">
        <v>475</v>
      </c>
      <c r="E56" s="51" t="n">
        <v>0</v>
      </c>
      <c r="F56" s="51" t="n">
        <v>100</v>
      </c>
      <c r="G56" s="51" t="n">
        <v>0</v>
      </c>
      <c r="H56" s="52"/>
      <c r="I56" s="52" t="s">
        <v>476</v>
      </c>
      <c r="J56" s="52" t="s">
        <v>465</v>
      </c>
      <c r="K56" s="52"/>
      <c r="L56" s="52"/>
      <c r="M56" s="52"/>
      <c r="N56" s="52"/>
      <c r="O56" s="52"/>
      <c r="P56" s="52"/>
      <c r="Q56" s="52"/>
      <c r="R56" s="52"/>
      <c r="S56" s="52"/>
      <c r="T56" s="52"/>
      <c r="U56" s="52"/>
      <c r="V56" s="52"/>
      <c r="W56" s="52"/>
      <c r="X56" s="52"/>
      <c r="Y56" s="52"/>
      <c r="Z56" s="52"/>
    </row>
    <row r="57" customFormat="false" ht="39.55" hidden="false" customHeight="false" outlineLevel="0" collapsed="false">
      <c r="A57" s="51" t="n">
        <v>3796</v>
      </c>
      <c r="B57" s="52" t="s">
        <v>477</v>
      </c>
      <c r="C57" s="52" t="s">
        <v>478</v>
      </c>
      <c r="D57" s="52" t="s">
        <v>479</v>
      </c>
      <c r="E57" s="51" t="n">
        <v>0</v>
      </c>
      <c r="F57" s="51" t="n">
        <v>100</v>
      </c>
      <c r="G57" s="51" t="n">
        <v>0</v>
      </c>
      <c r="H57" s="52"/>
      <c r="I57" s="52" t="s">
        <v>480</v>
      </c>
      <c r="J57" s="52" t="s">
        <v>465</v>
      </c>
      <c r="K57" s="52"/>
      <c r="L57" s="52"/>
      <c r="M57" s="52"/>
      <c r="N57" s="52"/>
      <c r="O57" s="52"/>
      <c r="P57" s="52"/>
      <c r="Q57" s="52"/>
      <c r="R57" s="52"/>
      <c r="S57" s="52"/>
      <c r="T57" s="52"/>
      <c r="U57" s="52"/>
      <c r="V57" s="52"/>
      <c r="W57" s="52"/>
      <c r="X57" s="52"/>
      <c r="Y57" s="52"/>
      <c r="Z57" s="52"/>
    </row>
    <row r="58" customFormat="false" ht="39.55" hidden="false" customHeight="false" outlineLevel="0" collapsed="false">
      <c r="A58" s="51" t="n">
        <v>3797</v>
      </c>
      <c r="B58" s="52" t="s">
        <v>481</v>
      </c>
      <c r="C58" s="52" t="s">
        <v>482</v>
      </c>
      <c r="D58" s="52" t="s">
        <v>483</v>
      </c>
      <c r="E58" s="51" t="n">
        <v>1</v>
      </c>
      <c r="F58" s="51" t="n">
        <v>100</v>
      </c>
      <c r="G58" s="51" t="n">
        <v>-100</v>
      </c>
      <c r="H58" s="52"/>
      <c r="I58" s="52" t="s">
        <v>484</v>
      </c>
      <c r="J58" s="52"/>
      <c r="K58" s="52"/>
      <c r="L58" s="52"/>
      <c r="M58" s="52"/>
      <c r="N58" s="52"/>
      <c r="O58" s="52"/>
      <c r="P58" s="52"/>
      <c r="Q58" s="52"/>
      <c r="R58" s="52"/>
      <c r="S58" s="52"/>
      <c r="T58" s="52"/>
      <c r="U58" s="52"/>
      <c r="V58" s="52"/>
      <c r="W58" s="52"/>
      <c r="X58" s="52"/>
      <c r="Y58" s="52"/>
      <c r="Z58" s="52"/>
    </row>
    <row r="59" customFormat="false" ht="90.25" hidden="false" customHeight="false" outlineLevel="0" collapsed="false">
      <c r="A59" s="51" t="n">
        <v>3798</v>
      </c>
      <c r="B59" s="52" t="s">
        <v>485</v>
      </c>
      <c r="C59" s="52" t="s">
        <v>486</v>
      </c>
      <c r="D59" s="52" t="s">
        <v>487</v>
      </c>
      <c r="E59" s="51" t="n">
        <v>0</v>
      </c>
      <c r="F59" s="51" t="n">
        <v>100</v>
      </c>
      <c r="G59" s="51" t="n">
        <v>0</v>
      </c>
      <c r="H59" s="52"/>
      <c r="I59" s="52" t="s">
        <v>488</v>
      </c>
      <c r="J59" s="52" t="s">
        <v>309</v>
      </c>
      <c r="K59" s="52"/>
      <c r="L59" s="52"/>
      <c r="M59" s="52"/>
      <c r="N59" s="52"/>
      <c r="O59" s="52"/>
      <c r="P59" s="52"/>
      <c r="Q59" s="52"/>
      <c r="R59" s="52"/>
      <c r="S59" s="52"/>
      <c r="T59" s="52"/>
      <c r="U59" s="52"/>
      <c r="V59" s="52"/>
      <c r="W59" s="52"/>
      <c r="X59" s="52"/>
      <c r="Y59" s="52"/>
      <c r="Z59" s="52"/>
    </row>
    <row r="60" customFormat="false" ht="35.05" hidden="false" customHeight="false" outlineLevel="0" collapsed="false">
      <c r="A60" s="51" t="n">
        <v>3799</v>
      </c>
      <c r="B60" s="52" t="s">
        <v>489</v>
      </c>
      <c r="C60" s="56" t="s">
        <v>490</v>
      </c>
      <c r="D60" s="52" t="s">
        <v>491</v>
      </c>
      <c r="E60" s="51" t="n">
        <v>1</v>
      </c>
      <c r="F60" s="51" t="n">
        <v>100</v>
      </c>
      <c r="G60" s="51" t="n">
        <v>-100</v>
      </c>
      <c r="H60" s="52"/>
      <c r="I60" s="52"/>
      <c r="J60" s="52"/>
      <c r="K60" s="52"/>
      <c r="L60" s="52"/>
      <c r="M60" s="52"/>
      <c r="N60" s="52"/>
      <c r="O60" s="52"/>
      <c r="P60" s="52"/>
      <c r="Q60" s="52"/>
      <c r="R60" s="52"/>
      <c r="S60" s="52"/>
      <c r="T60" s="52"/>
      <c r="U60" s="52"/>
      <c r="V60" s="52"/>
      <c r="W60" s="52"/>
      <c r="X60" s="52"/>
      <c r="Y60" s="52"/>
      <c r="Z60" s="52"/>
    </row>
    <row r="61" customFormat="false" ht="13.8" hidden="false" customHeight="false" outlineLevel="0" collapsed="false">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customFormat="false" ht="13.8" hidden="false" customHeight="false" outlineLevel="0" collapsed="false">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customFormat="false" ht="13.8" hidden="false" customHeight="false" outlineLevel="0" collapsed="false">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customFormat="false" ht="13.8" hidden="false" customHeight="false" outlineLevel="0" collapsed="false">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customFormat="false" ht="13.8" hidden="false" customHeight="false" outlineLevel="0" collapsed="false">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customFormat="false" ht="13.8" hidden="false" customHeight="false" outlineLevel="0" collapsed="false">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customFormat="false" ht="13.8" hidden="false" customHeight="false" outlineLevel="0" collapsed="false">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customFormat="false" ht="13.8" hidden="false" customHeight="false" outlineLevel="0" collapsed="false">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customFormat="false" ht="13.8" hidden="false" customHeight="false" outlineLevel="0" collapsed="false">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customFormat="false" ht="13.8" hidden="false" customHeight="false" outlineLevel="0" collapsed="false">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customFormat="false" ht="13.8" hidden="false" customHeight="false" outlineLevel="0" collapsed="false">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customFormat="false" ht="13.8" hidden="false" customHeight="false" outlineLevel="0" collapsed="false">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customFormat="false" ht="13.8" hidden="false" customHeight="false" outlineLevel="0" collapsed="false">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customFormat="false" ht="13.8" hidden="false" customHeight="false" outlineLevel="0" collapsed="false">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customFormat="false" ht="13.8" hidden="false" customHeight="false" outlineLevel="0" collapsed="false">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customFormat="false" ht="13.8" hidden="false" customHeight="false" outlineLevel="0" collapsed="false">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customFormat="false" ht="13.8" hidden="false" customHeight="false" outlineLevel="0" collapsed="false">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customFormat="false" ht="13.8" hidden="false" customHeight="false" outlineLevel="0" collapsed="false">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customFormat="false" ht="13.8" hidden="false" customHeight="false" outlineLevel="0" collapsed="false">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customFormat="false" ht="13.8" hidden="false" customHeight="false" outlineLevel="0" collapsed="false">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customFormat="false" ht="13.8" hidden="false" customHeight="false" outlineLevel="0" collapsed="false">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customFormat="false" ht="13.8" hidden="false" customHeight="false" outlineLevel="0" collapsed="false">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customFormat="false" ht="13.8" hidden="false" customHeight="false" outlineLevel="0" collapsed="false">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customFormat="false" ht="13.8" hidden="false" customHeight="false" outlineLevel="0" collapsed="false">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customFormat="false" ht="13.8" hidden="false" customHeight="false" outlineLevel="0" collapsed="false">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customFormat="false" ht="13.8" hidden="false" customHeight="false" outlineLevel="0" collapsed="false">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customFormat="false" ht="13.8" hidden="false" customHeight="false" outlineLevel="0" collapsed="false">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customFormat="false" ht="13.8" hidden="false" customHeight="false" outlineLevel="0" collapsed="false">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customFormat="false" ht="13.8" hidden="false" customHeight="false" outlineLevel="0" collapsed="false">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customFormat="false" ht="13.8" hidden="false" customHeight="false" outlineLevel="0" collapsed="false">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customFormat="false" ht="13.8" hidden="false" customHeight="false" outlineLevel="0" collapsed="false">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customFormat="false" ht="13.8" hidden="false" customHeight="false" outlineLevel="0" collapsed="false">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customFormat="false" ht="13.8" hidden="false" customHeight="false" outlineLevel="0" collapsed="false">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customFormat="false" ht="13.8" hidden="false" customHeight="false" outlineLevel="0" collapsed="false">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customFormat="false" ht="13.8" hidden="false" customHeight="false" outlineLevel="0" collapsed="false">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customFormat="false" ht="13.8" hidden="false" customHeight="false" outlineLevel="0" collapsed="false">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customFormat="false" ht="13.8" hidden="false" customHeight="false" outlineLevel="0" collapsed="false">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customFormat="false" ht="13.8" hidden="false" customHeight="false" outlineLevel="0" collapsed="false">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customFormat="false" ht="13.8" hidden="false" customHeight="false" outlineLevel="0" collapsed="false">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customFormat="false" ht="13.8" hidden="false" customHeight="false" outlineLevel="0" collapsed="false">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customFormat="false" ht="13.8" hidden="false" customHeight="false" outlineLevel="0" collapsed="false">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customFormat="false" ht="13.8" hidden="false" customHeight="false" outlineLevel="0" collapsed="false">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customFormat="false" ht="13.8" hidden="false" customHeight="false" outlineLevel="0" collapsed="false">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customFormat="false" ht="13.8" hidden="false" customHeight="false" outlineLevel="0" collapsed="false">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customFormat="false" ht="13.8" hidden="false" customHeight="false" outlineLevel="0" collapsed="false">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customFormat="false" ht="13.8" hidden="false" customHeight="false" outlineLevel="0" collapsed="false">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customFormat="false" ht="13.8" hidden="false" customHeight="false" outlineLevel="0" collapsed="false">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customFormat="false" ht="13.8" hidden="false" customHeight="false" outlineLevel="0" collapsed="false">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customFormat="false" ht="13.8" hidden="false" customHeight="false" outlineLevel="0" collapsed="false">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customFormat="false" ht="13.8" hidden="false" customHeight="false" outlineLevel="0" collapsed="false">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customFormat="false" ht="13.8" hidden="false" customHeight="false" outlineLevel="0" collapsed="false">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customFormat="false" ht="13.8" hidden="false" customHeight="false" outlineLevel="0" collapsed="false">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customFormat="false" ht="13.8" hidden="false" customHeight="false" outlineLevel="0" collapsed="false">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customFormat="false" ht="13.8" hidden="false" customHeight="false" outlineLevel="0" collapsed="false">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customFormat="false" ht="13.8" hidden="false" customHeight="false" outlineLevel="0" collapsed="false">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customFormat="false" ht="13.8" hidden="false" customHeight="false" outlineLevel="0" collapsed="false">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customFormat="false" ht="13.8" hidden="false" customHeight="false" outlineLevel="0" collapsed="false">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customFormat="false" ht="13.8" hidden="false" customHeight="false" outlineLevel="0" collapsed="false">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customFormat="false" ht="13.8" hidden="false" customHeight="false" outlineLevel="0" collapsed="false">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customFormat="false" ht="13.8" hidden="false" customHeight="false" outlineLevel="0" collapsed="false">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customFormat="false" ht="13.8" hidden="false" customHeight="false" outlineLevel="0" collapsed="false">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customFormat="false" ht="13.8" hidden="false" customHeight="false" outlineLevel="0" collapsed="false">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customFormat="false" ht="13.8" hidden="false" customHeight="false" outlineLevel="0" collapsed="false">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customFormat="false" ht="13.8" hidden="false" customHeight="false" outlineLevel="0" collapsed="false">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customFormat="false" ht="13.8" hidden="false" customHeight="false" outlineLevel="0" collapsed="false">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customFormat="false" ht="13.8" hidden="false" customHeight="false" outlineLevel="0" collapsed="false">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customFormat="false" ht="13.8" hidden="false" customHeight="false" outlineLevel="0" collapsed="false">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customFormat="false" ht="13.8" hidden="false" customHeight="false" outlineLevel="0" collapsed="false">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customFormat="false" ht="13.8" hidden="false" customHeight="false" outlineLevel="0" collapsed="false">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customFormat="false" ht="13.8" hidden="false" customHeight="false" outlineLevel="0" collapsed="false">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customFormat="false" ht="13.8" hidden="false" customHeight="false" outlineLevel="0" collapsed="false">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customFormat="false" ht="13.8" hidden="false" customHeight="false" outlineLevel="0" collapsed="false">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customFormat="false" ht="13.8" hidden="false" customHeight="false" outlineLevel="0" collapsed="false">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customFormat="false" ht="13.8" hidden="false" customHeight="false" outlineLevel="0" collapsed="false">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customFormat="false" ht="13.8" hidden="false" customHeight="false" outlineLevel="0" collapsed="false">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customFormat="false" ht="13.8" hidden="false" customHeight="false" outlineLevel="0" collapsed="false">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customFormat="false" ht="13.8" hidden="false" customHeight="false" outlineLevel="0" collapsed="false">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customFormat="false" ht="13.8" hidden="false" customHeight="false" outlineLevel="0" collapsed="false">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customFormat="false" ht="13.8" hidden="false" customHeight="false" outlineLevel="0" collapsed="false">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customFormat="false" ht="13.8" hidden="false" customHeight="false" outlineLevel="0" collapsed="false">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customFormat="false" ht="13.8" hidden="false" customHeight="false" outlineLevel="0" collapsed="false">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customFormat="false" ht="13.8" hidden="false" customHeight="false" outlineLevel="0" collapsed="false">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customFormat="false" ht="13.8" hidden="false" customHeight="false" outlineLevel="0" collapsed="false">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customFormat="false" ht="13.8" hidden="false" customHeight="false" outlineLevel="0" collapsed="false">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customFormat="false" ht="13.8" hidden="false" customHeight="false" outlineLevel="0" collapsed="false">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customFormat="false" ht="13.8" hidden="false" customHeight="false" outlineLevel="0" collapsed="false">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customFormat="false" ht="13.8" hidden="false" customHeight="false" outlineLevel="0" collapsed="false">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customFormat="false" ht="13.8" hidden="false" customHeight="false" outlineLevel="0" collapsed="false">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customFormat="false" ht="13.8" hidden="false" customHeight="false" outlineLevel="0" collapsed="false">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customFormat="false" ht="13.8" hidden="false" customHeight="false" outlineLevel="0" collapsed="false">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customFormat="false" ht="13.8" hidden="false" customHeight="false" outlineLevel="0" collapsed="false">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customFormat="false" ht="13.8" hidden="false" customHeight="false" outlineLevel="0" collapsed="false">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customFormat="false" ht="13.8" hidden="false" customHeight="false" outlineLevel="0" collapsed="false">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customFormat="false" ht="13.8" hidden="false" customHeight="false" outlineLevel="0" collapsed="false">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customFormat="false" ht="13.8" hidden="false" customHeight="false" outlineLevel="0" collapsed="false">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customFormat="false" ht="13.8" hidden="false" customHeight="false" outlineLevel="0" collapsed="false">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customFormat="false" ht="13.8" hidden="false" customHeight="false" outlineLevel="0" collapsed="false">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customFormat="false" ht="13.8" hidden="false" customHeight="false" outlineLevel="0" collapsed="false">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customFormat="false" ht="13.8" hidden="false" customHeight="false" outlineLevel="0" collapsed="false">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customFormat="false" ht="13.8" hidden="false" customHeight="false" outlineLevel="0" collapsed="false">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customFormat="false" ht="13.8" hidden="false" customHeight="false" outlineLevel="0" collapsed="false">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customFormat="false" ht="13.8" hidden="false" customHeight="false" outlineLevel="0" collapsed="false">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customFormat="false" ht="13.8" hidden="false" customHeight="false" outlineLevel="0" collapsed="false">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customFormat="false" ht="13.8" hidden="false" customHeight="false" outlineLevel="0" collapsed="false">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customFormat="false" ht="13.8" hidden="false" customHeight="false" outlineLevel="0" collapsed="false">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customFormat="false" ht="13.8" hidden="false" customHeight="false" outlineLevel="0" collapsed="false">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customFormat="false" ht="13.8" hidden="false" customHeight="false" outlineLevel="0" collapsed="false">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customFormat="false" ht="13.8" hidden="false" customHeight="false" outlineLevel="0" collapsed="false">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customFormat="false" ht="13.8" hidden="false" customHeight="false" outlineLevel="0" collapsed="false">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customFormat="false" ht="13.8" hidden="false" customHeight="false" outlineLevel="0" collapsed="false">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customFormat="false" ht="13.8" hidden="false" customHeight="false" outlineLevel="0" collapsed="false">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customFormat="false" ht="13.8" hidden="false" customHeight="false" outlineLevel="0" collapsed="false">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customFormat="false" ht="13.8" hidden="false" customHeight="false" outlineLevel="0" collapsed="false">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customFormat="false" ht="13.8" hidden="false" customHeight="false" outlineLevel="0" collapsed="false">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customFormat="false" ht="13.8" hidden="false" customHeight="false" outlineLevel="0" collapsed="false">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customFormat="false" ht="13.8" hidden="false" customHeight="false" outlineLevel="0" collapsed="false">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customFormat="false" ht="13.8" hidden="false" customHeight="false" outlineLevel="0" collapsed="false">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customFormat="false" ht="13.8" hidden="false" customHeight="false" outlineLevel="0" collapsed="false">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customFormat="false" ht="13.8" hidden="false" customHeight="false" outlineLevel="0" collapsed="false">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customFormat="false" ht="13.8" hidden="false" customHeight="false" outlineLevel="0" collapsed="false">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customFormat="false" ht="13.8" hidden="false" customHeight="false" outlineLevel="0" collapsed="false">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customFormat="false" ht="13.8" hidden="false" customHeight="false" outlineLevel="0" collapsed="false">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customFormat="false" ht="13.8" hidden="false" customHeight="false" outlineLevel="0" collapsed="false">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customFormat="false" ht="13.8" hidden="false" customHeight="false" outlineLevel="0" collapsed="false">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customFormat="false" ht="13.8" hidden="false" customHeight="false" outlineLevel="0" collapsed="false">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customFormat="false" ht="13.8" hidden="false" customHeight="false" outlineLevel="0" collapsed="false">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customFormat="false" ht="13.8" hidden="false" customHeight="false" outlineLevel="0" collapsed="false">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customFormat="false" ht="13.8" hidden="false" customHeight="false" outlineLevel="0" collapsed="false">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customFormat="false" ht="13.8" hidden="false" customHeight="false" outlineLevel="0" collapsed="false">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customFormat="false" ht="13.8" hidden="false" customHeight="false" outlineLevel="0" collapsed="false">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customFormat="false" ht="13.8" hidden="false" customHeight="false" outlineLevel="0" collapsed="false">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customFormat="false" ht="13.8" hidden="false" customHeight="false" outlineLevel="0" collapsed="false">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customFormat="false" ht="13.8" hidden="false" customHeight="false" outlineLevel="0" collapsed="false">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customFormat="false" ht="13.8" hidden="false" customHeight="false" outlineLevel="0" collapsed="false">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customFormat="false" ht="13.8" hidden="false" customHeight="false" outlineLevel="0" collapsed="false">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customFormat="false" ht="13.8" hidden="false" customHeight="false" outlineLevel="0" collapsed="false">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customFormat="false" ht="13.8" hidden="false" customHeight="false" outlineLevel="0" collapsed="false">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customFormat="false" ht="13.8" hidden="false" customHeight="false" outlineLevel="0" collapsed="false">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customFormat="false" ht="13.8" hidden="false" customHeight="false" outlineLevel="0" collapsed="false">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customFormat="false" ht="13.8" hidden="false" customHeight="false" outlineLevel="0" collapsed="false">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customFormat="false" ht="13.8" hidden="false" customHeight="false" outlineLevel="0" collapsed="false">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customFormat="false" ht="13.8" hidden="false" customHeight="false" outlineLevel="0" collapsed="false">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customFormat="false" ht="13.8" hidden="false" customHeight="false" outlineLevel="0" collapsed="false">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customFormat="false" ht="13.8" hidden="false" customHeight="false" outlineLevel="0" collapsed="false">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customFormat="false" ht="13.8" hidden="false" customHeight="false" outlineLevel="0" collapsed="false">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customFormat="false" ht="13.8" hidden="false" customHeight="false" outlineLevel="0" collapsed="false">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customFormat="false" ht="13.8" hidden="false" customHeight="false" outlineLevel="0" collapsed="false">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customFormat="false" ht="13.8" hidden="false" customHeight="false" outlineLevel="0" collapsed="false">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customFormat="false" ht="13.8" hidden="false" customHeight="false" outlineLevel="0" collapsed="false">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customFormat="false" ht="13.8" hidden="false" customHeight="false" outlineLevel="0" collapsed="false">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customFormat="false" ht="13.8" hidden="false" customHeight="false" outlineLevel="0" collapsed="false">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customFormat="false" ht="13.8" hidden="false" customHeight="false" outlineLevel="0" collapsed="false">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customFormat="false" ht="13.8" hidden="false" customHeight="false" outlineLevel="0" collapsed="false">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customFormat="false" ht="13.8" hidden="false" customHeight="false" outlineLevel="0" collapsed="false">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customFormat="false" ht="13.8" hidden="false" customHeight="false" outlineLevel="0" collapsed="false">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customFormat="false" ht="13.8" hidden="false" customHeight="false" outlineLevel="0" collapsed="false">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customFormat="false" ht="13.8" hidden="false" customHeight="false" outlineLevel="0" collapsed="false">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customFormat="false" ht="13.8" hidden="false" customHeight="false" outlineLevel="0" collapsed="false">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customFormat="false" ht="13.8" hidden="false" customHeight="false" outlineLevel="0" collapsed="false">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customFormat="false" ht="13.8" hidden="false" customHeight="false" outlineLevel="0" collapsed="false">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customFormat="false" ht="13.8" hidden="false" customHeight="false" outlineLevel="0" collapsed="false">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customFormat="false" ht="13.8" hidden="false" customHeight="false" outlineLevel="0" collapsed="false">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customFormat="false" ht="13.8" hidden="false" customHeight="false" outlineLevel="0" collapsed="false">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customFormat="false" ht="13.8" hidden="false" customHeight="false" outlineLevel="0" collapsed="false">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customFormat="false" ht="13.8" hidden="false" customHeight="false" outlineLevel="0" collapsed="false">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customFormat="false" ht="13.8" hidden="false" customHeight="false" outlineLevel="0" collapsed="false">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customFormat="false" ht="13.8" hidden="false" customHeight="false" outlineLevel="0" collapsed="false">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customFormat="false" ht="13.8" hidden="false" customHeight="false" outlineLevel="0" collapsed="false">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customFormat="false" ht="13.8" hidden="false" customHeight="false" outlineLevel="0" collapsed="false">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customFormat="false" ht="13.8" hidden="false" customHeight="false" outlineLevel="0" collapsed="false">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customFormat="false" ht="13.8" hidden="false" customHeight="false" outlineLevel="0" collapsed="false">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customFormat="false" ht="13.8" hidden="false" customHeight="false" outlineLevel="0" collapsed="false">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customFormat="false" ht="13.8" hidden="false" customHeight="false" outlineLevel="0" collapsed="false">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customFormat="false" ht="13.8" hidden="false" customHeight="false" outlineLevel="0" collapsed="false">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customFormat="false" ht="13.8" hidden="false" customHeight="false" outlineLevel="0" collapsed="false">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customFormat="false" ht="13.8" hidden="false" customHeight="false" outlineLevel="0" collapsed="false">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customFormat="false" ht="13.8" hidden="false" customHeight="false" outlineLevel="0" collapsed="false">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customFormat="false" ht="13.8" hidden="false" customHeight="false" outlineLevel="0" collapsed="false">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customFormat="false" ht="13.8" hidden="false" customHeight="false" outlineLevel="0" collapsed="false">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customFormat="false" ht="13.8" hidden="false" customHeight="false" outlineLevel="0" collapsed="false">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customFormat="false" ht="13.8" hidden="false" customHeight="false" outlineLevel="0" collapsed="false">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customFormat="false" ht="13.8" hidden="false" customHeight="false" outlineLevel="0" collapsed="false">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customFormat="false" ht="13.8" hidden="false" customHeight="false" outlineLevel="0" collapsed="false">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customFormat="false" ht="13.8" hidden="false" customHeight="false" outlineLevel="0" collapsed="false">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customFormat="false" ht="13.8" hidden="false" customHeight="false" outlineLevel="0" collapsed="false">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customFormat="false" ht="13.8" hidden="false" customHeight="false" outlineLevel="0" collapsed="false">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customFormat="false" ht="13.8" hidden="false" customHeight="false" outlineLevel="0" collapsed="false">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customFormat="false" ht="13.8" hidden="false" customHeight="false" outlineLevel="0" collapsed="false">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customFormat="false" ht="13.8" hidden="false" customHeight="false" outlineLevel="0" collapsed="false">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customFormat="false" ht="13.8" hidden="false" customHeight="false" outlineLevel="0" collapsed="false">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customFormat="false" ht="13.8" hidden="false" customHeight="false" outlineLevel="0" collapsed="false">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customFormat="false" ht="13.8" hidden="false" customHeight="false" outlineLevel="0" collapsed="false">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customFormat="false" ht="13.8" hidden="false" customHeight="false" outlineLevel="0" collapsed="false">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customFormat="false" ht="13.8" hidden="false" customHeight="false" outlineLevel="0" collapsed="false">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customFormat="false" ht="13.8" hidden="false" customHeight="false" outlineLevel="0" collapsed="false">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customFormat="false" ht="13.8" hidden="false" customHeight="false" outlineLevel="0" collapsed="false">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customFormat="false" ht="13.8" hidden="false" customHeight="false" outlineLevel="0" collapsed="false">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customFormat="false" ht="13.8" hidden="false" customHeight="false" outlineLevel="0" collapsed="false">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customFormat="false" ht="13.8" hidden="false" customHeight="false" outlineLevel="0" collapsed="false">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customFormat="false" ht="13.8" hidden="false" customHeight="false" outlineLevel="0" collapsed="false">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customFormat="false" ht="13.8" hidden="false" customHeight="false" outlineLevel="0" collapsed="false">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customFormat="false" ht="13.8" hidden="false" customHeight="false" outlineLevel="0" collapsed="false">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customFormat="false" ht="13.8" hidden="false" customHeight="false" outlineLevel="0" collapsed="false">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customFormat="false" ht="13.8" hidden="false" customHeight="false" outlineLevel="0" collapsed="false">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customFormat="false" ht="13.8" hidden="false" customHeight="false" outlineLevel="0" collapsed="false">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customFormat="false" ht="13.8" hidden="false" customHeight="false" outlineLevel="0" collapsed="false">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customFormat="false" ht="13.8" hidden="false" customHeight="false" outlineLevel="0" collapsed="false">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customFormat="false" ht="13.8" hidden="false" customHeight="false" outlineLevel="0" collapsed="false">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customFormat="false" ht="13.8" hidden="false" customHeight="false" outlineLevel="0" collapsed="false">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customFormat="false" ht="13.8" hidden="false" customHeight="false" outlineLevel="0" collapsed="false">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customFormat="false" ht="13.8" hidden="false" customHeight="false" outlineLevel="0" collapsed="false">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customFormat="false" ht="13.8" hidden="false" customHeight="false" outlineLevel="0" collapsed="false">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customFormat="false" ht="13.8" hidden="false" customHeight="false" outlineLevel="0" collapsed="false">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customFormat="false" ht="13.8" hidden="false" customHeight="false" outlineLevel="0" collapsed="false">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customFormat="false" ht="13.8" hidden="false" customHeight="false" outlineLevel="0" collapsed="false">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customFormat="false" ht="13.8" hidden="false" customHeight="false" outlineLevel="0" collapsed="false">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customFormat="false" ht="13.8" hidden="false" customHeight="false" outlineLevel="0" collapsed="false">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customFormat="false" ht="13.8" hidden="false" customHeight="false" outlineLevel="0" collapsed="false">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customFormat="false" ht="13.8" hidden="false" customHeight="false" outlineLevel="0" collapsed="false">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customFormat="false" ht="13.8" hidden="false" customHeight="false" outlineLevel="0" collapsed="false">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customFormat="false" ht="13.8" hidden="false" customHeight="false" outlineLevel="0" collapsed="false">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customFormat="false" ht="13.8" hidden="false" customHeight="false" outlineLevel="0" collapsed="false">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customFormat="false" ht="13.8" hidden="false" customHeight="false" outlineLevel="0" collapsed="false">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customFormat="false" ht="13.8" hidden="false" customHeight="false" outlineLevel="0" collapsed="false">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customFormat="false" ht="13.8" hidden="false" customHeight="false" outlineLevel="0" collapsed="false">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customFormat="false" ht="13.8" hidden="false" customHeight="false" outlineLevel="0" collapsed="false">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customFormat="false" ht="13.8" hidden="false" customHeight="false" outlineLevel="0" collapsed="false">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customFormat="false" ht="13.8" hidden="false" customHeight="false" outlineLevel="0" collapsed="false">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customFormat="false" ht="13.8" hidden="false" customHeight="false" outlineLevel="0" collapsed="false">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customFormat="false" ht="13.8" hidden="false" customHeight="false" outlineLevel="0" collapsed="false">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customFormat="false" ht="13.8" hidden="false" customHeight="false" outlineLevel="0" collapsed="false">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customFormat="false" ht="13.8" hidden="false" customHeight="false" outlineLevel="0" collapsed="false">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customFormat="false" ht="13.8" hidden="false" customHeight="false" outlineLevel="0" collapsed="false">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customFormat="false" ht="13.8" hidden="false" customHeight="false" outlineLevel="0" collapsed="false">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customFormat="false" ht="13.8" hidden="false" customHeight="false" outlineLevel="0" collapsed="false">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customFormat="false" ht="13.8" hidden="false" customHeight="false" outlineLevel="0" collapsed="false">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customFormat="false" ht="13.8" hidden="false" customHeight="false" outlineLevel="0" collapsed="false">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customFormat="false" ht="13.8" hidden="false" customHeight="false" outlineLevel="0" collapsed="false">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customFormat="false" ht="13.8" hidden="false" customHeight="false" outlineLevel="0" collapsed="false">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customFormat="false" ht="13.8" hidden="false" customHeight="false" outlineLevel="0" collapsed="false">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customFormat="false" ht="13.8" hidden="false" customHeight="false" outlineLevel="0" collapsed="false">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customFormat="false" ht="13.8" hidden="false" customHeight="false" outlineLevel="0" collapsed="false">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customFormat="false" ht="13.8" hidden="false" customHeight="false" outlineLevel="0" collapsed="false">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customFormat="false" ht="13.8" hidden="false" customHeight="false" outlineLevel="0" collapsed="false">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customFormat="false" ht="13.8" hidden="false" customHeight="false" outlineLevel="0" collapsed="false">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customFormat="false" ht="13.8" hidden="false" customHeight="false" outlineLevel="0" collapsed="false">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customFormat="false" ht="13.8" hidden="false" customHeight="false" outlineLevel="0" collapsed="false">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customFormat="false" ht="13.8" hidden="false" customHeight="false" outlineLevel="0" collapsed="false">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customFormat="false" ht="13.8" hidden="false" customHeight="false" outlineLevel="0" collapsed="false">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customFormat="false" ht="13.8" hidden="false" customHeight="false" outlineLevel="0" collapsed="false">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customFormat="false" ht="13.8" hidden="false" customHeight="false" outlineLevel="0" collapsed="false">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customFormat="false" ht="13.8" hidden="false" customHeight="false" outlineLevel="0" collapsed="false">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customFormat="false" ht="13.8" hidden="false" customHeight="false" outlineLevel="0" collapsed="false">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customFormat="false" ht="13.8" hidden="false" customHeight="false" outlineLevel="0" collapsed="false">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customFormat="false" ht="13.8" hidden="false" customHeight="false" outlineLevel="0" collapsed="false">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customFormat="false" ht="13.8" hidden="false" customHeight="false" outlineLevel="0" collapsed="false">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customFormat="false" ht="13.8" hidden="false" customHeight="false" outlineLevel="0" collapsed="false">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customFormat="false" ht="13.8" hidden="false" customHeight="false" outlineLevel="0" collapsed="false">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customFormat="false" ht="13.8" hidden="false" customHeight="false" outlineLevel="0" collapsed="false">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customFormat="false" ht="13.8" hidden="false" customHeight="false" outlineLevel="0" collapsed="false">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customFormat="false" ht="13.8" hidden="false" customHeight="false" outlineLevel="0" collapsed="false">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customFormat="false" ht="13.8" hidden="false" customHeight="false" outlineLevel="0" collapsed="false">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customFormat="false" ht="13.8" hidden="false" customHeight="false" outlineLevel="0" collapsed="false">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customFormat="false" ht="13.8" hidden="false" customHeight="false" outlineLevel="0" collapsed="false">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customFormat="false" ht="13.8" hidden="false" customHeight="false" outlineLevel="0" collapsed="false">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customFormat="false" ht="13.8" hidden="false" customHeight="false" outlineLevel="0" collapsed="false">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customFormat="false" ht="13.8" hidden="false" customHeight="false" outlineLevel="0" collapsed="false">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customFormat="false" ht="13.8" hidden="false" customHeight="false" outlineLevel="0" collapsed="false">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customFormat="false" ht="13.8" hidden="false" customHeight="false" outlineLevel="0" collapsed="false">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customFormat="false" ht="13.8" hidden="false" customHeight="false" outlineLevel="0" collapsed="false">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customFormat="false" ht="13.8" hidden="false" customHeight="false" outlineLevel="0" collapsed="false">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customFormat="false" ht="13.8" hidden="false" customHeight="false" outlineLevel="0" collapsed="false">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customFormat="false" ht="13.8" hidden="false" customHeight="false" outlineLevel="0" collapsed="false">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customFormat="false" ht="13.8" hidden="false" customHeight="false" outlineLevel="0" collapsed="false">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customFormat="false" ht="13.8" hidden="false" customHeight="false" outlineLevel="0" collapsed="false">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customFormat="false" ht="13.8" hidden="false" customHeight="false" outlineLevel="0" collapsed="false">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customFormat="false" ht="13.8" hidden="false" customHeight="false" outlineLevel="0" collapsed="false">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customFormat="false" ht="13.8" hidden="false" customHeight="false" outlineLevel="0" collapsed="false">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customFormat="false" ht="13.8" hidden="false" customHeight="false" outlineLevel="0" collapsed="false">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customFormat="false" ht="13.8" hidden="false" customHeight="false" outlineLevel="0" collapsed="false">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customFormat="false" ht="13.8" hidden="false" customHeight="false" outlineLevel="0" collapsed="false">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customFormat="false" ht="13.8" hidden="false" customHeight="false" outlineLevel="0" collapsed="false">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customFormat="false" ht="13.8" hidden="false" customHeight="false" outlineLevel="0" collapsed="false">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customFormat="false" ht="13.8" hidden="false" customHeight="false" outlineLevel="0" collapsed="false">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customFormat="false" ht="13.8" hidden="false" customHeight="false" outlineLevel="0" collapsed="false">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customFormat="false" ht="13.8" hidden="false" customHeight="false" outlineLevel="0" collapsed="false">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customFormat="false" ht="13.8" hidden="false" customHeight="false" outlineLevel="0" collapsed="false">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customFormat="false" ht="13.8" hidden="false" customHeight="false" outlineLevel="0" collapsed="false">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customFormat="false" ht="13.8" hidden="false" customHeight="false" outlineLevel="0" collapsed="false">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customFormat="false" ht="13.8" hidden="false" customHeight="false" outlineLevel="0" collapsed="false">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customFormat="false" ht="13.8" hidden="false" customHeight="false" outlineLevel="0" collapsed="false">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customFormat="false" ht="13.8" hidden="false" customHeight="false" outlineLevel="0" collapsed="false">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customFormat="false" ht="13.8" hidden="false" customHeight="false" outlineLevel="0" collapsed="false">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customFormat="false" ht="13.8" hidden="false" customHeight="false" outlineLevel="0" collapsed="false">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customFormat="false" ht="13.8" hidden="false" customHeight="false" outlineLevel="0" collapsed="false">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customFormat="false" ht="13.8" hidden="false" customHeight="false" outlineLevel="0" collapsed="false">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customFormat="false" ht="13.8" hidden="false" customHeight="false" outlineLevel="0" collapsed="false">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customFormat="false" ht="13.8" hidden="false" customHeight="false" outlineLevel="0" collapsed="false">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customFormat="false" ht="13.8" hidden="false" customHeight="false" outlineLevel="0" collapsed="false">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customFormat="false" ht="13.8" hidden="false" customHeight="false" outlineLevel="0" collapsed="false">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customFormat="false" ht="13.8" hidden="false" customHeight="false" outlineLevel="0" collapsed="false">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customFormat="false" ht="13.8" hidden="false" customHeight="false" outlineLevel="0" collapsed="false">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customFormat="false" ht="13.8" hidden="false" customHeight="false" outlineLevel="0" collapsed="false">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customFormat="false" ht="13.8" hidden="false" customHeight="false" outlineLevel="0" collapsed="false">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customFormat="false" ht="13.8" hidden="false" customHeight="false" outlineLevel="0" collapsed="false">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customFormat="false" ht="13.8" hidden="false" customHeight="false" outlineLevel="0" collapsed="false">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customFormat="false" ht="13.8" hidden="false" customHeight="false" outlineLevel="0" collapsed="false">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customFormat="false" ht="13.8" hidden="false" customHeight="false" outlineLevel="0" collapsed="false">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customFormat="false" ht="13.8" hidden="false" customHeight="false" outlineLevel="0" collapsed="false">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customFormat="false" ht="13.8" hidden="false" customHeight="false" outlineLevel="0" collapsed="false">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customFormat="false" ht="13.8" hidden="false" customHeight="false" outlineLevel="0" collapsed="false">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customFormat="false" ht="13.8" hidden="false" customHeight="false" outlineLevel="0" collapsed="false">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customFormat="false" ht="13.8" hidden="false" customHeight="false" outlineLevel="0" collapsed="false">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customFormat="false" ht="13.8" hidden="false" customHeight="false" outlineLevel="0" collapsed="false">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customFormat="false" ht="13.8" hidden="false" customHeight="false" outlineLevel="0" collapsed="false">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customFormat="false" ht="13.8" hidden="false" customHeight="false" outlineLevel="0" collapsed="false">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customFormat="false" ht="13.8" hidden="false" customHeight="false" outlineLevel="0" collapsed="false">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customFormat="false" ht="13.8" hidden="false" customHeight="false" outlineLevel="0" collapsed="false">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customFormat="false" ht="13.8" hidden="false" customHeight="false" outlineLevel="0" collapsed="false">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customFormat="false" ht="13.8" hidden="false" customHeight="false" outlineLevel="0" collapsed="false">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customFormat="false" ht="13.8" hidden="false" customHeight="false" outlineLevel="0" collapsed="false">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customFormat="false" ht="13.8" hidden="false" customHeight="false" outlineLevel="0" collapsed="false">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customFormat="false" ht="13.8" hidden="false" customHeight="false" outlineLevel="0" collapsed="false">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customFormat="false" ht="13.8" hidden="false" customHeight="false" outlineLevel="0" collapsed="false">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customFormat="false" ht="13.8" hidden="false" customHeight="false" outlineLevel="0" collapsed="false">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customFormat="false" ht="13.8" hidden="false" customHeight="false" outlineLevel="0" collapsed="false">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customFormat="false" ht="13.8" hidden="false" customHeight="false" outlineLevel="0" collapsed="false">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customFormat="false" ht="13.8" hidden="false" customHeight="false" outlineLevel="0" collapsed="false">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customFormat="false" ht="13.8" hidden="false" customHeight="false" outlineLevel="0" collapsed="false">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customFormat="false" ht="13.8" hidden="false" customHeight="false" outlineLevel="0" collapsed="false">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customFormat="false" ht="13.8" hidden="false" customHeight="false" outlineLevel="0" collapsed="false">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customFormat="false" ht="13.8" hidden="false" customHeight="false" outlineLevel="0" collapsed="false">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customFormat="false" ht="13.8" hidden="false" customHeight="false" outlineLevel="0" collapsed="false">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customFormat="false" ht="13.8" hidden="false" customHeight="false" outlineLevel="0" collapsed="false">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customFormat="false" ht="13.8" hidden="false" customHeight="false" outlineLevel="0" collapsed="false">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customFormat="false" ht="13.8" hidden="false" customHeight="false" outlineLevel="0" collapsed="false">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customFormat="false" ht="13.8" hidden="false" customHeight="false" outlineLevel="0" collapsed="false">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customFormat="false" ht="13.8" hidden="false" customHeight="false" outlineLevel="0" collapsed="false">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customFormat="false" ht="13.8" hidden="false" customHeight="false" outlineLevel="0" collapsed="false">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customFormat="false" ht="13.8" hidden="false" customHeight="false" outlineLevel="0" collapsed="false">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customFormat="false" ht="13.8" hidden="false" customHeight="false" outlineLevel="0" collapsed="false">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customFormat="false" ht="13.8" hidden="false" customHeight="false" outlineLevel="0" collapsed="false">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customFormat="false" ht="13.8" hidden="false" customHeight="false" outlineLevel="0" collapsed="false">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customFormat="false" ht="13.8" hidden="false" customHeight="false" outlineLevel="0" collapsed="false">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customFormat="false" ht="13.8" hidden="false" customHeight="false" outlineLevel="0" collapsed="false">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customFormat="false" ht="13.8" hidden="false" customHeight="false" outlineLevel="0" collapsed="false">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customFormat="false" ht="13.8" hidden="false" customHeight="false" outlineLevel="0" collapsed="false">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customFormat="false" ht="13.8" hidden="false" customHeight="false" outlineLevel="0" collapsed="false">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customFormat="false" ht="13.8" hidden="false" customHeight="false" outlineLevel="0" collapsed="false">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customFormat="false" ht="13.8" hidden="false" customHeight="false" outlineLevel="0" collapsed="false">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customFormat="false" ht="13.8" hidden="false" customHeight="false" outlineLevel="0" collapsed="false">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customFormat="false" ht="13.8" hidden="false" customHeight="false" outlineLevel="0" collapsed="false">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customFormat="false" ht="13.8" hidden="false" customHeight="false" outlineLevel="0" collapsed="false">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customFormat="false" ht="13.8" hidden="false" customHeight="false" outlineLevel="0" collapsed="false">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customFormat="false" ht="13.8" hidden="false" customHeight="false" outlineLevel="0" collapsed="false">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customFormat="false" ht="13.8" hidden="false" customHeight="false" outlineLevel="0" collapsed="false">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customFormat="false" ht="13.8" hidden="false" customHeight="false" outlineLevel="0" collapsed="false">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customFormat="false" ht="13.8" hidden="false" customHeight="false" outlineLevel="0" collapsed="false">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customFormat="false" ht="13.8" hidden="false" customHeight="false" outlineLevel="0" collapsed="false">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customFormat="false" ht="13.8" hidden="false" customHeight="false" outlineLevel="0" collapsed="false">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customFormat="false" ht="13.8" hidden="false" customHeight="false" outlineLevel="0" collapsed="false">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customFormat="false" ht="13.8" hidden="false" customHeight="false" outlineLevel="0" collapsed="false">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customFormat="false" ht="13.8" hidden="false" customHeight="false" outlineLevel="0" collapsed="false">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customFormat="false" ht="13.8" hidden="false" customHeight="false" outlineLevel="0" collapsed="false">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customFormat="false" ht="13.8" hidden="false" customHeight="false" outlineLevel="0" collapsed="false">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customFormat="false" ht="13.8" hidden="false" customHeight="false" outlineLevel="0" collapsed="false">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customFormat="false" ht="13.8" hidden="false" customHeight="false" outlineLevel="0" collapsed="false">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customFormat="false" ht="13.8" hidden="false" customHeight="false" outlineLevel="0" collapsed="false">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customFormat="false" ht="13.8" hidden="false" customHeight="false" outlineLevel="0" collapsed="false">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customFormat="false" ht="13.8" hidden="false" customHeight="false" outlineLevel="0" collapsed="false">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customFormat="false" ht="13.8" hidden="false" customHeight="false" outlineLevel="0" collapsed="false">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customFormat="false" ht="13.8" hidden="false" customHeight="false" outlineLevel="0" collapsed="false">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customFormat="false" ht="13.8" hidden="false" customHeight="false" outlineLevel="0" collapsed="false">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customFormat="false" ht="13.8" hidden="false" customHeight="false" outlineLevel="0" collapsed="false">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customFormat="false" ht="13.8" hidden="false" customHeight="false" outlineLevel="0" collapsed="false">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customFormat="false" ht="13.8" hidden="false" customHeight="false" outlineLevel="0" collapsed="false">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customFormat="false" ht="13.8" hidden="false" customHeight="false" outlineLevel="0" collapsed="false">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customFormat="false" ht="13.8" hidden="false" customHeight="false" outlineLevel="0" collapsed="false">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customFormat="false" ht="13.8" hidden="false" customHeight="false" outlineLevel="0" collapsed="false">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customFormat="false" ht="13.8" hidden="false" customHeight="false" outlineLevel="0" collapsed="false">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customFormat="false" ht="13.8" hidden="false" customHeight="false" outlineLevel="0" collapsed="false">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customFormat="false" ht="13.8" hidden="false" customHeight="false" outlineLevel="0" collapsed="false">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customFormat="false" ht="13.8" hidden="false" customHeight="false" outlineLevel="0" collapsed="false">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customFormat="false" ht="13.8" hidden="false" customHeight="false" outlineLevel="0" collapsed="false">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customFormat="false" ht="13.8" hidden="false" customHeight="false" outlineLevel="0" collapsed="false">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customFormat="false" ht="13.8" hidden="false" customHeight="false" outlineLevel="0" collapsed="false">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customFormat="false" ht="13.8" hidden="false" customHeight="false" outlineLevel="0" collapsed="false">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customFormat="false" ht="13.8" hidden="false" customHeight="false" outlineLevel="0" collapsed="false">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customFormat="false" ht="13.8" hidden="false" customHeight="false" outlineLevel="0" collapsed="false">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customFormat="false" ht="13.8" hidden="false" customHeight="false" outlineLevel="0" collapsed="false">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customFormat="false" ht="13.8" hidden="false" customHeight="false" outlineLevel="0" collapsed="false">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customFormat="false" ht="13.8" hidden="false" customHeight="false" outlineLevel="0" collapsed="false">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customFormat="false" ht="13.8" hidden="false" customHeight="false" outlineLevel="0" collapsed="false">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customFormat="false" ht="13.8" hidden="false" customHeight="false" outlineLevel="0" collapsed="false">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customFormat="false" ht="13.8" hidden="false" customHeight="false" outlineLevel="0" collapsed="false">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customFormat="false" ht="13.8" hidden="false" customHeight="false" outlineLevel="0" collapsed="false">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customFormat="false" ht="13.8" hidden="false" customHeight="false" outlineLevel="0" collapsed="false">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customFormat="false" ht="13.8" hidden="false" customHeight="false" outlineLevel="0" collapsed="false">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customFormat="false" ht="13.8" hidden="false" customHeight="false" outlineLevel="0" collapsed="false">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customFormat="false" ht="13.8" hidden="false" customHeight="false" outlineLevel="0" collapsed="false">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customFormat="false" ht="13.8" hidden="false" customHeight="false" outlineLevel="0" collapsed="false">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customFormat="false" ht="13.8" hidden="false" customHeight="false" outlineLevel="0" collapsed="false">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customFormat="false" ht="13.8" hidden="false" customHeight="false" outlineLevel="0" collapsed="false">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customFormat="false" ht="13.8" hidden="false" customHeight="false" outlineLevel="0" collapsed="false">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customFormat="false" ht="13.8" hidden="false" customHeight="false" outlineLevel="0" collapsed="false">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customFormat="false" ht="13.8" hidden="false" customHeight="false" outlineLevel="0" collapsed="false">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customFormat="false" ht="13.8" hidden="false" customHeight="false" outlineLevel="0" collapsed="false">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customFormat="false" ht="13.8" hidden="false" customHeight="false" outlineLevel="0" collapsed="false">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customFormat="false" ht="13.8" hidden="false" customHeight="false" outlineLevel="0" collapsed="false">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customFormat="false" ht="13.8" hidden="false" customHeight="false" outlineLevel="0" collapsed="false">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customFormat="false" ht="13.8" hidden="false" customHeight="false" outlineLevel="0" collapsed="false">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customFormat="false" ht="13.8" hidden="false" customHeight="false" outlineLevel="0" collapsed="false">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customFormat="false" ht="13.8" hidden="false" customHeight="false" outlineLevel="0" collapsed="false">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customFormat="false" ht="13.8" hidden="false" customHeight="false" outlineLevel="0" collapsed="false">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customFormat="false" ht="13.8" hidden="false" customHeight="false" outlineLevel="0" collapsed="false">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customFormat="false" ht="13.8" hidden="false" customHeight="false" outlineLevel="0" collapsed="false">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customFormat="false" ht="13.8" hidden="false" customHeight="false" outlineLevel="0" collapsed="false">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customFormat="false" ht="13.8" hidden="false" customHeight="false" outlineLevel="0" collapsed="false">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customFormat="false" ht="13.8" hidden="false" customHeight="false" outlineLevel="0" collapsed="false">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customFormat="false" ht="13.8" hidden="false" customHeight="false" outlineLevel="0" collapsed="false">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customFormat="false" ht="13.8" hidden="false" customHeight="false" outlineLevel="0" collapsed="false">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customFormat="false" ht="13.8" hidden="false" customHeight="false" outlineLevel="0" collapsed="false">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customFormat="false" ht="13.8" hidden="false" customHeight="false" outlineLevel="0" collapsed="false">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customFormat="false" ht="13.8" hidden="false" customHeight="false" outlineLevel="0" collapsed="false">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customFormat="false" ht="13.8" hidden="false" customHeight="false" outlineLevel="0" collapsed="false">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customFormat="false" ht="13.8" hidden="false" customHeight="false" outlineLevel="0" collapsed="false">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customFormat="false" ht="13.8" hidden="false" customHeight="false" outlineLevel="0" collapsed="false">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customFormat="false" ht="13.8" hidden="false" customHeight="false" outlineLevel="0" collapsed="false">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customFormat="false" ht="13.8" hidden="false" customHeight="false" outlineLevel="0" collapsed="false">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customFormat="false" ht="13.8" hidden="false" customHeight="false" outlineLevel="0" collapsed="false">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customFormat="false" ht="13.8" hidden="false" customHeight="false" outlineLevel="0" collapsed="false">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customFormat="false" ht="13.8" hidden="false" customHeight="false" outlineLevel="0" collapsed="false">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customFormat="false" ht="13.8" hidden="false" customHeight="false" outlineLevel="0" collapsed="false">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customFormat="false" ht="13.8" hidden="false" customHeight="false" outlineLevel="0" collapsed="false">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customFormat="false" ht="13.8" hidden="false" customHeight="false" outlineLevel="0" collapsed="false">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customFormat="false" ht="13.8" hidden="false" customHeight="false" outlineLevel="0" collapsed="false">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customFormat="false" ht="13.8" hidden="false" customHeight="false" outlineLevel="0" collapsed="false">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customFormat="false" ht="13.8" hidden="false" customHeight="false" outlineLevel="0" collapsed="false">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customFormat="false" ht="13.8" hidden="false" customHeight="false" outlineLevel="0" collapsed="false">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customFormat="false" ht="13.8" hidden="false" customHeight="false" outlineLevel="0" collapsed="false">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customFormat="false" ht="13.8" hidden="false" customHeight="false" outlineLevel="0" collapsed="false">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customFormat="false" ht="13.8" hidden="false" customHeight="false" outlineLevel="0" collapsed="false">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customFormat="false" ht="13.8" hidden="false" customHeight="false" outlineLevel="0" collapsed="false">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customFormat="false" ht="13.8" hidden="false" customHeight="false" outlineLevel="0" collapsed="false">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customFormat="false" ht="13.8" hidden="false" customHeight="false" outlineLevel="0" collapsed="false">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customFormat="false" ht="13.8" hidden="false" customHeight="false" outlineLevel="0" collapsed="false">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customFormat="false" ht="13.8" hidden="false" customHeight="false" outlineLevel="0" collapsed="false">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customFormat="false" ht="13.8" hidden="false" customHeight="false" outlineLevel="0" collapsed="false">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customFormat="false" ht="13.8" hidden="false" customHeight="false" outlineLevel="0" collapsed="false">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customFormat="false" ht="13.8" hidden="false" customHeight="false" outlineLevel="0" collapsed="false">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customFormat="false" ht="13.8" hidden="false" customHeight="false" outlineLevel="0" collapsed="false">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customFormat="false" ht="13.8" hidden="false" customHeight="false" outlineLevel="0" collapsed="false">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customFormat="false" ht="13.8" hidden="false" customHeight="false" outlineLevel="0" collapsed="false">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customFormat="false" ht="13.8" hidden="false" customHeight="false" outlineLevel="0" collapsed="false">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customFormat="false" ht="13.8" hidden="false" customHeight="false" outlineLevel="0" collapsed="false">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customFormat="false" ht="13.8" hidden="false" customHeight="false" outlineLevel="0" collapsed="false">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customFormat="false" ht="13.8" hidden="false" customHeight="false" outlineLevel="0" collapsed="false">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customFormat="false" ht="13.8" hidden="false" customHeight="false" outlineLevel="0" collapsed="false">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customFormat="false" ht="13.8" hidden="false" customHeight="false" outlineLevel="0" collapsed="false">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customFormat="false" ht="13.8" hidden="false" customHeight="false" outlineLevel="0" collapsed="false">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customFormat="false" ht="13.8" hidden="false" customHeight="false" outlineLevel="0" collapsed="false">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customFormat="false" ht="13.8" hidden="false" customHeight="false" outlineLevel="0" collapsed="false">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customFormat="false" ht="13.8" hidden="false" customHeight="false" outlineLevel="0" collapsed="false">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customFormat="false" ht="13.8" hidden="false" customHeight="false" outlineLevel="0" collapsed="false">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customFormat="false" ht="13.8" hidden="false" customHeight="false" outlineLevel="0" collapsed="false">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customFormat="false" ht="13.8" hidden="false" customHeight="false" outlineLevel="0" collapsed="false">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customFormat="false" ht="13.8" hidden="false" customHeight="false" outlineLevel="0" collapsed="false">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customFormat="false" ht="13.8" hidden="false" customHeight="false" outlineLevel="0" collapsed="false">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customFormat="false" ht="13.8" hidden="false" customHeight="false" outlineLevel="0" collapsed="false">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customFormat="false" ht="13.8" hidden="false" customHeight="false" outlineLevel="0" collapsed="false">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customFormat="false" ht="13.8" hidden="false" customHeight="false" outlineLevel="0" collapsed="false">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customFormat="false" ht="13.8" hidden="false" customHeight="false" outlineLevel="0" collapsed="false">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customFormat="false" ht="13.8" hidden="false" customHeight="false" outlineLevel="0" collapsed="false">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customFormat="false" ht="13.8" hidden="false" customHeight="false" outlineLevel="0" collapsed="false">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customFormat="false" ht="13.8" hidden="false" customHeight="false" outlineLevel="0" collapsed="false">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customFormat="false" ht="13.8" hidden="false" customHeight="false" outlineLevel="0" collapsed="false">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customFormat="false" ht="13.8" hidden="false" customHeight="false" outlineLevel="0" collapsed="false">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customFormat="false" ht="13.8" hidden="false" customHeight="false" outlineLevel="0" collapsed="false">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customFormat="false" ht="13.8" hidden="false" customHeight="false" outlineLevel="0" collapsed="false">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customFormat="false" ht="13.8" hidden="false" customHeight="false" outlineLevel="0" collapsed="false">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customFormat="false" ht="13.8" hidden="false" customHeight="false" outlineLevel="0" collapsed="false">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customFormat="false" ht="13.8" hidden="false" customHeight="false" outlineLevel="0" collapsed="false">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customFormat="false" ht="13.8" hidden="false" customHeight="false" outlineLevel="0" collapsed="false">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customFormat="false" ht="13.8" hidden="false" customHeight="false" outlineLevel="0" collapsed="false">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customFormat="false" ht="13.8" hidden="false" customHeight="false" outlineLevel="0" collapsed="false">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customFormat="false" ht="13.8" hidden="false" customHeight="false" outlineLevel="0" collapsed="false">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customFormat="false" ht="13.8" hidden="false" customHeight="false" outlineLevel="0" collapsed="false">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customFormat="false" ht="13.8" hidden="false" customHeight="false" outlineLevel="0" collapsed="false">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customFormat="false" ht="13.8" hidden="false" customHeight="false" outlineLevel="0" collapsed="false">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customFormat="false" ht="13.8" hidden="false" customHeight="false" outlineLevel="0" collapsed="false">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customFormat="false" ht="13.8" hidden="false" customHeight="false" outlineLevel="0" collapsed="false">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customFormat="false" ht="13.8" hidden="false" customHeight="false" outlineLevel="0" collapsed="false">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customFormat="false" ht="13.8" hidden="false" customHeight="false" outlineLevel="0" collapsed="false">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customFormat="false" ht="13.8" hidden="false" customHeight="false" outlineLevel="0" collapsed="false">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customFormat="false" ht="13.8" hidden="false" customHeight="false" outlineLevel="0" collapsed="false">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customFormat="false" ht="13.8" hidden="false" customHeight="false" outlineLevel="0" collapsed="false">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customFormat="false" ht="13.8" hidden="false" customHeight="false" outlineLevel="0" collapsed="false">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customFormat="false" ht="13.8" hidden="false" customHeight="false" outlineLevel="0" collapsed="false">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customFormat="false" ht="13.8" hidden="false" customHeight="false" outlineLevel="0" collapsed="false">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customFormat="false" ht="13.8" hidden="false" customHeight="false" outlineLevel="0" collapsed="false">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customFormat="false" ht="13.8" hidden="false" customHeight="false" outlineLevel="0" collapsed="false">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customFormat="false" ht="13.8" hidden="false" customHeight="false" outlineLevel="0" collapsed="false">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customFormat="false" ht="13.8" hidden="false" customHeight="false" outlineLevel="0" collapsed="false">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customFormat="false" ht="13.8" hidden="false" customHeight="false" outlineLevel="0" collapsed="false">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customFormat="false" ht="13.8" hidden="false" customHeight="false" outlineLevel="0" collapsed="false">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customFormat="false" ht="13.8" hidden="false" customHeight="false" outlineLevel="0" collapsed="false">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customFormat="false" ht="13.8" hidden="false" customHeight="false" outlineLevel="0" collapsed="false">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customFormat="false" ht="13.8" hidden="false" customHeight="false" outlineLevel="0" collapsed="false">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customFormat="false" ht="13.8" hidden="false" customHeight="false" outlineLevel="0" collapsed="false">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customFormat="false" ht="13.8" hidden="false" customHeight="false" outlineLevel="0" collapsed="false">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customFormat="false" ht="13.8" hidden="false" customHeight="false" outlineLevel="0" collapsed="false">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customFormat="false" ht="13.8" hidden="false" customHeight="false" outlineLevel="0" collapsed="false">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customFormat="false" ht="13.8" hidden="false" customHeight="false" outlineLevel="0" collapsed="false">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customFormat="false" ht="13.8" hidden="false" customHeight="false" outlineLevel="0" collapsed="false">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customFormat="false" ht="13.8" hidden="false" customHeight="false" outlineLevel="0" collapsed="false">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customFormat="false" ht="13.8" hidden="false" customHeight="false" outlineLevel="0" collapsed="false">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customFormat="false" ht="13.8" hidden="false" customHeight="false" outlineLevel="0" collapsed="false">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customFormat="false" ht="13.8" hidden="false" customHeight="false" outlineLevel="0" collapsed="false">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customFormat="false" ht="13.8" hidden="false" customHeight="false" outlineLevel="0" collapsed="false">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customFormat="false" ht="13.8" hidden="false" customHeight="false" outlineLevel="0" collapsed="false">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customFormat="false" ht="13.8" hidden="false" customHeight="false" outlineLevel="0" collapsed="false">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customFormat="false" ht="13.8" hidden="false" customHeight="false" outlineLevel="0" collapsed="false">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customFormat="false" ht="13.8" hidden="false" customHeight="false" outlineLevel="0" collapsed="false">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customFormat="false" ht="13.8" hidden="false" customHeight="false" outlineLevel="0" collapsed="false">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customFormat="false" ht="13.8" hidden="false" customHeight="false" outlineLevel="0" collapsed="false">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customFormat="false" ht="13.8" hidden="false" customHeight="false" outlineLevel="0" collapsed="false">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customFormat="false" ht="13.8" hidden="false" customHeight="false" outlineLevel="0" collapsed="false">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customFormat="false" ht="13.8" hidden="false" customHeight="false" outlineLevel="0" collapsed="false">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customFormat="false" ht="13.8" hidden="false" customHeight="false" outlineLevel="0" collapsed="false">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customFormat="false" ht="13.8" hidden="false" customHeight="false" outlineLevel="0" collapsed="false">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customFormat="false" ht="13.8" hidden="false" customHeight="false" outlineLevel="0" collapsed="false">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customFormat="false" ht="13.8" hidden="false" customHeight="false" outlineLevel="0" collapsed="false">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customFormat="false" ht="13.8" hidden="false" customHeight="false" outlineLevel="0" collapsed="false">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customFormat="false" ht="13.8" hidden="false" customHeight="false" outlineLevel="0" collapsed="false">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customFormat="false" ht="13.8" hidden="false" customHeight="false" outlineLevel="0" collapsed="false">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customFormat="false" ht="13.8" hidden="false" customHeight="false" outlineLevel="0" collapsed="false">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customFormat="false" ht="13.8" hidden="false" customHeight="false" outlineLevel="0" collapsed="false">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customFormat="false" ht="13.8" hidden="false" customHeight="false" outlineLevel="0" collapsed="false">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customFormat="false" ht="13.8" hidden="false" customHeight="false" outlineLevel="0" collapsed="false">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customFormat="false" ht="13.8" hidden="false" customHeight="false" outlineLevel="0" collapsed="false">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customFormat="false" ht="13.8" hidden="false" customHeight="false" outlineLevel="0" collapsed="false">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customFormat="false" ht="13.8" hidden="false" customHeight="false" outlineLevel="0" collapsed="false">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customFormat="false" ht="13.8" hidden="false" customHeight="false" outlineLevel="0" collapsed="false">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customFormat="false" ht="13.8" hidden="false" customHeight="false" outlineLevel="0" collapsed="false">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customFormat="false" ht="13.8" hidden="false" customHeight="false" outlineLevel="0" collapsed="false">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customFormat="false" ht="13.8" hidden="false" customHeight="false" outlineLevel="0" collapsed="false">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customFormat="false" ht="13.8" hidden="false" customHeight="false" outlineLevel="0" collapsed="false">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customFormat="false" ht="13.8" hidden="false" customHeight="false" outlineLevel="0" collapsed="false">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customFormat="false" ht="13.8" hidden="false" customHeight="false" outlineLevel="0" collapsed="false">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customFormat="false" ht="13.8" hidden="false" customHeight="false" outlineLevel="0" collapsed="false">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customFormat="false" ht="13.8" hidden="false" customHeight="false" outlineLevel="0" collapsed="false">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customFormat="false" ht="13.8" hidden="false" customHeight="false" outlineLevel="0" collapsed="false">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customFormat="false" ht="13.8" hidden="false" customHeight="false" outlineLevel="0" collapsed="false">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customFormat="false" ht="13.8" hidden="false" customHeight="false" outlineLevel="0" collapsed="false">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customFormat="false" ht="13.8" hidden="false" customHeight="false" outlineLevel="0" collapsed="false">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customFormat="false" ht="13.8" hidden="false" customHeight="false" outlineLevel="0" collapsed="false">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customFormat="false" ht="13.8" hidden="false" customHeight="false" outlineLevel="0" collapsed="false">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customFormat="false" ht="13.8" hidden="false" customHeight="false" outlineLevel="0" collapsed="false">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customFormat="false" ht="13.8" hidden="false" customHeight="false" outlineLevel="0" collapsed="false">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customFormat="false" ht="13.8" hidden="false" customHeight="false" outlineLevel="0" collapsed="false">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customFormat="false" ht="13.8" hidden="false" customHeight="false" outlineLevel="0" collapsed="false">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customFormat="false" ht="13.8" hidden="false" customHeight="false" outlineLevel="0" collapsed="false">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customFormat="false" ht="13.8" hidden="false" customHeight="false" outlineLevel="0" collapsed="false">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customFormat="false" ht="13.8" hidden="false" customHeight="false" outlineLevel="0" collapsed="false">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customFormat="false" ht="13.8" hidden="false" customHeight="false" outlineLevel="0" collapsed="false">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customFormat="false" ht="13.8" hidden="false" customHeight="false" outlineLevel="0" collapsed="false">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customFormat="false" ht="13.8" hidden="false" customHeight="false" outlineLevel="0" collapsed="false">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customFormat="false" ht="13.8" hidden="false" customHeight="false" outlineLevel="0" collapsed="false">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customFormat="false" ht="13.8" hidden="false" customHeight="false" outlineLevel="0" collapsed="false">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customFormat="false" ht="13.8" hidden="false" customHeight="false" outlineLevel="0" collapsed="false">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customFormat="false" ht="13.8" hidden="false" customHeight="false" outlineLevel="0" collapsed="false">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customFormat="false" ht="13.8" hidden="false" customHeight="false" outlineLevel="0" collapsed="false">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customFormat="false" ht="13.8" hidden="false" customHeight="false" outlineLevel="0" collapsed="false">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customFormat="false" ht="13.8" hidden="false" customHeight="false" outlineLevel="0" collapsed="false">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customFormat="false" ht="13.8" hidden="false" customHeight="false" outlineLevel="0" collapsed="false">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customFormat="false" ht="13.8" hidden="false" customHeight="false" outlineLevel="0" collapsed="false">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customFormat="false" ht="13.8" hidden="false" customHeight="false" outlineLevel="0" collapsed="false">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customFormat="false" ht="13.8" hidden="false" customHeight="false" outlineLevel="0" collapsed="false">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customFormat="false" ht="13.8" hidden="false" customHeight="false" outlineLevel="0" collapsed="false">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customFormat="false" ht="13.8" hidden="false" customHeight="false" outlineLevel="0" collapsed="false">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customFormat="false" ht="13.8" hidden="false" customHeight="false" outlineLevel="0" collapsed="false">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customFormat="false" ht="13.8" hidden="false" customHeight="false" outlineLevel="0" collapsed="false">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customFormat="false" ht="13.8" hidden="false" customHeight="false" outlineLevel="0" collapsed="false">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customFormat="false" ht="13.8" hidden="false" customHeight="false" outlineLevel="0" collapsed="false">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customFormat="false" ht="13.8" hidden="false" customHeight="false" outlineLevel="0" collapsed="false">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customFormat="false" ht="13.8" hidden="false" customHeight="false" outlineLevel="0" collapsed="false">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customFormat="false" ht="13.8" hidden="false" customHeight="false" outlineLevel="0" collapsed="false">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customFormat="false" ht="13.8" hidden="false" customHeight="false" outlineLevel="0" collapsed="false">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customFormat="false" ht="13.8" hidden="false" customHeight="false" outlineLevel="0" collapsed="false">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customFormat="false" ht="13.8" hidden="false" customHeight="false" outlineLevel="0" collapsed="false">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customFormat="false" ht="13.8" hidden="false" customHeight="false" outlineLevel="0" collapsed="false">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customFormat="false" ht="13.8" hidden="false" customHeight="false" outlineLevel="0" collapsed="false">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customFormat="false" ht="13.8" hidden="false" customHeight="false" outlineLevel="0" collapsed="false">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customFormat="false" ht="13.8" hidden="false" customHeight="false" outlineLevel="0" collapsed="false">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customFormat="false" ht="13.8" hidden="false" customHeight="false" outlineLevel="0" collapsed="false">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customFormat="false" ht="13.8" hidden="false" customHeight="false" outlineLevel="0" collapsed="false">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customFormat="false" ht="13.8" hidden="false" customHeight="false" outlineLevel="0" collapsed="false">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customFormat="false" ht="13.8" hidden="false" customHeight="false" outlineLevel="0" collapsed="false">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customFormat="false" ht="13.8" hidden="false" customHeight="false" outlineLevel="0" collapsed="false">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customFormat="false" ht="13.8" hidden="false" customHeight="false" outlineLevel="0" collapsed="false">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customFormat="false" ht="13.8" hidden="false" customHeight="false" outlineLevel="0" collapsed="false">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customFormat="false" ht="13.8" hidden="false" customHeight="false" outlineLevel="0" collapsed="false">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customFormat="false" ht="13.8" hidden="false" customHeight="false" outlineLevel="0" collapsed="false">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customFormat="false" ht="13.8" hidden="false" customHeight="false" outlineLevel="0" collapsed="false">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customFormat="false" ht="13.8" hidden="false" customHeight="false" outlineLevel="0" collapsed="false">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customFormat="false" ht="13.8" hidden="false" customHeight="false" outlineLevel="0" collapsed="false">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customFormat="false" ht="13.8" hidden="false" customHeight="false" outlineLevel="0" collapsed="false">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customFormat="false" ht="13.8" hidden="false" customHeight="false" outlineLevel="0" collapsed="false">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customFormat="false" ht="13.8" hidden="false" customHeight="false" outlineLevel="0" collapsed="false">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customFormat="false" ht="13.8" hidden="false" customHeight="false" outlineLevel="0" collapsed="false">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customFormat="false" ht="13.8" hidden="false" customHeight="false" outlineLevel="0" collapsed="false">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customFormat="false" ht="13.8" hidden="false" customHeight="false" outlineLevel="0" collapsed="false">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customFormat="false" ht="13.8" hidden="false" customHeight="false" outlineLevel="0" collapsed="false">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customFormat="false" ht="13.8" hidden="false" customHeight="false" outlineLevel="0" collapsed="false">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customFormat="false" ht="13.8" hidden="false" customHeight="false" outlineLevel="0" collapsed="false">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customFormat="false" ht="13.8" hidden="false" customHeight="false" outlineLevel="0" collapsed="false">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customFormat="false" ht="13.8" hidden="false" customHeight="false" outlineLevel="0" collapsed="false">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customFormat="false" ht="13.8" hidden="false" customHeight="false" outlineLevel="0" collapsed="false">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customFormat="false" ht="13.8" hidden="false" customHeight="false" outlineLevel="0" collapsed="false">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customFormat="false" ht="13.8" hidden="false" customHeight="false" outlineLevel="0" collapsed="false">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customFormat="false" ht="13.8" hidden="false" customHeight="false" outlineLevel="0" collapsed="false">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customFormat="false" ht="13.8" hidden="false" customHeight="false" outlineLevel="0" collapsed="false">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customFormat="false" ht="13.8" hidden="false" customHeight="false" outlineLevel="0" collapsed="false">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customFormat="false" ht="13.8" hidden="false" customHeight="false" outlineLevel="0" collapsed="false">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customFormat="false" ht="13.8" hidden="false" customHeight="false" outlineLevel="0" collapsed="false">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customFormat="false" ht="13.8" hidden="false" customHeight="false" outlineLevel="0" collapsed="false">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customFormat="false" ht="13.8" hidden="false" customHeight="false" outlineLevel="0" collapsed="false">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customFormat="false" ht="13.8" hidden="false" customHeight="false" outlineLevel="0" collapsed="false">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customFormat="false" ht="13.8" hidden="false" customHeight="false" outlineLevel="0" collapsed="false">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customFormat="false" ht="13.8" hidden="false" customHeight="false" outlineLevel="0" collapsed="false">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customFormat="false" ht="13.8" hidden="false" customHeight="false" outlineLevel="0" collapsed="false">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customFormat="false" ht="13.8" hidden="false" customHeight="false" outlineLevel="0" collapsed="false">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customFormat="false" ht="13.8" hidden="false" customHeight="false" outlineLevel="0" collapsed="false">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customFormat="false" ht="13.8" hidden="false" customHeight="false" outlineLevel="0" collapsed="false">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customFormat="false" ht="13.8" hidden="false" customHeight="false" outlineLevel="0" collapsed="false">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customFormat="false" ht="13.8" hidden="false" customHeight="false" outlineLevel="0" collapsed="false">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customFormat="false" ht="13.8" hidden="false" customHeight="false" outlineLevel="0" collapsed="false">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customFormat="false" ht="13.8" hidden="false" customHeight="false" outlineLevel="0" collapsed="false">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customFormat="false" ht="13.8" hidden="false" customHeight="false" outlineLevel="0" collapsed="false">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customFormat="false" ht="13.8" hidden="false" customHeight="false" outlineLevel="0" collapsed="false">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customFormat="false" ht="13.8" hidden="false" customHeight="false" outlineLevel="0" collapsed="false">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customFormat="false" ht="13.8" hidden="false" customHeight="false" outlineLevel="0" collapsed="false">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customFormat="false" ht="13.8" hidden="false" customHeight="false" outlineLevel="0" collapsed="false">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customFormat="false" ht="13.8" hidden="false" customHeight="false" outlineLevel="0" collapsed="false">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customFormat="false" ht="13.8" hidden="false" customHeight="false" outlineLevel="0" collapsed="false">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customFormat="false" ht="13.8" hidden="false" customHeight="false" outlineLevel="0" collapsed="false">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customFormat="false" ht="13.8" hidden="false" customHeight="false" outlineLevel="0" collapsed="false">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customFormat="false" ht="13.8" hidden="false" customHeight="false" outlineLevel="0" collapsed="false">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customFormat="false" ht="13.8" hidden="false" customHeight="false" outlineLevel="0" collapsed="false">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customFormat="false" ht="13.8" hidden="false" customHeight="false" outlineLevel="0" collapsed="false">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customFormat="false" ht="13.8" hidden="false" customHeight="false" outlineLevel="0" collapsed="false">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customFormat="false" ht="13.8" hidden="false" customHeight="false" outlineLevel="0" collapsed="false">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customFormat="false" ht="13.8" hidden="false" customHeight="false" outlineLevel="0" collapsed="false">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customFormat="false" ht="13.8" hidden="false" customHeight="false" outlineLevel="0" collapsed="false">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customFormat="false" ht="13.8" hidden="false" customHeight="false" outlineLevel="0" collapsed="false">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customFormat="false" ht="13.8" hidden="false" customHeight="false" outlineLevel="0" collapsed="false">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customFormat="false" ht="13.8" hidden="false" customHeight="false" outlineLevel="0" collapsed="false">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customFormat="false" ht="13.8" hidden="false" customHeight="false" outlineLevel="0" collapsed="false">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customFormat="false" ht="13.8" hidden="false" customHeight="false" outlineLevel="0" collapsed="false">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customFormat="false" ht="13.8" hidden="false" customHeight="false" outlineLevel="0" collapsed="false">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customFormat="false" ht="13.8" hidden="false" customHeight="false" outlineLevel="0" collapsed="false">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customFormat="false" ht="13.8" hidden="false" customHeight="false" outlineLevel="0" collapsed="false">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customFormat="false" ht="13.8" hidden="false" customHeight="false" outlineLevel="0" collapsed="false">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customFormat="false" ht="13.8" hidden="false" customHeight="false" outlineLevel="0" collapsed="false">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customFormat="false" ht="13.8" hidden="false" customHeight="false" outlineLevel="0" collapsed="false">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customFormat="false" ht="13.8" hidden="false" customHeight="false" outlineLevel="0" collapsed="false">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customFormat="false" ht="13.8" hidden="false" customHeight="false" outlineLevel="0" collapsed="false">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customFormat="false" ht="13.8" hidden="false" customHeight="false" outlineLevel="0" collapsed="false">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customFormat="false" ht="13.8" hidden="false" customHeight="false" outlineLevel="0" collapsed="false">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customFormat="false" ht="13.8" hidden="false" customHeight="false" outlineLevel="0" collapsed="false">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customFormat="false" ht="13.8" hidden="false" customHeight="false" outlineLevel="0" collapsed="false">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customFormat="false" ht="13.8" hidden="false" customHeight="false" outlineLevel="0" collapsed="false">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customFormat="false" ht="13.8" hidden="false" customHeight="false" outlineLevel="0" collapsed="false">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customFormat="false" ht="13.8" hidden="false" customHeight="false" outlineLevel="0" collapsed="false">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customFormat="false" ht="13.8" hidden="false" customHeight="false" outlineLevel="0" collapsed="false">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customFormat="false" ht="13.8" hidden="false" customHeight="false" outlineLevel="0" collapsed="false">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customFormat="false" ht="13.8" hidden="false" customHeight="false" outlineLevel="0" collapsed="false">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customFormat="false" ht="13.8" hidden="false" customHeight="false" outlineLevel="0" collapsed="false">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customFormat="false" ht="13.8" hidden="false" customHeight="false" outlineLevel="0" collapsed="false">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customFormat="false" ht="13.8" hidden="false" customHeight="false" outlineLevel="0" collapsed="false">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customFormat="false" ht="13.8" hidden="false" customHeight="false" outlineLevel="0" collapsed="false">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customFormat="false" ht="13.8" hidden="false" customHeight="false" outlineLevel="0" collapsed="false">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customFormat="false" ht="13.8" hidden="false" customHeight="false" outlineLevel="0" collapsed="false">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customFormat="false" ht="13.8" hidden="false" customHeight="false" outlineLevel="0" collapsed="false">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customFormat="false" ht="13.8" hidden="false" customHeight="false" outlineLevel="0" collapsed="false">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customFormat="false" ht="13.8" hidden="false" customHeight="false" outlineLevel="0" collapsed="false">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customFormat="false" ht="13.8" hidden="false" customHeight="false" outlineLevel="0" collapsed="false">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customFormat="false" ht="13.8" hidden="false" customHeight="false" outlineLevel="0" collapsed="false">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customFormat="false" ht="13.8" hidden="false" customHeight="false" outlineLevel="0" collapsed="false">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customFormat="false" ht="13.8" hidden="false" customHeight="false" outlineLevel="0" collapsed="false">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customFormat="false" ht="13.8" hidden="false" customHeight="false" outlineLevel="0" collapsed="false">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customFormat="false" ht="13.8" hidden="false" customHeight="false" outlineLevel="0" collapsed="false">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customFormat="false" ht="13.8" hidden="false" customHeight="false" outlineLevel="0" collapsed="false">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customFormat="false" ht="13.8" hidden="false" customHeight="false" outlineLevel="0" collapsed="false">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customFormat="false" ht="13.8" hidden="false" customHeight="false" outlineLevel="0" collapsed="false">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customFormat="false" ht="13.8" hidden="false" customHeight="false" outlineLevel="0" collapsed="false">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customFormat="false" ht="13.8" hidden="false" customHeight="false" outlineLevel="0" collapsed="false">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customFormat="false" ht="13.8" hidden="false" customHeight="false" outlineLevel="0" collapsed="false">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customFormat="false" ht="13.8" hidden="false" customHeight="false" outlineLevel="0" collapsed="false">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customFormat="false" ht="13.8" hidden="false" customHeight="false" outlineLevel="0" collapsed="false">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customFormat="false" ht="13.8" hidden="false" customHeight="false" outlineLevel="0" collapsed="false">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customFormat="false" ht="13.8" hidden="false" customHeight="false" outlineLevel="0" collapsed="false">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customFormat="false" ht="13.8" hidden="false" customHeight="false" outlineLevel="0" collapsed="false">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customFormat="false" ht="13.8" hidden="false" customHeight="false" outlineLevel="0" collapsed="false">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customFormat="false" ht="13.8" hidden="false" customHeight="false" outlineLevel="0" collapsed="false">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customFormat="false" ht="13.8" hidden="false" customHeight="false" outlineLevel="0" collapsed="false">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customFormat="false" ht="13.8" hidden="false" customHeight="false" outlineLevel="0" collapsed="false">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customFormat="false" ht="13.8" hidden="false" customHeight="false" outlineLevel="0" collapsed="false">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customFormat="false" ht="13.8" hidden="false" customHeight="false" outlineLevel="0" collapsed="false">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customFormat="false" ht="13.8" hidden="false" customHeight="false" outlineLevel="0" collapsed="false">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customFormat="false" ht="13.8" hidden="false" customHeight="false" outlineLevel="0" collapsed="false">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customFormat="false" ht="13.8" hidden="false" customHeight="false" outlineLevel="0" collapsed="false">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customFormat="false" ht="13.8" hidden="false" customHeight="false" outlineLevel="0" collapsed="false">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customFormat="false" ht="13.8" hidden="false" customHeight="false" outlineLevel="0" collapsed="false">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customFormat="false" ht="13.8" hidden="false" customHeight="false" outlineLevel="0" collapsed="false">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customFormat="false" ht="13.8" hidden="false" customHeight="false" outlineLevel="0" collapsed="false">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customFormat="false" ht="13.8" hidden="false" customHeight="false" outlineLevel="0" collapsed="false">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customFormat="false" ht="13.8" hidden="false" customHeight="false" outlineLevel="0" collapsed="false">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customFormat="false" ht="13.8" hidden="false" customHeight="false" outlineLevel="0" collapsed="false">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customFormat="false" ht="13.8" hidden="false" customHeight="false" outlineLevel="0" collapsed="false">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customFormat="false" ht="13.8" hidden="false" customHeight="false" outlineLevel="0" collapsed="false">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customFormat="false" ht="13.8" hidden="false" customHeight="false" outlineLevel="0" collapsed="false">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customFormat="false" ht="13.8" hidden="false" customHeight="false" outlineLevel="0" collapsed="false">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customFormat="false" ht="13.8" hidden="false" customHeight="false" outlineLevel="0" collapsed="false">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customFormat="false" ht="13.8" hidden="false" customHeight="false" outlineLevel="0" collapsed="false">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customFormat="false" ht="13.8" hidden="false" customHeight="false" outlineLevel="0" collapsed="false">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customFormat="false" ht="13.8" hidden="false" customHeight="false" outlineLevel="0" collapsed="false">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customFormat="false" ht="13.8" hidden="false" customHeight="false" outlineLevel="0" collapsed="false">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customFormat="false" ht="13.8" hidden="false" customHeight="false" outlineLevel="0" collapsed="false">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customFormat="false" ht="13.8" hidden="false" customHeight="false" outlineLevel="0" collapsed="false">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customFormat="false" ht="13.8" hidden="false" customHeight="false" outlineLevel="0" collapsed="false">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customFormat="false" ht="13.8" hidden="false" customHeight="false" outlineLevel="0" collapsed="false">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customFormat="false" ht="13.8" hidden="false" customHeight="false" outlineLevel="0" collapsed="false">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customFormat="false" ht="13.8" hidden="false" customHeight="false" outlineLevel="0" collapsed="false">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customFormat="false" ht="13.8" hidden="false" customHeight="false" outlineLevel="0" collapsed="false">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customFormat="false" ht="13.8" hidden="false" customHeight="false" outlineLevel="0" collapsed="false">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customFormat="false" ht="13.8" hidden="false" customHeight="false" outlineLevel="0" collapsed="false">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customFormat="false" ht="13.8" hidden="false" customHeight="false" outlineLevel="0" collapsed="false">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customFormat="false" ht="13.8" hidden="false" customHeight="false" outlineLevel="0" collapsed="false">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customFormat="false" ht="13.8" hidden="false" customHeight="false" outlineLevel="0" collapsed="false">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customFormat="false" ht="13.8" hidden="false" customHeight="false" outlineLevel="0" collapsed="false">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customFormat="false" ht="13.8" hidden="false" customHeight="false" outlineLevel="0" collapsed="false">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customFormat="false" ht="13.8" hidden="false" customHeight="false" outlineLevel="0" collapsed="false">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customFormat="false" ht="13.8" hidden="false" customHeight="false" outlineLevel="0" collapsed="false">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customFormat="false" ht="13.8" hidden="false" customHeight="false" outlineLevel="0" collapsed="false">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customFormat="false" ht="13.8" hidden="false" customHeight="false" outlineLevel="0" collapsed="false">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customFormat="false" ht="13.8" hidden="false" customHeight="false" outlineLevel="0" collapsed="false">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customFormat="false" ht="13.8" hidden="false" customHeight="false" outlineLevel="0" collapsed="false">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customFormat="false" ht="13.8" hidden="false" customHeight="false" outlineLevel="0" collapsed="false">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customFormat="false" ht="13.8" hidden="false" customHeight="false" outlineLevel="0" collapsed="false">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customFormat="false" ht="13.8" hidden="false" customHeight="false" outlineLevel="0" collapsed="false">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customFormat="false" ht="13.8" hidden="false" customHeight="false" outlineLevel="0" collapsed="false">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customFormat="false" ht="13.8" hidden="false" customHeight="false" outlineLevel="0" collapsed="false">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customFormat="false" ht="13.8" hidden="false" customHeight="false" outlineLevel="0" collapsed="false">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customFormat="false" ht="13.8" hidden="false" customHeight="false" outlineLevel="0" collapsed="false">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customFormat="false" ht="13.8" hidden="false" customHeight="false" outlineLevel="0" collapsed="false">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customFormat="false" ht="13.8" hidden="false" customHeight="false" outlineLevel="0" collapsed="false">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customFormat="false" ht="13.8" hidden="false" customHeight="false" outlineLevel="0" collapsed="false">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customFormat="false" ht="13.8" hidden="false" customHeight="false" outlineLevel="0" collapsed="false">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customFormat="false" ht="13.8" hidden="false" customHeight="false" outlineLevel="0" collapsed="false">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customFormat="false" ht="13.8" hidden="false" customHeight="false" outlineLevel="0" collapsed="false">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customFormat="false" ht="13.8" hidden="false" customHeight="false" outlineLevel="0" collapsed="false">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customFormat="false" ht="13.8" hidden="false" customHeight="false" outlineLevel="0" collapsed="false">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customFormat="false" ht="13.8" hidden="false" customHeight="false" outlineLevel="0" collapsed="false">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customFormat="false" ht="13.8" hidden="false" customHeight="false" outlineLevel="0" collapsed="false">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customFormat="false" ht="13.8" hidden="false" customHeight="false" outlineLevel="0" collapsed="false">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customFormat="false" ht="13.8" hidden="false" customHeight="false" outlineLevel="0" collapsed="false">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customFormat="false" ht="13.8" hidden="false" customHeight="false" outlineLevel="0" collapsed="false">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customFormat="false" ht="13.8" hidden="false" customHeight="false" outlineLevel="0" collapsed="false">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customFormat="false" ht="13.8" hidden="false" customHeight="false" outlineLevel="0" collapsed="false">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customFormat="false" ht="13.8" hidden="false" customHeight="false" outlineLevel="0" collapsed="false">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customFormat="false" ht="13.8" hidden="false" customHeight="false" outlineLevel="0" collapsed="false">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customFormat="false" ht="13.8" hidden="false" customHeight="false" outlineLevel="0" collapsed="false">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customFormat="false" ht="13.8" hidden="false" customHeight="false" outlineLevel="0" collapsed="false">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customFormat="false" ht="13.8" hidden="false" customHeight="false" outlineLevel="0" collapsed="false">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customFormat="false" ht="13.8" hidden="false" customHeight="false" outlineLevel="0" collapsed="false">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customFormat="false" ht="13.8" hidden="false" customHeight="false" outlineLevel="0" collapsed="false">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customFormat="false" ht="13.8" hidden="false" customHeight="false" outlineLevel="0" collapsed="false">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customFormat="false" ht="13.8" hidden="false" customHeight="false" outlineLevel="0" collapsed="false">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customFormat="false" ht="13.8" hidden="false" customHeight="false" outlineLevel="0" collapsed="false">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customFormat="false" ht="13.8" hidden="false" customHeight="false" outlineLevel="0" collapsed="false">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customFormat="false" ht="13.8" hidden="false" customHeight="false" outlineLevel="0" collapsed="false">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customFormat="false" ht="13.8" hidden="false" customHeight="false" outlineLevel="0" collapsed="false">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customFormat="false" ht="13.8" hidden="false" customHeight="false" outlineLevel="0" collapsed="false">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customFormat="false" ht="13.8" hidden="false" customHeight="false" outlineLevel="0" collapsed="false">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customFormat="false" ht="13.8" hidden="false" customHeight="false" outlineLevel="0" collapsed="false">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customFormat="false" ht="13.8" hidden="false" customHeight="false" outlineLevel="0" collapsed="false">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customFormat="false" ht="13.8" hidden="false" customHeight="false" outlineLevel="0" collapsed="false">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customFormat="false" ht="13.8" hidden="false" customHeight="false" outlineLevel="0" collapsed="false">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customFormat="false" ht="13.8" hidden="false" customHeight="false" outlineLevel="0" collapsed="false">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customFormat="false" ht="13.8" hidden="false" customHeight="false" outlineLevel="0" collapsed="false">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customFormat="false" ht="13.8" hidden="false" customHeight="false" outlineLevel="0" collapsed="false">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customFormat="false" ht="13.8" hidden="false" customHeight="false" outlineLevel="0" collapsed="false">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customFormat="false" ht="13.8" hidden="false" customHeight="false" outlineLevel="0" collapsed="false">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customFormat="false" ht="13.8" hidden="false" customHeight="false" outlineLevel="0" collapsed="false">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customFormat="false" ht="13.8" hidden="false" customHeight="false" outlineLevel="0" collapsed="false">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customFormat="false" ht="13.8" hidden="false" customHeight="false" outlineLevel="0" collapsed="false">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customFormat="false" ht="13.8" hidden="false" customHeight="false" outlineLevel="0" collapsed="false">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customFormat="false" ht="13.8" hidden="false" customHeight="false" outlineLevel="0" collapsed="false">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customFormat="false" ht="13.8" hidden="false" customHeight="false" outlineLevel="0" collapsed="false">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customFormat="false" ht="13.8" hidden="false" customHeight="false" outlineLevel="0" collapsed="false">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customFormat="false" ht="13.8" hidden="false" customHeight="false" outlineLevel="0" collapsed="false">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customFormat="false" ht="13.8" hidden="false" customHeight="false" outlineLevel="0" collapsed="false">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customFormat="false" ht="13.8" hidden="false" customHeight="false" outlineLevel="0" collapsed="false">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customFormat="false" ht="13.8" hidden="false" customHeight="false" outlineLevel="0" collapsed="false">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customFormat="false" ht="13.8" hidden="false" customHeight="false" outlineLevel="0" collapsed="false">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customFormat="false" ht="13.8" hidden="false" customHeight="false" outlineLevel="0" collapsed="false">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customFormat="false" ht="13.8" hidden="false" customHeight="false" outlineLevel="0" collapsed="false">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customFormat="false" ht="13.8" hidden="false" customHeight="false" outlineLevel="0" collapsed="false">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customFormat="false" ht="13.8" hidden="false" customHeight="false" outlineLevel="0" collapsed="false">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customFormat="false" ht="13.8" hidden="false" customHeight="false" outlineLevel="0" collapsed="false">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customFormat="false" ht="13.8" hidden="false" customHeight="false" outlineLevel="0" collapsed="false">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customFormat="false" ht="13.8" hidden="false" customHeight="false" outlineLevel="0" collapsed="false">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customFormat="false" ht="13.8" hidden="false" customHeight="false" outlineLevel="0" collapsed="false">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customFormat="false" ht="13.8" hidden="false" customHeight="false" outlineLevel="0" collapsed="false">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customFormat="false" ht="13.8" hidden="false" customHeight="false" outlineLevel="0" collapsed="false">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customFormat="false" ht="13.8" hidden="false" customHeight="false" outlineLevel="0" collapsed="false">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customFormat="false" ht="13.8" hidden="false" customHeight="false" outlineLevel="0" collapsed="false">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customFormat="false" ht="13.8" hidden="false" customHeight="false" outlineLevel="0" collapsed="false">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customFormat="false" ht="13.8" hidden="false" customHeight="false" outlineLevel="0" collapsed="false">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customFormat="false" ht="13.8" hidden="false" customHeight="false" outlineLevel="0" collapsed="false">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customFormat="false" ht="13.8" hidden="false" customHeight="false" outlineLevel="0" collapsed="false">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customFormat="false" ht="13.8" hidden="false" customHeight="false" outlineLevel="0" collapsed="false">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customFormat="false" ht="13.8" hidden="false" customHeight="false" outlineLevel="0" collapsed="false">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customFormat="false" ht="13.8" hidden="false" customHeight="false" outlineLevel="0" collapsed="false">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customFormat="false" ht="13.8" hidden="false" customHeight="false" outlineLevel="0" collapsed="false">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customFormat="false" ht="13.8" hidden="false" customHeight="false" outlineLevel="0" collapsed="false">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customFormat="false" ht="13.8" hidden="false" customHeight="false" outlineLevel="0" collapsed="false">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customFormat="false" ht="13.8" hidden="false" customHeight="false" outlineLevel="0" collapsed="false">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customFormat="false" ht="13.8" hidden="false" customHeight="false" outlineLevel="0" collapsed="false">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customFormat="false" ht="13.8" hidden="false" customHeight="false" outlineLevel="0" collapsed="false">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customFormat="false" ht="13.8" hidden="false" customHeight="false" outlineLevel="0" collapsed="false">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customFormat="false" ht="13.8" hidden="false" customHeight="false" outlineLevel="0" collapsed="false">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customFormat="false" ht="13.8" hidden="false" customHeight="false" outlineLevel="0" collapsed="false">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customFormat="false" ht="13.8" hidden="false" customHeight="false" outlineLevel="0" collapsed="false">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customFormat="false" ht="13.8" hidden="false" customHeight="false" outlineLevel="0" collapsed="false">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customFormat="false" ht="13.8" hidden="false" customHeight="false" outlineLevel="0" collapsed="false">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customFormat="false" ht="13.8" hidden="false" customHeight="false" outlineLevel="0" collapsed="false">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customFormat="false" ht="13.8" hidden="false" customHeight="false" outlineLevel="0" collapsed="false">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customFormat="false" ht="13.8" hidden="false" customHeight="false" outlineLevel="0" collapsed="false">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customFormat="false" ht="13.8" hidden="false" customHeight="false" outlineLevel="0" collapsed="false">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customFormat="false" ht="13.8" hidden="false" customHeight="false" outlineLevel="0" collapsed="false">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customFormat="false" ht="13.8" hidden="false" customHeight="false" outlineLevel="0" collapsed="false">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customFormat="false" ht="13.8" hidden="false" customHeight="false" outlineLevel="0" collapsed="false">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customFormat="false" ht="13.8" hidden="false" customHeight="false" outlineLevel="0" collapsed="false">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customFormat="false" ht="13.8" hidden="false" customHeight="false" outlineLevel="0" collapsed="false">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customFormat="false" ht="13.8" hidden="false" customHeight="false" outlineLevel="0" collapsed="false">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customFormat="false" ht="13.8" hidden="false" customHeight="false" outlineLevel="0" collapsed="false">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customFormat="false" ht="13.8" hidden="false" customHeight="false" outlineLevel="0" collapsed="false">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customFormat="false" ht="13.8" hidden="false" customHeight="false" outlineLevel="0" collapsed="false">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customFormat="false" ht="13.8" hidden="false" customHeight="false" outlineLevel="0" collapsed="false">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customFormat="false" ht="13.8" hidden="false" customHeight="false" outlineLevel="0" collapsed="false">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customFormat="false" ht="13.8" hidden="false" customHeight="false" outlineLevel="0" collapsed="false">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customFormat="false" ht="13.8" hidden="false" customHeight="false" outlineLevel="0" collapsed="false">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customFormat="false" ht="13.8" hidden="false" customHeight="false" outlineLevel="0" collapsed="false">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customFormat="false" ht="13.8" hidden="false" customHeight="false" outlineLevel="0" collapsed="false">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customFormat="false" ht="13.8" hidden="false" customHeight="false" outlineLevel="0" collapsed="false">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customFormat="false" ht="13.8" hidden="false" customHeight="false" outlineLevel="0" collapsed="false">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customFormat="false" ht="13.8" hidden="false" customHeight="false" outlineLevel="0" collapsed="false">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customFormat="false" ht="13.8" hidden="false" customHeight="false" outlineLevel="0" collapsed="false">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customFormat="false" ht="13.8" hidden="false" customHeight="false" outlineLevel="0" collapsed="false">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customFormat="false" ht="13.8" hidden="false" customHeight="false" outlineLevel="0" collapsed="false">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customFormat="false" ht="13.8" hidden="false" customHeight="false" outlineLevel="0" collapsed="false">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customFormat="false" ht="13.8" hidden="false" customHeight="false" outlineLevel="0" collapsed="false">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customFormat="false" ht="13.8" hidden="false" customHeight="false" outlineLevel="0" collapsed="false">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customFormat="false" ht="13.8" hidden="false" customHeight="false" outlineLevel="0" collapsed="false">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customFormat="false" ht="13.8" hidden="false" customHeight="false" outlineLevel="0" collapsed="false">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customFormat="false" ht="13.8" hidden="false" customHeight="false" outlineLevel="0" collapsed="false">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customFormat="false" ht="13.8" hidden="false" customHeight="false" outlineLevel="0" collapsed="false">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customFormat="false" ht="13.8" hidden="false" customHeight="false" outlineLevel="0" collapsed="false">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customFormat="false" ht="13.8" hidden="false" customHeight="false" outlineLevel="0" collapsed="false">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customFormat="false" ht="13.8" hidden="false" customHeight="false" outlineLevel="0" collapsed="false">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customFormat="false" ht="13.8" hidden="false" customHeight="false" outlineLevel="0" collapsed="false">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customFormat="false" ht="13.8" hidden="false" customHeight="false" outlineLevel="0" collapsed="false">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customFormat="false" ht="13.8" hidden="false" customHeight="false" outlineLevel="0" collapsed="false">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customFormat="false" ht="13.8" hidden="false" customHeight="false" outlineLevel="0" collapsed="false">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customFormat="false" ht="13.8" hidden="false" customHeight="false" outlineLevel="0" collapsed="false">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customFormat="false" ht="13.8" hidden="false" customHeight="false" outlineLevel="0" collapsed="false">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customFormat="false" ht="13.8" hidden="false" customHeight="false" outlineLevel="0" collapsed="false">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customFormat="false" ht="13.8" hidden="false" customHeight="false" outlineLevel="0" collapsed="false">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customFormat="false" ht="13.8" hidden="false" customHeight="false" outlineLevel="0" collapsed="false">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customFormat="false" ht="13.8" hidden="false" customHeight="false" outlineLevel="0" collapsed="false">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customFormat="false" ht="13.8" hidden="false" customHeight="false" outlineLevel="0" collapsed="false">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customFormat="false" ht="13.8" hidden="false" customHeight="false" outlineLevel="0" collapsed="false">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customFormat="false" ht="13.8" hidden="false" customHeight="false" outlineLevel="0" collapsed="false">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customFormat="false" ht="13.8" hidden="false" customHeight="false" outlineLevel="0" collapsed="false">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customFormat="false" ht="13.8" hidden="false" customHeight="false" outlineLevel="0" collapsed="false">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customFormat="false" ht="13.8" hidden="false" customHeight="false" outlineLevel="0" collapsed="false">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customFormat="false" ht="13.8" hidden="false" customHeight="false" outlineLevel="0" collapsed="false">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customFormat="false" ht="13.8" hidden="false" customHeight="false" outlineLevel="0" collapsed="false">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customFormat="false" ht="13.8" hidden="false" customHeight="false" outlineLevel="0" collapsed="false">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customFormat="false" ht="13.8" hidden="false" customHeight="false" outlineLevel="0" collapsed="false">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customFormat="false" ht="13.8" hidden="false" customHeight="false" outlineLevel="0" collapsed="false">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customFormat="false" ht="13.8" hidden="false" customHeight="false" outlineLevel="0" collapsed="false">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customFormat="false" ht="13.8" hidden="false" customHeight="false" outlineLevel="0" collapsed="false">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customFormat="false" ht="13.8" hidden="false" customHeight="false" outlineLevel="0" collapsed="false">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customFormat="false" ht="13.8" hidden="false" customHeight="false" outlineLevel="0" collapsed="false">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customFormat="false" ht="13.8" hidden="false" customHeight="false" outlineLevel="0" collapsed="false">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customFormat="false" ht="13.8" hidden="false" customHeight="false" outlineLevel="0" collapsed="false">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customFormat="false" ht="13.8" hidden="false" customHeight="false" outlineLevel="0" collapsed="false">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customFormat="false" ht="13.8" hidden="false" customHeight="false" outlineLevel="0" collapsed="false">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customFormat="false" ht="13.8" hidden="false" customHeight="false" outlineLevel="0" collapsed="false">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customFormat="false" ht="13.8" hidden="false" customHeight="false" outlineLevel="0" collapsed="false">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customFormat="false" ht="13.8" hidden="false" customHeight="false" outlineLevel="0" collapsed="false">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customFormat="false" ht="13.8" hidden="false" customHeight="false" outlineLevel="0" collapsed="false">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customFormat="false" ht="13.8" hidden="false" customHeight="false" outlineLevel="0" collapsed="false">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customFormat="false" ht="13.8" hidden="false" customHeight="false" outlineLevel="0" collapsed="false">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customFormat="false" ht="13.8" hidden="false" customHeight="false" outlineLevel="0" collapsed="false">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customFormat="false" ht="13.8" hidden="false" customHeight="false" outlineLevel="0" collapsed="false">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customFormat="false" ht="13.8" hidden="false" customHeight="false" outlineLevel="0" collapsed="false">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customFormat="false" ht="13.8" hidden="false" customHeight="false" outlineLevel="0" collapsed="false">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customFormat="false" ht="13.8" hidden="false" customHeight="false" outlineLevel="0" collapsed="false">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customFormat="false" ht="13.8" hidden="false" customHeight="false" outlineLevel="0" collapsed="false">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customFormat="false" ht="13.8" hidden="false" customHeight="false" outlineLevel="0" collapsed="false">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customFormat="false" ht="13.8" hidden="false" customHeight="false" outlineLevel="0" collapsed="false">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customFormat="false" ht="13.8" hidden="false" customHeight="false" outlineLevel="0" collapsed="false">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customFormat="false" ht="13.8" hidden="false" customHeight="false" outlineLevel="0" collapsed="false">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customFormat="false" ht="13.8" hidden="false" customHeight="false" outlineLevel="0" collapsed="false">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customFormat="false" ht="13.8" hidden="false" customHeight="false" outlineLevel="0" collapsed="false">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customFormat="false" ht="13.8" hidden="false" customHeight="false" outlineLevel="0" collapsed="false">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K120" activeCellId="0" sqref="K120"/>
    </sheetView>
  </sheetViews>
  <sheetFormatPr defaultRowHeight="15.75" zeroHeight="false" outlineLevelRow="0" outlineLevelCol="0"/>
  <cols>
    <col collapsed="false" customWidth="true" hidden="false" outlineLevel="0" max="1" min="1" style="57" width="14.43"/>
    <col collapsed="false" customWidth="true" hidden="false" outlineLevel="0" max="2" min="2" style="57" width="22.96"/>
    <col collapsed="false" customWidth="true" hidden="false" outlineLevel="0" max="3" min="3" style="57" width="19.49"/>
    <col collapsed="false" customWidth="true" hidden="false" outlineLevel="0" max="5" min="4" style="57" width="14.43"/>
    <col collapsed="false" customWidth="true" hidden="false" outlineLevel="0" max="6" min="6" style="57" width="16.99"/>
    <col collapsed="false" customWidth="true" hidden="false" outlineLevel="0" max="1025" min="7" style="57" width="14.43"/>
  </cols>
  <sheetData>
    <row r="1" customFormat="false" ht="39.55" hidden="false" customHeight="false" outlineLevel="0" collapsed="false">
      <c r="A1" s="58" t="s">
        <v>492</v>
      </c>
      <c r="B1" s="58" t="s">
        <v>493</v>
      </c>
      <c r="C1" s="58" t="s">
        <v>494</v>
      </c>
      <c r="D1" s="58" t="s">
        <v>495</v>
      </c>
      <c r="E1" s="58" t="s">
        <v>496</v>
      </c>
      <c r="F1" s="58" t="s">
        <v>497</v>
      </c>
      <c r="G1" s="58" t="s">
        <v>498</v>
      </c>
      <c r="H1" s="58" t="s">
        <v>499</v>
      </c>
      <c r="I1" s="58" t="s">
        <v>500</v>
      </c>
      <c r="J1" s="58" t="s">
        <v>501</v>
      </c>
      <c r="K1" s="58" t="s">
        <v>502</v>
      </c>
      <c r="L1" s="58" t="s">
        <v>503</v>
      </c>
      <c r="M1" s="59"/>
      <c r="N1" s="59"/>
      <c r="O1" s="59"/>
      <c r="P1" s="59"/>
      <c r="Q1" s="59"/>
      <c r="R1" s="59"/>
      <c r="S1" s="59"/>
      <c r="T1" s="59"/>
      <c r="U1" s="59"/>
      <c r="V1" s="59"/>
      <c r="W1" s="59"/>
      <c r="X1" s="59"/>
      <c r="Y1" s="59"/>
      <c r="Z1" s="59"/>
      <c r="AA1" s="59"/>
    </row>
    <row r="2" customFormat="false" ht="14.15" hidden="false" customHeight="false" outlineLevel="0" collapsed="false">
      <c r="A2" s="60" t="s">
        <v>504</v>
      </c>
      <c r="B2" s="59" t="s">
        <v>505</v>
      </c>
      <c r="C2" s="59" t="s">
        <v>506</v>
      </c>
      <c r="D2" s="59" t="n">
        <v>0</v>
      </c>
      <c r="E2" s="59" t="s">
        <v>507</v>
      </c>
      <c r="F2" s="59"/>
      <c r="G2" s="59"/>
      <c r="H2" s="59"/>
      <c r="I2" s="59"/>
      <c r="J2" s="59"/>
      <c r="K2" s="59"/>
      <c r="L2" s="59"/>
      <c r="M2" s="59"/>
      <c r="N2" s="59"/>
      <c r="O2" s="59"/>
      <c r="P2" s="59"/>
      <c r="Q2" s="59"/>
      <c r="R2" s="59"/>
      <c r="S2" s="59"/>
      <c r="T2" s="59"/>
      <c r="U2" s="59"/>
      <c r="V2" s="59"/>
      <c r="W2" s="59"/>
      <c r="X2" s="59"/>
      <c r="Y2" s="59"/>
      <c r="Z2" s="59"/>
      <c r="AA2" s="59"/>
    </row>
    <row r="3" customFormat="false" ht="113.4" hidden="false" customHeight="false" outlineLevel="0" collapsed="false">
      <c r="A3" s="58" t="s">
        <v>508</v>
      </c>
      <c r="B3" s="61" t="s">
        <v>509</v>
      </c>
      <c r="C3" s="61" t="s">
        <v>510</v>
      </c>
      <c r="D3" s="59" t="n">
        <v>-2</v>
      </c>
      <c r="E3" s="59" t="s">
        <v>507</v>
      </c>
      <c r="F3" s="56" t="s">
        <v>511</v>
      </c>
      <c r="G3" s="56" t="s">
        <v>512</v>
      </c>
      <c r="H3" s="56" t="s">
        <v>513</v>
      </c>
      <c r="I3" s="59"/>
      <c r="J3" s="56" t="s">
        <v>514</v>
      </c>
      <c r="K3" s="59"/>
      <c r="L3" s="59"/>
      <c r="M3" s="59"/>
      <c r="N3" s="59"/>
      <c r="O3" s="59"/>
      <c r="P3" s="59"/>
      <c r="Q3" s="59"/>
      <c r="R3" s="59"/>
      <c r="S3" s="59"/>
      <c r="T3" s="59"/>
      <c r="U3" s="59"/>
      <c r="V3" s="59"/>
      <c r="W3" s="59"/>
      <c r="X3" s="59"/>
      <c r="Y3" s="59"/>
      <c r="Z3" s="59"/>
      <c r="AA3" s="59"/>
    </row>
    <row r="4" customFormat="false" ht="13.8" hidden="false" customHeight="false" outlineLevel="0" collapsed="false">
      <c r="A4" s="59" t="s">
        <v>515</v>
      </c>
      <c r="B4" s="59" t="s">
        <v>516</v>
      </c>
      <c r="C4" s="59" t="s">
        <v>517</v>
      </c>
      <c r="D4" s="59" t="n">
        <v>-2</v>
      </c>
      <c r="E4" s="59" t="s">
        <v>507</v>
      </c>
      <c r="F4" s="59"/>
      <c r="G4" s="59"/>
      <c r="H4" s="59"/>
      <c r="I4" s="59"/>
      <c r="J4" s="59"/>
      <c r="K4" s="59"/>
      <c r="L4" s="59"/>
      <c r="M4" s="59"/>
      <c r="N4" s="59"/>
      <c r="O4" s="59"/>
      <c r="P4" s="59"/>
      <c r="Q4" s="59"/>
      <c r="R4" s="59"/>
      <c r="S4" s="59"/>
      <c r="T4" s="59"/>
      <c r="U4" s="59"/>
      <c r="V4" s="59"/>
      <c r="W4" s="59"/>
      <c r="X4" s="59"/>
      <c r="Y4" s="59"/>
      <c r="Z4" s="59"/>
      <c r="AA4" s="59"/>
    </row>
    <row r="5" customFormat="false" ht="13.8" hidden="false" customHeight="false" outlineLevel="0" collapsed="false">
      <c r="A5" s="59" t="s">
        <v>518</v>
      </c>
      <c r="B5" s="59" t="s">
        <v>519</v>
      </c>
      <c r="C5" s="61" t="s">
        <v>520</v>
      </c>
      <c r="D5" s="59" t="n">
        <v>0</v>
      </c>
      <c r="E5" s="59" t="s">
        <v>521</v>
      </c>
      <c r="F5" s="59"/>
      <c r="G5" s="59"/>
      <c r="H5" s="59"/>
      <c r="I5" s="59"/>
      <c r="J5" s="59"/>
      <c r="K5" s="59"/>
      <c r="L5" s="59"/>
      <c r="M5" s="59"/>
      <c r="N5" s="59"/>
      <c r="O5" s="59"/>
      <c r="P5" s="59"/>
      <c r="Q5" s="59"/>
      <c r="R5" s="59"/>
      <c r="S5" s="59"/>
      <c r="T5" s="59"/>
      <c r="U5" s="59"/>
      <c r="V5" s="59"/>
      <c r="W5" s="59"/>
      <c r="X5" s="59"/>
      <c r="Y5" s="59"/>
      <c r="Z5" s="59"/>
      <c r="AA5" s="59"/>
    </row>
    <row r="6" customFormat="false" ht="13.8" hidden="false" customHeight="false" outlineLevel="0" collapsed="false">
      <c r="A6" s="59" t="s">
        <v>522</v>
      </c>
      <c r="B6" s="59" t="s">
        <v>505</v>
      </c>
      <c r="C6" s="59" t="s">
        <v>506</v>
      </c>
      <c r="D6" s="59" t="n">
        <v>0</v>
      </c>
      <c r="E6" s="59" t="s">
        <v>521</v>
      </c>
      <c r="F6" s="59"/>
      <c r="G6" s="59"/>
      <c r="H6" s="59"/>
      <c r="I6" s="59"/>
      <c r="J6" s="59"/>
      <c r="K6" s="59"/>
      <c r="L6" s="59"/>
      <c r="M6" s="59"/>
      <c r="N6" s="59"/>
      <c r="O6" s="59"/>
      <c r="P6" s="59"/>
      <c r="Q6" s="59"/>
      <c r="R6" s="59"/>
      <c r="S6" s="59"/>
      <c r="T6" s="59"/>
      <c r="U6" s="59"/>
      <c r="V6" s="59"/>
      <c r="W6" s="59"/>
      <c r="X6" s="59"/>
      <c r="Y6" s="59"/>
      <c r="Z6" s="59"/>
      <c r="AA6" s="59"/>
    </row>
    <row r="7" customFormat="false" ht="180.55" hidden="false" customHeight="false" outlineLevel="0" collapsed="false">
      <c r="A7" s="59" t="s">
        <v>523</v>
      </c>
      <c r="B7" s="59" t="s">
        <v>524</v>
      </c>
      <c r="C7" s="61" t="s">
        <v>525</v>
      </c>
      <c r="D7" s="59" t="n">
        <v>-3</v>
      </c>
      <c r="E7" s="59" t="s">
        <v>507</v>
      </c>
      <c r="F7" s="61" t="s">
        <v>526</v>
      </c>
      <c r="G7" s="61" t="s">
        <v>527</v>
      </c>
      <c r="H7" s="61" t="s">
        <v>528</v>
      </c>
      <c r="I7" s="59"/>
      <c r="J7" s="61" t="s">
        <v>529</v>
      </c>
      <c r="K7" s="59"/>
      <c r="L7" s="59"/>
      <c r="M7" s="59"/>
      <c r="N7" s="59"/>
      <c r="O7" s="59"/>
      <c r="P7" s="59"/>
      <c r="Q7" s="59"/>
      <c r="R7" s="59"/>
      <c r="S7" s="59"/>
      <c r="T7" s="59"/>
      <c r="U7" s="59"/>
      <c r="V7" s="59"/>
      <c r="W7" s="59"/>
      <c r="X7" s="59"/>
      <c r="Y7" s="59"/>
      <c r="Z7" s="59"/>
      <c r="AA7" s="59"/>
    </row>
    <row r="8" customFormat="false" ht="102.2" hidden="false" customHeight="false" outlineLevel="0" collapsed="false">
      <c r="A8" s="59" t="s">
        <v>530</v>
      </c>
      <c r="B8" s="59" t="s">
        <v>531</v>
      </c>
      <c r="C8" s="61" t="s">
        <v>532</v>
      </c>
      <c r="D8" s="59" t="n">
        <v>-2</v>
      </c>
      <c r="E8" s="59" t="s">
        <v>507</v>
      </c>
      <c r="F8" s="59" t="s">
        <v>533</v>
      </c>
      <c r="G8" s="61" t="s">
        <v>534</v>
      </c>
      <c r="H8" s="61" t="s">
        <v>535</v>
      </c>
      <c r="I8" s="59"/>
      <c r="J8" s="61" t="s">
        <v>536</v>
      </c>
      <c r="K8" s="59"/>
      <c r="L8" s="59"/>
      <c r="M8" s="59"/>
      <c r="N8" s="59"/>
      <c r="O8" s="59"/>
      <c r="P8" s="59"/>
      <c r="Q8" s="59"/>
      <c r="R8" s="59"/>
      <c r="S8" s="59"/>
      <c r="T8" s="59"/>
      <c r="U8" s="59"/>
      <c r="V8" s="59"/>
      <c r="W8" s="59"/>
      <c r="X8" s="59"/>
      <c r="Y8" s="59"/>
      <c r="Z8" s="59"/>
      <c r="AA8" s="59"/>
    </row>
    <row r="9" customFormat="false" ht="169.4" hidden="false" customHeight="false" outlineLevel="0" collapsed="false">
      <c r="A9" s="59" t="s">
        <v>537</v>
      </c>
      <c r="B9" s="0" t="s">
        <v>538</v>
      </c>
      <c r="C9" s="56" t="s">
        <v>539</v>
      </c>
      <c r="D9" s="0" t="n">
        <v>0</v>
      </c>
      <c r="E9" s="0" t="s">
        <v>507</v>
      </c>
      <c r="F9" s="56" t="s">
        <v>540</v>
      </c>
      <c r="G9" s="56" t="s">
        <v>541</v>
      </c>
      <c r="H9" s="56" t="s">
        <v>542</v>
      </c>
      <c r="I9" s="0"/>
      <c r="J9" s="56" t="s">
        <v>543</v>
      </c>
      <c r="K9" s="59"/>
      <c r="L9" s="59"/>
      <c r="M9" s="59"/>
      <c r="N9" s="59"/>
      <c r="O9" s="59"/>
      <c r="P9" s="59"/>
      <c r="Q9" s="59"/>
      <c r="R9" s="59"/>
      <c r="S9" s="59"/>
      <c r="T9" s="59"/>
      <c r="U9" s="59"/>
      <c r="V9" s="59"/>
      <c r="W9" s="59"/>
      <c r="X9" s="59"/>
      <c r="Y9" s="59"/>
      <c r="Z9" s="59"/>
      <c r="AA9" s="59"/>
    </row>
    <row r="10" customFormat="false" ht="135.8" hidden="false" customHeight="false" outlineLevel="0" collapsed="false">
      <c r="A10" s="59" t="s">
        <v>544</v>
      </c>
      <c r="B10" s="59" t="s">
        <v>545</v>
      </c>
      <c r="C10" s="56" t="s">
        <v>546</v>
      </c>
      <c r="D10" s="59" t="n">
        <v>-2</v>
      </c>
      <c r="E10" s="59" t="s">
        <v>507</v>
      </c>
      <c r="F10" s="56" t="s">
        <v>547</v>
      </c>
      <c r="G10" s="56" t="s">
        <v>548</v>
      </c>
      <c r="H10" s="56" t="s">
        <v>549</v>
      </c>
      <c r="I10" s="59"/>
      <c r="J10" s="56" t="s">
        <v>550</v>
      </c>
      <c r="K10" s="59"/>
      <c r="L10" s="59"/>
      <c r="M10" s="59"/>
      <c r="N10" s="59"/>
      <c r="O10" s="59"/>
      <c r="P10" s="59"/>
      <c r="Q10" s="59"/>
      <c r="R10" s="59"/>
      <c r="S10" s="59"/>
      <c r="T10" s="59"/>
      <c r="U10" s="59"/>
      <c r="V10" s="59"/>
      <c r="W10" s="59"/>
      <c r="X10" s="59"/>
      <c r="Y10" s="59"/>
      <c r="Z10" s="59"/>
      <c r="AA10" s="59"/>
    </row>
    <row r="11" customFormat="false" ht="158.2" hidden="false" customHeight="false" outlineLevel="0" collapsed="false">
      <c r="A11" s="59" t="s">
        <v>551</v>
      </c>
      <c r="B11" s="59" t="s">
        <v>552</v>
      </c>
      <c r="C11" s="56" t="s">
        <v>553</v>
      </c>
      <c r="D11" s="59" t="n">
        <v>-2</v>
      </c>
      <c r="E11" s="59" t="s">
        <v>507</v>
      </c>
      <c r="F11" s="56" t="s">
        <v>554</v>
      </c>
      <c r="G11" s="56" t="s">
        <v>555</v>
      </c>
      <c r="H11" s="56" t="s">
        <v>556</v>
      </c>
      <c r="I11" s="59"/>
      <c r="J11" s="56" t="s">
        <v>557</v>
      </c>
      <c r="K11" s="59"/>
      <c r="L11" s="59"/>
      <c r="M11" s="59"/>
      <c r="N11" s="59"/>
      <c r="O11" s="59"/>
      <c r="P11" s="59"/>
      <c r="Q11" s="59"/>
      <c r="R11" s="59"/>
      <c r="S11" s="59"/>
      <c r="T11" s="59"/>
      <c r="U11" s="59"/>
      <c r="V11" s="59"/>
      <c r="W11" s="59"/>
      <c r="X11" s="59"/>
      <c r="Y11" s="59"/>
      <c r="Z11" s="59"/>
      <c r="AA11" s="59"/>
    </row>
    <row r="12" customFormat="false" ht="91" hidden="false" customHeight="false" outlineLevel="0" collapsed="false">
      <c r="A12" s="59" t="s">
        <v>558</v>
      </c>
      <c r="B12" s="59" t="s">
        <v>559</v>
      </c>
      <c r="C12" s="56" t="s">
        <v>560</v>
      </c>
      <c r="D12" s="59" t="n">
        <v>-2</v>
      </c>
      <c r="E12" s="59" t="s">
        <v>507</v>
      </c>
      <c r="F12" s="56" t="s">
        <v>561</v>
      </c>
      <c r="G12" s="56" t="s">
        <v>562</v>
      </c>
      <c r="H12" s="56" t="s">
        <v>563</v>
      </c>
      <c r="I12" s="59"/>
      <c r="J12" s="56" t="s">
        <v>564</v>
      </c>
      <c r="K12" s="59"/>
      <c r="L12" s="59"/>
      <c r="M12" s="59"/>
      <c r="N12" s="59"/>
      <c r="O12" s="59"/>
      <c r="P12" s="59"/>
      <c r="Q12" s="59"/>
      <c r="R12" s="59"/>
      <c r="S12" s="59"/>
      <c r="T12" s="59"/>
      <c r="U12" s="59"/>
      <c r="V12" s="59"/>
      <c r="W12" s="59"/>
      <c r="X12" s="59"/>
      <c r="Y12" s="59"/>
      <c r="Z12" s="59"/>
      <c r="AA12" s="59"/>
    </row>
    <row r="13" customFormat="false" ht="79.85" hidden="false" customHeight="false" outlineLevel="0" collapsed="false">
      <c r="A13" s="59" t="s">
        <v>565</v>
      </c>
      <c r="B13" s="56" t="s">
        <v>566</v>
      </c>
      <c r="C13" s="56" t="s">
        <v>567</v>
      </c>
      <c r="D13" s="59" t="n">
        <v>-2</v>
      </c>
      <c r="E13" s="59" t="s">
        <v>507</v>
      </c>
      <c r="F13" s="56" t="s">
        <v>568</v>
      </c>
      <c r="G13" s="56" t="s">
        <v>569</v>
      </c>
      <c r="H13" s="56" t="s">
        <v>570</v>
      </c>
      <c r="I13" s="59"/>
      <c r="J13" s="56" t="s">
        <v>571</v>
      </c>
      <c r="K13" s="59"/>
      <c r="L13" s="59"/>
      <c r="M13" s="59"/>
      <c r="N13" s="59"/>
      <c r="O13" s="59"/>
      <c r="P13" s="59"/>
      <c r="Q13" s="59"/>
      <c r="R13" s="59"/>
      <c r="S13" s="59"/>
      <c r="T13" s="59"/>
      <c r="U13" s="59"/>
      <c r="V13" s="59"/>
      <c r="W13" s="59"/>
      <c r="X13" s="59"/>
      <c r="Y13" s="59"/>
      <c r="Z13" s="59"/>
      <c r="AA13" s="59"/>
    </row>
    <row r="14" customFormat="false" ht="91" hidden="false" customHeight="false" outlineLevel="0" collapsed="false">
      <c r="A14" s="59" t="s">
        <v>572</v>
      </c>
      <c r="B14" s="59" t="s">
        <v>573</v>
      </c>
      <c r="C14" s="56" t="s">
        <v>574</v>
      </c>
      <c r="D14" s="59" t="n">
        <v>-1</v>
      </c>
      <c r="E14" s="59" t="s">
        <v>507</v>
      </c>
      <c r="F14" s="56" t="s">
        <v>575</v>
      </c>
      <c r="G14" s="56" t="s">
        <v>576</v>
      </c>
      <c r="H14" s="56" t="s">
        <v>577</v>
      </c>
      <c r="I14" s="59"/>
      <c r="J14" s="56" t="s">
        <v>578</v>
      </c>
      <c r="K14" s="59"/>
      <c r="L14" s="59"/>
      <c r="M14" s="59"/>
      <c r="N14" s="59"/>
      <c r="O14" s="59"/>
      <c r="P14" s="59"/>
      <c r="Q14" s="59"/>
      <c r="R14" s="59"/>
      <c r="S14" s="59"/>
      <c r="T14" s="59"/>
      <c r="U14" s="59"/>
      <c r="V14" s="59"/>
      <c r="W14" s="59"/>
      <c r="X14" s="59"/>
      <c r="Y14" s="59"/>
      <c r="Z14" s="59"/>
      <c r="AA14" s="59"/>
    </row>
    <row r="15" customFormat="false" ht="68.65" hidden="false" customHeight="false" outlineLevel="0" collapsed="false">
      <c r="A15" s="59" t="s">
        <v>579</v>
      </c>
      <c r="B15" s="59" t="s">
        <v>580</v>
      </c>
      <c r="C15" s="56" t="s">
        <v>581</v>
      </c>
      <c r="D15" s="59" t="n">
        <v>-1</v>
      </c>
      <c r="E15" s="59" t="s">
        <v>507</v>
      </c>
      <c r="F15" s="56" t="s">
        <v>582</v>
      </c>
      <c r="G15" s="56" t="s">
        <v>583</v>
      </c>
      <c r="H15" s="56" t="s">
        <v>584</v>
      </c>
      <c r="I15" s="59"/>
      <c r="J15" s="56" t="s">
        <v>585</v>
      </c>
      <c r="K15" s="59"/>
      <c r="L15" s="59"/>
      <c r="M15" s="59"/>
      <c r="N15" s="59"/>
      <c r="O15" s="59"/>
      <c r="P15" s="59"/>
      <c r="Q15" s="59"/>
      <c r="R15" s="59"/>
      <c r="S15" s="59"/>
      <c r="T15" s="59"/>
      <c r="U15" s="59"/>
      <c r="V15" s="59"/>
      <c r="W15" s="59"/>
      <c r="X15" s="59"/>
      <c r="Y15" s="59"/>
      <c r="Z15" s="59"/>
      <c r="AA15" s="59"/>
    </row>
    <row r="16" customFormat="false" ht="79.85" hidden="false" customHeight="false" outlineLevel="0" collapsed="false">
      <c r="A16" s="59" t="s">
        <v>586</v>
      </c>
      <c r="B16" s="59" t="s">
        <v>587</v>
      </c>
      <c r="C16" s="56" t="s">
        <v>588</v>
      </c>
      <c r="D16" s="59" t="n">
        <v>-2</v>
      </c>
      <c r="E16" s="59" t="s">
        <v>507</v>
      </c>
      <c r="F16" s="56" t="s">
        <v>589</v>
      </c>
      <c r="G16" s="56" t="s">
        <v>590</v>
      </c>
      <c r="H16" s="56" t="s">
        <v>591</v>
      </c>
      <c r="I16" s="59"/>
      <c r="J16" s="56" t="s">
        <v>592</v>
      </c>
      <c r="K16" s="59"/>
      <c r="L16" s="59"/>
      <c r="M16" s="59"/>
      <c r="N16" s="59"/>
      <c r="O16" s="59"/>
      <c r="P16" s="59"/>
      <c r="Q16" s="59"/>
      <c r="R16" s="59"/>
      <c r="S16" s="59"/>
      <c r="T16" s="59"/>
      <c r="U16" s="59"/>
      <c r="V16" s="59"/>
      <c r="W16" s="59"/>
      <c r="X16" s="59"/>
      <c r="Y16" s="59"/>
      <c r="Z16" s="59"/>
      <c r="AA16" s="59"/>
    </row>
    <row r="17" customFormat="false" ht="91" hidden="false" customHeight="false" outlineLevel="0" collapsed="false">
      <c r="A17" s="59" t="s">
        <v>593</v>
      </c>
      <c r="B17" s="59" t="s">
        <v>594</v>
      </c>
      <c r="C17" s="56" t="s">
        <v>595</v>
      </c>
      <c r="D17" s="59" t="n">
        <v>-1</v>
      </c>
      <c r="E17" s="59" t="s">
        <v>507</v>
      </c>
      <c r="F17" s="56" t="s">
        <v>596</v>
      </c>
      <c r="G17" s="56" t="s">
        <v>597</v>
      </c>
      <c r="H17" s="56" t="s">
        <v>598</v>
      </c>
      <c r="I17" s="59"/>
      <c r="J17" s="56" t="s">
        <v>599</v>
      </c>
      <c r="K17" s="59"/>
      <c r="L17" s="59"/>
      <c r="M17" s="59"/>
      <c r="N17" s="59"/>
      <c r="O17" s="59"/>
      <c r="P17" s="59"/>
      <c r="Q17" s="59"/>
      <c r="R17" s="59"/>
      <c r="S17" s="59"/>
      <c r="T17" s="59"/>
      <c r="U17" s="59"/>
      <c r="V17" s="59"/>
      <c r="W17" s="59"/>
      <c r="X17" s="59"/>
      <c r="Y17" s="59"/>
      <c r="Z17" s="59"/>
      <c r="AA17" s="59"/>
    </row>
    <row r="18" customFormat="false" ht="57.45" hidden="false" customHeight="false" outlineLevel="0" collapsed="false">
      <c r="A18" s="59" t="s">
        <v>600</v>
      </c>
      <c r="B18" s="59" t="s">
        <v>601</v>
      </c>
      <c r="C18" s="56" t="s">
        <v>602</v>
      </c>
      <c r="D18" s="59" t="n">
        <v>0</v>
      </c>
      <c r="E18" s="59" t="s">
        <v>507</v>
      </c>
      <c r="F18" s="56" t="s">
        <v>603</v>
      </c>
      <c r="G18" s="56" t="s">
        <v>604</v>
      </c>
      <c r="H18" s="56" t="s">
        <v>605</v>
      </c>
      <c r="I18" s="59"/>
      <c r="J18" s="56" t="s">
        <v>606</v>
      </c>
      <c r="K18" s="59"/>
      <c r="L18" s="59"/>
      <c r="M18" s="59"/>
      <c r="N18" s="59"/>
      <c r="O18" s="59"/>
      <c r="P18" s="59"/>
      <c r="Q18" s="59"/>
      <c r="R18" s="59"/>
      <c r="S18" s="59"/>
      <c r="T18" s="59"/>
      <c r="U18" s="59"/>
      <c r="V18" s="59"/>
      <c r="W18" s="59"/>
      <c r="X18" s="59"/>
      <c r="Y18" s="59"/>
      <c r="Z18" s="59"/>
      <c r="AA18" s="59"/>
    </row>
    <row r="19" customFormat="false" ht="68.65" hidden="false" customHeight="false" outlineLevel="0" collapsed="false">
      <c r="A19" s="59" t="s">
        <v>607</v>
      </c>
      <c r="B19" s="56" t="s">
        <v>608</v>
      </c>
      <c r="C19" s="56" t="s">
        <v>609</v>
      </c>
      <c r="D19" s="59" t="n">
        <v>-2</v>
      </c>
      <c r="E19" s="59" t="s">
        <v>507</v>
      </c>
      <c r="F19" s="56" t="s">
        <v>610</v>
      </c>
      <c r="G19" s="56" t="s">
        <v>611</v>
      </c>
      <c r="H19" s="56" t="s">
        <v>612</v>
      </c>
      <c r="I19" s="59"/>
      <c r="J19" s="56" t="s">
        <v>613</v>
      </c>
      <c r="K19" s="59"/>
      <c r="L19" s="59"/>
      <c r="M19" s="59"/>
      <c r="N19" s="59"/>
      <c r="O19" s="59"/>
      <c r="P19" s="59"/>
      <c r="Q19" s="59"/>
      <c r="R19" s="59"/>
      <c r="S19" s="59"/>
      <c r="T19" s="59"/>
      <c r="U19" s="59"/>
      <c r="V19" s="59"/>
      <c r="W19" s="59"/>
      <c r="X19" s="59"/>
      <c r="Y19" s="59"/>
      <c r="Z19" s="59"/>
      <c r="AA19" s="59"/>
    </row>
    <row r="20" customFormat="false" ht="68.65" hidden="false" customHeight="false" outlineLevel="0" collapsed="false">
      <c r="A20" s="59" t="s">
        <v>614</v>
      </c>
      <c r="B20" s="56" t="s">
        <v>615</v>
      </c>
      <c r="C20" s="56" t="s">
        <v>616</v>
      </c>
      <c r="D20" s="59" t="n">
        <v>-2</v>
      </c>
      <c r="E20" s="59" t="s">
        <v>507</v>
      </c>
      <c r="F20" s="56" t="s">
        <v>617</v>
      </c>
      <c r="G20" s="59"/>
      <c r="H20" s="56" t="s">
        <v>618</v>
      </c>
      <c r="I20" s="59"/>
      <c r="J20" s="56" t="s">
        <v>619</v>
      </c>
      <c r="K20" s="59"/>
      <c r="L20" s="59"/>
      <c r="M20" s="59"/>
      <c r="N20" s="59"/>
      <c r="O20" s="59"/>
      <c r="P20" s="59"/>
      <c r="Q20" s="59"/>
      <c r="R20" s="59"/>
      <c r="S20" s="59"/>
      <c r="T20" s="59"/>
      <c r="U20" s="59"/>
      <c r="V20" s="59"/>
      <c r="W20" s="59"/>
      <c r="X20" s="59"/>
      <c r="Y20" s="59"/>
      <c r="Z20" s="59"/>
      <c r="AA20" s="59"/>
    </row>
    <row r="21" customFormat="false" ht="79.85" hidden="false" customHeight="false" outlineLevel="0" collapsed="false">
      <c r="A21" s="59" t="s">
        <v>620</v>
      </c>
      <c r="B21" s="56" t="s">
        <v>621</v>
      </c>
      <c r="C21" s="59" t="s">
        <v>622</v>
      </c>
      <c r="D21" s="59" t="n">
        <v>2</v>
      </c>
      <c r="E21" s="59" t="s">
        <v>507</v>
      </c>
      <c r="F21" s="56" t="s">
        <v>623</v>
      </c>
      <c r="G21" s="56" t="s">
        <v>624</v>
      </c>
      <c r="H21" s="59"/>
      <c r="I21" s="59"/>
      <c r="J21" s="56" t="s">
        <v>625</v>
      </c>
      <c r="K21" s="59"/>
      <c r="L21" s="59"/>
      <c r="M21" s="59"/>
      <c r="N21" s="59"/>
      <c r="O21" s="59"/>
      <c r="P21" s="59"/>
      <c r="Q21" s="59"/>
      <c r="R21" s="59"/>
      <c r="S21" s="59"/>
      <c r="T21" s="59"/>
      <c r="U21" s="59"/>
      <c r="V21" s="59"/>
      <c r="W21" s="59"/>
      <c r="X21" s="59"/>
      <c r="Y21" s="59"/>
      <c r="Z21" s="59"/>
      <c r="AA21" s="59"/>
    </row>
    <row r="22" customFormat="false" ht="68.65" hidden="false" customHeight="false" outlineLevel="0" collapsed="false">
      <c r="A22" s="59" t="s">
        <v>626</v>
      </c>
      <c r="B22" s="59" t="s">
        <v>627</v>
      </c>
      <c r="C22" s="59" t="s">
        <v>622</v>
      </c>
      <c r="D22" s="59" t="n">
        <v>3</v>
      </c>
      <c r="E22" s="59" t="s">
        <v>507</v>
      </c>
      <c r="F22" s="56" t="s">
        <v>628</v>
      </c>
      <c r="G22" s="56" t="s">
        <v>629</v>
      </c>
      <c r="H22" s="56" t="s">
        <v>630</v>
      </c>
      <c r="I22" s="59"/>
      <c r="J22" s="56" t="s">
        <v>631</v>
      </c>
      <c r="K22" s="59"/>
      <c r="L22" s="59"/>
      <c r="M22" s="59"/>
      <c r="N22" s="59"/>
      <c r="O22" s="59"/>
      <c r="P22" s="59"/>
      <c r="Q22" s="59"/>
      <c r="R22" s="59"/>
      <c r="S22" s="59"/>
      <c r="T22" s="59"/>
      <c r="U22" s="59"/>
      <c r="V22" s="59"/>
      <c r="W22" s="59"/>
      <c r="X22" s="59"/>
      <c r="Y22" s="59"/>
      <c r="Z22" s="59"/>
      <c r="AA22" s="59"/>
    </row>
    <row r="23" customFormat="false" ht="180.55" hidden="false" customHeight="false" outlineLevel="0" collapsed="false">
      <c r="A23" s="59" t="s">
        <v>632</v>
      </c>
      <c r="B23" s="56" t="s">
        <v>633</v>
      </c>
      <c r="C23" s="56" t="s">
        <v>634</v>
      </c>
      <c r="D23" s="59" t="n">
        <v>-2</v>
      </c>
      <c r="E23" s="59" t="s">
        <v>507</v>
      </c>
      <c r="F23" s="56" t="s">
        <v>635</v>
      </c>
      <c r="G23" s="59"/>
      <c r="H23" s="56" t="s">
        <v>636</v>
      </c>
      <c r="I23" s="59"/>
      <c r="J23" s="56" t="s">
        <v>637</v>
      </c>
      <c r="K23" s="59"/>
      <c r="L23" s="59"/>
      <c r="M23" s="59"/>
      <c r="N23" s="59"/>
      <c r="O23" s="59"/>
      <c r="P23" s="59"/>
      <c r="Q23" s="59"/>
      <c r="R23" s="59"/>
      <c r="S23" s="59"/>
      <c r="T23" s="59"/>
      <c r="U23" s="59"/>
      <c r="V23" s="59"/>
      <c r="W23" s="59"/>
      <c r="X23" s="59"/>
      <c r="Y23" s="59"/>
      <c r="Z23" s="59"/>
      <c r="AA23" s="59"/>
    </row>
    <row r="24" customFormat="false" ht="13.8" hidden="false" customHeight="false" outlineLevel="0" collapsed="false">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c r="AA24" s="59"/>
    </row>
    <row r="25" customFormat="false" ht="13.8" hidden="false" customHeight="false" outlineLevel="0" collapsed="false">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c r="AA25" s="59"/>
    </row>
    <row r="26" customFormat="false" ht="13.8" hidden="false" customHeight="false" outlineLevel="0" collapsed="false">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c r="AA26" s="59"/>
    </row>
    <row r="27" customFormat="false" ht="13.8" hidden="false" customHeight="false" outlineLevel="0" collapsed="false">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c r="AA27" s="59"/>
    </row>
    <row r="28" customFormat="false" ht="13.8" hidden="false" customHeight="false" outlineLevel="0" collapsed="false">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c r="AA28" s="59"/>
    </row>
    <row r="29" customFormat="false" ht="13.8" hidden="false" customHeight="false" outlineLevel="0" collapsed="false">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c r="AA29" s="59"/>
    </row>
    <row r="30" customFormat="false" ht="13.8" hidden="false" customHeight="false" outlineLevel="0" collapsed="false">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c r="AA30" s="59"/>
    </row>
    <row r="31" customFormat="false" ht="13.8" hidden="false" customHeight="false" outlineLevel="0" collapsed="false">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c r="AA31" s="59"/>
    </row>
    <row r="32" customFormat="false" ht="13.8" hidden="false" customHeight="false" outlineLevel="0" collapsed="false">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c r="AA32" s="59"/>
    </row>
    <row r="33" customFormat="false" ht="13.8" hidden="false" customHeight="false" outlineLevel="0" collapsed="false">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row>
    <row r="34" customFormat="false" ht="13.8" hidden="false" customHeight="false" outlineLevel="0" collapsed="false">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c r="AA34" s="59"/>
    </row>
    <row r="35" customFormat="false" ht="13.8" hidden="false" customHeight="false" outlineLevel="0" collapsed="false">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c r="AA35" s="59"/>
    </row>
    <row r="36" customFormat="false" ht="13.8" hidden="false" customHeight="false" outlineLevel="0" collapsed="false">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c r="AA36" s="59"/>
    </row>
    <row r="37" customFormat="false" ht="13.8" hidden="false" customHeight="false" outlineLevel="0" collapsed="false">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c r="AA37" s="59"/>
    </row>
    <row r="38" customFormat="false" ht="13.8" hidden="false" customHeight="false" outlineLevel="0" collapsed="false">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c r="AA38" s="59"/>
    </row>
    <row r="39" customFormat="false" ht="13.8" hidden="false" customHeight="false" outlineLevel="0" collapsed="false">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c r="AA39" s="59"/>
    </row>
    <row r="40" customFormat="false" ht="13.8" hidden="false" customHeight="false" outlineLevel="0" collapsed="false">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row>
    <row r="41" customFormat="false" ht="13.8" hidden="false" customHeight="false" outlineLevel="0" collapsed="false">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c r="AA41" s="59"/>
    </row>
    <row r="42" customFormat="false" ht="13.8" hidden="false" customHeight="false" outlineLevel="0" collapsed="false">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c r="AA42" s="59"/>
    </row>
    <row r="43" customFormat="false" ht="13.8" hidden="false" customHeight="false" outlineLevel="0" collapsed="false">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c r="AA43" s="59"/>
    </row>
    <row r="44" customFormat="false" ht="13.8" hidden="false" customHeight="false" outlineLevel="0" collapsed="false">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c r="AA44" s="59"/>
    </row>
    <row r="45" customFormat="false" ht="13.8" hidden="false" customHeight="false" outlineLevel="0" collapsed="false">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c r="AA45" s="59"/>
    </row>
    <row r="46" customFormat="false" ht="13.8" hidden="false" customHeight="false" outlineLevel="0" collapsed="false">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c r="AA46" s="59"/>
    </row>
    <row r="47" customFormat="false" ht="13.8" hidden="false" customHeight="false" outlineLevel="0" collapsed="false">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c r="AA47" s="59"/>
    </row>
    <row r="48" customFormat="false" ht="13.8" hidden="false" customHeight="false" outlineLevel="0" collapsed="false">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c r="AA48" s="59"/>
    </row>
    <row r="49" customFormat="false" ht="13.8" hidden="false" customHeight="false" outlineLevel="0" collapsed="false">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row>
    <row r="50" customFormat="false" ht="13.8" hidden="false" customHeight="false" outlineLevel="0" collapsed="false">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c r="AA50" s="59"/>
    </row>
    <row r="51" customFormat="false" ht="13.8" hidden="false" customHeight="false" outlineLevel="0" collapsed="false">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c r="AA51" s="59"/>
    </row>
    <row r="52" customFormat="false" ht="13.8" hidden="false" customHeight="false" outlineLevel="0" collapsed="false">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c r="AA52" s="59"/>
    </row>
    <row r="53" customFormat="false" ht="13.8" hidden="false" customHeight="false" outlineLevel="0" collapsed="false">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c r="AA53" s="59"/>
    </row>
    <row r="54" customFormat="false" ht="13.8" hidden="false" customHeight="false" outlineLevel="0" collapsed="false">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c r="AA54" s="59"/>
    </row>
    <row r="55" customFormat="false" ht="13.8" hidden="false" customHeight="false" outlineLevel="0" collapsed="false">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c r="AA55" s="59"/>
    </row>
    <row r="56" customFormat="false" ht="13.8" hidden="false" customHeight="false" outlineLevel="0" collapsed="false">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c r="AA56" s="59"/>
    </row>
    <row r="57" customFormat="false" ht="13.8" hidden="false" customHeight="false" outlineLevel="0" collapsed="false">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c r="AA57" s="59"/>
    </row>
    <row r="58" customFormat="false" ht="13.8" hidden="false" customHeight="false" outlineLevel="0" collapsed="false">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c r="AA58" s="59"/>
    </row>
    <row r="59" customFormat="false" ht="13.8" hidden="false" customHeight="false" outlineLevel="0" collapsed="false">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row>
    <row r="60" customFormat="false" ht="13.8" hidden="false" customHeight="false" outlineLevel="0" collapsed="false">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c r="AA60" s="59"/>
    </row>
    <row r="61" customFormat="false" ht="13.8" hidden="false" customHeight="false" outlineLevel="0" collapsed="false">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c r="AA61" s="59"/>
    </row>
    <row r="62" customFormat="false" ht="13.8" hidden="false" customHeight="false" outlineLevel="0" collapsed="false">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row>
    <row r="63" customFormat="false" ht="13.8" hidden="false" customHeight="false" outlineLevel="0" collapsed="false">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row>
    <row r="64" customFormat="false" ht="13.8" hidden="false" customHeight="false" outlineLevel="0" collapsed="false">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c r="AA64" s="59"/>
    </row>
    <row r="65" customFormat="false" ht="13.8" hidden="false" customHeight="false" outlineLevel="0" collapsed="false">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c r="AA65" s="59"/>
    </row>
    <row r="66" customFormat="false" ht="13.8" hidden="false" customHeight="false" outlineLevel="0" collapsed="false">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c r="AA66" s="59"/>
    </row>
    <row r="67" customFormat="false" ht="13.8" hidden="false" customHeight="false" outlineLevel="0" collapsed="false">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c r="AA67" s="59"/>
    </row>
    <row r="68" customFormat="false" ht="13.8" hidden="false" customHeight="false" outlineLevel="0" collapsed="false">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c r="AA68" s="59"/>
    </row>
    <row r="69" customFormat="false" ht="13.8" hidden="false" customHeight="false" outlineLevel="0" collapsed="false">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c r="AA69" s="59"/>
    </row>
    <row r="70" customFormat="false" ht="13.8" hidden="false" customHeight="false" outlineLevel="0" collapsed="false">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c r="AA70" s="59"/>
    </row>
    <row r="71" customFormat="false" ht="13.8" hidden="false" customHeight="false" outlineLevel="0" collapsed="false">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c r="AA71" s="59"/>
    </row>
    <row r="72" customFormat="false" ht="13.8" hidden="false" customHeight="false" outlineLevel="0" collapsed="false">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c r="AA72" s="59"/>
    </row>
    <row r="73" customFormat="false" ht="13.8" hidden="false" customHeight="false" outlineLevel="0" collapsed="false">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c r="AA73" s="59"/>
    </row>
    <row r="74" customFormat="false" ht="13.8" hidden="false" customHeight="false" outlineLevel="0" collapsed="false">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c r="AA74" s="59"/>
    </row>
    <row r="75" customFormat="false" ht="13.8" hidden="false" customHeight="false" outlineLevel="0" collapsed="false">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c r="AA75" s="59"/>
    </row>
    <row r="76" customFormat="false" ht="13.8" hidden="false" customHeight="false" outlineLevel="0" collapsed="false">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c r="AA76" s="59"/>
    </row>
    <row r="77" customFormat="false" ht="13.8" hidden="false" customHeight="false" outlineLevel="0" collapsed="false">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c r="AA77" s="59"/>
    </row>
    <row r="78" customFormat="false" ht="13.8" hidden="false" customHeight="false" outlineLevel="0" collapsed="false">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c r="AA78" s="59"/>
    </row>
    <row r="79" customFormat="false" ht="13.8" hidden="false" customHeight="false" outlineLevel="0" collapsed="false">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c r="AA79" s="59"/>
    </row>
    <row r="80" customFormat="false" ht="13.8" hidden="false" customHeight="false" outlineLevel="0" collapsed="false">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c r="AA80" s="59"/>
    </row>
    <row r="81" customFormat="false" ht="13.8" hidden="false" customHeight="false" outlineLevel="0" collapsed="false">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c r="AA81" s="59"/>
    </row>
    <row r="82" customFormat="false" ht="13.8" hidden="false" customHeight="false" outlineLevel="0" collapsed="false">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c r="AA82" s="59"/>
    </row>
    <row r="83" customFormat="false" ht="13.8" hidden="false" customHeight="false" outlineLevel="0" collapsed="false">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c r="AA83" s="59"/>
    </row>
    <row r="84" customFormat="false" ht="13.8" hidden="false" customHeight="false" outlineLevel="0" collapsed="false">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c r="AA84" s="59"/>
    </row>
    <row r="85" customFormat="false" ht="13.8" hidden="false" customHeight="false" outlineLevel="0" collapsed="false">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c r="AA85" s="59"/>
    </row>
    <row r="86" customFormat="false" ht="13.8" hidden="false" customHeight="false" outlineLevel="0" collapsed="false">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c r="AA86" s="59"/>
    </row>
    <row r="87" customFormat="false" ht="13.8" hidden="false" customHeight="false" outlineLevel="0" collapsed="false">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c r="AA87" s="59"/>
    </row>
    <row r="88" customFormat="false" ht="13.8" hidden="false" customHeight="false" outlineLevel="0" collapsed="false">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c r="AA88" s="59"/>
    </row>
    <row r="89" customFormat="false" ht="13.8" hidden="false" customHeight="false" outlineLevel="0" collapsed="false">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c r="AA89" s="59"/>
    </row>
    <row r="90" customFormat="false" ht="13.8" hidden="false" customHeight="false" outlineLevel="0" collapsed="false">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c r="AA90" s="59"/>
    </row>
    <row r="91" customFormat="false" ht="13.8" hidden="false" customHeight="false" outlineLevel="0" collapsed="false">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c r="AA91" s="59"/>
    </row>
    <row r="92" customFormat="false" ht="13.8" hidden="false" customHeight="false" outlineLevel="0" collapsed="false">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c r="AA92" s="59"/>
    </row>
    <row r="93" customFormat="false" ht="13.8" hidden="false" customHeight="false" outlineLevel="0" collapsed="false">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c r="AA93" s="59"/>
    </row>
    <row r="94" customFormat="false" ht="13.8" hidden="false" customHeight="false" outlineLevel="0" collapsed="false">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c r="AA94" s="59"/>
    </row>
    <row r="95" customFormat="false" ht="13.8" hidden="false" customHeight="false" outlineLevel="0" collapsed="false">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c r="AA95" s="59"/>
    </row>
    <row r="96" customFormat="false" ht="13.8" hidden="false" customHeight="false" outlineLevel="0" collapsed="false">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c r="AA96" s="59"/>
    </row>
    <row r="97" customFormat="false" ht="13.8" hidden="false" customHeight="false" outlineLevel="0" collapsed="false">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c r="AA97" s="59"/>
    </row>
    <row r="98" customFormat="false" ht="13.8" hidden="false" customHeight="false" outlineLevel="0" collapsed="false">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c r="AA98" s="59"/>
    </row>
    <row r="99" customFormat="false" ht="13.8" hidden="false" customHeight="false" outlineLevel="0" collapsed="false">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c r="AA99" s="59"/>
    </row>
    <row r="100" customFormat="false" ht="13.8" hidden="false" customHeight="false" outlineLevel="0" collapsed="false">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c r="AA100" s="59"/>
    </row>
    <row r="101" customFormat="false" ht="13.8" hidden="false" customHeight="false" outlineLevel="0" collapsed="false">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c r="AA101" s="59"/>
    </row>
    <row r="102" customFormat="false" ht="13.8" hidden="false" customHeight="false" outlineLevel="0" collapsed="false">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c r="AA102" s="59"/>
    </row>
    <row r="103" customFormat="false" ht="13.8" hidden="false" customHeight="false" outlineLevel="0" collapsed="false">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c r="AA103" s="59"/>
    </row>
    <row r="104" customFormat="false" ht="13.8" hidden="false" customHeight="false" outlineLevel="0" collapsed="false">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c r="AA104" s="59"/>
    </row>
    <row r="105" customFormat="false" ht="13.8" hidden="false" customHeight="false" outlineLevel="0" collapsed="false">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c r="AA105" s="59"/>
    </row>
    <row r="106" customFormat="false" ht="13.8" hidden="false" customHeight="false" outlineLevel="0" collapsed="false">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c r="AA106" s="59"/>
    </row>
    <row r="107" customFormat="false" ht="13.8" hidden="false" customHeight="false" outlineLevel="0" collapsed="false">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c r="AA107" s="59"/>
    </row>
    <row r="108" customFormat="false" ht="13.8" hidden="false" customHeight="false" outlineLevel="0" collapsed="false">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c r="AA108" s="59"/>
    </row>
    <row r="109" customFormat="false" ht="13.8" hidden="false" customHeight="false" outlineLevel="0" collapsed="false">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c r="AA109" s="59"/>
    </row>
    <row r="110" customFormat="false" ht="13.8" hidden="false" customHeight="false" outlineLevel="0" collapsed="false">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c r="AA110" s="59"/>
    </row>
    <row r="111" customFormat="false" ht="13.8" hidden="false" customHeight="false" outlineLevel="0" collapsed="false">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c r="AA111" s="59"/>
    </row>
    <row r="112" customFormat="false" ht="13.8" hidden="false" customHeight="false" outlineLevel="0" collapsed="false">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c r="AA112" s="59"/>
    </row>
    <row r="113" customFormat="false" ht="13.8" hidden="false" customHeight="false" outlineLevel="0" collapsed="false">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c r="AA113" s="59"/>
    </row>
    <row r="114" customFormat="false" ht="13.8" hidden="false" customHeight="false" outlineLevel="0" collapsed="false">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c r="AA114" s="59"/>
    </row>
    <row r="115" customFormat="false" ht="13.8" hidden="false" customHeight="false" outlineLevel="0" collapsed="false">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c r="AA115" s="59"/>
    </row>
    <row r="116" customFormat="false" ht="13.8" hidden="false" customHeight="false" outlineLevel="0" collapsed="false">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c r="AA116" s="59"/>
    </row>
    <row r="117" customFormat="false" ht="13.8" hidden="false" customHeight="false" outlineLevel="0" collapsed="false">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c r="AA117" s="59"/>
    </row>
    <row r="118" customFormat="false" ht="13.8" hidden="false" customHeight="false" outlineLevel="0" collapsed="false">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c r="AA118" s="59"/>
    </row>
    <row r="119" customFormat="false" ht="13.8" hidden="false" customHeight="false" outlineLevel="0" collapsed="false">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c r="AA119" s="59"/>
    </row>
    <row r="120" customFormat="false" ht="13.8" hidden="false" customHeight="false" outlineLevel="0" collapsed="false">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c r="AA120" s="59"/>
    </row>
    <row r="121" customFormat="false" ht="13.8" hidden="false" customHeight="false" outlineLevel="0" collapsed="false">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c r="AA121" s="59"/>
    </row>
    <row r="122" customFormat="false" ht="13.8" hidden="false" customHeight="false" outlineLevel="0" collapsed="false">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c r="AA122" s="59"/>
    </row>
    <row r="123" customFormat="false" ht="13.8" hidden="false" customHeight="false" outlineLevel="0" collapsed="false">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c r="AA123" s="59"/>
    </row>
    <row r="124" customFormat="false" ht="13.8" hidden="false" customHeight="false" outlineLevel="0" collapsed="false">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c r="AA124" s="59"/>
    </row>
    <row r="125" customFormat="false" ht="13.8" hidden="false" customHeight="false" outlineLevel="0" collapsed="false">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c r="AA125" s="59"/>
    </row>
    <row r="126" customFormat="false" ht="13.8" hidden="false" customHeight="false" outlineLevel="0" collapsed="false">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c r="AA126" s="59"/>
    </row>
    <row r="127" customFormat="false" ht="13.8" hidden="false" customHeight="false" outlineLevel="0" collapsed="false">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c r="AA127" s="59"/>
    </row>
    <row r="128" customFormat="false" ht="13.8" hidden="false" customHeight="false" outlineLevel="0" collapsed="false">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c r="AA128" s="59"/>
    </row>
    <row r="129" customFormat="false" ht="13.8" hidden="false" customHeight="false" outlineLevel="0" collapsed="false">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c r="AA129" s="59"/>
    </row>
    <row r="130" customFormat="false" ht="13.8" hidden="false" customHeight="false" outlineLevel="0" collapsed="false">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c r="AA130" s="59"/>
    </row>
    <row r="131" customFormat="false" ht="13.8" hidden="false" customHeight="false" outlineLevel="0" collapsed="false">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c r="AA131" s="59"/>
    </row>
    <row r="132" customFormat="false" ht="13.8" hidden="false" customHeight="false" outlineLevel="0" collapsed="false">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c r="AA132" s="59"/>
    </row>
    <row r="133" customFormat="false" ht="13.8" hidden="false" customHeight="false" outlineLevel="0" collapsed="false">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c r="AA133" s="59"/>
    </row>
    <row r="134" customFormat="false" ht="13.8" hidden="false" customHeight="false" outlineLevel="0" collapsed="false">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c r="AA134" s="59"/>
    </row>
    <row r="135" customFormat="false" ht="13.8" hidden="false" customHeight="false" outlineLevel="0" collapsed="false">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c r="AA135" s="59"/>
    </row>
    <row r="136" customFormat="false" ht="13.8" hidden="false" customHeight="false" outlineLevel="0" collapsed="false">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c r="AA136" s="59"/>
    </row>
    <row r="137" customFormat="false" ht="13.8" hidden="false" customHeight="false" outlineLevel="0" collapsed="false">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c r="AA137" s="59"/>
    </row>
    <row r="138" customFormat="false" ht="13.8" hidden="false" customHeight="false" outlineLevel="0" collapsed="false">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c r="AA138" s="59"/>
    </row>
    <row r="139" customFormat="false" ht="13.8" hidden="false" customHeight="false" outlineLevel="0" collapsed="false">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c r="AA139" s="59"/>
    </row>
    <row r="140" customFormat="false" ht="13.8" hidden="false" customHeight="false" outlineLevel="0" collapsed="false">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c r="AA140" s="59"/>
    </row>
    <row r="141" customFormat="false" ht="13.8" hidden="false" customHeight="false" outlineLevel="0" collapsed="false">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c r="AA141" s="59"/>
    </row>
    <row r="142" customFormat="false" ht="13.8" hidden="false" customHeight="false" outlineLevel="0" collapsed="false">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c r="AA142" s="59"/>
    </row>
    <row r="143" customFormat="false" ht="13.8" hidden="false" customHeight="false" outlineLevel="0" collapsed="false">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c r="AA143" s="59"/>
    </row>
    <row r="144" customFormat="false" ht="13.8" hidden="false" customHeight="false" outlineLevel="0" collapsed="false">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c r="AA144" s="59"/>
    </row>
    <row r="145" customFormat="false" ht="13.8" hidden="false" customHeight="false" outlineLevel="0" collapsed="false">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c r="AA145" s="59"/>
    </row>
    <row r="146" customFormat="false" ht="13.8" hidden="false" customHeight="false" outlineLevel="0" collapsed="false">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c r="AA146" s="59"/>
    </row>
    <row r="147" customFormat="false" ht="13.8" hidden="false" customHeight="false" outlineLevel="0" collapsed="false">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c r="AA147" s="59"/>
    </row>
    <row r="148" customFormat="false" ht="13.8" hidden="false" customHeight="false" outlineLevel="0" collapsed="false">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c r="AA148" s="59"/>
    </row>
    <row r="149" customFormat="false" ht="13.8" hidden="false" customHeight="false" outlineLevel="0" collapsed="false">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c r="AA149" s="59"/>
    </row>
    <row r="150" customFormat="false" ht="13.8" hidden="false" customHeight="false" outlineLevel="0" collapsed="false">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c r="AA150" s="59"/>
    </row>
    <row r="151" customFormat="false" ht="13.8" hidden="false" customHeight="false" outlineLevel="0" collapsed="false">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c r="AA151" s="59"/>
    </row>
    <row r="152" customFormat="false" ht="13.8" hidden="false" customHeight="false" outlineLevel="0" collapsed="false">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c r="AA152" s="59"/>
    </row>
    <row r="153" customFormat="false" ht="13.8" hidden="false" customHeight="false" outlineLevel="0" collapsed="false">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c r="AA153" s="59"/>
    </row>
    <row r="154" customFormat="false" ht="13.8" hidden="false" customHeight="false" outlineLevel="0" collapsed="false">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c r="AA154" s="59"/>
    </row>
    <row r="155" customFormat="false" ht="13.8" hidden="false" customHeight="false" outlineLevel="0" collapsed="false">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c r="AA155" s="59"/>
    </row>
    <row r="156" customFormat="false" ht="13.8" hidden="false" customHeight="false" outlineLevel="0" collapsed="false">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c r="AA156" s="59"/>
    </row>
    <row r="157" customFormat="false" ht="13.8" hidden="false" customHeight="false" outlineLevel="0" collapsed="false">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c r="AA157" s="59"/>
    </row>
    <row r="158" customFormat="false" ht="13.8" hidden="false" customHeight="false" outlineLevel="0" collapsed="false">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c r="AA158" s="59"/>
    </row>
    <row r="159" customFormat="false" ht="13.8" hidden="false" customHeight="false" outlineLevel="0" collapsed="false">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c r="AA159" s="59"/>
    </row>
    <row r="160" customFormat="false" ht="13.8" hidden="false" customHeight="false" outlineLevel="0" collapsed="false">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c r="AA160" s="59"/>
    </row>
    <row r="161" customFormat="false" ht="13.8" hidden="false" customHeight="false" outlineLevel="0" collapsed="false">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c r="AA161" s="59"/>
    </row>
    <row r="162" customFormat="false" ht="13.8" hidden="false" customHeight="false" outlineLevel="0" collapsed="false">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c r="AA162" s="59"/>
    </row>
    <row r="163" customFormat="false" ht="13.8" hidden="false" customHeight="false" outlineLevel="0" collapsed="false">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c r="AA163" s="59"/>
    </row>
    <row r="164" customFormat="false" ht="13.8" hidden="false" customHeight="false" outlineLevel="0" collapsed="false">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c r="AA164" s="59"/>
    </row>
    <row r="165" customFormat="false" ht="13.8" hidden="false" customHeight="false" outlineLevel="0" collapsed="false">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c r="AA165" s="59"/>
    </row>
    <row r="166" customFormat="false" ht="13.8" hidden="false" customHeight="false" outlineLevel="0" collapsed="false">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c r="AA166" s="59"/>
    </row>
    <row r="167" customFormat="false" ht="13.8" hidden="false" customHeight="false" outlineLevel="0" collapsed="false">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c r="AA167" s="59"/>
    </row>
    <row r="168" customFormat="false" ht="13.8" hidden="false" customHeight="false" outlineLevel="0" collapsed="false">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c r="AA168" s="59"/>
    </row>
    <row r="169" customFormat="false" ht="13.8" hidden="false" customHeight="false" outlineLevel="0" collapsed="false">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c r="AA169" s="59"/>
    </row>
    <row r="170" customFormat="false" ht="13.8" hidden="false" customHeight="false" outlineLevel="0" collapsed="false">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c r="AA170" s="59"/>
    </row>
    <row r="171" customFormat="false" ht="13.8" hidden="false" customHeight="false" outlineLevel="0" collapsed="false">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c r="AA171" s="59"/>
    </row>
    <row r="172" customFormat="false" ht="13.8" hidden="false" customHeight="false" outlineLevel="0" collapsed="false">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c r="AA172" s="59"/>
    </row>
    <row r="173" customFormat="false" ht="13.8" hidden="false" customHeight="false" outlineLevel="0" collapsed="false">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c r="AA173" s="59"/>
    </row>
    <row r="174" customFormat="false" ht="13.8" hidden="false" customHeight="false" outlineLevel="0" collapsed="false">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c r="AA174" s="59"/>
    </row>
    <row r="175" customFormat="false" ht="13.8" hidden="false" customHeight="false" outlineLevel="0" collapsed="false">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row>
    <row r="176" customFormat="false" ht="13.8" hidden="false" customHeight="false" outlineLevel="0" collapsed="false">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c r="AA176" s="59"/>
    </row>
    <row r="177" customFormat="false" ht="13.8" hidden="false" customHeight="false" outlineLevel="0" collapsed="false">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c r="AA177" s="59"/>
    </row>
    <row r="178" customFormat="false" ht="13.8" hidden="false" customHeight="false" outlineLevel="0" collapsed="false">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c r="AA178" s="59"/>
    </row>
    <row r="179" customFormat="false" ht="13.8" hidden="false" customHeight="false" outlineLevel="0" collapsed="false">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c r="AA179" s="59"/>
    </row>
    <row r="180" customFormat="false" ht="13.8" hidden="false" customHeight="false" outlineLevel="0" collapsed="false">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c r="AA180" s="59"/>
    </row>
    <row r="181" customFormat="false" ht="13.8" hidden="false" customHeight="false" outlineLevel="0" collapsed="false">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c r="AA181" s="59"/>
    </row>
    <row r="182" customFormat="false" ht="13.8" hidden="false" customHeight="false" outlineLevel="0" collapsed="false">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c r="AA182" s="59"/>
    </row>
    <row r="183" customFormat="false" ht="13.8" hidden="false" customHeight="false" outlineLevel="0" collapsed="false">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c r="AA183" s="59"/>
    </row>
    <row r="184" customFormat="false" ht="13.8" hidden="false" customHeight="false" outlineLevel="0" collapsed="false">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c r="AA184" s="59"/>
    </row>
    <row r="185" customFormat="false" ht="13.8" hidden="false" customHeight="false" outlineLevel="0" collapsed="false">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c r="AA185" s="59"/>
    </row>
    <row r="186" customFormat="false" ht="13.8" hidden="false" customHeight="false" outlineLevel="0" collapsed="false">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c r="AA186" s="59"/>
    </row>
    <row r="187" customFormat="false" ht="13.8" hidden="false" customHeight="false" outlineLevel="0" collapsed="false">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c r="AA187" s="59"/>
    </row>
    <row r="188" customFormat="false" ht="13.8" hidden="false" customHeight="false" outlineLevel="0" collapsed="false">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c r="AA188" s="59"/>
    </row>
    <row r="189" customFormat="false" ht="13.8" hidden="false" customHeight="false" outlineLevel="0" collapsed="false">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c r="AA189" s="59"/>
    </row>
    <row r="190" customFormat="false" ht="13.8" hidden="false" customHeight="false" outlineLevel="0" collapsed="false">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c r="AA190" s="59"/>
    </row>
    <row r="191" customFormat="false" ht="13.8" hidden="false" customHeight="false" outlineLevel="0" collapsed="false">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c r="AA191" s="59"/>
    </row>
    <row r="192" customFormat="false" ht="13.8" hidden="false" customHeight="false" outlineLevel="0" collapsed="false">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c r="AA192" s="59"/>
    </row>
    <row r="193" customFormat="false" ht="13.8" hidden="false" customHeight="false" outlineLevel="0" collapsed="false">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c r="AA193" s="59"/>
    </row>
    <row r="194" customFormat="false" ht="13.8" hidden="false" customHeight="false" outlineLevel="0" collapsed="false">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c r="AA194" s="59"/>
    </row>
    <row r="195" customFormat="false" ht="13.8" hidden="false" customHeight="false" outlineLevel="0" collapsed="false">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c r="AA195" s="59"/>
    </row>
    <row r="196" customFormat="false" ht="13.8" hidden="false" customHeight="false" outlineLevel="0" collapsed="false">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c r="AA196" s="59"/>
    </row>
    <row r="197" customFormat="false" ht="13.8" hidden="false" customHeight="false" outlineLevel="0" collapsed="false">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c r="AA197" s="59"/>
    </row>
    <row r="198" customFormat="false" ht="13.8" hidden="false" customHeight="false" outlineLevel="0" collapsed="false">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c r="AA198" s="59"/>
    </row>
    <row r="199" customFormat="false" ht="13.8" hidden="false" customHeight="false" outlineLevel="0" collapsed="false">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c r="AA199" s="59"/>
    </row>
    <row r="200" customFormat="false" ht="13.8" hidden="false" customHeight="false" outlineLevel="0" collapsed="false">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c r="AA200" s="59"/>
    </row>
    <row r="201" customFormat="false" ht="13.8" hidden="false" customHeight="false" outlineLevel="0" collapsed="false">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c r="AA201" s="59"/>
    </row>
    <row r="202" customFormat="false" ht="13.8" hidden="false" customHeight="false" outlineLevel="0" collapsed="false">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c r="AA202" s="59"/>
    </row>
    <row r="203" customFormat="false" ht="13.8" hidden="false" customHeight="false" outlineLevel="0" collapsed="false">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c r="AA203" s="59"/>
    </row>
    <row r="204" customFormat="false" ht="13.8" hidden="false" customHeight="false" outlineLevel="0" collapsed="false">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c r="AA204" s="59"/>
    </row>
    <row r="205" customFormat="false" ht="13.8" hidden="false" customHeight="false" outlineLevel="0" collapsed="false">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c r="AA205" s="59"/>
    </row>
    <row r="206" customFormat="false" ht="13.8" hidden="false" customHeight="false" outlineLevel="0" collapsed="false">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c r="AA206" s="59"/>
    </row>
    <row r="207" customFormat="false" ht="13.8" hidden="false" customHeight="false" outlineLevel="0" collapsed="false">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c r="AA207" s="59"/>
    </row>
    <row r="208" customFormat="false" ht="13.8" hidden="false" customHeight="false" outlineLevel="0" collapsed="false">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c r="AA208" s="59"/>
    </row>
    <row r="209" customFormat="false" ht="13.8" hidden="false" customHeight="false" outlineLevel="0" collapsed="false">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c r="AA209" s="59"/>
    </row>
    <row r="210" customFormat="false" ht="13.8" hidden="false" customHeight="false" outlineLevel="0" collapsed="false">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c r="AA210" s="59"/>
    </row>
    <row r="211" customFormat="false" ht="13.8" hidden="false" customHeight="false" outlineLevel="0" collapsed="false">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c r="AA211" s="59"/>
    </row>
    <row r="212" customFormat="false" ht="13.8" hidden="false" customHeight="false" outlineLevel="0" collapsed="false">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c r="AA212" s="59"/>
    </row>
    <row r="213" customFormat="false" ht="13.8" hidden="false" customHeight="false" outlineLevel="0" collapsed="false">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c r="AA213" s="59"/>
    </row>
    <row r="214" customFormat="false" ht="13.8" hidden="false" customHeight="false" outlineLevel="0" collapsed="false">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c r="AA214" s="59"/>
    </row>
    <row r="215" customFormat="false" ht="13.8" hidden="false" customHeight="false" outlineLevel="0" collapsed="false">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c r="AA215" s="59"/>
    </row>
    <row r="216" customFormat="false" ht="13.8" hidden="false" customHeight="false" outlineLevel="0" collapsed="false">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c r="AA216" s="59"/>
    </row>
    <row r="217" customFormat="false" ht="13.8" hidden="false" customHeight="false" outlineLevel="0" collapsed="false">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c r="AA217" s="59"/>
    </row>
    <row r="218" customFormat="false" ht="13.8" hidden="false" customHeight="false" outlineLevel="0" collapsed="false">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c r="AA218" s="59"/>
    </row>
    <row r="219" customFormat="false" ht="13.8" hidden="false" customHeight="false" outlineLevel="0" collapsed="false">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c r="AA219" s="59"/>
    </row>
    <row r="220" customFormat="false" ht="13.8" hidden="false" customHeight="false" outlineLevel="0" collapsed="false">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c r="AA220" s="59"/>
    </row>
    <row r="221" customFormat="false" ht="13.8" hidden="false" customHeight="false" outlineLevel="0" collapsed="false">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c r="AA221" s="59"/>
    </row>
    <row r="222" customFormat="false" ht="13.8" hidden="false" customHeight="false" outlineLevel="0" collapsed="false">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c r="AA222" s="59"/>
    </row>
    <row r="223" customFormat="false" ht="13.8" hidden="false" customHeight="false" outlineLevel="0" collapsed="false">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c r="AA223" s="59"/>
    </row>
    <row r="224" customFormat="false" ht="13.8" hidden="false" customHeight="false" outlineLevel="0" collapsed="false">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c r="AA224" s="59"/>
    </row>
    <row r="225" customFormat="false" ht="13.8" hidden="false" customHeight="false" outlineLevel="0" collapsed="false">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c r="AA225" s="59"/>
    </row>
    <row r="226" customFormat="false" ht="13.8" hidden="false" customHeight="false" outlineLevel="0" collapsed="false">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c r="AA226" s="59"/>
    </row>
    <row r="227" customFormat="false" ht="13.8" hidden="false" customHeight="false" outlineLevel="0" collapsed="false">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c r="AA227" s="59"/>
    </row>
    <row r="228" customFormat="false" ht="13.8" hidden="false" customHeight="false" outlineLevel="0" collapsed="false">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c r="AA228" s="59"/>
    </row>
    <row r="229" customFormat="false" ht="13.8" hidden="false" customHeight="false" outlineLevel="0" collapsed="false">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c r="AA229" s="59"/>
    </row>
    <row r="230" customFormat="false" ht="13.8" hidden="false" customHeight="false" outlineLevel="0" collapsed="false">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c r="AA230" s="59"/>
    </row>
    <row r="231" customFormat="false" ht="13.8" hidden="false" customHeight="false" outlineLevel="0" collapsed="false">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c r="AA231" s="59"/>
    </row>
    <row r="232" customFormat="false" ht="13.8" hidden="false" customHeight="false" outlineLevel="0" collapsed="false">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c r="AA232" s="59"/>
    </row>
    <row r="233" customFormat="false" ht="13.8" hidden="false" customHeight="false" outlineLevel="0" collapsed="false">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c r="AA233" s="59"/>
    </row>
    <row r="234" customFormat="false" ht="13.8" hidden="false" customHeight="false" outlineLevel="0" collapsed="false">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c r="AA234" s="59"/>
    </row>
    <row r="235" customFormat="false" ht="13.8" hidden="false" customHeight="false" outlineLevel="0" collapsed="false">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c r="AA235" s="59"/>
    </row>
    <row r="236" customFormat="false" ht="13.8" hidden="false" customHeight="false" outlineLevel="0" collapsed="false">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c r="AA236" s="59"/>
    </row>
    <row r="237" customFormat="false" ht="13.8" hidden="false" customHeight="false" outlineLevel="0" collapsed="false">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c r="AA237" s="59"/>
    </row>
    <row r="238" customFormat="false" ht="13.8" hidden="false" customHeight="false" outlineLevel="0" collapsed="false">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c r="AA238" s="59"/>
    </row>
    <row r="239" customFormat="false" ht="13.8" hidden="false" customHeight="false" outlineLevel="0" collapsed="false">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c r="AA239" s="59"/>
    </row>
    <row r="240" customFormat="false" ht="13.8" hidden="false" customHeight="false" outlineLevel="0" collapsed="false">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c r="AA240" s="59"/>
    </row>
    <row r="241" customFormat="false" ht="13.8" hidden="false" customHeight="false" outlineLevel="0" collapsed="false">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c r="AA241" s="59"/>
    </row>
    <row r="242" customFormat="false" ht="13.8" hidden="false" customHeight="false" outlineLevel="0" collapsed="false">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c r="AA242" s="59"/>
    </row>
    <row r="243" customFormat="false" ht="13.8" hidden="false" customHeight="false" outlineLevel="0" collapsed="false">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c r="AA243" s="59"/>
    </row>
    <row r="244" customFormat="false" ht="13.8" hidden="false" customHeight="false" outlineLevel="0" collapsed="false">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c r="AA244" s="59"/>
    </row>
    <row r="245" customFormat="false" ht="13.8" hidden="false" customHeight="false" outlineLevel="0" collapsed="false">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c r="AA245" s="59"/>
    </row>
    <row r="246" customFormat="false" ht="13.8" hidden="false" customHeight="false" outlineLevel="0" collapsed="false">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c r="AA246" s="59"/>
    </row>
    <row r="247" customFormat="false" ht="13.8" hidden="false" customHeight="false" outlineLevel="0" collapsed="false">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c r="AA247" s="59"/>
    </row>
    <row r="248" customFormat="false" ht="13.8" hidden="false" customHeight="false" outlineLevel="0" collapsed="false">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c r="AA248" s="59"/>
    </row>
    <row r="249" customFormat="false" ht="13.8" hidden="false" customHeight="false" outlineLevel="0" collapsed="false">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c r="AA249" s="59"/>
    </row>
    <row r="250" customFormat="false" ht="13.8" hidden="false" customHeight="false" outlineLevel="0" collapsed="false">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c r="AA250" s="59"/>
    </row>
    <row r="251" customFormat="false" ht="13.8" hidden="false" customHeight="false" outlineLevel="0" collapsed="false">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c r="AA251" s="59"/>
    </row>
    <row r="252" customFormat="false" ht="13.8" hidden="false" customHeight="false" outlineLevel="0" collapsed="false">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c r="AA252" s="59"/>
    </row>
    <row r="253" customFormat="false" ht="13.8" hidden="false" customHeight="false" outlineLevel="0" collapsed="false">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c r="AA253" s="59"/>
    </row>
    <row r="254" customFormat="false" ht="13.8" hidden="false" customHeight="false" outlineLevel="0" collapsed="false">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c r="AA254" s="59"/>
    </row>
    <row r="255" customFormat="false" ht="13.8" hidden="false" customHeight="false" outlineLevel="0" collapsed="false">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c r="AA255" s="59"/>
    </row>
    <row r="256" customFormat="false" ht="13.8" hidden="false" customHeight="false" outlineLevel="0" collapsed="false">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c r="AA256" s="59"/>
    </row>
    <row r="257" customFormat="false" ht="13.8" hidden="false" customHeight="false" outlineLevel="0" collapsed="false">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c r="AA257" s="59"/>
    </row>
    <row r="258" customFormat="false" ht="13.8" hidden="false" customHeight="false" outlineLevel="0" collapsed="false">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c r="AA258" s="59"/>
    </row>
    <row r="259" customFormat="false" ht="13.8" hidden="false" customHeight="false" outlineLevel="0" collapsed="false">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c r="AA259" s="59"/>
    </row>
    <row r="260" customFormat="false" ht="13.8" hidden="false" customHeight="false" outlineLevel="0" collapsed="false">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c r="AA260" s="59"/>
    </row>
    <row r="261" customFormat="false" ht="13.8" hidden="false" customHeight="false" outlineLevel="0" collapsed="false">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c r="AA261" s="59"/>
    </row>
    <row r="262" customFormat="false" ht="13.8" hidden="false" customHeight="false" outlineLevel="0" collapsed="false">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c r="AA262" s="59"/>
    </row>
    <row r="263" customFormat="false" ht="13.8" hidden="false" customHeight="false" outlineLevel="0" collapsed="false">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c r="AA263" s="59"/>
    </row>
    <row r="264" customFormat="false" ht="13.8" hidden="false" customHeight="false" outlineLevel="0" collapsed="false">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c r="AA264" s="59"/>
    </row>
    <row r="265" customFormat="false" ht="13.8" hidden="false" customHeight="false" outlineLevel="0" collapsed="false">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c r="AA265" s="59"/>
    </row>
    <row r="266" customFormat="false" ht="13.8" hidden="false" customHeight="false" outlineLevel="0" collapsed="false">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c r="AA266" s="59"/>
    </row>
    <row r="267" customFormat="false" ht="13.8" hidden="false" customHeight="false" outlineLevel="0" collapsed="false">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c r="AA267" s="59"/>
    </row>
    <row r="268" customFormat="false" ht="13.8" hidden="false" customHeight="false" outlineLevel="0" collapsed="false">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c r="AA268" s="59"/>
    </row>
    <row r="269" customFormat="false" ht="13.8" hidden="false" customHeight="false" outlineLevel="0" collapsed="false">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c r="AA269" s="59"/>
    </row>
    <row r="270" customFormat="false" ht="13.8" hidden="false" customHeight="false" outlineLevel="0" collapsed="false">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c r="AA270" s="59"/>
    </row>
    <row r="271" customFormat="false" ht="13.8" hidden="false" customHeight="false" outlineLevel="0" collapsed="false">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c r="AA271" s="59"/>
    </row>
    <row r="272" customFormat="false" ht="13.8" hidden="false" customHeight="false" outlineLevel="0" collapsed="false">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c r="AA272" s="59"/>
    </row>
    <row r="273" customFormat="false" ht="13.8" hidden="false" customHeight="false" outlineLevel="0" collapsed="false">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c r="AA273" s="59"/>
    </row>
    <row r="274" customFormat="false" ht="13.8" hidden="false" customHeight="false" outlineLevel="0" collapsed="false">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c r="AA274" s="59"/>
    </row>
    <row r="275" customFormat="false" ht="13.8" hidden="false" customHeight="false" outlineLevel="0" collapsed="false">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c r="AA275" s="59"/>
    </row>
    <row r="276" customFormat="false" ht="13.8" hidden="false" customHeight="false" outlineLevel="0" collapsed="false">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c r="AA276" s="59"/>
    </row>
    <row r="277" customFormat="false" ht="13.8" hidden="false" customHeight="false" outlineLevel="0" collapsed="false">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c r="AA277" s="59"/>
    </row>
    <row r="278" customFormat="false" ht="13.8" hidden="false" customHeight="false" outlineLevel="0" collapsed="false">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c r="AA278" s="59"/>
    </row>
    <row r="279" customFormat="false" ht="13.8" hidden="false" customHeight="false" outlineLevel="0" collapsed="false">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c r="AA279" s="59"/>
    </row>
    <row r="280" customFormat="false" ht="13.8" hidden="false" customHeight="false" outlineLevel="0" collapsed="false">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c r="AA280" s="59"/>
    </row>
    <row r="281" customFormat="false" ht="13.8" hidden="false" customHeight="false" outlineLevel="0" collapsed="false">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c r="AA281" s="59"/>
    </row>
    <row r="282" customFormat="false" ht="13.8" hidden="false" customHeight="false" outlineLevel="0" collapsed="false">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c r="AA282" s="59"/>
    </row>
    <row r="283" customFormat="false" ht="13.8" hidden="false" customHeight="false" outlineLevel="0" collapsed="false">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c r="AA283" s="59"/>
    </row>
    <row r="284" customFormat="false" ht="13.8" hidden="false" customHeight="false" outlineLevel="0" collapsed="false">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c r="AA284" s="59"/>
    </row>
    <row r="285" customFormat="false" ht="13.8" hidden="false" customHeight="false" outlineLevel="0" collapsed="false">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c r="AA285" s="59"/>
    </row>
    <row r="286" customFormat="false" ht="13.8" hidden="false" customHeight="false" outlineLevel="0" collapsed="false">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c r="AA286" s="59"/>
    </row>
    <row r="287" customFormat="false" ht="13.8" hidden="false" customHeight="false" outlineLevel="0" collapsed="false">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c r="AA287" s="59"/>
    </row>
    <row r="288" customFormat="false" ht="13.8" hidden="false" customHeight="false" outlineLevel="0" collapsed="false">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c r="AA288" s="59"/>
    </row>
    <row r="289" customFormat="false" ht="13.8" hidden="false" customHeight="false" outlineLevel="0" collapsed="false">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c r="AA289" s="59"/>
    </row>
    <row r="290" customFormat="false" ht="13.8" hidden="false" customHeight="false" outlineLevel="0" collapsed="false">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c r="AA290" s="59"/>
    </row>
    <row r="291" customFormat="false" ht="13.8" hidden="false" customHeight="false" outlineLevel="0" collapsed="false">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c r="AA291" s="59"/>
    </row>
    <row r="292" customFormat="false" ht="13.8" hidden="false" customHeight="false" outlineLevel="0" collapsed="false">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c r="AA292" s="59"/>
    </row>
    <row r="293" customFormat="false" ht="13.8" hidden="false" customHeight="false" outlineLevel="0" collapsed="false">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c r="AA293" s="59"/>
    </row>
    <row r="294" customFormat="false" ht="13.8" hidden="false" customHeight="false" outlineLevel="0" collapsed="false">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c r="AA294" s="59"/>
    </row>
    <row r="295" customFormat="false" ht="13.8" hidden="false" customHeight="false" outlineLevel="0" collapsed="false">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c r="AA295" s="59"/>
    </row>
    <row r="296" customFormat="false" ht="13.8" hidden="false" customHeight="false" outlineLevel="0" collapsed="false">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c r="AA296" s="59"/>
    </row>
    <row r="297" customFormat="false" ht="13.8" hidden="false" customHeight="false" outlineLevel="0" collapsed="false">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c r="AA297" s="59"/>
    </row>
    <row r="298" customFormat="false" ht="13.8" hidden="false" customHeight="false" outlineLevel="0" collapsed="false">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c r="AA298" s="59"/>
    </row>
    <row r="299" customFormat="false" ht="13.8" hidden="false" customHeight="false" outlineLevel="0" collapsed="false">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c r="AA299" s="59"/>
    </row>
    <row r="300" customFormat="false" ht="13.8" hidden="false" customHeight="false" outlineLevel="0" collapsed="false">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c r="AA300" s="59"/>
    </row>
    <row r="301" customFormat="false" ht="13.8" hidden="false" customHeight="false" outlineLevel="0" collapsed="false">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c r="AA301" s="59"/>
    </row>
    <row r="302" customFormat="false" ht="13.8" hidden="false" customHeight="false" outlineLevel="0" collapsed="false">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c r="AA302" s="59"/>
    </row>
    <row r="303" customFormat="false" ht="13.8" hidden="false" customHeight="false" outlineLevel="0" collapsed="false">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c r="AA303" s="59"/>
    </row>
    <row r="304" customFormat="false" ht="13.8" hidden="false" customHeight="false" outlineLevel="0" collapsed="false">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c r="AA304" s="59"/>
    </row>
    <row r="305" customFormat="false" ht="13.8" hidden="false" customHeight="false" outlineLevel="0" collapsed="false">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c r="AA305" s="59"/>
    </row>
    <row r="306" customFormat="false" ht="13.8" hidden="false" customHeight="false" outlineLevel="0" collapsed="false">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c r="AA306" s="59"/>
    </row>
    <row r="307" customFormat="false" ht="13.8" hidden="false" customHeight="false" outlineLevel="0" collapsed="false">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c r="AA307" s="59"/>
    </row>
    <row r="308" customFormat="false" ht="13.8" hidden="false" customHeight="false" outlineLevel="0" collapsed="false">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c r="AA308" s="59"/>
    </row>
    <row r="309" customFormat="false" ht="13.8" hidden="false" customHeight="false" outlineLevel="0" collapsed="false">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c r="AA309" s="59"/>
    </row>
    <row r="310" customFormat="false" ht="13.8" hidden="false" customHeight="false" outlineLevel="0" collapsed="false">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c r="AA310" s="59"/>
    </row>
    <row r="311" customFormat="false" ht="13.8" hidden="false" customHeight="false" outlineLevel="0" collapsed="false">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c r="AA311" s="59"/>
    </row>
    <row r="312" customFormat="false" ht="13.8" hidden="false" customHeight="false" outlineLevel="0" collapsed="false">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c r="AA312" s="59"/>
    </row>
    <row r="313" customFormat="false" ht="13.8" hidden="false" customHeight="false" outlineLevel="0" collapsed="false">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c r="AA313" s="59"/>
    </row>
    <row r="314" customFormat="false" ht="13.8" hidden="false" customHeight="false" outlineLevel="0" collapsed="false">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c r="AA314" s="59"/>
    </row>
    <row r="315" customFormat="false" ht="13.8" hidden="false" customHeight="false" outlineLevel="0" collapsed="false">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c r="AA315" s="59"/>
    </row>
    <row r="316" customFormat="false" ht="13.8" hidden="false" customHeight="false" outlineLevel="0" collapsed="false">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c r="AA316" s="59"/>
    </row>
    <row r="317" customFormat="false" ht="13.8" hidden="false" customHeight="false" outlineLevel="0" collapsed="false">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c r="AA317" s="59"/>
    </row>
    <row r="318" customFormat="false" ht="13.8" hidden="false" customHeight="false" outlineLevel="0" collapsed="false">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c r="AA318" s="59"/>
    </row>
    <row r="319" customFormat="false" ht="13.8" hidden="false" customHeight="false" outlineLevel="0" collapsed="false">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c r="AA319" s="59"/>
    </row>
    <row r="320" customFormat="false" ht="13.8" hidden="false" customHeight="false" outlineLevel="0" collapsed="false">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c r="AA320" s="59"/>
    </row>
    <row r="321" customFormat="false" ht="13.8" hidden="false" customHeight="false" outlineLevel="0" collapsed="false">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c r="AA321" s="59"/>
    </row>
    <row r="322" customFormat="false" ht="13.8" hidden="false" customHeight="false" outlineLevel="0" collapsed="false">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c r="AA322" s="59"/>
    </row>
    <row r="323" customFormat="false" ht="13.8" hidden="false" customHeight="false" outlineLevel="0" collapsed="false">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c r="AA323" s="59"/>
    </row>
    <row r="324" customFormat="false" ht="13.8" hidden="false" customHeight="false" outlineLevel="0" collapsed="false">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c r="AA324" s="59"/>
    </row>
    <row r="325" customFormat="false" ht="13.8" hidden="false" customHeight="false" outlineLevel="0" collapsed="false">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c r="AA325" s="59"/>
    </row>
    <row r="326" customFormat="false" ht="13.8" hidden="false" customHeight="false" outlineLevel="0" collapsed="false">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c r="AA326" s="59"/>
    </row>
    <row r="327" customFormat="false" ht="13.8" hidden="false" customHeight="false" outlineLevel="0" collapsed="false">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c r="AA327" s="59"/>
    </row>
    <row r="328" customFormat="false" ht="13.8" hidden="false" customHeight="false" outlineLevel="0" collapsed="false">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c r="AA328" s="59"/>
    </row>
    <row r="329" customFormat="false" ht="13.8" hidden="false" customHeight="false" outlineLevel="0" collapsed="false">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c r="AA329" s="59"/>
    </row>
    <row r="330" customFormat="false" ht="13.8" hidden="false" customHeight="false" outlineLevel="0" collapsed="false">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c r="AA330" s="59"/>
    </row>
    <row r="331" customFormat="false" ht="13.8" hidden="false" customHeight="false" outlineLevel="0" collapsed="false">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c r="AA331" s="59"/>
    </row>
    <row r="332" customFormat="false" ht="13.8" hidden="false" customHeight="false" outlineLevel="0" collapsed="false">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c r="AA332" s="59"/>
    </row>
    <row r="333" customFormat="false" ht="13.8" hidden="false" customHeight="false" outlineLevel="0" collapsed="false">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c r="AA333" s="59"/>
    </row>
    <row r="334" customFormat="false" ht="13.8" hidden="false" customHeight="false" outlineLevel="0" collapsed="false">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c r="AA334" s="59"/>
    </row>
    <row r="335" customFormat="false" ht="13.8" hidden="false" customHeight="false" outlineLevel="0" collapsed="false">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c r="AA335" s="59"/>
    </row>
    <row r="336" customFormat="false" ht="13.8" hidden="false" customHeight="false" outlineLevel="0" collapsed="false">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c r="AA336" s="59"/>
    </row>
    <row r="337" customFormat="false" ht="13.8" hidden="false" customHeight="false" outlineLevel="0" collapsed="false">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c r="AA337" s="59"/>
    </row>
    <row r="338" customFormat="false" ht="13.8" hidden="false" customHeight="false" outlineLevel="0" collapsed="false">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c r="AA338" s="59"/>
    </row>
    <row r="339" customFormat="false" ht="13.8" hidden="false" customHeight="false" outlineLevel="0" collapsed="false">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c r="AA339" s="59"/>
    </row>
    <row r="340" customFormat="false" ht="13.8" hidden="false" customHeight="false" outlineLevel="0" collapsed="false">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c r="AA340" s="59"/>
    </row>
    <row r="341" customFormat="false" ht="13.8" hidden="false" customHeight="false" outlineLevel="0" collapsed="false">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c r="AA341" s="59"/>
    </row>
    <row r="342" customFormat="false" ht="13.8" hidden="false" customHeight="false" outlineLevel="0" collapsed="false">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c r="AA342" s="59"/>
    </row>
    <row r="343" customFormat="false" ht="13.8" hidden="false" customHeight="false" outlineLevel="0" collapsed="false">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c r="AA343" s="59"/>
    </row>
    <row r="344" customFormat="false" ht="13.8" hidden="false" customHeight="false" outlineLevel="0" collapsed="false">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c r="AA344" s="59"/>
    </row>
    <row r="345" customFormat="false" ht="13.8" hidden="false" customHeight="false" outlineLevel="0" collapsed="false">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c r="AA345" s="59"/>
    </row>
    <row r="346" customFormat="false" ht="13.8" hidden="false" customHeight="false" outlineLevel="0" collapsed="false">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c r="AA346" s="59"/>
    </row>
    <row r="347" customFormat="false" ht="13.8" hidden="false" customHeight="false" outlineLevel="0" collapsed="false">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c r="AA347" s="59"/>
    </row>
    <row r="348" customFormat="false" ht="13.8" hidden="false" customHeight="false" outlineLevel="0" collapsed="false">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c r="AA348" s="59"/>
    </row>
    <row r="349" customFormat="false" ht="13.8" hidden="false" customHeight="false" outlineLevel="0" collapsed="false">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c r="AA349" s="59"/>
    </row>
    <row r="350" customFormat="false" ht="13.8" hidden="false" customHeight="false" outlineLevel="0" collapsed="false">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c r="AA350" s="59"/>
    </row>
    <row r="351" customFormat="false" ht="13.8" hidden="false" customHeight="false" outlineLevel="0" collapsed="false">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c r="AA351" s="59"/>
    </row>
    <row r="352" customFormat="false" ht="13.8" hidden="false" customHeight="false" outlineLevel="0" collapsed="false">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c r="AA352" s="59"/>
    </row>
    <row r="353" customFormat="false" ht="13.8" hidden="false" customHeight="false" outlineLevel="0" collapsed="false">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c r="AA353" s="59"/>
    </row>
    <row r="354" customFormat="false" ht="13.8" hidden="false" customHeight="false" outlineLevel="0" collapsed="false">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c r="AA354" s="59"/>
    </row>
    <row r="355" customFormat="false" ht="13.8" hidden="false" customHeight="false" outlineLevel="0" collapsed="false">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c r="AA355" s="59"/>
    </row>
    <row r="356" customFormat="false" ht="13.8" hidden="false" customHeight="false" outlineLevel="0" collapsed="false">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c r="AA356" s="59"/>
    </row>
    <row r="357" customFormat="false" ht="13.8" hidden="false" customHeight="false" outlineLevel="0" collapsed="false">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c r="AA357" s="59"/>
    </row>
    <row r="358" customFormat="false" ht="13.8" hidden="false" customHeight="false" outlineLevel="0" collapsed="false">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c r="AA358" s="59"/>
    </row>
    <row r="359" customFormat="false" ht="13.8" hidden="false" customHeight="false" outlineLevel="0" collapsed="false">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c r="AA359" s="59"/>
    </row>
    <row r="360" customFormat="false" ht="13.8" hidden="false" customHeight="false" outlineLevel="0" collapsed="false">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c r="AA360" s="59"/>
    </row>
    <row r="361" customFormat="false" ht="13.8" hidden="false" customHeight="false" outlineLevel="0" collapsed="false">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c r="AA361" s="59"/>
    </row>
    <row r="362" customFormat="false" ht="13.8" hidden="false" customHeight="false" outlineLevel="0" collapsed="false">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c r="AA362" s="59"/>
    </row>
    <row r="363" customFormat="false" ht="13.8" hidden="false" customHeight="false" outlineLevel="0" collapsed="false">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c r="AA363" s="59"/>
    </row>
    <row r="364" customFormat="false" ht="13.8" hidden="false" customHeight="false" outlineLevel="0" collapsed="false">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c r="AA364" s="59"/>
    </row>
    <row r="365" customFormat="false" ht="13.8" hidden="false" customHeight="false" outlineLevel="0" collapsed="false">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c r="AA365" s="59"/>
    </row>
    <row r="366" customFormat="false" ht="13.8" hidden="false" customHeight="false" outlineLevel="0" collapsed="false">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c r="AA366" s="59"/>
    </row>
    <row r="367" customFormat="false" ht="13.8" hidden="false" customHeight="false" outlineLevel="0" collapsed="false">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c r="AA367" s="59"/>
    </row>
    <row r="368" customFormat="false" ht="13.8" hidden="false" customHeight="false" outlineLevel="0" collapsed="false">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c r="AA368" s="59"/>
    </row>
    <row r="369" customFormat="false" ht="13.8" hidden="false" customHeight="false" outlineLevel="0" collapsed="false">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c r="AA369" s="59"/>
    </row>
    <row r="370" customFormat="false" ht="13.8" hidden="false" customHeight="false" outlineLevel="0" collapsed="false">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c r="AA370" s="59"/>
    </row>
    <row r="371" customFormat="false" ht="13.8" hidden="false" customHeight="false" outlineLevel="0" collapsed="false">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c r="AA371" s="59"/>
    </row>
    <row r="372" customFormat="false" ht="13.8" hidden="false" customHeight="false" outlineLevel="0" collapsed="false">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c r="AA372" s="59"/>
    </row>
    <row r="373" customFormat="false" ht="13.8" hidden="false" customHeight="false" outlineLevel="0" collapsed="false">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c r="AA373" s="59"/>
    </row>
    <row r="374" customFormat="false" ht="13.8" hidden="false" customHeight="false" outlineLevel="0" collapsed="false">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c r="AA374" s="59"/>
    </row>
    <row r="375" customFormat="false" ht="13.8" hidden="false" customHeight="false" outlineLevel="0" collapsed="false">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c r="AA375" s="59"/>
    </row>
    <row r="376" customFormat="false" ht="13.8" hidden="false" customHeight="false" outlineLevel="0" collapsed="false">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c r="AA376" s="59"/>
    </row>
    <row r="377" customFormat="false" ht="13.8" hidden="false" customHeight="false" outlineLevel="0" collapsed="false">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c r="AA377" s="59"/>
    </row>
    <row r="378" customFormat="false" ht="13.8" hidden="false" customHeight="false" outlineLevel="0" collapsed="false">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c r="AA378" s="59"/>
    </row>
    <row r="379" customFormat="false" ht="13.8" hidden="false" customHeight="false" outlineLevel="0" collapsed="false">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c r="AA379" s="59"/>
    </row>
    <row r="380" customFormat="false" ht="13.8" hidden="false" customHeight="false" outlineLevel="0" collapsed="false">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c r="AA380" s="59"/>
    </row>
    <row r="381" customFormat="false" ht="13.8" hidden="false" customHeight="false" outlineLevel="0" collapsed="false">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c r="AA381" s="59"/>
    </row>
    <row r="382" customFormat="false" ht="13.8" hidden="false" customHeight="false" outlineLevel="0" collapsed="false">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c r="AA382" s="59"/>
    </row>
    <row r="383" customFormat="false" ht="13.8" hidden="false" customHeight="false" outlineLevel="0" collapsed="false">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c r="AA383" s="59"/>
    </row>
    <row r="384" customFormat="false" ht="13.8" hidden="false" customHeight="false" outlineLevel="0" collapsed="false">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c r="AA384" s="59"/>
    </row>
    <row r="385" customFormat="false" ht="13.8" hidden="false" customHeight="false" outlineLevel="0" collapsed="false">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c r="AA385" s="59"/>
    </row>
    <row r="386" customFormat="false" ht="13.8" hidden="false" customHeight="false" outlineLevel="0" collapsed="false">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c r="AA386" s="59"/>
    </row>
    <row r="387" customFormat="false" ht="13.8" hidden="false" customHeight="false" outlineLevel="0" collapsed="false">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c r="AA387" s="59"/>
    </row>
    <row r="388" customFormat="false" ht="13.8" hidden="false" customHeight="false" outlineLevel="0" collapsed="false">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c r="AA388" s="59"/>
    </row>
    <row r="389" customFormat="false" ht="13.8" hidden="false" customHeight="false" outlineLevel="0" collapsed="false">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c r="AA389" s="59"/>
    </row>
    <row r="390" customFormat="false" ht="13.8" hidden="false" customHeight="false" outlineLevel="0" collapsed="false">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c r="AA390" s="59"/>
    </row>
    <row r="391" customFormat="false" ht="13.8" hidden="false" customHeight="false" outlineLevel="0" collapsed="false">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c r="AA391" s="59"/>
    </row>
    <row r="392" customFormat="false" ht="13.8" hidden="false" customHeight="false" outlineLevel="0" collapsed="false">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c r="AA392" s="59"/>
    </row>
    <row r="393" customFormat="false" ht="13.8" hidden="false" customHeight="false" outlineLevel="0" collapsed="false">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c r="AA393" s="59"/>
    </row>
    <row r="394" customFormat="false" ht="13.8" hidden="false" customHeight="false" outlineLevel="0" collapsed="false">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c r="AA394" s="59"/>
    </row>
    <row r="395" customFormat="false" ht="13.8" hidden="false" customHeight="false" outlineLevel="0" collapsed="false">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c r="AA395" s="59"/>
    </row>
    <row r="396" customFormat="false" ht="13.8" hidden="false" customHeight="false" outlineLevel="0" collapsed="false">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c r="AA396" s="59"/>
    </row>
    <row r="397" customFormat="false" ht="13.8" hidden="false" customHeight="false" outlineLevel="0" collapsed="false">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c r="AA397" s="59"/>
    </row>
    <row r="398" customFormat="false" ht="13.8" hidden="false" customHeight="false" outlineLevel="0" collapsed="false">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c r="AA398" s="59"/>
    </row>
    <row r="399" customFormat="false" ht="13.8" hidden="false" customHeight="false" outlineLevel="0" collapsed="false">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c r="AA399" s="59"/>
    </row>
    <row r="400" customFormat="false" ht="13.8" hidden="false" customHeight="false" outlineLevel="0" collapsed="false">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c r="AA400" s="59"/>
    </row>
    <row r="401" customFormat="false" ht="13.8" hidden="false" customHeight="false" outlineLevel="0" collapsed="false">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c r="AA401" s="59"/>
    </row>
    <row r="402" customFormat="false" ht="13.8" hidden="false" customHeight="false" outlineLevel="0" collapsed="false">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c r="AA402" s="59"/>
    </row>
    <row r="403" customFormat="false" ht="13.8" hidden="false" customHeight="false" outlineLevel="0" collapsed="false">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c r="AA403" s="59"/>
    </row>
    <row r="404" customFormat="false" ht="13.8" hidden="false" customHeight="false" outlineLevel="0" collapsed="false">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c r="AA404" s="59"/>
    </row>
    <row r="405" customFormat="false" ht="13.8" hidden="false" customHeight="false" outlineLevel="0" collapsed="false">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c r="AA405" s="59"/>
    </row>
    <row r="406" customFormat="false" ht="13.8" hidden="false" customHeight="false" outlineLevel="0" collapsed="false">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c r="AA406" s="59"/>
    </row>
    <row r="407" customFormat="false" ht="13.8" hidden="false" customHeight="false" outlineLevel="0" collapsed="false">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c r="AA407" s="59"/>
    </row>
    <row r="408" customFormat="false" ht="13.8" hidden="false" customHeight="false" outlineLevel="0" collapsed="false">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c r="AA408" s="59"/>
    </row>
    <row r="409" customFormat="false" ht="13.8" hidden="false" customHeight="false" outlineLevel="0" collapsed="false">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c r="AA409" s="59"/>
    </row>
    <row r="410" customFormat="false" ht="13.8" hidden="false" customHeight="false" outlineLevel="0" collapsed="false">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c r="AA410" s="59"/>
    </row>
    <row r="411" customFormat="false" ht="13.8" hidden="false" customHeight="false" outlineLevel="0" collapsed="false">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c r="AA411" s="59"/>
    </row>
    <row r="412" customFormat="false" ht="13.8" hidden="false" customHeight="false" outlineLevel="0" collapsed="false">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c r="AA412" s="59"/>
    </row>
    <row r="413" customFormat="false" ht="13.8" hidden="false" customHeight="false" outlineLevel="0" collapsed="false">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c r="AA413" s="59"/>
    </row>
    <row r="414" customFormat="false" ht="13.8" hidden="false" customHeight="false" outlineLevel="0" collapsed="false">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c r="AA414" s="59"/>
    </row>
    <row r="415" customFormat="false" ht="13.8" hidden="false" customHeight="false" outlineLevel="0" collapsed="false">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c r="AA415" s="59"/>
    </row>
    <row r="416" customFormat="false" ht="13.8" hidden="false" customHeight="false" outlineLevel="0" collapsed="false">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c r="AA416" s="59"/>
    </row>
    <row r="417" customFormat="false" ht="13.8" hidden="false" customHeight="false" outlineLevel="0" collapsed="false">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c r="AA417" s="59"/>
    </row>
    <row r="418" customFormat="false" ht="13.8" hidden="false" customHeight="false" outlineLevel="0" collapsed="false">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c r="AA418" s="59"/>
    </row>
    <row r="419" customFormat="false" ht="13.8" hidden="false" customHeight="false" outlineLevel="0" collapsed="false">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c r="AA419" s="59"/>
    </row>
    <row r="420" customFormat="false" ht="13.8" hidden="false" customHeight="false" outlineLevel="0" collapsed="false">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c r="AA420" s="59"/>
    </row>
    <row r="421" customFormat="false" ht="13.8" hidden="false" customHeight="false" outlineLevel="0" collapsed="false">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c r="AA421" s="59"/>
    </row>
    <row r="422" customFormat="false" ht="13.8" hidden="false" customHeight="false" outlineLevel="0" collapsed="false">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c r="AA422" s="59"/>
    </row>
    <row r="423" customFormat="false" ht="13.8" hidden="false" customHeight="false" outlineLevel="0" collapsed="false">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c r="AA423" s="59"/>
    </row>
    <row r="424" customFormat="false" ht="13.8" hidden="false" customHeight="false" outlineLevel="0" collapsed="false">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c r="AA424" s="59"/>
    </row>
    <row r="425" customFormat="false" ht="13.8" hidden="false" customHeight="false" outlineLevel="0" collapsed="false">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c r="AA425" s="59"/>
    </row>
    <row r="426" customFormat="false" ht="13.8" hidden="false" customHeight="false" outlineLevel="0" collapsed="false">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c r="AA426" s="59"/>
    </row>
    <row r="427" customFormat="false" ht="13.8" hidden="false" customHeight="false" outlineLevel="0" collapsed="false">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c r="AA427" s="59"/>
    </row>
    <row r="428" customFormat="false" ht="13.8" hidden="false" customHeight="false" outlineLevel="0" collapsed="false">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c r="AA428" s="59"/>
    </row>
    <row r="429" customFormat="false" ht="13.8" hidden="false" customHeight="false" outlineLevel="0" collapsed="false">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c r="AA429" s="59"/>
    </row>
    <row r="430" customFormat="false" ht="13.8" hidden="false" customHeight="false" outlineLevel="0" collapsed="false">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c r="AA430" s="59"/>
    </row>
    <row r="431" customFormat="false" ht="13.8" hidden="false" customHeight="false" outlineLevel="0" collapsed="false">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c r="AA431" s="59"/>
    </row>
    <row r="432" customFormat="false" ht="13.8" hidden="false" customHeight="false" outlineLevel="0" collapsed="false">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c r="AA432" s="59"/>
    </row>
    <row r="433" customFormat="false" ht="13.8" hidden="false" customHeight="false" outlineLevel="0" collapsed="false">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c r="AA433" s="59"/>
    </row>
    <row r="434" customFormat="false" ht="13.8" hidden="false" customHeight="false" outlineLevel="0" collapsed="false">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c r="AA434" s="59"/>
    </row>
    <row r="435" customFormat="false" ht="13.8" hidden="false" customHeight="false" outlineLevel="0" collapsed="false">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c r="AA435" s="59"/>
    </row>
    <row r="436" customFormat="false" ht="13.8" hidden="false" customHeight="false" outlineLevel="0" collapsed="false">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c r="AA436" s="59"/>
    </row>
    <row r="437" customFormat="false" ht="13.8" hidden="false" customHeight="false" outlineLevel="0" collapsed="false">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c r="AA437" s="59"/>
    </row>
    <row r="438" customFormat="false" ht="13.8" hidden="false" customHeight="false" outlineLevel="0" collapsed="false">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c r="AA438" s="59"/>
    </row>
    <row r="439" customFormat="false" ht="13.8" hidden="false" customHeight="false" outlineLevel="0" collapsed="false">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c r="AA439" s="59"/>
    </row>
    <row r="440" customFormat="false" ht="13.8" hidden="false" customHeight="false" outlineLevel="0" collapsed="false">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c r="AA440" s="59"/>
    </row>
    <row r="441" customFormat="false" ht="13.8" hidden="false" customHeight="false" outlineLevel="0" collapsed="false">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c r="AA441" s="59"/>
    </row>
    <row r="442" customFormat="false" ht="13.8" hidden="false" customHeight="false" outlineLevel="0" collapsed="false">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c r="AA442" s="59"/>
    </row>
    <row r="443" customFormat="false" ht="13.8" hidden="false" customHeight="false" outlineLevel="0" collapsed="false">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c r="AA443" s="59"/>
    </row>
    <row r="444" customFormat="false" ht="13.8" hidden="false" customHeight="false" outlineLevel="0" collapsed="false">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c r="AA444" s="59"/>
    </row>
    <row r="445" customFormat="false" ht="13.8" hidden="false" customHeight="false" outlineLevel="0" collapsed="false">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c r="AA445" s="59"/>
    </row>
    <row r="446" customFormat="false" ht="13.8" hidden="false" customHeight="false" outlineLevel="0" collapsed="false">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c r="AA446" s="59"/>
    </row>
    <row r="447" customFormat="false" ht="13.8" hidden="false" customHeight="false" outlineLevel="0" collapsed="false">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c r="AA447" s="59"/>
    </row>
    <row r="448" customFormat="false" ht="13.8" hidden="false" customHeight="false" outlineLevel="0" collapsed="false">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c r="AA448" s="59"/>
    </row>
    <row r="449" customFormat="false" ht="13.8" hidden="false" customHeight="false" outlineLevel="0" collapsed="false">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c r="AA449" s="59"/>
    </row>
    <row r="450" customFormat="false" ht="13.8" hidden="false" customHeight="false" outlineLevel="0" collapsed="false">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c r="AA450" s="59"/>
    </row>
    <row r="451" customFormat="false" ht="13.8" hidden="false" customHeight="false" outlineLevel="0" collapsed="false">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c r="AA451" s="59"/>
    </row>
    <row r="452" customFormat="false" ht="13.8" hidden="false" customHeight="false" outlineLevel="0" collapsed="false">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c r="AA452" s="59"/>
    </row>
    <row r="453" customFormat="false" ht="13.8" hidden="false" customHeight="false" outlineLevel="0" collapsed="false">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c r="AA453" s="59"/>
    </row>
    <row r="454" customFormat="false" ht="13.8" hidden="false" customHeight="false" outlineLevel="0" collapsed="false">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c r="AA454" s="59"/>
    </row>
    <row r="455" customFormat="false" ht="13.8" hidden="false" customHeight="false" outlineLevel="0" collapsed="false">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c r="AA455" s="59"/>
    </row>
    <row r="456" customFormat="false" ht="13.8" hidden="false" customHeight="false" outlineLevel="0" collapsed="false">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c r="AA456" s="59"/>
    </row>
    <row r="457" customFormat="false" ht="13.8" hidden="false" customHeight="false" outlineLevel="0" collapsed="false">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c r="AA457" s="59"/>
    </row>
    <row r="458" customFormat="false" ht="13.8" hidden="false" customHeight="false" outlineLevel="0" collapsed="false">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c r="AA458" s="59"/>
    </row>
    <row r="459" customFormat="false" ht="13.8" hidden="false" customHeight="false" outlineLevel="0" collapsed="false">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c r="AA459" s="59"/>
    </row>
    <row r="460" customFormat="false" ht="13.8" hidden="false" customHeight="false" outlineLevel="0" collapsed="false">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c r="AA460" s="59"/>
    </row>
    <row r="461" customFormat="false" ht="13.8" hidden="false" customHeight="false" outlineLevel="0" collapsed="false">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c r="AA461" s="59"/>
    </row>
    <row r="462" customFormat="false" ht="13.8" hidden="false" customHeight="false" outlineLevel="0" collapsed="false">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c r="AA462" s="59"/>
    </row>
    <row r="463" customFormat="false" ht="13.8" hidden="false" customHeight="false" outlineLevel="0" collapsed="false">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c r="AA463" s="59"/>
    </row>
    <row r="464" customFormat="false" ht="13.8" hidden="false" customHeight="false" outlineLevel="0" collapsed="false">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c r="AA464" s="59"/>
    </row>
    <row r="465" customFormat="false" ht="13.8" hidden="false" customHeight="false" outlineLevel="0" collapsed="false">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c r="AA465" s="59"/>
    </row>
    <row r="466" customFormat="false" ht="13.8" hidden="false" customHeight="false" outlineLevel="0" collapsed="false">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c r="AA466" s="59"/>
    </row>
    <row r="467" customFormat="false" ht="13.8" hidden="false" customHeight="false" outlineLevel="0" collapsed="false">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c r="AA467" s="59"/>
    </row>
    <row r="468" customFormat="false" ht="13.8" hidden="false" customHeight="false" outlineLevel="0" collapsed="false">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c r="AA468" s="59"/>
    </row>
    <row r="469" customFormat="false" ht="13.8" hidden="false" customHeight="false" outlineLevel="0" collapsed="false">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c r="AA469" s="59"/>
    </row>
    <row r="470" customFormat="false" ht="13.8" hidden="false" customHeight="false" outlineLevel="0" collapsed="false">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c r="AA470" s="59"/>
    </row>
    <row r="471" customFormat="false" ht="13.8" hidden="false" customHeight="false" outlineLevel="0" collapsed="false">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c r="AA471" s="59"/>
    </row>
    <row r="472" customFormat="false" ht="13.8" hidden="false" customHeight="false" outlineLevel="0" collapsed="false">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c r="AA472" s="59"/>
    </row>
    <row r="473" customFormat="false" ht="13.8" hidden="false" customHeight="false" outlineLevel="0" collapsed="false">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c r="AA473" s="59"/>
    </row>
    <row r="474" customFormat="false" ht="13.8" hidden="false" customHeight="false" outlineLevel="0" collapsed="false">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c r="AA474" s="59"/>
    </row>
    <row r="475" customFormat="false" ht="13.8" hidden="false" customHeight="false" outlineLevel="0" collapsed="false">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c r="AA475" s="59"/>
    </row>
    <row r="476" customFormat="false" ht="13.8" hidden="false" customHeight="false" outlineLevel="0" collapsed="false">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c r="AA476" s="59"/>
    </row>
    <row r="477" customFormat="false" ht="13.8" hidden="false" customHeight="false" outlineLevel="0" collapsed="false">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c r="AA477" s="59"/>
    </row>
    <row r="478" customFormat="false" ht="13.8" hidden="false" customHeight="false" outlineLevel="0" collapsed="false">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c r="AA478" s="59"/>
    </row>
    <row r="479" customFormat="false" ht="13.8" hidden="false" customHeight="false" outlineLevel="0" collapsed="false">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c r="AA479" s="59"/>
    </row>
    <row r="480" customFormat="false" ht="13.8" hidden="false" customHeight="false" outlineLevel="0" collapsed="false">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c r="AA480" s="59"/>
    </row>
    <row r="481" customFormat="false" ht="13.8" hidden="false" customHeight="false" outlineLevel="0" collapsed="false">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c r="AA481" s="59"/>
    </row>
    <row r="482" customFormat="false" ht="13.8" hidden="false" customHeight="false" outlineLevel="0" collapsed="false">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c r="AA482" s="59"/>
    </row>
    <row r="483" customFormat="false" ht="13.8" hidden="false" customHeight="false" outlineLevel="0" collapsed="false">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c r="AA483" s="59"/>
    </row>
    <row r="484" customFormat="false" ht="13.8" hidden="false" customHeight="false" outlineLevel="0" collapsed="false">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c r="AA484" s="59"/>
    </row>
    <row r="485" customFormat="false" ht="13.8" hidden="false" customHeight="false" outlineLevel="0" collapsed="false">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c r="AA485" s="59"/>
    </row>
    <row r="486" customFormat="false" ht="13.8" hidden="false" customHeight="false" outlineLevel="0" collapsed="false">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c r="AA486" s="59"/>
    </row>
    <row r="487" customFormat="false" ht="13.8" hidden="false" customHeight="false" outlineLevel="0" collapsed="false">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c r="AA487" s="59"/>
    </row>
    <row r="488" customFormat="false" ht="13.8" hidden="false" customHeight="false" outlineLevel="0" collapsed="false">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c r="AA488" s="59"/>
    </row>
    <row r="489" customFormat="false" ht="13.8" hidden="false" customHeight="false" outlineLevel="0" collapsed="false">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c r="AA489" s="59"/>
    </row>
    <row r="490" customFormat="false" ht="13.8" hidden="false" customHeight="false" outlineLevel="0" collapsed="false">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c r="AA490" s="59"/>
    </row>
    <row r="491" customFormat="false" ht="13.8" hidden="false" customHeight="false" outlineLevel="0" collapsed="false">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c r="AA491" s="59"/>
    </row>
    <row r="492" customFormat="false" ht="13.8" hidden="false" customHeight="false" outlineLevel="0" collapsed="false">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c r="AA492" s="59"/>
    </row>
    <row r="493" customFormat="false" ht="13.8" hidden="false" customHeight="false" outlineLevel="0" collapsed="false">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c r="AA493" s="59"/>
    </row>
    <row r="494" customFormat="false" ht="13.8" hidden="false" customHeight="false" outlineLevel="0" collapsed="false">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c r="AA494" s="59"/>
    </row>
    <row r="495" customFormat="false" ht="13.8" hidden="false" customHeight="false" outlineLevel="0" collapsed="false">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c r="AA495" s="59"/>
    </row>
    <row r="496" customFormat="false" ht="13.8" hidden="false" customHeight="false" outlineLevel="0" collapsed="false">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c r="AA496" s="59"/>
    </row>
    <row r="497" customFormat="false" ht="13.8" hidden="false" customHeight="false" outlineLevel="0" collapsed="false">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c r="AA497" s="59"/>
    </row>
    <row r="498" customFormat="false" ht="13.8" hidden="false" customHeight="false" outlineLevel="0" collapsed="false">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c r="AA498" s="59"/>
    </row>
    <row r="499" customFormat="false" ht="13.8" hidden="false" customHeight="false" outlineLevel="0" collapsed="false">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c r="AA499" s="59"/>
    </row>
    <row r="500" customFormat="false" ht="13.8" hidden="false" customHeight="false" outlineLevel="0" collapsed="false">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c r="AA500" s="59"/>
    </row>
    <row r="501" customFormat="false" ht="13.8" hidden="false" customHeight="false" outlineLevel="0" collapsed="false">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c r="AA501" s="59"/>
    </row>
    <row r="502" customFormat="false" ht="13.8" hidden="false" customHeight="false" outlineLevel="0" collapsed="false">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c r="AA502" s="59"/>
    </row>
    <row r="503" customFormat="false" ht="13.8" hidden="false" customHeight="false" outlineLevel="0" collapsed="false">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c r="AA503" s="59"/>
    </row>
    <row r="504" customFormat="false" ht="13.8" hidden="false" customHeight="false" outlineLevel="0" collapsed="false">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c r="AA504" s="59"/>
    </row>
    <row r="505" customFormat="false" ht="13.8" hidden="false" customHeight="false" outlineLevel="0" collapsed="false">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c r="AA505" s="59"/>
    </row>
    <row r="506" customFormat="false" ht="13.8" hidden="false" customHeight="false" outlineLevel="0" collapsed="false">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c r="AA506" s="59"/>
    </row>
    <row r="507" customFormat="false" ht="13.8" hidden="false" customHeight="false" outlineLevel="0" collapsed="false">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c r="AA507" s="59"/>
    </row>
    <row r="508" customFormat="false" ht="13.8" hidden="false" customHeight="false" outlineLevel="0" collapsed="false">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c r="AA508" s="59"/>
    </row>
    <row r="509" customFormat="false" ht="13.8" hidden="false" customHeight="false" outlineLevel="0" collapsed="false">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c r="AA509" s="59"/>
    </row>
    <row r="510" customFormat="false" ht="13.8" hidden="false" customHeight="false" outlineLevel="0" collapsed="false">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c r="AA510" s="59"/>
    </row>
    <row r="511" customFormat="false" ht="13.8" hidden="false" customHeight="false" outlineLevel="0" collapsed="false">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c r="AA511" s="59"/>
    </row>
    <row r="512" customFormat="false" ht="13.8" hidden="false" customHeight="false" outlineLevel="0" collapsed="false">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c r="AA512" s="59"/>
    </row>
    <row r="513" customFormat="false" ht="13.8" hidden="false" customHeight="false" outlineLevel="0" collapsed="false">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c r="AA513" s="59"/>
    </row>
    <row r="514" customFormat="false" ht="13.8" hidden="false" customHeight="false" outlineLevel="0" collapsed="false">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c r="AA514" s="59"/>
    </row>
    <row r="515" customFormat="false" ht="13.8" hidden="false" customHeight="false" outlineLevel="0" collapsed="false">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c r="AA515" s="59"/>
    </row>
    <row r="516" customFormat="false" ht="13.8" hidden="false" customHeight="false" outlineLevel="0" collapsed="false">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c r="AA516" s="59"/>
    </row>
    <row r="517" customFormat="false" ht="13.8" hidden="false" customHeight="false" outlineLevel="0" collapsed="false">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c r="AA517" s="59"/>
    </row>
    <row r="518" customFormat="false" ht="13.8" hidden="false" customHeight="false" outlineLevel="0" collapsed="false">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c r="AA518" s="59"/>
    </row>
    <row r="519" customFormat="false" ht="13.8" hidden="false" customHeight="false" outlineLevel="0" collapsed="false">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c r="AA519" s="59"/>
    </row>
    <row r="520" customFormat="false" ht="13.8" hidden="false" customHeight="false" outlineLevel="0" collapsed="false">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c r="AA520" s="59"/>
    </row>
    <row r="521" customFormat="false" ht="13.8" hidden="false" customHeight="false" outlineLevel="0" collapsed="false">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c r="AA521" s="59"/>
    </row>
    <row r="522" customFormat="false" ht="13.8" hidden="false" customHeight="false" outlineLevel="0" collapsed="false">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c r="AA522" s="59"/>
    </row>
    <row r="523" customFormat="false" ht="13.8" hidden="false" customHeight="false" outlineLevel="0" collapsed="false">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c r="AA523" s="59"/>
    </row>
    <row r="524" customFormat="false" ht="13.8" hidden="false" customHeight="false" outlineLevel="0" collapsed="false">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c r="AA524" s="59"/>
    </row>
    <row r="525" customFormat="false" ht="13.8" hidden="false" customHeight="false" outlineLevel="0" collapsed="false">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c r="AA525" s="59"/>
    </row>
    <row r="526" customFormat="false" ht="13.8" hidden="false" customHeight="false" outlineLevel="0" collapsed="false">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c r="AA526" s="59"/>
    </row>
    <row r="527" customFormat="false" ht="13.8" hidden="false" customHeight="false" outlineLevel="0" collapsed="false">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c r="AA527" s="59"/>
    </row>
    <row r="528" customFormat="false" ht="13.8" hidden="false" customHeight="false" outlineLevel="0" collapsed="false">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c r="AA528" s="59"/>
    </row>
    <row r="529" customFormat="false" ht="13.8" hidden="false" customHeight="false" outlineLevel="0" collapsed="false">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c r="AA529" s="59"/>
    </row>
    <row r="530" customFormat="false" ht="13.8" hidden="false" customHeight="false" outlineLevel="0" collapsed="false">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c r="AA530" s="59"/>
    </row>
    <row r="531" customFormat="false" ht="13.8" hidden="false" customHeight="false" outlineLevel="0" collapsed="false">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c r="AA531" s="59"/>
    </row>
    <row r="532" customFormat="false" ht="13.8" hidden="false" customHeight="false" outlineLevel="0" collapsed="false">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c r="AA532" s="59"/>
    </row>
    <row r="533" customFormat="false" ht="13.8" hidden="false" customHeight="false" outlineLevel="0" collapsed="false">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c r="AA533" s="59"/>
    </row>
    <row r="534" customFormat="false" ht="13.8" hidden="false" customHeight="false" outlineLevel="0" collapsed="false">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c r="AA534" s="59"/>
    </row>
    <row r="535" customFormat="false" ht="13.8" hidden="false" customHeight="false" outlineLevel="0" collapsed="false">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c r="AA535" s="59"/>
    </row>
    <row r="536" customFormat="false" ht="13.8" hidden="false" customHeight="false" outlineLevel="0" collapsed="false">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c r="AA536" s="59"/>
    </row>
    <row r="537" customFormat="false" ht="13.8" hidden="false" customHeight="false" outlineLevel="0" collapsed="false">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c r="AA537" s="59"/>
    </row>
    <row r="538" customFormat="false" ht="13.8" hidden="false" customHeight="false" outlineLevel="0" collapsed="false">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c r="AA538" s="59"/>
    </row>
    <row r="539" customFormat="false" ht="13.8" hidden="false" customHeight="false" outlineLevel="0" collapsed="false">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c r="AA539" s="59"/>
    </row>
    <row r="540" customFormat="false" ht="13.8" hidden="false" customHeight="false" outlineLevel="0" collapsed="false">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c r="AA540" s="59"/>
    </row>
    <row r="541" customFormat="false" ht="13.8" hidden="false" customHeight="false" outlineLevel="0" collapsed="false">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c r="AA541" s="59"/>
    </row>
    <row r="542" customFormat="false" ht="13.8" hidden="false" customHeight="false" outlineLevel="0" collapsed="false">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c r="AA542" s="59"/>
    </row>
    <row r="543" customFormat="false" ht="13.8" hidden="false" customHeight="false" outlineLevel="0" collapsed="false">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c r="AA543" s="59"/>
    </row>
    <row r="544" customFormat="false" ht="13.8" hidden="false" customHeight="false" outlineLevel="0" collapsed="false">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c r="AA544" s="59"/>
    </row>
    <row r="545" customFormat="false" ht="13.8" hidden="false" customHeight="false" outlineLevel="0" collapsed="false">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c r="AA545" s="59"/>
    </row>
    <row r="546" customFormat="false" ht="13.8" hidden="false" customHeight="false" outlineLevel="0" collapsed="false">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c r="AA546" s="59"/>
    </row>
    <row r="547" customFormat="false" ht="13.8" hidden="false" customHeight="false" outlineLevel="0" collapsed="false">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c r="AA547" s="59"/>
    </row>
    <row r="548" customFormat="false" ht="13.8" hidden="false" customHeight="false" outlineLevel="0" collapsed="false">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c r="AA548" s="59"/>
    </row>
    <row r="549" customFormat="false" ht="13.8" hidden="false" customHeight="false" outlineLevel="0" collapsed="false">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c r="AA549" s="59"/>
    </row>
    <row r="550" customFormat="false" ht="13.8" hidden="false" customHeight="false" outlineLevel="0" collapsed="false">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c r="AA550" s="59"/>
    </row>
    <row r="551" customFormat="false" ht="13.8" hidden="false" customHeight="false" outlineLevel="0" collapsed="false">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c r="AA551" s="59"/>
    </row>
    <row r="552" customFormat="false" ht="13.8" hidden="false" customHeight="false" outlineLevel="0" collapsed="false">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c r="AA552" s="59"/>
    </row>
    <row r="553" customFormat="false" ht="13.8" hidden="false" customHeight="false" outlineLevel="0" collapsed="false">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c r="AA553" s="59"/>
    </row>
    <row r="554" customFormat="false" ht="13.8" hidden="false" customHeight="false" outlineLevel="0" collapsed="false">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c r="AA554" s="59"/>
    </row>
    <row r="555" customFormat="false" ht="13.8" hidden="false" customHeight="false" outlineLevel="0" collapsed="false">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c r="AA555" s="59"/>
    </row>
    <row r="556" customFormat="false" ht="13.8" hidden="false" customHeight="false" outlineLevel="0" collapsed="false">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c r="AA556" s="59"/>
    </row>
    <row r="557" customFormat="false" ht="13.8" hidden="false" customHeight="false" outlineLevel="0" collapsed="false">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c r="AA557" s="59"/>
    </row>
    <row r="558" customFormat="false" ht="13.8" hidden="false" customHeight="false" outlineLevel="0" collapsed="false">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c r="AA558" s="59"/>
    </row>
    <row r="559" customFormat="false" ht="13.8" hidden="false" customHeight="false" outlineLevel="0" collapsed="false">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c r="AA559" s="59"/>
    </row>
    <row r="560" customFormat="false" ht="13.8" hidden="false" customHeight="false" outlineLevel="0" collapsed="false">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c r="AA560" s="59"/>
    </row>
    <row r="561" customFormat="false" ht="13.8" hidden="false" customHeight="false" outlineLevel="0" collapsed="false">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c r="AA561" s="59"/>
    </row>
    <row r="562" customFormat="false" ht="13.8" hidden="false" customHeight="false" outlineLevel="0" collapsed="false">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c r="AA562" s="59"/>
    </row>
    <row r="563" customFormat="false" ht="13.8" hidden="false" customHeight="false" outlineLevel="0" collapsed="false">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c r="AA563" s="59"/>
    </row>
    <row r="564" customFormat="false" ht="13.8" hidden="false" customHeight="false" outlineLevel="0" collapsed="false">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c r="AA564" s="59"/>
    </row>
    <row r="565" customFormat="false" ht="13.8" hidden="false" customHeight="false" outlineLevel="0" collapsed="false">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c r="AA565" s="59"/>
    </row>
    <row r="566" customFormat="false" ht="13.8" hidden="false" customHeight="false" outlineLevel="0" collapsed="false">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c r="AA566" s="59"/>
    </row>
    <row r="567" customFormat="false" ht="13.8" hidden="false" customHeight="false" outlineLevel="0" collapsed="false">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c r="AA567" s="59"/>
    </row>
    <row r="568" customFormat="false" ht="13.8" hidden="false" customHeight="false" outlineLevel="0" collapsed="false">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c r="AA568" s="59"/>
    </row>
    <row r="569" customFormat="false" ht="13.8" hidden="false" customHeight="false" outlineLevel="0" collapsed="false">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c r="AA569" s="59"/>
    </row>
    <row r="570" customFormat="false" ht="13.8" hidden="false" customHeight="false" outlineLevel="0" collapsed="false">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c r="AA570" s="59"/>
    </row>
    <row r="571" customFormat="false" ht="13.8" hidden="false" customHeight="false" outlineLevel="0" collapsed="false">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c r="AA571" s="59"/>
    </row>
    <row r="572" customFormat="false" ht="13.8" hidden="false" customHeight="false" outlineLevel="0" collapsed="false">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c r="AA572" s="59"/>
    </row>
    <row r="573" customFormat="false" ht="13.8" hidden="false" customHeight="false" outlineLevel="0" collapsed="false">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c r="AA573" s="59"/>
    </row>
    <row r="574" customFormat="false" ht="13.8" hidden="false" customHeight="false" outlineLevel="0" collapsed="false">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c r="AA574" s="59"/>
    </row>
    <row r="575" customFormat="false" ht="13.8" hidden="false" customHeight="false" outlineLevel="0" collapsed="false">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c r="AA575" s="59"/>
    </row>
    <row r="576" customFormat="false" ht="13.8" hidden="false" customHeight="false" outlineLevel="0" collapsed="false">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c r="AA576" s="59"/>
    </row>
    <row r="577" customFormat="false" ht="13.8" hidden="false" customHeight="false" outlineLevel="0" collapsed="false">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c r="AA577" s="59"/>
    </row>
    <row r="578" customFormat="false" ht="13.8" hidden="false" customHeight="false" outlineLevel="0" collapsed="false">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c r="AA578" s="59"/>
    </row>
    <row r="579" customFormat="false" ht="13.8" hidden="false" customHeight="false" outlineLevel="0" collapsed="false">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c r="AA579" s="59"/>
    </row>
    <row r="580" customFormat="false" ht="13.8" hidden="false" customHeight="false" outlineLevel="0" collapsed="false">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c r="AA580" s="59"/>
    </row>
    <row r="581" customFormat="false" ht="13.8" hidden="false" customHeight="false" outlineLevel="0" collapsed="false">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c r="AA581" s="59"/>
    </row>
    <row r="582" customFormat="false" ht="13.8" hidden="false" customHeight="false" outlineLevel="0" collapsed="false">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c r="AA582" s="59"/>
    </row>
    <row r="583" customFormat="false" ht="13.8" hidden="false" customHeight="false" outlineLevel="0" collapsed="false">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c r="AA583" s="59"/>
    </row>
    <row r="584" customFormat="false" ht="13.8" hidden="false" customHeight="false" outlineLevel="0" collapsed="false">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c r="AA584" s="59"/>
    </row>
    <row r="585" customFormat="false" ht="13.8" hidden="false" customHeight="false" outlineLevel="0" collapsed="false">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c r="AA585" s="59"/>
    </row>
    <row r="586" customFormat="false" ht="13.8" hidden="false" customHeight="false" outlineLevel="0" collapsed="false">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c r="AA586" s="59"/>
    </row>
    <row r="587" customFormat="false" ht="13.8" hidden="false" customHeight="false" outlineLevel="0" collapsed="false">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c r="AA587" s="59"/>
    </row>
    <row r="588" customFormat="false" ht="13.8" hidden="false" customHeight="false" outlineLevel="0" collapsed="false">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c r="AA588" s="59"/>
    </row>
    <row r="589" customFormat="false" ht="13.8" hidden="false" customHeight="false" outlineLevel="0" collapsed="false">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c r="AA589" s="59"/>
    </row>
    <row r="590" customFormat="false" ht="13.8" hidden="false" customHeight="false" outlineLevel="0" collapsed="false">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c r="AA590" s="59"/>
    </row>
    <row r="591" customFormat="false" ht="13.8" hidden="false" customHeight="false" outlineLevel="0" collapsed="false">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c r="AA591" s="59"/>
    </row>
    <row r="592" customFormat="false" ht="13.8" hidden="false" customHeight="false" outlineLevel="0" collapsed="false">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c r="AA592" s="59"/>
    </row>
    <row r="593" customFormat="false" ht="13.8" hidden="false" customHeight="false" outlineLevel="0" collapsed="false">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c r="AA593" s="59"/>
    </row>
    <row r="594" customFormat="false" ht="13.8" hidden="false" customHeight="false" outlineLevel="0" collapsed="false">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c r="AA594" s="59"/>
    </row>
    <row r="595" customFormat="false" ht="13.8" hidden="false" customHeight="false" outlineLevel="0" collapsed="false">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c r="AA595" s="59"/>
    </row>
    <row r="596" customFormat="false" ht="13.8" hidden="false" customHeight="false" outlineLevel="0" collapsed="false">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c r="AA596" s="59"/>
    </row>
    <row r="597" customFormat="false" ht="13.8" hidden="false" customHeight="false" outlineLevel="0" collapsed="false">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c r="AA597" s="59"/>
    </row>
    <row r="598" customFormat="false" ht="13.8" hidden="false" customHeight="false" outlineLevel="0" collapsed="false">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c r="AA598" s="59"/>
    </row>
    <row r="599" customFormat="false" ht="13.8" hidden="false" customHeight="false" outlineLevel="0" collapsed="false">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c r="AA599" s="59"/>
    </row>
    <row r="600" customFormat="false" ht="13.8" hidden="false" customHeight="false" outlineLevel="0" collapsed="false">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c r="AA600" s="59"/>
    </row>
    <row r="601" customFormat="false" ht="13.8" hidden="false" customHeight="false" outlineLevel="0" collapsed="false">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c r="AA601" s="59"/>
    </row>
    <row r="602" customFormat="false" ht="13.8" hidden="false" customHeight="false" outlineLevel="0" collapsed="false">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c r="AA602" s="59"/>
    </row>
    <row r="603" customFormat="false" ht="13.8" hidden="false" customHeight="false" outlineLevel="0" collapsed="false">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c r="AA603" s="59"/>
    </row>
    <row r="604" customFormat="false" ht="13.8" hidden="false" customHeight="false" outlineLevel="0" collapsed="false">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c r="AA604" s="59"/>
    </row>
    <row r="605" customFormat="false" ht="13.8" hidden="false" customHeight="false" outlineLevel="0" collapsed="false">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c r="AA605" s="59"/>
    </row>
    <row r="606" customFormat="false" ht="13.8" hidden="false" customHeight="false" outlineLevel="0" collapsed="false">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c r="AA606" s="59"/>
    </row>
    <row r="607" customFormat="false" ht="13.8" hidden="false" customHeight="false" outlineLevel="0" collapsed="false">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c r="AA607" s="59"/>
    </row>
    <row r="608" customFormat="false" ht="13.8" hidden="false" customHeight="false" outlineLevel="0" collapsed="false">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c r="AA608" s="59"/>
    </row>
    <row r="609" customFormat="false" ht="13.8" hidden="false" customHeight="false" outlineLevel="0" collapsed="false">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c r="AA609" s="59"/>
    </row>
    <row r="610" customFormat="false" ht="13.8" hidden="false" customHeight="false" outlineLevel="0" collapsed="false">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c r="AA610" s="59"/>
    </row>
    <row r="611" customFormat="false" ht="13.8" hidden="false" customHeight="false" outlineLevel="0" collapsed="false">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c r="AA611" s="59"/>
    </row>
    <row r="612" customFormat="false" ht="13.8" hidden="false" customHeight="false" outlineLevel="0" collapsed="false">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c r="AA612" s="59"/>
    </row>
    <row r="613" customFormat="false" ht="13.8" hidden="false" customHeight="false" outlineLevel="0" collapsed="false">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c r="AA613" s="59"/>
    </row>
    <row r="614" customFormat="false" ht="13.8" hidden="false" customHeight="false" outlineLevel="0" collapsed="false">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c r="AA614" s="59"/>
    </row>
    <row r="615" customFormat="false" ht="13.8" hidden="false" customHeight="false" outlineLevel="0" collapsed="false">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c r="AA615" s="59"/>
    </row>
    <row r="616" customFormat="false" ht="13.8" hidden="false" customHeight="false" outlineLevel="0" collapsed="false">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c r="AA616" s="59"/>
    </row>
    <row r="617" customFormat="false" ht="13.8" hidden="false" customHeight="false" outlineLevel="0" collapsed="false">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c r="AA617" s="59"/>
    </row>
    <row r="618" customFormat="false" ht="13.8" hidden="false" customHeight="false" outlineLevel="0" collapsed="false">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c r="AA618" s="59"/>
    </row>
    <row r="619" customFormat="false" ht="13.8" hidden="false" customHeight="false" outlineLevel="0" collapsed="false">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c r="AA619" s="59"/>
    </row>
    <row r="620" customFormat="false" ht="13.8" hidden="false" customHeight="false" outlineLevel="0" collapsed="false">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c r="AA620" s="59"/>
    </row>
    <row r="621" customFormat="false" ht="13.8" hidden="false" customHeight="false" outlineLevel="0" collapsed="false">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c r="AA621" s="59"/>
    </row>
    <row r="622" customFormat="false" ht="13.8" hidden="false" customHeight="false" outlineLevel="0" collapsed="false">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c r="AA622" s="59"/>
    </row>
    <row r="623" customFormat="false" ht="13.8" hidden="false" customHeight="false" outlineLevel="0" collapsed="false">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c r="AA623" s="59"/>
    </row>
    <row r="624" customFormat="false" ht="13.8" hidden="false" customHeight="false" outlineLevel="0" collapsed="false">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c r="AA624" s="59"/>
    </row>
    <row r="625" customFormat="false" ht="13.8" hidden="false" customHeight="false" outlineLevel="0" collapsed="false">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c r="AA625" s="59"/>
    </row>
    <row r="626" customFormat="false" ht="13.8" hidden="false" customHeight="false" outlineLevel="0" collapsed="false">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c r="AA626" s="59"/>
    </row>
    <row r="627" customFormat="false" ht="13.8" hidden="false" customHeight="false" outlineLevel="0" collapsed="false">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c r="AA627" s="59"/>
    </row>
    <row r="628" customFormat="false" ht="13.8" hidden="false" customHeight="false" outlineLevel="0" collapsed="false">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c r="AA628" s="59"/>
    </row>
    <row r="629" customFormat="false" ht="13.8" hidden="false" customHeight="false" outlineLevel="0" collapsed="false">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c r="AA629" s="59"/>
    </row>
    <row r="630" customFormat="false" ht="13.8" hidden="false" customHeight="false" outlineLevel="0" collapsed="false">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c r="AA630" s="59"/>
    </row>
    <row r="631" customFormat="false" ht="13.8" hidden="false" customHeight="false" outlineLevel="0" collapsed="false">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c r="AA631" s="59"/>
    </row>
    <row r="632" customFormat="false" ht="13.8" hidden="false" customHeight="false" outlineLevel="0" collapsed="false">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c r="AA632" s="59"/>
    </row>
    <row r="633" customFormat="false" ht="13.8" hidden="false" customHeight="false" outlineLevel="0" collapsed="false">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c r="AA633" s="59"/>
    </row>
    <row r="634" customFormat="false" ht="13.8" hidden="false" customHeight="false" outlineLevel="0" collapsed="false">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c r="AA634" s="59"/>
    </row>
    <row r="635" customFormat="false" ht="13.8" hidden="false" customHeight="false" outlineLevel="0" collapsed="false">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c r="AA635" s="59"/>
    </row>
    <row r="636" customFormat="false" ht="13.8" hidden="false" customHeight="false" outlineLevel="0" collapsed="false">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c r="AA636" s="59"/>
    </row>
    <row r="637" customFormat="false" ht="13.8" hidden="false" customHeight="false" outlineLevel="0" collapsed="false">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c r="AA637" s="59"/>
    </row>
    <row r="638" customFormat="false" ht="13.8" hidden="false" customHeight="false" outlineLevel="0" collapsed="false">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c r="AA638" s="59"/>
    </row>
    <row r="639" customFormat="false" ht="13.8" hidden="false" customHeight="false" outlineLevel="0" collapsed="false">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c r="AA639" s="59"/>
    </row>
    <row r="640" customFormat="false" ht="13.8" hidden="false" customHeight="false" outlineLevel="0" collapsed="false">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c r="AA640" s="59"/>
    </row>
    <row r="641" customFormat="false" ht="13.8" hidden="false" customHeight="false" outlineLevel="0" collapsed="false">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c r="AA641" s="59"/>
    </row>
    <row r="642" customFormat="false" ht="13.8" hidden="false" customHeight="false" outlineLevel="0" collapsed="false">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c r="AA642" s="59"/>
    </row>
    <row r="643" customFormat="false" ht="13.8" hidden="false" customHeight="false" outlineLevel="0" collapsed="false">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c r="AA643" s="59"/>
    </row>
    <row r="644" customFormat="false" ht="13.8" hidden="false" customHeight="false" outlineLevel="0" collapsed="false">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c r="AA644" s="59"/>
    </row>
    <row r="645" customFormat="false" ht="13.8" hidden="false" customHeight="false" outlineLevel="0" collapsed="false">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c r="AA645" s="59"/>
    </row>
    <row r="646" customFormat="false" ht="13.8" hidden="false" customHeight="false" outlineLevel="0" collapsed="false">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c r="AA646" s="59"/>
    </row>
    <row r="647" customFormat="false" ht="13.8" hidden="false" customHeight="false" outlineLevel="0" collapsed="false">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c r="AA647" s="59"/>
    </row>
    <row r="648" customFormat="false" ht="13.8" hidden="false" customHeight="false" outlineLevel="0" collapsed="false">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c r="AA648" s="59"/>
    </row>
    <row r="649" customFormat="false" ht="13.8" hidden="false" customHeight="false" outlineLevel="0" collapsed="false">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c r="AA649" s="59"/>
    </row>
    <row r="650" customFormat="false" ht="13.8" hidden="false" customHeight="false" outlineLevel="0" collapsed="false">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c r="AA650" s="59"/>
    </row>
    <row r="651" customFormat="false" ht="13.8" hidden="false" customHeight="false" outlineLevel="0" collapsed="false">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c r="AA651" s="59"/>
    </row>
    <row r="652" customFormat="false" ht="13.8" hidden="false" customHeight="false" outlineLevel="0" collapsed="false">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c r="AA652" s="59"/>
    </row>
    <row r="653" customFormat="false" ht="13.8" hidden="false" customHeight="false" outlineLevel="0" collapsed="false">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c r="AA653" s="59"/>
    </row>
    <row r="654" customFormat="false" ht="13.8" hidden="false" customHeight="false" outlineLevel="0" collapsed="false">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c r="AA654" s="59"/>
    </row>
    <row r="655" customFormat="false" ht="13.8" hidden="false" customHeight="false" outlineLevel="0" collapsed="false">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c r="AA655" s="59"/>
    </row>
    <row r="656" customFormat="false" ht="13.8" hidden="false" customHeight="false" outlineLevel="0" collapsed="false">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c r="AA656" s="59"/>
    </row>
    <row r="657" customFormat="false" ht="13.8" hidden="false" customHeight="false" outlineLevel="0" collapsed="false">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c r="AA657" s="59"/>
    </row>
    <row r="658" customFormat="false" ht="13.8" hidden="false" customHeight="false" outlineLevel="0" collapsed="false">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c r="AA658" s="59"/>
    </row>
    <row r="659" customFormat="false" ht="13.8" hidden="false" customHeight="false" outlineLevel="0" collapsed="false">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c r="AA659" s="59"/>
    </row>
    <row r="660" customFormat="false" ht="13.8" hidden="false" customHeight="false" outlineLevel="0" collapsed="false">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c r="AA660" s="59"/>
    </row>
    <row r="661" customFormat="false" ht="13.8" hidden="false" customHeight="false" outlineLevel="0" collapsed="false">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c r="AA661" s="59"/>
    </row>
    <row r="662" customFormat="false" ht="13.8" hidden="false" customHeight="false" outlineLevel="0" collapsed="false">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c r="AA662" s="59"/>
    </row>
    <row r="663" customFormat="false" ht="13.8" hidden="false" customHeight="false" outlineLevel="0" collapsed="false">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c r="AA663" s="59"/>
    </row>
    <row r="664" customFormat="false" ht="13.8" hidden="false" customHeight="false" outlineLevel="0" collapsed="false">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c r="AA664" s="59"/>
    </row>
    <row r="665" customFormat="false" ht="13.8" hidden="false" customHeight="false" outlineLevel="0" collapsed="false">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c r="AA665" s="59"/>
    </row>
    <row r="666" customFormat="false" ht="13.8" hidden="false" customHeight="false" outlineLevel="0" collapsed="false">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c r="AA666" s="59"/>
    </row>
    <row r="667" customFormat="false" ht="13.8" hidden="false" customHeight="false" outlineLevel="0" collapsed="false">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c r="AA667" s="59"/>
    </row>
    <row r="668" customFormat="false" ht="13.8" hidden="false" customHeight="false" outlineLevel="0" collapsed="false">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c r="AA668" s="59"/>
    </row>
    <row r="669" customFormat="false" ht="13.8" hidden="false" customHeight="false" outlineLevel="0" collapsed="false">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c r="AA669" s="59"/>
    </row>
    <row r="670" customFormat="false" ht="13.8" hidden="false" customHeight="false" outlineLevel="0" collapsed="false">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c r="AA670" s="59"/>
    </row>
    <row r="671" customFormat="false" ht="13.8" hidden="false" customHeight="false" outlineLevel="0" collapsed="false">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c r="AA671" s="59"/>
    </row>
    <row r="672" customFormat="false" ht="13.8" hidden="false" customHeight="false" outlineLevel="0" collapsed="false">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c r="AA672" s="59"/>
    </row>
    <row r="673" customFormat="false" ht="13.8" hidden="false" customHeight="false" outlineLevel="0" collapsed="false">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c r="AA673" s="59"/>
    </row>
    <row r="674" customFormat="false" ht="13.8" hidden="false" customHeight="false" outlineLevel="0" collapsed="false">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c r="AA674" s="59"/>
    </row>
    <row r="675" customFormat="false" ht="13.8" hidden="false" customHeight="false" outlineLevel="0" collapsed="false">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c r="AA675" s="59"/>
    </row>
    <row r="676" customFormat="false" ht="13.8" hidden="false" customHeight="false" outlineLevel="0" collapsed="false">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c r="AA676" s="59"/>
    </row>
    <row r="677" customFormat="false" ht="13.8" hidden="false" customHeight="false" outlineLevel="0" collapsed="false">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c r="AA677" s="59"/>
    </row>
    <row r="678" customFormat="false" ht="13.8" hidden="false" customHeight="false" outlineLevel="0" collapsed="false">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c r="AA678" s="59"/>
    </row>
    <row r="679" customFormat="false" ht="13.8" hidden="false" customHeight="false" outlineLevel="0" collapsed="false">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c r="AA679" s="59"/>
    </row>
    <row r="680" customFormat="false" ht="13.8" hidden="false" customHeight="false" outlineLevel="0" collapsed="false">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c r="AA680" s="59"/>
    </row>
    <row r="681" customFormat="false" ht="13.8" hidden="false" customHeight="false" outlineLevel="0" collapsed="false">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c r="AA681" s="59"/>
    </row>
    <row r="682" customFormat="false" ht="13.8" hidden="false" customHeight="false" outlineLevel="0" collapsed="false">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c r="AA682" s="59"/>
    </row>
    <row r="683" customFormat="false" ht="13.8" hidden="false" customHeight="false" outlineLevel="0" collapsed="false">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c r="AA683" s="59"/>
    </row>
    <row r="684" customFormat="false" ht="13.8" hidden="false" customHeight="false" outlineLevel="0" collapsed="false">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c r="AA684" s="59"/>
    </row>
    <row r="685" customFormat="false" ht="13.8" hidden="false" customHeight="false" outlineLevel="0" collapsed="false">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c r="AA685" s="59"/>
    </row>
    <row r="686" customFormat="false" ht="13.8" hidden="false" customHeight="false" outlineLevel="0" collapsed="false">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c r="AA686" s="59"/>
    </row>
    <row r="687" customFormat="false" ht="13.8" hidden="false" customHeight="false" outlineLevel="0" collapsed="false">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c r="AA687" s="59"/>
    </row>
    <row r="688" customFormat="false" ht="13.8" hidden="false" customHeight="false" outlineLevel="0" collapsed="false">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c r="AA688" s="59"/>
    </row>
    <row r="689" customFormat="false" ht="13.8" hidden="false" customHeight="false" outlineLevel="0" collapsed="false">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c r="AA689" s="59"/>
    </row>
    <row r="690" customFormat="false" ht="13.8" hidden="false" customHeight="false" outlineLevel="0" collapsed="false">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c r="AA690" s="59"/>
    </row>
    <row r="691" customFormat="false" ht="13.8" hidden="false" customHeight="false" outlineLevel="0" collapsed="false">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c r="AA691" s="59"/>
    </row>
    <row r="692" customFormat="false" ht="13.8" hidden="false" customHeight="false" outlineLevel="0" collapsed="false">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c r="AA692" s="59"/>
    </row>
    <row r="693" customFormat="false" ht="13.8" hidden="false" customHeight="false" outlineLevel="0" collapsed="false">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c r="AA693" s="59"/>
    </row>
    <row r="694" customFormat="false" ht="13.8" hidden="false" customHeight="false" outlineLevel="0" collapsed="false">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c r="AA694" s="59"/>
    </row>
    <row r="695" customFormat="false" ht="13.8" hidden="false" customHeight="false" outlineLevel="0" collapsed="false">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c r="AA695" s="59"/>
    </row>
    <row r="696" customFormat="false" ht="13.8" hidden="false" customHeight="false" outlineLevel="0" collapsed="false">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c r="AA696" s="59"/>
    </row>
    <row r="697" customFormat="false" ht="13.8" hidden="false" customHeight="false" outlineLevel="0" collapsed="false">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c r="AA697" s="59"/>
    </row>
    <row r="698" customFormat="false" ht="13.8" hidden="false" customHeight="false" outlineLevel="0" collapsed="false">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c r="AA698" s="59"/>
    </row>
    <row r="699" customFormat="false" ht="13.8" hidden="false" customHeight="false" outlineLevel="0" collapsed="false">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c r="AA699" s="59"/>
    </row>
    <row r="700" customFormat="false" ht="13.8" hidden="false" customHeight="false" outlineLevel="0" collapsed="false">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c r="AA700" s="59"/>
    </row>
    <row r="701" customFormat="false" ht="13.8" hidden="false" customHeight="false" outlineLevel="0" collapsed="false">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c r="AA701" s="59"/>
    </row>
    <row r="702" customFormat="false" ht="13.8" hidden="false" customHeight="false" outlineLevel="0" collapsed="false">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c r="AA702" s="59"/>
    </row>
    <row r="703" customFormat="false" ht="13.8" hidden="false" customHeight="false" outlineLevel="0" collapsed="false">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c r="AA703" s="59"/>
    </row>
    <row r="704" customFormat="false" ht="13.8" hidden="false" customHeight="false" outlineLevel="0" collapsed="false">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c r="AA704" s="59"/>
    </row>
    <row r="705" customFormat="false" ht="13.8" hidden="false" customHeight="false" outlineLevel="0" collapsed="false">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c r="AA705" s="59"/>
    </row>
    <row r="706" customFormat="false" ht="13.8" hidden="false" customHeight="false" outlineLevel="0" collapsed="false">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c r="AA706" s="59"/>
    </row>
    <row r="707" customFormat="false" ht="13.8" hidden="false" customHeight="false" outlineLevel="0" collapsed="false">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c r="AA707" s="59"/>
    </row>
    <row r="708" customFormat="false" ht="13.8" hidden="false" customHeight="false" outlineLevel="0" collapsed="false">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c r="AA708" s="59"/>
    </row>
    <row r="709" customFormat="false" ht="13.8" hidden="false" customHeight="false" outlineLevel="0" collapsed="false">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c r="AA709" s="59"/>
    </row>
    <row r="710" customFormat="false" ht="13.8" hidden="false" customHeight="false" outlineLevel="0" collapsed="false">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c r="AA710" s="59"/>
    </row>
    <row r="711" customFormat="false" ht="13.8" hidden="false" customHeight="false" outlineLevel="0" collapsed="false">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c r="AA711" s="59"/>
    </row>
    <row r="712" customFormat="false" ht="13.8" hidden="false" customHeight="false" outlineLevel="0" collapsed="false">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c r="AA712" s="59"/>
    </row>
    <row r="713" customFormat="false" ht="13.8" hidden="false" customHeight="false" outlineLevel="0" collapsed="false">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c r="AA713" s="59"/>
    </row>
    <row r="714" customFormat="false" ht="13.8" hidden="false" customHeight="false" outlineLevel="0" collapsed="false">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c r="AA714" s="59"/>
    </row>
    <row r="715" customFormat="false" ht="13.8" hidden="false" customHeight="false" outlineLevel="0" collapsed="false">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c r="AA715" s="59"/>
    </row>
    <row r="716" customFormat="false" ht="13.8" hidden="false" customHeight="false" outlineLevel="0" collapsed="false">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c r="AA716" s="59"/>
    </row>
    <row r="717" customFormat="false" ht="13.8" hidden="false" customHeight="false" outlineLevel="0" collapsed="false">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c r="AA717" s="59"/>
    </row>
    <row r="718" customFormat="false" ht="13.8" hidden="false" customHeight="false" outlineLevel="0" collapsed="false">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c r="AA718" s="59"/>
    </row>
    <row r="719" customFormat="false" ht="13.8" hidden="false" customHeight="false" outlineLevel="0" collapsed="false">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c r="AA719" s="59"/>
    </row>
    <row r="720" customFormat="false" ht="13.8" hidden="false" customHeight="false" outlineLevel="0" collapsed="false">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c r="AA720" s="59"/>
    </row>
    <row r="721" customFormat="false" ht="13.8" hidden="false" customHeight="false" outlineLevel="0" collapsed="false">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c r="AA721" s="59"/>
    </row>
    <row r="722" customFormat="false" ht="13.8" hidden="false" customHeight="false" outlineLevel="0" collapsed="false">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c r="AA722" s="59"/>
    </row>
    <row r="723" customFormat="false" ht="13.8" hidden="false" customHeight="false" outlineLevel="0" collapsed="false">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c r="AA723" s="59"/>
    </row>
    <row r="724" customFormat="false" ht="13.8" hidden="false" customHeight="false" outlineLevel="0" collapsed="false">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c r="AA724" s="59"/>
    </row>
    <row r="725" customFormat="false" ht="13.8" hidden="false" customHeight="false" outlineLevel="0" collapsed="false">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c r="AA725" s="59"/>
    </row>
    <row r="726" customFormat="false" ht="13.8" hidden="false" customHeight="false" outlineLevel="0" collapsed="false">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c r="AA726" s="59"/>
    </row>
    <row r="727" customFormat="false" ht="13.8" hidden="false" customHeight="false" outlineLevel="0" collapsed="false">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c r="AA727" s="59"/>
    </row>
    <row r="728" customFormat="false" ht="13.8" hidden="false" customHeight="false" outlineLevel="0" collapsed="false">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c r="AA728" s="59"/>
    </row>
    <row r="729" customFormat="false" ht="13.8" hidden="false" customHeight="false" outlineLevel="0" collapsed="false">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c r="AA729" s="59"/>
    </row>
    <row r="730" customFormat="false" ht="13.8" hidden="false" customHeight="false" outlineLevel="0" collapsed="false">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c r="AA730" s="59"/>
    </row>
    <row r="731" customFormat="false" ht="13.8" hidden="false" customHeight="false" outlineLevel="0" collapsed="false">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c r="AA731" s="59"/>
    </row>
    <row r="732" customFormat="false" ht="13.8" hidden="false" customHeight="false" outlineLevel="0" collapsed="false">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c r="AA732" s="59"/>
    </row>
    <row r="733" customFormat="false" ht="13.8" hidden="false" customHeight="false" outlineLevel="0" collapsed="false">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c r="AA733" s="59"/>
    </row>
    <row r="734" customFormat="false" ht="13.8" hidden="false" customHeight="false" outlineLevel="0" collapsed="false">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c r="AA734" s="59"/>
    </row>
    <row r="735" customFormat="false" ht="13.8" hidden="false" customHeight="false" outlineLevel="0" collapsed="false">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c r="AA735" s="59"/>
    </row>
    <row r="736" customFormat="false" ht="13.8" hidden="false" customHeight="false" outlineLevel="0" collapsed="false">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c r="AA736" s="59"/>
    </row>
    <row r="737" customFormat="false" ht="13.8" hidden="false" customHeight="false" outlineLevel="0" collapsed="false">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c r="AA737" s="59"/>
    </row>
    <row r="738" customFormat="false" ht="13.8" hidden="false" customHeight="false" outlineLevel="0" collapsed="false">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c r="AA738" s="59"/>
    </row>
    <row r="739" customFormat="false" ht="13.8" hidden="false" customHeight="false" outlineLevel="0" collapsed="false">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c r="AA739" s="59"/>
    </row>
    <row r="740" customFormat="false" ht="13.8" hidden="false" customHeight="false" outlineLevel="0" collapsed="false">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c r="AA740" s="59"/>
    </row>
    <row r="741" customFormat="false" ht="13.8" hidden="false" customHeight="false" outlineLevel="0" collapsed="false">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c r="AA741" s="59"/>
    </row>
    <row r="742" customFormat="false" ht="13.8" hidden="false" customHeight="false" outlineLevel="0" collapsed="false">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c r="AA742" s="59"/>
    </row>
    <row r="743" customFormat="false" ht="13.8" hidden="false" customHeight="false" outlineLevel="0" collapsed="false">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c r="AA743" s="59"/>
    </row>
    <row r="744" customFormat="false" ht="13.8" hidden="false" customHeight="false" outlineLevel="0" collapsed="false">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c r="AA744" s="59"/>
    </row>
    <row r="745" customFormat="false" ht="13.8" hidden="false" customHeight="false" outlineLevel="0" collapsed="false">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c r="AA745" s="59"/>
    </row>
    <row r="746" customFormat="false" ht="13.8" hidden="false" customHeight="false" outlineLevel="0" collapsed="false">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c r="AA746" s="59"/>
    </row>
    <row r="747" customFormat="false" ht="13.8" hidden="false" customHeight="false" outlineLevel="0" collapsed="false">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c r="AA747" s="59"/>
    </row>
    <row r="748" customFormat="false" ht="13.8" hidden="false" customHeight="false" outlineLevel="0" collapsed="false">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c r="AA748" s="59"/>
    </row>
    <row r="749" customFormat="false" ht="13.8" hidden="false" customHeight="false" outlineLevel="0" collapsed="false">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c r="AA749" s="59"/>
    </row>
    <row r="750" customFormat="false" ht="13.8" hidden="false" customHeight="false" outlineLevel="0" collapsed="false">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c r="AA750" s="59"/>
    </row>
    <row r="751" customFormat="false" ht="13.8" hidden="false" customHeight="false" outlineLevel="0" collapsed="false">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c r="AA751" s="59"/>
    </row>
    <row r="752" customFormat="false" ht="13.8" hidden="false" customHeight="false" outlineLevel="0" collapsed="false">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c r="AA752" s="59"/>
    </row>
    <row r="753" customFormat="false" ht="13.8" hidden="false" customHeight="false" outlineLevel="0" collapsed="false">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c r="AA753" s="59"/>
    </row>
    <row r="754" customFormat="false" ht="13.8" hidden="false" customHeight="false" outlineLevel="0" collapsed="false">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c r="AA754" s="59"/>
    </row>
    <row r="755" customFormat="false" ht="13.8" hidden="false" customHeight="false" outlineLevel="0" collapsed="false">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c r="AA755" s="59"/>
    </row>
    <row r="756" customFormat="false" ht="13.8" hidden="false" customHeight="false" outlineLevel="0" collapsed="false">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c r="AA756" s="59"/>
    </row>
    <row r="757" customFormat="false" ht="13.8" hidden="false" customHeight="false" outlineLevel="0" collapsed="false">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c r="AA757" s="59"/>
    </row>
    <row r="758" customFormat="false" ht="13.8" hidden="false" customHeight="false" outlineLevel="0" collapsed="false">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c r="AA758" s="59"/>
    </row>
    <row r="759" customFormat="false" ht="13.8" hidden="false" customHeight="false" outlineLevel="0" collapsed="false">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c r="AA759" s="59"/>
    </row>
    <row r="760" customFormat="false" ht="13.8" hidden="false" customHeight="false" outlineLevel="0" collapsed="false">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c r="AA760" s="59"/>
    </row>
    <row r="761" customFormat="false" ht="13.8" hidden="false" customHeight="false" outlineLevel="0" collapsed="false">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c r="AA761" s="59"/>
    </row>
    <row r="762" customFormat="false" ht="13.8" hidden="false" customHeight="false" outlineLevel="0" collapsed="false">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c r="AA762" s="59"/>
    </row>
    <row r="763" customFormat="false" ht="13.8" hidden="false" customHeight="false" outlineLevel="0" collapsed="false">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c r="AA763" s="59"/>
    </row>
    <row r="764" customFormat="false" ht="13.8" hidden="false" customHeight="false" outlineLevel="0" collapsed="false">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c r="AA764" s="59"/>
    </row>
    <row r="765" customFormat="false" ht="13.8" hidden="false" customHeight="false" outlineLevel="0" collapsed="false">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c r="AA765" s="59"/>
    </row>
    <row r="766" customFormat="false" ht="13.8" hidden="false" customHeight="false" outlineLevel="0" collapsed="false">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c r="AA766" s="59"/>
    </row>
    <row r="767" customFormat="false" ht="13.8" hidden="false" customHeight="false" outlineLevel="0" collapsed="false">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c r="AA767" s="59"/>
    </row>
    <row r="768" customFormat="false" ht="13.8" hidden="false" customHeight="false" outlineLevel="0" collapsed="false">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c r="AA768" s="59"/>
    </row>
    <row r="769" customFormat="false" ht="13.8" hidden="false" customHeight="false" outlineLevel="0" collapsed="false">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c r="AA769" s="59"/>
    </row>
    <row r="770" customFormat="false" ht="13.8" hidden="false" customHeight="false" outlineLevel="0" collapsed="false">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c r="AA770" s="59"/>
    </row>
    <row r="771" customFormat="false" ht="13.8" hidden="false" customHeight="false" outlineLevel="0" collapsed="false">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c r="AA771" s="59"/>
    </row>
    <row r="772" customFormat="false" ht="13.8" hidden="false" customHeight="false" outlineLevel="0" collapsed="false">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c r="AA772" s="59"/>
    </row>
    <row r="773" customFormat="false" ht="13.8" hidden="false" customHeight="false" outlineLevel="0" collapsed="false">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c r="AA773" s="59"/>
    </row>
    <row r="774" customFormat="false" ht="13.8" hidden="false" customHeight="false" outlineLevel="0" collapsed="false">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c r="AA774" s="59"/>
    </row>
    <row r="775" customFormat="false" ht="13.8" hidden="false" customHeight="false" outlineLevel="0" collapsed="false">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c r="AA775" s="59"/>
    </row>
    <row r="776" customFormat="false" ht="13.8" hidden="false" customHeight="false" outlineLevel="0" collapsed="false">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c r="AA776" s="59"/>
    </row>
    <row r="777" customFormat="false" ht="13.8" hidden="false" customHeight="false" outlineLevel="0" collapsed="false">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c r="AA777" s="59"/>
    </row>
    <row r="778" customFormat="false" ht="13.8" hidden="false" customHeight="false" outlineLevel="0" collapsed="false">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c r="AA778" s="59"/>
    </row>
    <row r="779" customFormat="false" ht="13.8" hidden="false" customHeight="false" outlineLevel="0" collapsed="false">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c r="AA779" s="59"/>
    </row>
    <row r="780" customFormat="false" ht="13.8" hidden="false" customHeight="false" outlineLevel="0" collapsed="false">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c r="AA780" s="59"/>
    </row>
    <row r="781" customFormat="false" ht="13.8" hidden="false" customHeight="false" outlineLevel="0" collapsed="false">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c r="AA781" s="59"/>
    </row>
    <row r="782" customFormat="false" ht="13.8" hidden="false" customHeight="false" outlineLevel="0" collapsed="false">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c r="AA782" s="59"/>
    </row>
    <row r="783" customFormat="false" ht="13.8" hidden="false" customHeight="false" outlineLevel="0" collapsed="false">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c r="AA783" s="59"/>
    </row>
    <row r="784" customFormat="false" ht="13.8" hidden="false" customHeight="false" outlineLevel="0" collapsed="false">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c r="AA784" s="59"/>
    </row>
    <row r="785" customFormat="false" ht="13.8" hidden="false" customHeight="false" outlineLevel="0" collapsed="false">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c r="AA785" s="59"/>
    </row>
    <row r="786" customFormat="false" ht="13.8" hidden="false" customHeight="false" outlineLevel="0" collapsed="false">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c r="AA786" s="59"/>
    </row>
    <row r="787" customFormat="false" ht="13.8" hidden="false" customHeight="false" outlineLevel="0" collapsed="false">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c r="AA787" s="59"/>
    </row>
    <row r="788" customFormat="false" ht="13.8" hidden="false" customHeight="false" outlineLevel="0" collapsed="false">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c r="AA788" s="59"/>
    </row>
    <row r="789" customFormat="false" ht="13.8" hidden="false" customHeight="false" outlineLevel="0" collapsed="false">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c r="AA789" s="59"/>
    </row>
    <row r="790" customFormat="false" ht="13.8" hidden="false" customHeight="false" outlineLevel="0" collapsed="false">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c r="AA790" s="59"/>
    </row>
    <row r="791" customFormat="false" ht="13.8" hidden="false" customHeight="false" outlineLevel="0" collapsed="false">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c r="AA791" s="59"/>
    </row>
    <row r="792" customFormat="false" ht="13.8" hidden="false" customHeight="false" outlineLevel="0" collapsed="false">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c r="AA792" s="59"/>
    </row>
    <row r="793" customFormat="false" ht="13.8" hidden="false" customHeight="false" outlineLevel="0" collapsed="false">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c r="AA793" s="59"/>
    </row>
    <row r="794" customFormat="false" ht="13.8" hidden="false" customHeight="false" outlineLevel="0" collapsed="false">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c r="AA794" s="59"/>
    </row>
    <row r="795" customFormat="false" ht="13.8" hidden="false" customHeight="false" outlineLevel="0" collapsed="false">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c r="AA795" s="59"/>
    </row>
    <row r="796" customFormat="false" ht="13.8" hidden="false" customHeight="false" outlineLevel="0" collapsed="false">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c r="AA796" s="59"/>
    </row>
    <row r="797" customFormat="false" ht="13.8" hidden="false" customHeight="false" outlineLevel="0" collapsed="false">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c r="AA797" s="59"/>
    </row>
    <row r="798" customFormat="false" ht="13.8" hidden="false" customHeight="false" outlineLevel="0" collapsed="false">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c r="AA798" s="59"/>
    </row>
    <row r="799" customFormat="false" ht="13.8" hidden="false" customHeight="false" outlineLevel="0" collapsed="false">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c r="AA799" s="59"/>
    </row>
    <row r="800" customFormat="false" ht="13.8" hidden="false" customHeight="false" outlineLevel="0" collapsed="false">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c r="AA800" s="59"/>
    </row>
    <row r="801" customFormat="false" ht="13.8" hidden="false" customHeight="false" outlineLevel="0" collapsed="false">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c r="AA801" s="59"/>
    </row>
    <row r="802" customFormat="false" ht="13.8" hidden="false" customHeight="false" outlineLevel="0" collapsed="false">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c r="AA802" s="59"/>
    </row>
    <row r="803" customFormat="false" ht="13.8" hidden="false" customHeight="false" outlineLevel="0" collapsed="false">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c r="AA803" s="59"/>
    </row>
    <row r="804" customFormat="false" ht="13.8" hidden="false" customHeight="false" outlineLevel="0" collapsed="false">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c r="AA804" s="59"/>
    </row>
    <row r="805" customFormat="false" ht="13.8" hidden="false" customHeight="false" outlineLevel="0" collapsed="false">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c r="AA805" s="59"/>
    </row>
    <row r="806" customFormat="false" ht="13.8" hidden="false" customHeight="false" outlineLevel="0" collapsed="false">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c r="AA806" s="59"/>
    </row>
    <row r="807" customFormat="false" ht="13.8" hidden="false" customHeight="false" outlineLevel="0" collapsed="false">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c r="AA807" s="59"/>
    </row>
    <row r="808" customFormat="false" ht="13.8" hidden="false" customHeight="false" outlineLevel="0" collapsed="false">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c r="AA808" s="59"/>
    </row>
    <row r="809" customFormat="false" ht="13.8" hidden="false" customHeight="false" outlineLevel="0" collapsed="false">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c r="AA809" s="59"/>
    </row>
    <row r="810" customFormat="false" ht="13.8" hidden="false" customHeight="false" outlineLevel="0" collapsed="false">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c r="AA810" s="59"/>
    </row>
    <row r="811" customFormat="false" ht="13.8" hidden="false" customHeight="false" outlineLevel="0" collapsed="false">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c r="AA811" s="59"/>
    </row>
    <row r="812" customFormat="false" ht="13.8" hidden="false" customHeight="false" outlineLevel="0" collapsed="false">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c r="AA812" s="59"/>
    </row>
    <row r="813" customFormat="false" ht="13.8" hidden="false" customHeight="false" outlineLevel="0" collapsed="false">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c r="AA813" s="59"/>
    </row>
    <row r="814" customFormat="false" ht="13.8" hidden="false" customHeight="false" outlineLevel="0" collapsed="false">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c r="AA814" s="59"/>
    </row>
    <row r="815" customFormat="false" ht="13.8" hidden="false" customHeight="false" outlineLevel="0" collapsed="false">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c r="AA815" s="59"/>
    </row>
    <row r="816" customFormat="false" ht="13.8" hidden="false" customHeight="false" outlineLevel="0" collapsed="false">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c r="AA816" s="59"/>
    </row>
    <row r="817" customFormat="false" ht="13.8" hidden="false" customHeight="false" outlineLevel="0" collapsed="false">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c r="AA817" s="59"/>
    </row>
    <row r="818" customFormat="false" ht="13.8" hidden="false" customHeight="false" outlineLevel="0" collapsed="false">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c r="AA818" s="59"/>
    </row>
    <row r="819" customFormat="false" ht="13.8" hidden="false" customHeight="false" outlineLevel="0" collapsed="false">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c r="AA819" s="59"/>
    </row>
    <row r="820" customFormat="false" ht="13.8" hidden="false" customHeight="false" outlineLevel="0" collapsed="false">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c r="AA820" s="59"/>
    </row>
    <row r="821" customFormat="false" ht="13.8" hidden="false" customHeight="false" outlineLevel="0" collapsed="false">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c r="AA821" s="59"/>
    </row>
    <row r="822" customFormat="false" ht="13.8" hidden="false" customHeight="false" outlineLevel="0" collapsed="false">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c r="AA822" s="59"/>
    </row>
    <row r="823" customFormat="false" ht="13.8" hidden="false" customHeight="false" outlineLevel="0" collapsed="false">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c r="AA823" s="59"/>
    </row>
    <row r="824" customFormat="false" ht="13.8" hidden="false" customHeight="false" outlineLevel="0" collapsed="false">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c r="AA824" s="59"/>
    </row>
    <row r="825" customFormat="false" ht="13.8" hidden="false" customHeight="false" outlineLevel="0" collapsed="false">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c r="AA825" s="59"/>
    </row>
    <row r="826" customFormat="false" ht="13.8" hidden="false" customHeight="false" outlineLevel="0" collapsed="false">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c r="AA826" s="59"/>
    </row>
    <row r="827" customFormat="false" ht="13.8" hidden="false" customHeight="false" outlineLevel="0" collapsed="false">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c r="AA827" s="59"/>
    </row>
    <row r="828" customFormat="false" ht="13.8" hidden="false" customHeight="false" outlineLevel="0" collapsed="false">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c r="AA828" s="59"/>
    </row>
    <row r="829" customFormat="false" ht="13.8" hidden="false" customHeight="false" outlineLevel="0" collapsed="false">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c r="AA829" s="59"/>
    </row>
    <row r="830" customFormat="false" ht="13.8" hidden="false" customHeight="false" outlineLevel="0" collapsed="false">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c r="AA830" s="59"/>
    </row>
    <row r="831" customFormat="false" ht="13.8" hidden="false" customHeight="false" outlineLevel="0" collapsed="false">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c r="AA831" s="59"/>
    </row>
    <row r="832" customFormat="false" ht="13.8" hidden="false" customHeight="false" outlineLevel="0" collapsed="false">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c r="AA832" s="59"/>
    </row>
    <row r="833" customFormat="false" ht="13.8" hidden="false" customHeight="false" outlineLevel="0" collapsed="false">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c r="AA833" s="59"/>
    </row>
    <row r="834" customFormat="false" ht="13.8" hidden="false" customHeight="false" outlineLevel="0" collapsed="false">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c r="AA834" s="59"/>
    </row>
    <row r="835" customFormat="false" ht="13.8" hidden="false" customHeight="false" outlineLevel="0" collapsed="false">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c r="AA835" s="59"/>
    </row>
    <row r="836" customFormat="false" ht="13.8" hidden="false" customHeight="false" outlineLevel="0" collapsed="false">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c r="AA836" s="59"/>
    </row>
    <row r="837" customFormat="false" ht="13.8" hidden="false" customHeight="false" outlineLevel="0" collapsed="false">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c r="AA837" s="59"/>
    </row>
    <row r="838" customFormat="false" ht="13.8" hidden="false" customHeight="false" outlineLevel="0" collapsed="false">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c r="AA838" s="59"/>
    </row>
    <row r="839" customFormat="false" ht="13.8" hidden="false" customHeight="false" outlineLevel="0" collapsed="false">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c r="AA839" s="59"/>
    </row>
    <row r="840" customFormat="false" ht="13.8" hidden="false" customHeight="false" outlineLevel="0" collapsed="false">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c r="AA840" s="59"/>
    </row>
    <row r="841" customFormat="false" ht="13.8" hidden="false" customHeight="false" outlineLevel="0" collapsed="false">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c r="AA841" s="59"/>
    </row>
    <row r="842" customFormat="false" ht="13.8" hidden="false" customHeight="false" outlineLevel="0" collapsed="false">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c r="AA842" s="59"/>
    </row>
    <row r="843" customFormat="false" ht="13.8" hidden="false" customHeight="false" outlineLevel="0" collapsed="false">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c r="AA843" s="59"/>
    </row>
    <row r="844" customFormat="false" ht="13.8" hidden="false" customHeight="false" outlineLevel="0" collapsed="false">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c r="AA844" s="59"/>
    </row>
    <row r="845" customFormat="false" ht="13.8" hidden="false" customHeight="false" outlineLevel="0" collapsed="false">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c r="AA845" s="59"/>
    </row>
    <row r="846" customFormat="false" ht="13.8" hidden="false" customHeight="false" outlineLevel="0" collapsed="false">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c r="AA846" s="59"/>
    </row>
    <row r="847" customFormat="false" ht="13.8" hidden="false" customHeight="false" outlineLevel="0" collapsed="false">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c r="AA847" s="59"/>
    </row>
    <row r="848" customFormat="false" ht="13.8" hidden="false" customHeight="false" outlineLevel="0" collapsed="false">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c r="AA848" s="59"/>
    </row>
    <row r="849" customFormat="false" ht="13.8" hidden="false" customHeight="false" outlineLevel="0" collapsed="false">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c r="AA849" s="59"/>
    </row>
    <row r="850" customFormat="false" ht="13.8" hidden="false" customHeight="false" outlineLevel="0" collapsed="false">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c r="AA850" s="59"/>
    </row>
    <row r="851" customFormat="false" ht="13.8" hidden="false" customHeight="false" outlineLevel="0" collapsed="false">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c r="AA851" s="59"/>
    </row>
    <row r="852" customFormat="false" ht="13.8" hidden="false" customHeight="false" outlineLevel="0" collapsed="false">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c r="AA852" s="59"/>
    </row>
    <row r="853" customFormat="false" ht="13.8" hidden="false" customHeight="false" outlineLevel="0" collapsed="false">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c r="AA853" s="59"/>
    </row>
    <row r="854" customFormat="false" ht="13.8" hidden="false" customHeight="false" outlineLevel="0" collapsed="false">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c r="AA854" s="59"/>
    </row>
    <row r="855" customFormat="false" ht="13.8" hidden="false" customHeight="false" outlineLevel="0" collapsed="false">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c r="AA855" s="59"/>
    </row>
    <row r="856" customFormat="false" ht="13.8" hidden="false" customHeight="false" outlineLevel="0" collapsed="false">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c r="AA856" s="59"/>
    </row>
    <row r="857" customFormat="false" ht="13.8" hidden="false" customHeight="false" outlineLevel="0" collapsed="false">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c r="AA857" s="59"/>
    </row>
    <row r="858" customFormat="false" ht="13.8" hidden="false" customHeight="false" outlineLevel="0" collapsed="false">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c r="AA858" s="59"/>
    </row>
    <row r="859" customFormat="false" ht="13.8" hidden="false" customHeight="false" outlineLevel="0" collapsed="false">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c r="AA859" s="59"/>
    </row>
    <row r="860" customFormat="false" ht="13.8" hidden="false" customHeight="false" outlineLevel="0" collapsed="false">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c r="AA860" s="59"/>
    </row>
    <row r="861" customFormat="false" ht="13.8" hidden="false" customHeight="false" outlineLevel="0" collapsed="false">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c r="AA861" s="59"/>
    </row>
    <row r="862" customFormat="false" ht="13.8" hidden="false" customHeight="false" outlineLevel="0" collapsed="false">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c r="AA862" s="59"/>
    </row>
    <row r="863" customFormat="false" ht="13.8" hidden="false" customHeight="false" outlineLevel="0" collapsed="false">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c r="AA863" s="59"/>
    </row>
    <row r="864" customFormat="false" ht="13.8" hidden="false" customHeight="false" outlineLevel="0" collapsed="false">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c r="AA864" s="59"/>
    </row>
    <row r="865" customFormat="false" ht="13.8" hidden="false" customHeight="false" outlineLevel="0" collapsed="false">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c r="AA865" s="59"/>
    </row>
    <row r="866" customFormat="false" ht="13.8" hidden="false" customHeight="false" outlineLevel="0" collapsed="false">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c r="AA866" s="59"/>
    </row>
    <row r="867" customFormat="false" ht="13.8" hidden="false" customHeight="false" outlineLevel="0" collapsed="false">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c r="AA867" s="59"/>
    </row>
    <row r="868" customFormat="false" ht="13.8" hidden="false" customHeight="false" outlineLevel="0" collapsed="false">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c r="AA868" s="59"/>
    </row>
    <row r="869" customFormat="false" ht="13.8" hidden="false" customHeight="false" outlineLevel="0" collapsed="false">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c r="AA869" s="59"/>
    </row>
    <row r="870" customFormat="false" ht="13.8" hidden="false" customHeight="false" outlineLevel="0" collapsed="false">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c r="AA870" s="59"/>
    </row>
    <row r="871" customFormat="false" ht="13.8" hidden="false" customHeight="false" outlineLevel="0" collapsed="false">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c r="AA871" s="59"/>
    </row>
    <row r="872" customFormat="false" ht="13.8" hidden="false" customHeight="false" outlineLevel="0" collapsed="false">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c r="AA872" s="59"/>
    </row>
    <row r="873" customFormat="false" ht="13.8" hidden="false" customHeight="false" outlineLevel="0" collapsed="false">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c r="AA873" s="59"/>
    </row>
    <row r="874" customFormat="false" ht="13.8" hidden="false" customHeight="false" outlineLevel="0" collapsed="false">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c r="AA874" s="59"/>
    </row>
    <row r="875" customFormat="false" ht="13.8" hidden="false" customHeight="false" outlineLevel="0" collapsed="false">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c r="AA875" s="59"/>
    </row>
    <row r="876" customFormat="false" ht="13.8" hidden="false" customHeight="false" outlineLevel="0" collapsed="false">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c r="AA876" s="59"/>
    </row>
    <row r="877" customFormat="false" ht="13.8" hidden="false" customHeight="false" outlineLevel="0" collapsed="false">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c r="AA877" s="59"/>
    </row>
    <row r="878" customFormat="false" ht="13.8" hidden="false" customHeight="false" outlineLevel="0" collapsed="false">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c r="AA878" s="59"/>
    </row>
    <row r="879" customFormat="false" ht="13.8" hidden="false" customHeight="false" outlineLevel="0" collapsed="false">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c r="AA879" s="59"/>
    </row>
    <row r="880" customFormat="false" ht="13.8" hidden="false" customHeight="false" outlineLevel="0" collapsed="false">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c r="AA880" s="59"/>
    </row>
    <row r="881" customFormat="false" ht="13.8" hidden="false" customHeight="false" outlineLevel="0" collapsed="false">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c r="AA881" s="59"/>
    </row>
    <row r="882" customFormat="false" ht="13.8" hidden="false" customHeight="false" outlineLevel="0" collapsed="false">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c r="AA882" s="59"/>
    </row>
    <row r="883" customFormat="false" ht="13.8" hidden="false" customHeight="false" outlineLevel="0" collapsed="false">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c r="AA883" s="59"/>
    </row>
    <row r="884" customFormat="false" ht="13.8" hidden="false" customHeight="false" outlineLevel="0" collapsed="false">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c r="AA884" s="59"/>
    </row>
    <row r="885" customFormat="false" ht="13.8" hidden="false" customHeight="false" outlineLevel="0" collapsed="false">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c r="AA885" s="59"/>
    </row>
    <row r="886" customFormat="false" ht="13.8" hidden="false" customHeight="false" outlineLevel="0" collapsed="false">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c r="AA886" s="59"/>
    </row>
    <row r="887" customFormat="false" ht="13.8" hidden="false" customHeight="false" outlineLevel="0" collapsed="false">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c r="AA887" s="59"/>
    </row>
    <row r="888" customFormat="false" ht="13.8" hidden="false" customHeight="false" outlineLevel="0" collapsed="false">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c r="AA888" s="59"/>
    </row>
    <row r="889" customFormat="false" ht="13.8" hidden="false" customHeight="false" outlineLevel="0" collapsed="false">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c r="AA889" s="59"/>
    </row>
    <row r="890" customFormat="false" ht="13.8" hidden="false" customHeight="false" outlineLevel="0" collapsed="false">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c r="AA890" s="59"/>
    </row>
    <row r="891" customFormat="false" ht="13.8" hidden="false" customHeight="false" outlineLevel="0" collapsed="false">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c r="AA891" s="59"/>
    </row>
    <row r="892" customFormat="false" ht="13.8" hidden="false" customHeight="false" outlineLevel="0" collapsed="false">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c r="AA892" s="59"/>
    </row>
    <row r="893" customFormat="false" ht="13.8" hidden="false" customHeight="false" outlineLevel="0" collapsed="false">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c r="AA893" s="59"/>
    </row>
    <row r="894" customFormat="false" ht="13.8" hidden="false" customHeight="false" outlineLevel="0" collapsed="false">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c r="AA894" s="59"/>
    </row>
    <row r="895" customFormat="false" ht="13.8" hidden="false" customHeight="false" outlineLevel="0" collapsed="false">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c r="AA895" s="59"/>
    </row>
    <row r="896" customFormat="false" ht="13.8" hidden="false" customHeight="false" outlineLevel="0" collapsed="false">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c r="AA896" s="59"/>
    </row>
    <row r="897" customFormat="false" ht="13.8" hidden="false" customHeight="false" outlineLevel="0" collapsed="false">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c r="AA897" s="59"/>
    </row>
    <row r="898" customFormat="false" ht="13.8" hidden="false" customHeight="false" outlineLevel="0" collapsed="false">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c r="AA898" s="59"/>
    </row>
    <row r="899" customFormat="false" ht="13.8" hidden="false" customHeight="false" outlineLevel="0" collapsed="false">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c r="AA899" s="59"/>
    </row>
    <row r="900" customFormat="false" ht="13.8" hidden="false" customHeight="false" outlineLevel="0" collapsed="false">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c r="AA900" s="59"/>
    </row>
    <row r="901" customFormat="false" ht="13.8" hidden="false" customHeight="false" outlineLevel="0" collapsed="false">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c r="AA901" s="59"/>
    </row>
    <row r="902" customFormat="false" ht="13.8" hidden="false" customHeight="false" outlineLevel="0" collapsed="false">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c r="AA902" s="59"/>
    </row>
    <row r="903" customFormat="false" ht="13.8" hidden="false" customHeight="false" outlineLevel="0" collapsed="false">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c r="AA903" s="59"/>
    </row>
    <row r="904" customFormat="false" ht="13.8" hidden="false" customHeight="false" outlineLevel="0" collapsed="false">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c r="AA904" s="59"/>
    </row>
    <row r="905" customFormat="false" ht="13.8" hidden="false" customHeight="false" outlineLevel="0" collapsed="false">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c r="AA905" s="59"/>
    </row>
    <row r="906" customFormat="false" ht="13.8" hidden="false" customHeight="false" outlineLevel="0" collapsed="false">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c r="AA906" s="59"/>
    </row>
    <row r="907" customFormat="false" ht="13.8" hidden="false" customHeight="false" outlineLevel="0" collapsed="false">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c r="AA907" s="59"/>
    </row>
    <row r="908" customFormat="false" ht="13.8" hidden="false" customHeight="false" outlineLevel="0" collapsed="false">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c r="AA908" s="59"/>
    </row>
    <row r="909" customFormat="false" ht="13.8" hidden="false" customHeight="false" outlineLevel="0" collapsed="false">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c r="AA909" s="59"/>
    </row>
    <row r="910" customFormat="false" ht="13.8" hidden="false" customHeight="false" outlineLevel="0" collapsed="false">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c r="AA910" s="59"/>
    </row>
    <row r="911" customFormat="false" ht="13.8" hidden="false" customHeight="false" outlineLevel="0" collapsed="false">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c r="AA911" s="59"/>
    </row>
    <row r="912" customFormat="false" ht="13.8" hidden="false" customHeight="false" outlineLevel="0" collapsed="false">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c r="AA912" s="59"/>
    </row>
    <row r="913" customFormat="false" ht="13.8" hidden="false" customHeight="false" outlineLevel="0" collapsed="false">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c r="AA913" s="59"/>
    </row>
    <row r="914" customFormat="false" ht="13.8" hidden="false" customHeight="false" outlineLevel="0" collapsed="false">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c r="AA914" s="59"/>
    </row>
    <row r="915" customFormat="false" ht="13.8" hidden="false" customHeight="false" outlineLevel="0" collapsed="false">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c r="AA915" s="59"/>
    </row>
    <row r="916" customFormat="false" ht="13.8" hidden="false" customHeight="false" outlineLevel="0" collapsed="false">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c r="AA916" s="59"/>
    </row>
    <row r="917" customFormat="false" ht="13.8" hidden="false" customHeight="false" outlineLevel="0" collapsed="false">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c r="AA917" s="59"/>
    </row>
    <row r="918" customFormat="false" ht="13.8" hidden="false" customHeight="false" outlineLevel="0" collapsed="false">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c r="AA918" s="59"/>
    </row>
    <row r="919" customFormat="false" ht="13.8" hidden="false" customHeight="false" outlineLevel="0" collapsed="false">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c r="AA919" s="59"/>
    </row>
    <row r="920" customFormat="false" ht="13.8" hidden="false" customHeight="false" outlineLevel="0" collapsed="false">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c r="AA920" s="59"/>
    </row>
    <row r="921" customFormat="false" ht="13.8" hidden="false" customHeight="false" outlineLevel="0" collapsed="false">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c r="AA921" s="59"/>
    </row>
    <row r="922" customFormat="false" ht="13.8" hidden="false" customHeight="false" outlineLevel="0" collapsed="false">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c r="AA922" s="59"/>
    </row>
    <row r="923" customFormat="false" ht="13.8" hidden="false" customHeight="false" outlineLevel="0" collapsed="false">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c r="AA923" s="59"/>
    </row>
    <row r="924" customFormat="false" ht="13.8" hidden="false" customHeight="false" outlineLevel="0" collapsed="false">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c r="AA924" s="59"/>
    </row>
    <row r="925" customFormat="false" ht="13.8" hidden="false" customHeight="false" outlineLevel="0" collapsed="false">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c r="AA925" s="59"/>
    </row>
    <row r="926" customFormat="false" ht="13.8" hidden="false" customHeight="false" outlineLevel="0" collapsed="false">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c r="AA926" s="59"/>
    </row>
    <row r="927" customFormat="false" ht="13.8" hidden="false" customHeight="false" outlineLevel="0" collapsed="false">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c r="AA927" s="59"/>
    </row>
    <row r="928" customFormat="false" ht="13.8" hidden="false" customHeight="false" outlineLevel="0" collapsed="false">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c r="AA928" s="59"/>
    </row>
    <row r="929" customFormat="false" ht="13.8" hidden="false" customHeight="false" outlineLevel="0" collapsed="false">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c r="AA929" s="59"/>
    </row>
    <row r="930" customFormat="false" ht="13.8" hidden="false" customHeight="false" outlineLevel="0" collapsed="false">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c r="AA930" s="59"/>
    </row>
    <row r="931" customFormat="false" ht="13.8" hidden="false" customHeight="false" outlineLevel="0" collapsed="false">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c r="AA931" s="59"/>
    </row>
    <row r="932" customFormat="false" ht="13.8" hidden="false" customHeight="false" outlineLevel="0" collapsed="false">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c r="AA932" s="59"/>
    </row>
    <row r="933" customFormat="false" ht="13.8" hidden="false" customHeight="false" outlineLevel="0" collapsed="false">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c r="AA933" s="59"/>
    </row>
    <row r="934" customFormat="false" ht="13.8" hidden="false" customHeight="false" outlineLevel="0" collapsed="false">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c r="AA934" s="59"/>
    </row>
    <row r="935" customFormat="false" ht="13.8" hidden="false" customHeight="false" outlineLevel="0" collapsed="false">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c r="AA935" s="59"/>
    </row>
    <row r="936" customFormat="false" ht="13.8" hidden="false" customHeight="false" outlineLevel="0" collapsed="false">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c r="AA936" s="59"/>
    </row>
    <row r="937" customFormat="false" ht="13.8" hidden="false" customHeight="false" outlineLevel="0" collapsed="false">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c r="AA937" s="59"/>
    </row>
    <row r="938" customFormat="false" ht="13.8" hidden="false" customHeight="false" outlineLevel="0" collapsed="false">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c r="AA938" s="59"/>
    </row>
    <row r="939" customFormat="false" ht="13.8" hidden="false" customHeight="false" outlineLevel="0" collapsed="false">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c r="AA939" s="59"/>
    </row>
    <row r="940" customFormat="false" ht="13.8" hidden="false" customHeight="false" outlineLevel="0" collapsed="false">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c r="AA940" s="59"/>
    </row>
    <row r="941" customFormat="false" ht="13.8" hidden="false" customHeight="false" outlineLevel="0" collapsed="false">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c r="AA941" s="59"/>
    </row>
    <row r="942" customFormat="false" ht="13.8" hidden="false" customHeight="false" outlineLevel="0" collapsed="false">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c r="AA942" s="59"/>
    </row>
    <row r="943" customFormat="false" ht="13.8" hidden="false" customHeight="false" outlineLevel="0" collapsed="false">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c r="AA943" s="59"/>
    </row>
    <row r="944" customFormat="false" ht="13.8" hidden="false" customHeight="false" outlineLevel="0" collapsed="false">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c r="AA944" s="59"/>
    </row>
    <row r="945" customFormat="false" ht="13.8" hidden="false" customHeight="false" outlineLevel="0" collapsed="false">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c r="AA945" s="59"/>
    </row>
    <row r="946" customFormat="false" ht="13.8" hidden="false" customHeight="false" outlineLevel="0" collapsed="false">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c r="AA946" s="59"/>
    </row>
    <row r="947" customFormat="false" ht="13.8" hidden="false" customHeight="false" outlineLevel="0" collapsed="false">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c r="AA947" s="59"/>
    </row>
    <row r="948" customFormat="false" ht="13.8" hidden="false" customHeight="false" outlineLevel="0" collapsed="false">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c r="AA948" s="59"/>
    </row>
    <row r="949" customFormat="false" ht="13.8" hidden="false" customHeight="false" outlineLevel="0" collapsed="false">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c r="AA949" s="59"/>
    </row>
    <row r="950" customFormat="false" ht="13.8" hidden="false" customHeight="false" outlineLevel="0" collapsed="false">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c r="AA950" s="59"/>
    </row>
    <row r="951" customFormat="false" ht="13.8" hidden="false" customHeight="false" outlineLevel="0" collapsed="false">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c r="AA951" s="59"/>
    </row>
    <row r="952" customFormat="false" ht="13.8" hidden="false" customHeight="false" outlineLevel="0" collapsed="false">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c r="AA952" s="59"/>
    </row>
    <row r="953" customFormat="false" ht="13.8" hidden="false" customHeight="false" outlineLevel="0" collapsed="false">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c r="AA953" s="59"/>
    </row>
    <row r="954" customFormat="false" ht="13.8" hidden="false" customHeight="false" outlineLevel="0" collapsed="false">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c r="AA954" s="59"/>
    </row>
    <row r="955" customFormat="false" ht="13.8" hidden="false" customHeight="false" outlineLevel="0" collapsed="false">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c r="AA955" s="59"/>
    </row>
    <row r="956" customFormat="false" ht="13.8" hidden="false" customHeight="false" outlineLevel="0" collapsed="false">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c r="AA956" s="59"/>
    </row>
    <row r="957" customFormat="false" ht="13.8" hidden="false" customHeight="false" outlineLevel="0" collapsed="false">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c r="AA957" s="59"/>
    </row>
    <row r="958" customFormat="false" ht="13.8" hidden="false" customHeight="false" outlineLevel="0" collapsed="false">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c r="AA958" s="59"/>
    </row>
    <row r="959" customFormat="false" ht="13.8" hidden="false" customHeight="false" outlineLevel="0" collapsed="false">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c r="AA959" s="59"/>
    </row>
    <row r="960" customFormat="false" ht="13.8" hidden="false" customHeight="false" outlineLevel="0" collapsed="false">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c r="AA960" s="59"/>
    </row>
    <row r="961" customFormat="false" ht="13.8" hidden="false" customHeight="false" outlineLevel="0" collapsed="false">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c r="AA961" s="59"/>
    </row>
    <row r="962" customFormat="false" ht="13.8" hidden="false" customHeight="false" outlineLevel="0" collapsed="false">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c r="AA962" s="59"/>
    </row>
    <row r="963" customFormat="false" ht="13.8" hidden="false" customHeight="false" outlineLevel="0" collapsed="false">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c r="AA963" s="59"/>
    </row>
    <row r="964" customFormat="false" ht="13.8" hidden="false" customHeight="false" outlineLevel="0" collapsed="false">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c r="AA964" s="59"/>
    </row>
    <row r="965" customFormat="false" ht="13.8" hidden="false" customHeight="false" outlineLevel="0" collapsed="false">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c r="AA965" s="59"/>
    </row>
    <row r="966" customFormat="false" ht="13.8" hidden="false" customHeight="false" outlineLevel="0" collapsed="false">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c r="AA966" s="59"/>
    </row>
    <row r="967" customFormat="false" ht="13.8" hidden="false" customHeight="false" outlineLevel="0" collapsed="false">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c r="AA967" s="59"/>
    </row>
    <row r="968" customFormat="false" ht="13.8" hidden="false" customHeight="false" outlineLevel="0" collapsed="false">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c r="AA968" s="59"/>
    </row>
    <row r="969" customFormat="false" ht="13.8" hidden="false" customHeight="false" outlineLevel="0" collapsed="false">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c r="AA969" s="59"/>
    </row>
    <row r="970" customFormat="false" ht="13.8" hidden="false" customHeight="false" outlineLevel="0" collapsed="false">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c r="AA970" s="59"/>
    </row>
    <row r="971" customFormat="false" ht="13.8" hidden="false" customHeight="false" outlineLevel="0" collapsed="false">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c r="AA971" s="59"/>
    </row>
    <row r="972" customFormat="false" ht="13.8" hidden="false" customHeight="false" outlineLevel="0" collapsed="false">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c r="AA972" s="59"/>
    </row>
    <row r="973" customFormat="false" ht="13.8" hidden="false" customHeight="false" outlineLevel="0" collapsed="false">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c r="AA973" s="59"/>
    </row>
    <row r="974" customFormat="false" ht="13.8" hidden="false" customHeight="false" outlineLevel="0" collapsed="false">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c r="AA974" s="59"/>
    </row>
    <row r="975" customFormat="false" ht="13.8" hidden="false" customHeight="false" outlineLevel="0" collapsed="false">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c r="AA975" s="59"/>
    </row>
    <row r="976" customFormat="false" ht="13.8" hidden="false" customHeight="false" outlineLevel="0" collapsed="false">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c r="AA976" s="59"/>
    </row>
    <row r="977" customFormat="false" ht="13.8" hidden="false" customHeight="false" outlineLevel="0" collapsed="false">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c r="AA977" s="59"/>
    </row>
    <row r="978" customFormat="false" ht="13.8" hidden="false" customHeight="false" outlineLevel="0" collapsed="false">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c r="AA978" s="59"/>
    </row>
    <row r="979" customFormat="false" ht="13.8" hidden="false" customHeight="false" outlineLevel="0" collapsed="false">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c r="AA979" s="59"/>
    </row>
    <row r="980" customFormat="false" ht="13.8" hidden="false" customHeight="false" outlineLevel="0" collapsed="false">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c r="AA980" s="59"/>
    </row>
    <row r="981" customFormat="false" ht="13.8" hidden="false" customHeight="false" outlineLevel="0" collapsed="false">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c r="AA981" s="59"/>
    </row>
    <row r="982" customFormat="false" ht="13.8" hidden="false" customHeight="false" outlineLevel="0" collapsed="false">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c r="AA982" s="59"/>
    </row>
    <row r="983" customFormat="false" ht="13.8" hidden="false" customHeight="false" outlineLevel="0" collapsed="false">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c r="AA983" s="59"/>
    </row>
    <row r="984" customFormat="false" ht="13.8" hidden="false" customHeight="false" outlineLevel="0" collapsed="false">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c r="AA984" s="59"/>
    </row>
    <row r="985" customFormat="false" ht="13.8" hidden="false" customHeight="false" outlineLevel="0" collapsed="false">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c r="AA985" s="59"/>
    </row>
    <row r="986" customFormat="false" ht="13.8" hidden="false" customHeight="false" outlineLevel="0" collapsed="false">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c r="AA986" s="59"/>
    </row>
    <row r="987" customFormat="false" ht="13.8" hidden="false" customHeight="false" outlineLevel="0" collapsed="false">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c r="AA987" s="59"/>
    </row>
    <row r="988" customFormat="false" ht="13.8" hidden="false" customHeight="false" outlineLevel="0" collapsed="false">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c r="AA988" s="59"/>
    </row>
    <row r="989" customFormat="false" ht="13.8" hidden="false" customHeight="false" outlineLevel="0" collapsed="false">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c r="AA989" s="59"/>
    </row>
    <row r="990" customFormat="false" ht="13.8" hidden="false" customHeight="false" outlineLevel="0" collapsed="false">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c r="AA990" s="59"/>
    </row>
    <row r="991" customFormat="false" ht="13.8" hidden="false" customHeight="false" outlineLevel="0" collapsed="false">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c r="AA991" s="59"/>
    </row>
    <row r="992" customFormat="false" ht="13.8" hidden="false" customHeight="false" outlineLevel="0" collapsed="false">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c r="AA992" s="59"/>
    </row>
    <row r="993" customFormat="false" ht="13.8" hidden="false" customHeight="false" outlineLevel="0" collapsed="false">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c r="AA993" s="59"/>
    </row>
    <row r="994" customFormat="false" ht="13.8" hidden="false" customHeight="false" outlineLevel="0" collapsed="false">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c r="AA994" s="59"/>
    </row>
    <row r="995" customFormat="false" ht="13.8" hidden="false" customHeight="false" outlineLevel="0" collapsed="false">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c r="AA995" s="59"/>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G3" r:id="rId1" display="HMDB62760"/>
    <hyperlink ref="G7" r:id="rId2" display="HMDB00094"/>
    <hyperlink ref="G8" r:id="rId3" display="HMDB00223"/>
    <hyperlink ref="F10" r:id="rId4" display="C00042"/>
    <hyperlink ref="G10" r:id="rId5" display="HMDB00254"/>
    <hyperlink ref="F11" r:id="rId6" display="C00122"/>
    <hyperlink ref="G11" r:id="rId7" display="HMDB00134"/>
    <hyperlink ref="F12" r:id="rId8" display="C00026"/>
    <hyperlink ref="G12" r:id="rId9" display="HMDB62781"/>
    <hyperlink ref="F13" r:id="rId10" display="C00149"/>
    <hyperlink ref="G13" r:id="rId11" display="HMDB00156"/>
    <hyperlink ref="F14" r:id="rId12" display="C00022"/>
    <hyperlink ref="F15" r:id="rId13" display="C00504"/>
    <hyperlink ref="G15" r:id="rId14" display="HMDB00121"/>
    <hyperlink ref="F16" r:id="rId15" display="C00004"/>
    <hyperlink ref="G16" r:id="rId16" display="HMDB01487"/>
    <hyperlink ref="F17" r:id="rId17" display="C00033"/>
    <hyperlink ref="G17" r:id="rId18" display="HMDB00042"/>
    <hyperlink ref="F18" r:id="rId19" display="C00067"/>
    <hyperlink ref="G18" r:id="rId20" display="HMDB01426"/>
    <hyperlink ref="F19" r:id="rId21" display="C00016"/>
    <hyperlink ref="G19" r:id="rId22" display="HMDB01248"/>
    <hyperlink ref="F20" r:id="rId23" display="C01352"/>
    <hyperlink ref="F21" r:id="rId24" display="C14818"/>
    <hyperlink ref="G21" r:id="rId25" display="HMDB00692"/>
    <hyperlink ref="F22" r:id="rId26" display="C14819"/>
    <hyperlink ref="G22" r:id="rId27" display="HMDB12943"/>
    <hyperlink ref="F23" r:id="rId28" display="C00020"/>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4.43"/>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235</TotalTime>
  <Application>LibreOffice/6.2.6.2$Linux_X86_64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2019-08-26T11:19:20Z</dcterms:modified>
  <cp:revision>15</cp:revision>
  <dc:subject/>
  <dc:title/>
</cp:coreProperties>
</file>