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ayers/Dropbox (ASU)/Coronavirus project/"/>
    </mc:Choice>
  </mc:AlternateContent>
  <xr:revisionPtr revIDLastSave="0" documentId="13_ncr:1_{9295346E-5519-0440-8FFC-98D4B2917E5F}" xr6:coauthVersionLast="45" xr6:coauthVersionMax="45" xr10:uidLastSave="{00000000-0000-0000-0000-000000000000}"/>
  <bookViews>
    <workbookView xWindow="1640" yWindow="460" windowWidth="27160" windowHeight="17540" activeTab="1" xr2:uid="{239CB99C-5AA5-7A4B-94E1-9B54389EC703}"/>
  </bookViews>
  <sheets>
    <sheet name="timepoint 1" sheetId="1" r:id="rId1"/>
    <sheet name="timepoint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5" i="2" l="1"/>
  <c r="J40" i="2"/>
  <c r="J39" i="2"/>
  <c r="J38" i="2"/>
  <c r="J28" i="2"/>
  <c r="J37" i="2"/>
  <c r="J36" i="2"/>
  <c r="J35" i="2"/>
  <c r="J32" i="2"/>
  <c r="J34" i="2"/>
  <c r="J33" i="2"/>
  <c r="J31" i="2"/>
  <c r="J30" i="2"/>
  <c r="J21" i="2"/>
  <c r="J29" i="2"/>
  <c r="J27" i="2"/>
  <c r="J26" i="2"/>
  <c r="J25" i="2"/>
  <c r="J24" i="2"/>
  <c r="J23" i="2"/>
  <c r="J22" i="2"/>
  <c r="J20" i="2"/>
  <c r="J19" i="2"/>
  <c r="J18" i="2"/>
  <c r="J17" i="2"/>
  <c r="J16" i="2"/>
  <c r="J41" i="2"/>
  <c r="J15" i="2"/>
  <c r="J14" i="2"/>
  <c r="J13" i="2"/>
  <c r="J12" i="2"/>
  <c r="J11" i="2"/>
  <c r="J10" i="2"/>
  <c r="J9" i="2"/>
  <c r="J8" i="2"/>
  <c r="J43" i="1"/>
  <c r="J42" i="2"/>
  <c r="J42" i="1" l="1"/>
  <c r="J15" i="1"/>
  <c r="J31" i="1"/>
  <c r="J41" i="1"/>
  <c r="J39" i="1"/>
  <c r="J40" i="1"/>
  <c r="J38" i="1"/>
  <c r="J28" i="1"/>
  <c r="J35" i="1"/>
  <c r="J34" i="1"/>
  <c r="J32" i="1"/>
  <c r="J33" i="1"/>
  <c r="J22" i="1"/>
  <c r="J14" i="1"/>
  <c r="J20" i="1"/>
  <c r="J10" i="1"/>
  <c r="J27" i="1"/>
  <c r="J30" i="1"/>
  <c r="J29" i="1"/>
  <c r="J21" i="1"/>
  <c r="J9" i="1"/>
  <c r="J7" i="1"/>
</calcChain>
</file>

<file path=xl/sharedStrings.xml><?xml version="1.0" encoding="utf-8"?>
<sst xmlns="http://schemas.openxmlformats.org/spreadsheetml/2006/main" count="307" uniqueCount="129">
  <si>
    <t>Valid</t>
  </si>
  <si>
    <t>australia</t>
  </si>
  <si>
    <t>Australia</t>
  </si>
  <si>
    <t>Austria</t>
  </si>
  <si>
    <t>Aveiro</t>
  </si>
  <si>
    <t>Ayrshire</t>
  </si>
  <si>
    <t>belgium</t>
  </si>
  <si>
    <t>Belgium</t>
  </si>
  <si>
    <t>Braga</t>
  </si>
  <si>
    <t>British Columbia</t>
  </si>
  <si>
    <t>Buckinghamshire</t>
  </si>
  <si>
    <t>California</t>
  </si>
  <si>
    <t>Cambridgeshire</t>
  </si>
  <si>
    <t>canada</t>
  </si>
  <si>
    <t>Canada</t>
  </si>
  <si>
    <t>Cananda</t>
  </si>
  <si>
    <t>carms</t>
  </si>
  <si>
    <t>ccanada</t>
  </si>
  <si>
    <t>Chile</t>
  </si>
  <si>
    <t>Cuenca</t>
  </si>
  <si>
    <t>Czech Republic</t>
  </si>
  <si>
    <t>Denmark</t>
  </si>
  <si>
    <t>Devon</t>
  </si>
  <si>
    <t>England</t>
  </si>
  <si>
    <t>Englsnd</t>
  </si>
  <si>
    <t>españa</t>
  </si>
  <si>
    <t>Essex</t>
  </si>
  <si>
    <t>Estonia</t>
  </si>
  <si>
    <t>Finland</t>
  </si>
  <si>
    <t>Florida</t>
  </si>
  <si>
    <t>France</t>
  </si>
  <si>
    <t>FRANCE</t>
  </si>
  <si>
    <t>Germany</t>
  </si>
  <si>
    <t>greece</t>
  </si>
  <si>
    <t>Greece</t>
  </si>
  <si>
    <t>GREECE</t>
  </si>
  <si>
    <t>hungary</t>
  </si>
  <si>
    <t>Hungary</t>
  </si>
  <si>
    <t>Ireland</t>
  </si>
  <si>
    <t>Israel</t>
  </si>
  <si>
    <t>Italy</t>
  </si>
  <si>
    <t>Latvia</t>
  </si>
  <si>
    <t>łódzkie</t>
  </si>
  <si>
    <t>London</t>
  </si>
  <si>
    <t>Luxembourg</t>
  </si>
  <si>
    <t>Mexici</t>
  </si>
  <si>
    <t>mexico</t>
  </si>
  <si>
    <t>Mexico</t>
  </si>
  <si>
    <t>mwxico</t>
  </si>
  <si>
    <t>Netherlands</t>
  </si>
  <si>
    <t>new zealand</t>
  </si>
  <si>
    <t>New Zealand</t>
  </si>
  <si>
    <t>north yorkshire</t>
  </si>
  <si>
    <t>Northern Ireland</t>
  </si>
  <si>
    <t>Norway</t>
  </si>
  <si>
    <t>NS</t>
  </si>
  <si>
    <t>oaxaca</t>
  </si>
  <si>
    <t>OH</t>
  </si>
  <si>
    <t>ON</t>
  </si>
  <si>
    <t>Ontario</t>
  </si>
  <si>
    <t>Oxfordshire</t>
  </si>
  <si>
    <t>Peloponnesos</t>
  </si>
  <si>
    <t>pl</t>
  </si>
  <si>
    <t>Poland</t>
  </si>
  <si>
    <t>Polska</t>
  </si>
  <si>
    <t>Porto</t>
  </si>
  <si>
    <t>portugal</t>
  </si>
  <si>
    <t>Portugal</t>
  </si>
  <si>
    <t>Republic of Ireland</t>
  </si>
  <si>
    <t>scotland</t>
  </si>
  <si>
    <t>Scotland</t>
  </si>
  <si>
    <t>Slovenia</t>
  </si>
  <si>
    <t>spain</t>
  </si>
  <si>
    <t>Spain</t>
  </si>
  <si>
    <t>Sweden</t>
  </si>
  <si>
    <t>Switzerland</t>
  </si>
  <si>
    <t>The netherlands</t>
  </si>
  <si>
    <t>The Netherlands</t>
  </si>
  <si>
    <t>Turkey</t>
  </si>
  <si>
    <t>u.s</t>
  </si>
  <si>
    <t>uk</t>
  </si>
  <si>
    <t>Uk</t>
  </si>
  <si>
    <t>UK</t>
  </si>
  <si>
    <t>united kingdom</t>
  </si>
  <si>
    <t>United kingdom</t>
  </si>
  <si>
    <t>United Kingdom</t>
  </si>
  <si>
    <t>United States</t>
  </si>
  <si>
    <t>United States of America</t>
  </si>
  <si>
    <t>United States.</t>
  </si>
  <si>
    <t>Untied States</t>
  </si>
  <si>
    <t>US</t>
  </si>
  <si>
    <t>usa</t>
  </si>
  <si>
    <t>USA</t>
  </si>
  <si>
    <t>Wales</t>
  </si>
  <si>
    <t>WEST YORKSHIRE</t>
  </si>
  <si>
    <t>Województwo</t>
  </si>
  <si>
    <t>Yorkshire And The Humber</t>
  </si>
  <si>
    <t>Total</t>
  </si>
  <si>
    <t>N</t>
  </si>
  <si>
    <t>Ecuador</t>
  </si>
  <si>
    <t>United Stated</t>
  </si>
  <si>
    <t>Did not answer</t>
  </si>
  <si>
    <t>Angus</t>
  </si>
  <si>
    <t>AZ</t>
  </si>
  <si>
    <t>Budapest</t>
  </si>
  <si>
    <t>CANADA</t>
  </si>
  <si>
    <t>Česká republika</t>
  </si>
  <si>
    <t>chile</t>
  </si>
  <si>
    <t>East Sussex</t>
  </si>
  <si>
    <t>england</t>
  </si>
  <si>
    <t>España</t>
  </si>
  <si>
    <t>essex</t>
  </si>
  <si>
    <t>france</t>
  </si>
  <si>
    <t>Italia</t>
  </si>
  <si>
    <t>italy</t>
  </si>
  <si>
    <t>Kent</t>
  </si>
  <si>
    <t>NB</t>
  </si>
  <si>
    <t>Niederösterreich</t>
  </si>
  <si>
    <t>Norfolk</t>
  </si>
  <si>
    <t>norway</t>
  </si>
  <si>
    <t>Nottinghamshire</t>
  </si>
  <si>
    <t>NSW</t>
  </si>
  <si>
    <t>poland</t>
  </si>
  <si>
    <t>Querétaro</t>
  </si>
  <si>
    <t>Surrey</t>
  </si>
  <si>
    <t>Trønderlag</t>
  </si>
  <si>
    <t>Usa</t>
  </si>
  <si>
    <t>Yorkshire and Humberside</t>
  </si>
  <si>
    <t>35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</si>
</sst>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264A60"/>
      <name val="Times"/>
      <family val="1"/>
    </font>
    <font>
      <sz val="12"/>
      <color rgb="FF010205"/>
      <name val="Times"/>
      <family val="1"/>
    </font>
    <font>
      <sz val="12"/>
      <color rgb="FFFF0000"/>
      <name val="Times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4462-206C-9A44-AE7F-5220604AFAC0}">
  <dimension ref="A6:J103"/>
  <sheetViews>
    <sheetView topLeftCell="A6" zoomScale="82" workbookViewId="0">
      <selection activeCell="I6" sqref="I6"/>
    </sheetView>
  </sheetViews>
  <sheetFormatPr baseColWidth="10" defaultRowHeight="16" x14ac:dyDescent="0.2"/>
  <cols>
    <col min="2" max="2" width="19" customWidth="1"/>
  </cols>
  <sheetData>
    <row r="6" spans="1:10" x14ac:dyDescent="0.2">
      <c r="A6" s="1" t="s">
        <v>0</v>
      </c>
      <c r="B6" s="1"/>
      <c r="C6" s="1">
        <v>13</v>
      </c>
      <c r="D6" s="2">
        <v>2.5</v>
      </c>
      <c r="E6" s="2">
        <v>2.5</v>
      </c>
      <c r="F6" s="2">
        <v>2.5</v>
      </c>
      <c r="G6" s="2"/>
      <c r="J6" t="s">
        <v>98</v>
      </c>
    </row>
    <row r="7" spans="1:10" x14ac:dyDescent="0.2">
      <c r="B7" s="3" t="s">
        <v>1</v>
      </c>
      <c r="C7" s="2">
        <v>1</v>
      </c>
      <c r="D7" s="2">
        <v>0.2</v>
      </c>
      <c r="E7" s="2">
        <v>0.2</v>
      </c>
      <c r="F7" s="2">
        <v>2.7</v>
      </c>
      <c r="I7" t="s">
        <v>2</v>
      </c>
      <c r="J7">
        <f>C7+C8</f>
        <v>16</v>
      </c>
    </row>
    <row r="8" spans="1:10" x14ac:dyDescent="0.2">
      <c r="B8" s="3" t="s">
        <v>2</v>
      </c>
      <c r="C8" s="2">
        <v>15</v>
      </c>
      <c r="D8" s="2">
        <v>2.9</v>
      </c>
      <c r="E8" s="2">
        <v>2.9</v>
      </c>
      <c r="F8" s="2">
        <v>5.6</v>
      </c>
      <c r="I8" t="s">
        <v>3</v>
      </c>
      <c r="J8">
        <v>1</v>
      </c>
    </row>
    <row r="9" spans="1:10" x14ac:dyDescent="0.2">
      <c r="B9" s="3" t="s">
        <v>3</v>
      </c>
      <c r="C9" s="2">
        <v>1</v>
      </c>
      <c r="D9" s="2">
        <v>0.2</v>
      </c>
      <c r="E9" s="2">
        <v>0.2</v>
      </c>
      <c r="F9" s="2">
        <v>5.7</v>
      </c>
      <c r="I9" t="s">
        <v>7</v>
      </c>
      <c r="J9">
        <f>C12+C13</f>
        <v>5</v>
      </c>
    </row>
    <row r="10" spans="1:10" x14ac:dyDescent="0.2">
      <c r="A10" s="4" t="s">
        <v>67</v>
      </c>
      <c r="B10" s="3" t="s">
        <v>4</v>
      </c>
      <c r="C10" s="3">
        <v>1</v>
      </c>
      <c r="D10" s="2">
        <v>0.2</v>
      </c>
      <c r="E10" s="2">
        <v>0.2</v>
      </c>
      <c r="F10" s="2">
        <v>5.9</v>
      </c>
      <c r="I10" t="s">
        <v>14</v>
      </c>
      <c r="J10">
        <f>C15+C19+C20+C21+C23+C22+C61+C64+C65</f>
        <v>28</v>
      </c>
    </row>
    <row r="11" spans="1:10" x14ac:dyDescent="0.2">
      <c r="A11" s="4" t="s">
        <v>70</v>
      </c>
      <c r="B11" s="3" t="s">
        <v>5</v>
      </c>
      <c r="C11" s="2">
        <v>1</v>
      </c>
      <c r="D11" s="2">
        <v>0.2</v>
      </c>
      <c r="E11" s="2">
        <v>0.2</v>
      </c>
      <c r="F11" s="2">
        <v>6.1</v>
      </c>
      <c r="I11" t="s">
        <v>18</v>
      </c>
      <c r="J11">
        <v>4</v>
      </c>
    </row>
    <row r="12" spans="1:10" x14ac:dyDescent="0.2">
      <c r="B12" s="3" t="s">
        <v>6</v>
      </c>
      <c r="C12" s="2">
        <v>1</v>
      </c>
      <c r="D12" s="2">
        <v>0.2</v>
      </c>
      <c r="E12" s="2">
        <v>0.2</v>
      </c>
      <c r="F12" s="2">
        <v>6.3</v>
      </c>
      <c r="I12" t="s">
        <v>20</v>
      </c>
      <c r="J12">
        <v>6</v>
      </c>
    </row>
    <row r="13" spans="1:10" x14ac:dyDescent="0.2">
      <c r="B13" s="3" t="s">
        <v>7</v>
      </c>
      <c r="C13" s="2">
        <v>4</v>
      </c>
      <c r="D13" s="2">
        <v>0.8</v>
      </c>
      <c r="E13" s="2">
        <v>0.8</v>
      </c>
      <c r="F13" s="2">
        <v>7.1</v>
      </c>
      <c r="I13" t="s">
        <v>21</v>
      </c>
      <c r="J13">
        <v>1</v>
      </c>
    </row>
    <row r="14" spans="1:10" x14ac:dyDescent="0.2">
      <c r="A14" s="4" t="s">
        <v>67</v>
      </c>
      <c r="B14" s="3" t="s">
        <v>8</v>
      </c>
      <c r="C14" s="2">
        <v>1</v>
      </c>
      <c r="D14" s="2">
        <v>0.2</v>
      </c>
      <c r="E14" s="2">
        <v>0.2</v>
      </c>
      <c r="F14" s="2">
        <v>7.3</v>
      </c>
      <c r="I14" t="s">
        <v>99</v>
      </c>
      <c r="J14">
        <f>C25</f>
        <v>1</v>
      </c>
    </row>
    <row r="15" spans="1:10" x14ac:dyDescent="0.2">
      <c r="A15" s="4" t="s">
        <v>14</v>
      </c>
      <c r="B15" s="3" t="s">
        <v>9</v>
      </c>
      <c r="C15" s="2">
        <v>1</v>
      </c>
      <c r="D15" s="2">
        <v>0.2</v>
      </c>
      <c r="E15" s="2">
        <v>0.2</v>
      </c>
      <c r="F15" s="2">
        <v>7.5</v>
      </c>
      <c r="I15" t="s">
        <v>23</v>
      </c>
      <c r="J15">
        <f>C16+C18+C28+C29+C30+C32+C49+C58+C66+C100+C102</f>
        <v>53</v>
      </c>
    </row>
    <row r="16" spans="1:10" x14ac:dyDescent="0.2">
      <c r="A16" s="4" t="s">
        <v>82</v>
      </c>
      <c r="B16" s="3" t="s">
        <v>10</v>
      </c>
      <c r="C16" s="2">
        <v>1</v>
      </c>
      <c r="D16" s="2">
        <v>0.2</v>
      </c>
      <c r="E16" s="2">
        <v>0.2</v>
      </c>
      <c r="F16" s="2">
        <v>7.7</v>
      </c>
      <c r="I16" t="s">
        <v>27</v>
      </c>
      <c r="J16">
        <v>4</v>
      </c>
    </row>
    <row r="17" spans="1:10" x14ac:dyDescent="0.2">
      <c r="A17" s="4" t="s">
        <v>90</v>
      </c>
      <c r="B17" s="3" t="s">
        <v>11</v>
      </c>
      <c r="C17" s="2">
        <v>1</v>
      </c>
      <c r="D17" s="2">
        <v>0.2</v>
      </c>
      <c r="E17" s="2">
        <v>0.2</v>
      </c>
      <c r="F17" s="2">
        <v>7.9</v>
      </c>
      <c r="I17" t="s">
        <v>28</v>
      </c>
      <c r="J17">
        <v>2</v>
      </c>
    </row>
    <row r="18" spans="1:10" x14ac:dyDescent="0.2">
      <c r="A18" s="4" t="s">
        <v>80</v>
      </c>
      <c r="B18" s="3" t="s">
        <v>12</v>
      </c>
      <c r="C18" s="2">
        <v>1</v>
      </c>
      <c r="D18" s="2">
        <v>0.2</v>
      </c>
      <c r="E18" s="2">
        <v>0.2</v>
      </c>
      <c r="F18" s="2">
        <v>8</v>
      </c>
      <c r="I18" t="s">
        <v>30</v>
      </c>
      <c r="J18">
        <v>7</v>
      </c>
    </row>
    <row r="19" spans="1:10" x14ac:dyDescent="0.2">
      <c r="B19" s="3" t="s">
        <v>13</v>
      </c>
      <c r="C19" s="2">
        <v>2</v>
      </c>
      <c r="D19" s="2">
        <v>0.4</v>
      </c>
      <c r="E19" s="2">
        <v>0.4</v>
      </c>
      <c r="F19" s="2">
        <v>8.4</v>
      </c>
      <c r="I19" t="s">
        <v>32</v>
      </c>
      <c r="J19">
        <v>5</v>
      </c>
    </row>
    <row r="20" spans="1:10" x14ac:dyDescent="0.2">
      <c r="B20" s="3" t="s">
        <v>14</v>
      </c>
      <c r="C20" s="2">
        <v>19</v>
      </c>
      <c r="D20" s="2">
        <v>3.6</v>
      </c>
      <c r="E20" s="2">
        <v>3.6</v>
      </c>
      <c r="F20" s="2">
        <v>12.1</v>
      </c>
      <c r="I20" t="s">
        <v>34</v>
      </c>
      <c r="J20">
        <f>C39+C40+C41+C67</f>
        <v>19</v>
      </c>
    </row>
    <row r="21" spans="1:10" x14ac:dyDescent="0.2">
      <c r="B21" s="3" t="s">
        <v>15</v>
      </c>
      <c r="C21" s="2">
        <v>1</v>
      </c>
      <c r="D21" s="2">
        <v>0.2</v>
      </c>
      <c r="E21" s="2">
        <v>0.2</v>
      </c>
      <c r="F21" s="2">
        <v>12.3</v>
      </c>
      <c r="I21" t="s">
        <v>37</v>
      </c>
      <c r="J21">
        <f>C42+C43</f>
        <v>8</v>
      </c>
    </row>
    <row r="22" spans="1:10" x14ac:dyDescent="0.2">
      <c r="B22" s="3" t="s">
        <v>16</v>
      </c>
      <c r="C22" s="2">
        <v>1</v>
      </c>
      <c r="D22" s="2">
        <v>0.2</v>
      </c>
      <c r="E22" s="2">
        <v>0.2</v>
      </c>
      <c r="F22" s="2">
        <v>12.5</v>
      </c>
      <c r="I22" t="s">
        <v>38</v>
      </c>
      <c r="J22">
        <f>2+C59+C74</f>
        <v>4</v>
      </c>
    </row>
    <row r="23" spans="1:10" x14ac:dyDescent="0.2">
      <c r="B23" s="3" t="s">
        <v>17</v>
      </c>
      <c r="C23" s="2">
        <v>1</v>
      </c>
      <c r="D23" s="2">
        <v>0.2</v>
      </c>
      <c r="E23" s="2">
        <v>0.2</v>
      </c>
      <c r="F23" s="2">
        <v>12.6</v>
      </c>
      <c r="I23" t="s">
        <v>39</v>
      </c>
      <c r="J23">
        <v>2</v>
      </c>
    </row>
    <row r="24" spans="1:10" x14ac:dyDescent="0.2">
      <c r="B24" s="3" t="s">
        <v>18</v>
      </c>
      <c r="C24" s="2">
        <v>4</v>
      </c>
      <c r="D24" s="2">
        <v>0.8</v>
      </c>
      <c r="E24" s="2">
        <v>0.8</v>
      </c>
      <c r="F24" s="2">
        <v>13.4</v>
      </c>
      <c r="I24" t="s">
        <v>40</v>
      </c>
      <c r="J24">
        <v>7</v>
      </c>
    </row>
    <row r="25" spans="1:10" x14ac:dyDescent="0.2">
      <c r="A25" s="4" t="s">
        <v>99</v>
      </c>
      <c r="B25" s="3" t="s">
        <v>19</v>
      </c>
      <c r="C25" s="2">
        <v>1</v>
      </c>
      <c r="D25" s="2">
        <v>0.2</v>
      </c>
      <c r="E25" s="2">
        <v>0.2</v>
      </c>
      <c r="F25" s="2">
        <v>13.6</v>
      </c>
      <c r="I25" t="s">
        <v>41</v>
      </c>
      <c r="J25">
        <v>2</v>
      </c>
    </row>
    <row r="26" spans="1:10" x14ac:dyDescent="0.2">
      <c r="B26" s="3" t="s">
        <v>20</v>
      </c>
      <c r="C26" s="2">
        <v>6</v>
      </c>
      <c r="D26" s="2">
        <v>1.1000000000000001</v>
      </c>
      <c r="E26" s="2">
        <v>1.1000000000000001</v>
      </c>
      <c r="F26" s="2">
        <v>14.8</v>
      </c>
      <c r="I26" t="s">
        <v>44</v>
      </c>
      <c r="J26">
        <v>1</v>
      </c>
    </row>
    <row r="27" spans="1:10" x14ac:dyDescent="0.2">
      <c r="B27" s="3" t="s">
        <v>21</v>
      </c>
      <c r="C27" s="2">
        <v>1</v>
      </c>
      <c r="D27" s="2">
        <v>0.2</v>
      </c>
      <c r="E27" s="2">
        <v>0.2</v>
      </c>
      <c r="F27" s="2">
        <v>14.9</v>
      </c>
      <c r="I27" t="s">
        <v>47</v>
      </c>
      <c r="J27">
        <f>C51+C52+C53+C54+C62</f>
        <v>28</v>
      </c>
    </row>
    <row r="28" spans="1:10" x14ac:dyDescent="0.2">
      <c r="A28" s="4" t="s">
        <v>82</v>
      </c>
      <c r="B28" s="3" t="s">
        <v>22</v>
      </c>
      <c r="C28" s="2">
        <v>1</v>
      </c>
      <c r="D28" s="2">
        <v>0.2</v>
      </c>
      <c r="E28" s="2">
        <v>0.2</v>
      </c>
      <c r="F28" s="2">
        <v>15.1</v>
      </c>
      <c r="I28" t="s">
        <v>49</v>
      </c>
      <c r="J28">
        <f>C55+C82+C83</f>
        <v>4</v>
      </c>
    </row>
    <row r="29" spans="1:10" x14ac:dyDescent="0.2">
      <c r="A29" s="4" t="s">
        <v>82</v>
      </c>
      <c r="B29" s="3" t="s">
        <v>23</v>
      </c>
      <c r="C29" s="2">
        <v>43</v>
      </c>
      <c r="D29" s="2">
        <v>8.1999999999999993</v>
      </c>
      <c r="E29" s="2">
        <v>8.1999999999999993</v>
      </c>
      <c r="F29" s="2">
        <v>23.4</v>
      </c>
      <c r="I29" t="s">
        <v>51</v>
      </c>
      <c r="J29">
        <f>C56+C57</f>
        <v>3</v>
      </c>
    </row>
    <row r="30" spans="1:10" x14ac:dyDescent="0.2">
      <c r="A30" s="4" t="s">
        <v>82</v>
      </c>
      <c r="B30" s="3" t="s">
        <v>24</v>
      </c>
      <c r="C30" s="2">
        <v>1</v>
      </c>
      <c r="D30" s="2">
        <v>0.2</v>
      </c>
      <c r="E30" s="2">
        <v>0.2</v>
      </c>
      <c r="F30" s="2">
        <v>23.6</v>
      </c>
      <c r="I30" t="s">
        <v>54</v>
      </c>
      <c r="J30">
        <f>C60</f>
        <v>4</v>
      </c>
    </row>
    <row r="31" spans="1:10" x14ac:dyDescent="0.2">
      <c r="B31" s="3" t="s">
        <v>25</v>
      </c>
      <c r="C31" s="2">
        <v>1</v>
      </c>
      <c r="D31" s="2">
        <v>0.2</v>
      </c>
      <c r="E31" s="2">
        <v>0.2</v>
      </c>
      <c r="F31" s="2">
        <v>23.8</v>
      </c>
      <c r="I31" t="s">
        <v>63</v>
      </c>
      <c r="J31">
        <f>C48+C68+C69+C70+C101</f>
        <v>49</v>
      </c>
    </row>
    <row r="32" spans="1:10" x14ac:dyDescent="0.2">
      <c r="A32" s="4" t="s">
        <v>82</v>
      </c>
      <c r="B32" s="3" t="s">
        <v>26</v>
      </c>
      <c r="C32" s="2">
        <v>1</v>
      </c>
      <c r="D32" s="2">
        <v>0.2</v>
      </c>
      <c r="E32" s="2">
        <v>0.2</v>
      </c>
      <c r="F32" s="2">
        <v>23.9</v>
      </c>
      <c r="I32" t="s">
        <v>67</v>
      </c>
      <c r="J32">
        <f>C10+C14+C71+C72+C73</f>
        <v>77</v>
      </c>
    </row>
    <row r="33" spans="1:10" x14ac:dyDescent="0.2">
      <c r="B33" s="3" t="s">
        <v>27</v>
      </c>
      <c r="C33" s="2">
        <v>4</v>
      </c>
      <c r="D33" s="2">
        <v>0.8</v>
      </c>
      <c r="E33" s="2">
        <v>0.8</v>
      </c>
      <c r="F33" s="2">
        <v>24.7</v>
      </c>
      <c r="I33" t="s">
        <v>70</v>
      </c>
      <c r="J33">
        <f>C11+C75+C76</f>
        <v>13</v>
      </c>
    </row>
    <row r="34" spans="1:10" x14ac:dyDescent="0.2">
      <c r="B34" s="3" t="s">
        <v>28</v>
      </c>
      <c r="C34" s="2">
        <v>2</v>
      </c>
      <c r="D34" s="2">
        <v>0.4</v>
      </c>
      <c r="E34" s="2">
        <v>0.4</v>
      </c>
      <c r="F34" s="2">
        <v>25.1</v>
      </c>
      <c r="I34" t="s">
        <v>71</v>
      </c>
      <c r="J34">
        <f>C77</f>
        <v>3</v>
      </c>
    </row>
    <row r="35" spans="1:10" x14ac:dyDescent="0.2">
      <c r="A35" s="4" t="s">
        <v>90</v>
      </c>
      <c r="B35" s="3" t="s">
        <v>29</v>
      </c>
      <c r="C35" s="2">
        <v>1</v>
      </c>
      <c r="D35" s="2">
        <v>0.2</v>
      </c>
      <c r="E35" s="2">
        <v>0.2</v>
      </c>
      <c r="F35" s="2">
        <v>25.3</v>
      </c>
      <c r="I35" t="s">
        <v>73</v>
      </c>
      <c r="J35">
        <f>1+C78+C79</f>
        <v>30</v>
      </c>
    </row>
    <row r="36" spans="1:10" x14ac:dyDescent="0.2">
      <c r="B36" s="3" t="s">
        <v>30</v>
      </c>
      <c r="C36" s="2">
        <v>6</v>
      </c>
      <c r="D36" s="2">
        <v>1.1000000000000001</v>
      </c>
      <c r="E36" s="2">
        <v>1.1000000000000001</v>
      </c>
      <c r="F36" s="2">
        <v>26.4</v>
      </c>
      <c r="I36" t="s">
        <v>74</v>
      </c>
      <c r="J36">
        <v>3</v>
      </c>
    </row>
    <row r="37" spans="1:10" x14ac:dyDescent="0.2">
      <c r="B37" s="3" t="s">
        <v>31</v>
      </c>
      <c r="C37" s="2">
        <v>1</v>
      </c>
      <c r="D37" s="2">
        <v>0.2</v>
      </c>
      <c r="E37" s="2">
        <v>0.2</v>
      </c>
      <c r="F37" s="2">
        <v>26.6</v>
      </c>
      <c r="I37" t="s">
        <v>75</v>
      </c>
      <c r="J37">
        <v>2</v>
      </c>
    </row>
    <row r="38" spans="1:10" x14ac:dyDescent="0.2">
      <c r="B38" s="3" t="s">
        <v>32</v>
      </c>
      <c r="C38" s="2">
        <v>5</v>
      </c>
      <c r="D38" s="2">
        <v>1</v>
      </c>
      <c r="E38" s="2">
        <v>1</v>
      </c>
      <c r="F38" s="2">
        <v>27.6</v>
      </c>
      <c r="I38" t="s">
        <v>78</v>
      </c>
      <c r="J38">
        <f>C84</f>
        <v>1</v>
      </c>
    </row>
    <row r="39" spans="1:10" x14ac:dyDescent="0.2">
      <c r="B39" s="3" t="s">
        <v>33</v>
      </c>
      <c r="C39" s="2">
        <v>4</v>
      </c>
      <c r="D39" s="2">
        <v>0.8</v>
      </c>
      <c r="E39" s="2">
        <v>0.8</v>
      </c>
      <c r="F39" s="2">
        <v>28.4</v>
      </c>
      <c r="I39" t="s">
        <v>85</v>
      </c>
      <c r="J39">
        <f>C86+C87+C88+C89+C90+C91</f>
        <v>72</v>
      </c>
    </row>
    <row r="40" spans="1:10" x14ac:dyDescent="0.2">
      <c r="B40" s="3" t="s">
        <v>34</v>
      </c>
      <c r="C40" s="2">
        <v>13</v>
      </c>
      <c r="D40" s="2">
        <v>2.5</v>
      </c>
      <c r="E40" s="2">
        <v>2.5</v>
      </c>
      <c r="F40" s="2">
        <v>30.8</v>
      </c>
      <c r="I40" t="s">
        <v>100</v>
      </c>
      <c r="J40">
        <f>C17+C35+C63+C85+C92+C93+C94+C95+C96+C97+C98</f>
        <v>39</v>
      </c>
    </row>
    <row r="41" spans="1:10" x14ac:dyDescent="0.2">
      <c r="B41" s="3" t="s">
        <v>35</v>
      </c>
      <c r="C41" s="2">
        <v>1</v>
      </c>
      <c r="D41" s="2">
        <v>0.2</v>
      </c>
      <c r="E41" s="2">
        <v>0.2</v>
      </c>
      <c r="F41" s="2">
        <v>31</v>
      </c>
      <c r="I41" t="s">
        <v>93</v>
      </c>
      <c r="J41">
        <f>C99</f>
        <v>4</v>
      </c>
    </row>
    <row r="42" spans="1:10" x14ac:dyDescent="0.2">
      <c r="B42" s="3" t="s">
        <v>36</v>
      </c>
      <c r="C42" s="2">
        <v>1</v>
      </c>
      <c r="D42" s="2">
        <v>0.2</v>
      </c>
      <c r="E42" s="2">
        <v>0.2</v>
      </c>
      <c r="F42" s="2">
        <v>31.2</v>
      </c>
      <c r="I42" t="s">
        <v>101</v>
      </c>
      <c r="J42">
        <f>C6</f>
        <v>13</v>
      </c>
    </row>
    <row r="43" spans="1:10" x14ac:dyDescent="0.2">
      <c r="B43" s="3" t="s">
        <v>37</v>
      </c>
      <c r="C43" s="2">
        <v>7</v>
      </c>
      <c r="D43" s="2">
        <v>1.3</v>
      </c>
      <c r="E43" s="2">
        <v>1.3</v>
      </c>
      <c r="F43" s="2">
        <v>32.6</v>
      </c>
      <c r="I43" t="s">
        <v>128</v>
      </c>
      <c r="J43">
        <f>SUM(J7:J42)</f>
        <v>521</v>
      </c>
    </row>
    <row r="44" spans="1:10" x14ac:dyDescent="0.2">
      <c r="B44" s="3" t="s">
        <v>38</v>
      </c>
      <c r="C44" s="2">
        <v>2</v>
      </c>
      <c r="D44" s="2">
        <v>0.4</v>
      </c>
      <c r="E44" s="2">
        <v>0.4</v>
      </c>
      <c r="F44" s="2">
        <v>33</v>
      </c>
    </row>
    <row r="45" spans="1:10" x14ac:dyDescent="0.2">
      <c r="B45" s="3" t="s">
        <v>39</v>
      </c>
      <c r="C45" s="2">
        <v>2</v>
      </c>
      <c r="D45" s="2">
        <v>0.4</v>
      </c>
      <c r="E45" s="2">
        <v>0.4</v>
      </c>
      <c r="F45" s="2">
        <v>33.299999999999997</v>
      </c>
    </row>
    <row r="46" spans="1:10" x14ac:dyDescent="0.2">
      <c r="B46" s="3" t="s">
        <v>40</v>
      </c>
      <c r="C46" s="2">
        <v>7</v>
      </c>
      <c r="D46" s="2">
        <v>1.3</v>
      </c>
      <c r="E46" s="2">
        <v>1.3</v>
      </c>
      <c r="F46" s="2">
        <v>34.700000000000003</v>
      </c>
    </row>
    <row r="47" spans="1:10" x14ac:dyDescent="0.2">
      <c r="B47" s="3" t="s">
        <v>41</v>
      </c>
      <c r="C47" s="2">
        <v>2</v>
      </c>
      <c r="D47" s="2">
        <v>0.4</v>
      </c>
      <c r="E47" s="2">
        <v>0.4</v>
      </c>
      <c r="F47" s="2">
        <v>35.1</v>
      </c>
    </row>
    <row r="48" spans="1:10" x14ac:dyDescent="0.2">
      <c r="A48" s="4" t="s">
        <v>63</v>
      </c>
      <c r="B48" s="3" t="s">
        <v>42</v>
      </c>
      <c r="C48" s="2">
        <v>1</v>
      </c>
      <c r="D48" s="2">
        <v>0.2</v>
      </c>
      <c r="E48" s="2">
        <v>0.2</v>
      </c>
      <c r="F48" s="2">
        <v>35.200000000000003</v>
      </c>
    </row>
    <row r="49" spans="1:6" x14ac:dyDescent="0.2">
      <c r="A49" s="4" t="s">
        <v>23</v>
      </c>
      <c r="B49" s="3" t="s">
        <v>43</v>
      </c>
      <c r="C49" s="2">
        <v>1</v>
      </c>
      <c r="D49" s="2">
        <v>0.2</v>
      </c>
      <c r="E49" s="2">
        <v>0.2</v>
      </c>
      <c r="F49" s="2">
        <v>35.4</v>
      </c>
    </row>
    <row r="50" spans="1:6" x14ac:dyDescent="0.2">
      <c r="B50" s="3" t="s">
        <v>44</v>
      </c>
      <c r="C50" s="2">
        <v>2</v>
      </c>
      <c r="D50" s="2">
        <v>0.4</v>
      </c>
      <c r="E50" s="2">
        <v>0.4</v>
      </c>
      <c r="F50" s="2">
        <v>35.799999999999997</v>
      </c>
    </row>
    <row r="51" spans="1:6" x14ac:dyDescent="0.2">
      <c r="B51" s="3" t="s">
        <v>45</v>
      </c>
      <c r="C51" s="2">
        <v>1</v>
      </c>
      <c r="D51" s="2">
        <v>0.2</v>
      </c>
      <c r="E51" s="2">
        <v>0.2</v>
      </c>
      <c r="F51" s="2">
        <v>36</v>
      </c>
    </row>
    <row r="52" spans="1:6" x14ac:dyDescent="0.2">
      <c r="B52" s="3" t="s">
        <v>46</v>
      </c>
      <c r="C52" s="2">
        <v>3</v>
      </c>
      <c r="D52" s="2">
        <v>0.6</v>
      </c>
      <c r="E52" s="2">
        <v>0.6</v>
      </c>
      <c r="F52" s="2">
        <v>36.6</v>
      </c>
    </row>
    <row r="53" spans="1:6" x14ac:dyDescent="0.2">
      <c r="B53" s="3" t="s">
        <v>47</v>
      </c>
      <c r="C53" s="2">
        <v>22</v>
      </c>
      <c r="D53" s="2">
        <v>4.2</v>
      </c>
      <c r="E53" s="2">
        <v>4.2</v>
      </c>
      <c r="F53" s="2">
        <v>40.799999999999997</v>
      </c>
    </row>
    <row r="54" spans="1:6" x14ac:dyDescent="0.2">
      <c r="B54" s="3" t="s">
        <v>48</v>
      </c>
      <c r="C54" s="2">
        <v>1</v>
      </c>
      <c r="D54" s="2">
        <v>0.2</v>
      </c>
      <c r="E54" s="2">
        <v>0.2</v>
      </c>
      <c r="F54" s="2">
        <v>41</v>
      </c>
    </row>
    <row r="55" spans="1:6" x14ac:dyDescent="0.2">
      <c r="B55" s="3" t="s">
        <v>49</v>
      </c>
      <c r="C55" s="2">
        <v>2</v>
      </c>
      <c r="D55" s="2">
        <v>0.4</v>
      </c>
      <c r="E55" s="2">
        <v>0.4</v>
      </c>
      <c r="F55" s="2">
        <v>41.4</v>
      </c>
    </row>
    <row r="56" spans="1:6" x14ac:dyDescent="0.2">
      <c r="B56" s="3" t="s">
        <v>50</v>
      </c>
      <c r="C56" s="2">
        <v>1</v>
      </c>
      <c r="D56" s="2">
        <v>0.2</v>
      </c>
      <c r="E56" s="2">
        <v>0.2</v>
      </c>
      <c r="F56" s="2">
        <v>41.6</v>
      </c>
    </row>
    <row r="57" spans="1:6" x14ac:dyDescent="0.2">
      <c r="B57" s="3" t="s">
        <v>51</v>
      </c>
      <c r="C57" s="2">
        <v>2</v>
      </c>
      <c r="D57" s="2">
        <v>0.4</v>
      </c>
      <c r="E57" s="2">
        <v>0.4</v>
      </c>
      <c r="F57" s="2">
        <v>42</v>
      </c>
    </row>
    <row r="58" spans="1:6" x14ac:dyDescent="0.2">
      <c r="B58" s="3" t="s">
        <v>52</v>
      </c>
      <c r="C58" s="2">
        <v>1</v>
      </c>
      <c r="D58" s="2">
        <v>0.2</v>
      </c>
      <c r="E58" s="2">
        <v>0.2</v>
      </c>
      <c r="F58" s="2">
        <v>42.1</v>
      </c>
    </row>
    <row r="59" spans="1:6" x14ac:dyDescent="0.2">
      <c r="B59" s="3" t="s">
        <v>53</v>
      </c>
      <c r="C59" s="2">
        <v>1</v>
      </c>
      <c r="D59" s="2">
        <v>0.2</v>
      </c>
      <c r="E59" s="2">
        <v>0.2</v>
      </c>
      <c r="F59" s="2">
        <v>42.3</v>
      </c>
    </row>
    <row r="60" spans="1:6" x14ac:dyDescent="0.2">
      <c r="B60" s="3" t="s">
        <v>54</v>
      </c>
      <c r="C60" s="2">
        <v>4</v>
      </c>
      <c r="D60" s="2">
        <v>0.8</v>
      </c>
      <c r="E60" s="2">
        <v>0.8</v>
      </c>
      <c r="F60" s="2">
        <v>43.1</v>
      </c>
    </row>
    <row r="61" spans="1:6" x14ac:dyDescent="0.2">
      <c r="A61" s="4" t="s">
        <v>14</v>
      </c>
      <c r="B61" s="3" t="s">
        <v>55</v>
      </c>
      <c r="C61" s="2">
        <v>1</v>
      </c>
      <c r="D61" s="2">
        <v>0.2</v>
      </c>
      <c r="E61" s="2">
        <v>0.2</v>
      </c>
      <c r="F61" s="2">
        <v>43.3</v>
      </c>
    </row>
    <row r="62" spans="1:6" x14ac:dyDescent="0.2">
      <c r="A62" s="4" t="s">
        <v>47</v>
      </c>
      <c r="B62" s="3" t="s">
        <v>56</v>
      </c>
      <c r="C62" s="2">
        <v>1</v>
      </c>
      <c r="D62" s="2">
        <v>0.2</v>
      </c>
      <c r="E62" s="2">
        <v>0.2</v>
      </c>
      <c r="F62" s="2">
        <v>43.5</v>
      </c>
    </row>
    <row r="63" spans="1:6" x14ac:dyDescent="0.2">
      <c r="A63" s="4" t="s">
        <v>90</v>
      </c>
      <c r="B63" s="3" t="s">
        <v>57</v>
      </c>
      <c r="C63" s="2">
        <v>1</v>
      </c>
      <c r="D63" s="2">
        <v>0.2</v>
      </c>
      <c r="E63" s="2">
        <v>0.2</v>
      </c>
      <c r="F63" s="2">
        <v>43.7</v>
      </c>
    </row>
    <row r="64" spans="1:6" x14ac:dyDescent="0.2">
      <c r="A64" s="4" t="s">
        <v>14</v>
      </c>
      <c r="B64" s="3" t="s">
        <v>58</v>
      </c>
      <c r="C64" s="2">
        <v>1</v>
      </c>
      <c r="D64" s="2">
        <v>0.2</v>
      </c>
      <c r="E64" s="2">
        <v>0.2</v>
      </c>
      <c r="F64" s="2">
        <v>43.9</v>
      </c>
    </row>
    <row r="65" spans="1:6" x14ac:dyDescent="0.2">
      <c r="A65" s="4" t="s">
        <v>14</v>
      </c>
      <c r="B65" s="3" t="s">
        <v>59</v>
      </c>
      <c r="C65" s="2">
        <v>1</v>
      </c>
      <c r="D65" s="2">
        <v>0.2</v>
      </c>
      <c r="E65" s="2">
        <v>0.2</v>
      </c>
      <c r="F65" s="2">
        <v>44.1</v>
      </c>
    </row>
    <row r="66" spans="1:6" x14ac:dyDescent="0.2">
      <c r="A66" s="4" t="s">
        <v>23</v>
      </c>
      <c r="B66" s="3" t="s">
        <v>60</v>
      </c>
      <c r="C66" s="2">
        <v>1</v>
      </c>
      <c r="D66" s="2">
        <v>0.2</v>
      </c>
      <c r="E66" s="2">
        <v>0.2</v>
      </c>
      <c r="F66" s="2">
        <v>44.3</v>
      </c>
    </row>
    <row r="67" spans="1:6" x14ac:dyDescent="0.2">
      <c r="A67" s="4" t="s">
        <v>34</v>
      </c>
      <c r="B67" s="3" t="s">
        <v>61</v>
      </c>
      <c r="C67" s="2">
        <v>1</v>
      </c>
      <c r="D67" s="2">
        <v>0.2</v>
      </c>
      <c r="E67" s="2">
        <v>0.2</v>
      </c>
      <c r="F67" s="2">
        <v>44.4</v>
      </c>
    </row>
    <row r="68" spans="1:6" x14ac:dyDescent="0.2">
      <c r="B68" s="3" t="s">
        <v>62</v>
      </c>
      <c r="C68" s="2">
        <v>1</v>
      </c>
      <c r="D68" s="2">
        <v>0.2</v>
      </c>
      <c r="E68" s="2">
        <v>0.2</v>
      </c>
      <c r="F68" s="2">
        <v>44.6</v>
      </c>
    </row>
    <row r="69" spans="1:6" x14ac:dyDescent="0.2">
      <c r="B69" s="3" t="s">
        <v>63</v>
      </c>
      <c r="C69" s="2">
        <v>45</v>
      </c>
      <c r="D69" s="2">
        <v>8.6</v>
      </c>
      <c r="E69" s="2">
        <v>8.6</v>
      </c>
      <c r="F69" s="2">
        <v>53.3</v>
      </c>
    </row>
    <row r="70" spans="1:6" x14ac:dyDescent="0.2">
      <c r="B70" s="3" t="s">
        <v>64</v>
      </c>
      <c r="C70" s="3">
        <v>1</v>
      </c>
      <c r="D70" s="2">
        <v>0.2</v>
      </c>
      <c r="E70" s="2">
        <v>0.2</v>
      </c>
      <c r="F70" s="2">
        <v>53.4</v>
      </c>
    </row>
    <row r="71" spans="1:6" x14ac:dyDescent="0.2">
      <c r="A71" s="4" t="s">
        <v>67</v>
      </c>
      <c r="B71" s="3" t="s">
        <v>65</v>
      </c>
      <c r="C71" s="2">
        <v>2</v>
      </c>
      <c r="D71" s="2">
        <v>0.4</v>
      </c>
      <c r="E71" s="2">
        <v>0.4</v>
      </c>
      <c r="F71" s="2">
        <v>53.8</v>
      </c>
    </row>
    <row r="72" spans="1:6" x14ac:dyDescent="0.2">
      <c r="A72" s="4"/>
      <c r="B72" s="3" t="s">
        <v>66</v>
      </c>
      <c r="C72" s="2">
        <v>9</v>
      </c>
      <c r="D72" s="2">
        <v>1.7</v>
      </c>
      <c r="E72" s="2">
        <v>1.7</v>
      </c>
      <c r="F72" s="2">
        <v>55.6</v>
      </c>
    </row>
    <row r="73" spans="1:6" x14ac:dyDescent="0.2">
      <c r="A73" s="4"/>
      <c r="B73" s="3" t="s">
        <v>67</v>
      </c>
      <c r="C73" s="2">
        <v>64</v>
      </c>
      <c r="D73" s="2">
        <v>12.3</v>
      </c>
      <c r="E73" s="2">
        <v>12.3</v>
      </c>
      <c r="F73" s="2">
        <v>67.8</v>
      </c>
    </row>
    <row r="74" spans="1:6" x14ac:dyDescent="0.2">
      <c r="B74" s="3" t="s">
        <v>68</v>
      </c>
      <c r="C74" s="2">
        <v>1</v>
      </c>
      <c r="D74" s="2">
        <v>0.2</v>
      </c>
      <c r="E74" s="2">
        <v>0.2</v>
      </c>
      <c r="F74" s="2">
        <v>68</v>
      </c>
    </row>
    <row r="75" spans="1:6" x14ac:dyDescent="0.2">
      <c r="B75" s="3" t="s">
        <v>69</v>
      </c>
      <c r="C75" s="2">
        <v>1</v>
      </c>
      <c r="D75" s="2">
        <v>0.2</v>
      </c>
      <c r="E75" s="2">
        <v>0.2</v>
      </c>
      <c r="F75" s="2">
        <v>68.2</v>
      </c>
    </row>
    <row r="76" spans="1:6" x14ac:dyDescent="0.2">
      <c r="B76" s="3" t="s">
        <v>70</v>
      </c>
      <c r="C76" s="2">
        <v>11</v>
      </c>
      <c r="D76" s="2">
        <v>2.1</v>
      </c>
      <c r="E76" s="2">
        <v>2.1</v>
      </c>
      <c r="F76" s="2">
        <v>70.3</v>
      </c>
    </row>
    <row r="77" spans="1:6" x14ac:dyDescent="0.2">
      <c r="B77" s="3" t="s">
        <v>71</v>
      </c>
      <c r="C77" s="2">
        <v>3</v>
      </c>
      <c r="D77" s="2">
        <v>0.6</v>
      </c>
      <c r="E77" s="2">
        <v>0.6</v>
      </c>
      <c r="F77" s="2">
        <v>70.900000000000006</v>
      </c>
    </row>
    <row r="78" spans="1:6" x14ac:dyDescent="0.2">
      <c r="B78" s="3" t="s">
        <v>72</v>
      </c>
      <c r="C78" s="2">
        <v>2</v>
      </c>
      <c r="D78" s="2">
        <v>0.4</v>
      </c>
      <c r="E78" s="2">
        <v>0.4</v>
      </c>
      <c r="F78" s="2">
        <v>71.3</v>
      </c>
    </row>
    <row r="79" spans="1:6" x14ac:dyDescent="0.2">
      <c r="B79" s="3" t="s">
        <v>73</v>
      </c>
      <c r="C79" s="2">
        <v>27</v>
      </c>
      <c r="D79" s="2">
        <v>5.2</v>
      </c>
      <c r="E79" s="2">
        <v>5.2</v>
      </c>
      <c r="F79" s="2">
        <v>76.400000000000006</v>
      </c>
    </row>
    <row r="80" spans="1:6" x14ac:dyDescent="0.2">
      <c r="B80" s="3" t="s">
        <v>74</v>
      </c>
      <c r="C80" s="2">
        <v>3</v>
      </c>
      <c r="D80" s="2">
        <v>0.6</v>
      </c>
      <c r="E80" s="2">
        <v>0.6</v>
      </c>
      <c r="F80" s="2">
        <v>77</v>
      </c>
    </row>
    <row r="81" spans="2:6" x14ac:dyDescent="0.2">
      <c r="B81" s="3" t="s">
        <v>75</v>
      </c>
      <c r="C81" s="2">
        <v>2</v>
      </c>
      <c r="D81" s="2">
        <v>0.4</v>
      </c>
      <c r="E81" s="2">
        <v>0.4</v>
      </c>
      <c r="F81" s="2">
        <v>77.400000000000006</v>
      </c>
    </row>
    <row r="82" spans="2:6" x14ac:dyDescent="0.2">
      <c r="B82" s="3" t="s">
        <v>76</v>
      </c>
      <c r="C82" s="2">
        <v>1</v>
      </c>
      <c r="D82" s="2">
        <v>0.2</v>
      </c>
      <c r="E82" s="2">
        <v>0.2</v>
      </c>
      <c r="F82" s="2">
        <v>77.599999999999994</v>
      </c>
    </row>
    <row r="83" spans="2:6" x14ac:dyDescent="0.2">
      <c r="B83" s="3" t="s">
        <v>77</v>
      </c>
      <c r="C83" s="2">
        <v>1</v>
      </c>
      <c r="D83" s="2">
        <v>0.2</v>
      </c>
      <c r="E83" s="2">
        <v>0.2</v>
      </c>
      <c r="F83" s="2">
        <v>77.8</v>
      </c>
    </row>
    <row r="84" spans="2:6" x14ac:dyDescent="0.2">
      <c r="B84" s="3" t="s">
        <v>78</v>
      </c>
      <c r="C84" s="2">
        <v>1</v>
      </c>
      <c r="D84" s="2">
        <v>0.2</v>
      </c>
      <c r="E84" s="2">
        <v>0.2</v>
      </c>
      <c r="F84" s="2">
        <v>78</v>
      </c>
    </row>
    <row r="85" spans="2:6" x14ac:dyDescent="0.2">
      <c r="B85" s="3" t="s">
        <v>79</v>
      </c>
      <c r="C85" s="2">
        <v>1</v>
      </c>
      <c r="D85" s="2">
        <v>0.2</v>
      </c>
      <c r="E85" s="2">
        <v>0.2</v>
      </c>
      <c r="F85" s="2">
        <v>78.2</v>
      </c>
    </row>
    <row r="86" spans="2:6" x14ac:dyDescent="0.2">
      <c r="B86" s="3" t="s">
        <v>80</v>
      </c>
      <c r="C86" s="2">
        <v>5</v>
      </c>
      <c r="D86" s="2">
        <v>1</v>
      </c>
      <c r="E86" s="2">
        <v>1</v>
      </c>
      <c r="F86" s="2">
        <v>79.099999999999994</v>
      </c>
    </row>
    <row r="87" spans="2:6" x14ac:dyDescent="0.2">
      <c r="B87" s="3" t="s">
        <v>81</v>
      </c>
      <c r="C87" s="2">
        <v>9</v>
      </c>
      <c r="D87" s="2">
        <v>1.7</v>
      </c>
      <c r="E87" s="2">
        <v>1.7</v>
      </c>
      <c r="F87" s="2">
        <v>80.8</v>
      </c>
    </row>
    <row r="88" spans="2:6" x14ac:dyDescent="0.2">
      <c r="B88" s="3" t="s">
        <v>82</v>
      </c>
      <c r="C88" s="2">
        <v>21</v>
      </c>
      <c r="D88" s="2">
        <v>4</v>
      </c>
      <c r="E88" s="2">
        <v>4</v>
      </c>
      <c r="F88" s="2">
        <v>84.9</v>
      </c>
    </row>
    <row r="89" spans="2:6" x14ac:dyDescent="0.2">
      <c r="B89" s="3" t="s">
        <v>83</v>
      </c>
      <c r="C89" s="2">
        <v>1</v>
      </c>
      <c r="D89" s="2">
        <v>0.2</v>
      </c>
      <c r="E89" s="2">
        <v>0.2</v>
      </c>
      <c r="F89" s="2">
        <v>85.1</v>
      </c>
    </row>
    <row r="90" spans="2:6" x14ac:dyDescent="0.2">
      <c r="B90" s="3" t="s">
        <v>84</v>
      </c>
      <c r="C90" s="2">
        <v>1</v>
      </c>
      <c r="D90" s="2">
        <v>0.2</v>
      </c>
      <c r="E90" s="2">
        <v>0.2</v>
      </c>
      <c r="F90" s="2">
        <v>85.2</v>
      </c>
    </row>
    <row r="91" spans="2:6" x14ac:dyDescent="0.2">
      <c r="B91" s="3" t="s">
        <v>85</v>
      </c>
      <c r="C91" s="2">
        <v>35</v>
      </c>
      <c r="D91" s="2">
        <v>6.7</v>
      </c>
      <c r="E91" s="2">
        <v>6.7</v>
      </c>
      <c r="F91" s="2">
        <v>92</v>
      </c>
    </row>
    <row r="92" spans="2:6" x14ac:dyDescent="0.2">
      <c r="B92" s="3" t="s">
        <v>86</v>
      </c>
      <c r="C92" s="2">
        <v>15</v>
      </c>
      <c r="D92" s="2">
        <v>2.9</v>
      </c>
      <c r="E92" s="2">
        <v>2.9</v>
      </c>
      <c r="F92" s="2">
        <v>94.8</v>
      </c>
    </row>
    <row r="93" spans="2:6" x14ac:dyDescent="0.2">
      <c r="B93" s="3" t="s">
        <v>87</v>
      </c>
      <c r="C93" s="2">
        <v>1</v>
      </c>
      <c r="D93" s="2">
        <v>0.2</v>
      </c>
      <c r="E93" s="2">
        <v>0.2</v>
      </c>
      <c r="F93" s="2">
        <v>95</v>
      </c>
    </row>
    <row r="94" spans="2:6" x14ac:dyDescent="0.2">
      <c r="B94" s="3" t="s">
        <v>88</v>
      </c>
      <c r="C94" s="2">
        <v>1</v>
      </c>
      <c r="D94" s="2">
        <v>0.2</v>
      </c>
      <c r="E94" s="2">
        <v>0.2</v>
      </c>
      <c r="F94" s="2">
        <v>95.2</v>
      </c>
    </row>
    <row r="95" spans="2:6" x14ac:dyDescent="0.2">
      <c r="B95" s="3" t="s">
        <v>89</v>
      </c>
      <c r="C95" s="2">
        <v>1</v>
      </c>
      <c r="D95" s="2">
        <v>0.2</v>
      </c>
      <c r="E95" s="2">
        <v>0.2</v>
      </c>
      <c r="F95" s="2">
        <v>95.4</v>
      </c>
    </row>
    <row r="96" spans="2:6" x14ac:dyDescent="0.2">
      <c r="B96" s="3" t="s">
        <v>90</v>
      </c>
      <c r="C96" s="2">
        <v>3</v>
      </c>
      <c r="D96" s="2">
        <v>0.6</v>
      </c>
      <c r="E96" s="2">
        <v>0.6</v>
      </c>
      <c r="F96" s="2">
        <v>96</v>
      </c>
    </row>
    <row r="97" spans="2:6" x14ac:dyDescent="0.2">
      <c r="B97" s="3" t="s">
        <v>91</v>
      </c>
      <c r="C97" s="2">
        <v>2</v>
      </c>
      <c r="D97" s="2">
        <v>0.4</v>
      </c>
      <c r="E97" s="2">
        <v>0.4</v>
      </c>
      <c r="F97" s="2">
        <v>96.4</v>
      </c>
    </row>
    <row r="98" spans="2:6" x14ac:dyDescent="0.2">
      <c r="B98" s="3" t="s">
        <v>92</v>
      </c>
      <c r="C98" s="2">
        <v>12</v>
      </c>
      <c r="D98" s="2">
        <v>2.2999999999999998</v>
      </c>
      <c r="E98" s="2">
        <v>2.2999999999999998</v>
      </c>
      <c r="F98" s="2">
        <v>98.7</v>
      </c>
    </row>
    <row r="99" spans="2:6" x14ac:dyDescent="0.2">
      <c r="B99" s="1" t="s">
        <v>93</v>
      </c>
      <c r="C99" s="2">
        <v>4</v>
      </c>
      <c r="D99" s="2">
        <v>0.8</v>
      </c>
      <c r="E99" s="2">
        <v>0.8</v>
      </c>
      <c r="F99" s="2">
        <v>99.4</v>
      </c>
    </row>
    <row r="100" spans="2:6" x14ac:dyDescent="0.2">
      <c r="B100" s="1" t="s">
        <v>94</v>
      </c>
      <c r="C100" s="2">
        <v>1</v>
      </c>
      <c r="D100" s="2">
        <v>0.2</v>
      </c>
      <c r="E100" s="2">
        <v>0.2</v>
      </c>
      <c r="F100" s="2">
        <v>99.6</v>
      </c>
    </row>
    <row r="101" spans="2:6" x14ac:dyDescent="0.2">
      <c r="B101" s="1" t="s">
        <v>95</v>
      </c>
      <c r="C101" s="2">
        <v>1</v>
      </c>
      <c r="D101" s="2">
        <v>0.2</v>
      </c>
      <c r="E101" s="2">
        <v>0.2</v>
      </c>
      <c r="F101" s="2">
        <v>99.8</v>
      </c>
    </row>
    <row r="102" spans="2:6" x14ac:dyDescent="0.2">
      <c r="B102" s="1" t="s">
        <v>96</v>
      </c>
      <c r="C102" s="2">
        <v>1</v>
      </c>
      <c r="D102" s="2">
        <v>0.2</v>
      </c>
      <c r="E102" s="2">
        <v>0.2</v>
      </c>
      <c r="F102" s="2">
        <v>100</v>
      </c>
    </row>
    <row r="103" spans="2:6" x14ac:dyDescent="0.2">
      <c r="B103" s="1" t="s">
        <v>97</v>
      </c>
      <c r="C103" s="2">
        <v>522</v>
      </c>
      <c r="D103" s="2">
        <v>100</v>
      </c>
      <c r="E103" s="2">
        <v>100</v>
      </c>
      <c r="F10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B7C6A-B1CF-5B4F-8CE5-5AEA0F8524E6}">
  <dimension ref="B7:J93"/>
  <sheetViews>
    <sheetView tabSelected="1" topLeftCell="A6" workbookViewId="0">
      <selection activeCell="I7" sqref="I7:J42"/>
    </sheetView>
  </sheetViews>
  <sheetFormatPr baseColWidth="10" defaultRowHeight="16" x14ac:dyDescent="0.2"/>
  <sheetData>
    <row r="7" spans="2:10" x14ac:dyDescent="0.2">
      <c r="B7" s="4"/>
      <c r="C7" s="3"/>
      <c r="D7" s="3">
        <v>5</v>
      </c>
      <c r="J7" t="s">
        <v>98</v>
      </c>
    </row>
    <row r="8" spans="2:10" x14ac:dyDescent="0.2">
      <c r="B8" s="4" t="s">
        <v>70</v>
      </c>
      <c r="C8" s="3" t="s">
        <v>102</v>
      </c>
      <c r="D8" s="3">
        <v>1</v>
      </c>
      <c r="I8" t="s">
        <v>2</v>
      </c>
      <c r="J8">
        <f>D9+D59</f>
        <v>11</v>
      </c>
    </row>
    <row r="9" spans="2:10" x14ac:dyDescent="0.2">
      <c r="B9" s="4"/>
      <c r="C9" s="3" t="s">
        <v>2</v>
      </c>
      <c r="D9" s="3">
        <v>10</v>
      </c>
      <c r="I9" t="s">
        <v>3</v>
      </c>
      <c r="J9">
        <f>D10+D53</f>
        <v>2</v>
      </c>
    </row>
    <row r="10" spans="2:10" x14ac:dyDescent="0.2">
      <c r="C10" s="3" t="s">
        <v>3</v>
      </c>
      <c r="D10" s="3">
        <v>1</v>
      </c>
      <c r="I10" t="s">
        <v>7</v>
      </c>
      <c r="J10">
        <f>D12</f>
        <v>5</v>
      </c>
    </row>
    <row r="11" spans="2:10" x14ac:dyDescent="0.2">
      <c r="B11" s="4" t="s">
        <v>92</v>
      </c>
      <c r="C11" s="3" t="s">
        <v>103</v>
      </c>
      <c r="D11" s="3">
        <v>1</v>
      </c>
      <c r="I11" t="s">
        <v>14</v>
      </c>
      <c r="J11">
        <f>D15+D16+D17+D50+D61</f>
        <v>21</v>
      </c>
    </row>
    <row r="12" spans="2:10" x14ac:dyDescent="0.2">
      <c r="B12" s="4"/>
      <c r="C12" s="3" t="s">
        <v>7</v>
      </c>
      <c r="D12" s="3">
        <v>5</v>
      </c>
      <c r="I12" t="s">
        <v>18</v>
      </c>
      <c r="J12">
        <f>D19+D20</f>
        <v>4</v>
      </c>
    </row>
    <row r="13" spans="2:10" x14ac:dyDescent="0.2">
      <c r="B13" s="4" t="s">
        <v>67</v>
      </c>
      <c r="C13" s="3" t="s">
        <v>8</v>
      </c>
      <c r="D13" s="3">
        <v>1</v>
      </c>
      <c r="I13" t="s">
        <v>20</v>
      </c>
      <c r="J13">
        <f>D18+D21</f>
        <v>5</v>
      </c>
    </row>
    <row r="14" spans="2:10" x14ac:dyDescent="0.2">
      <c r="B14" s="4" t="s">
        <v>37</v>
      </c>
      <c r="C14" s="3" t="s">
        <v>104</v>
      </c>
      <c r="D14" s="3">
        <v>1</v>
      </c>
      <c r="I14" t="s">
        <v>21</v>
      </c>
      <c r="J14">
        <f>D22</f>
        <v>1</v>
      </c>
    </row>
    <row r="15" spans="2:10" x14ac:dyDescent="0.2">
      <c r="B15" s="4"/>
      <c r="C15" s="3" t="s">
        <v>13</v>
      </c>
      <c r="D15" s="3">
        <v>1</v>
      </c>
      <c r="I15" t="s">
        <v>23</v>
      </c>
      <c r="J15">
        <f>D23+D24+D25+D28+D44+D46+D54+D58+D72+D92+D93</f>
        <v>42</v>
      </c>
    </row>
    <row r="16" spans="2:10" x14ac:dyDescent="0.2">
      <c r="B16" s="4"/>
      <c r="C16" s="3" t="s">
        <v>14</v>
      </c>
      <c r="D16" s="3">
        <v>17</v>
      </c>
      <c r="I16" t="s">
        <v>27</v>
      </c>
      <c r="J16">
        <f>D29</f>
        <v>4</v>
      </c>
    </row>
    <row r="17" spans="2:10" x14ac:dyDescent="0.2">
      <c r="B17" s="4"/>
      <c r="C17" s="3" t="s">
        <v>105</v>
      </c>
      <c r="D17" s="3">
        <v>1</v>
      </c>
      <c r="I17" t="s">
        <v>28</v>
      </c>
      <c r="J17">
        <f>D30</f>
        <v>2</v>
      </c>
    </row>
    <row r="18" spans="2:10" x14ac:dyDescent="0.2">
      <c r="B18" s="4" t="s">
        <v>20</v>
      </c>
      <c r="C18" s="3" t="s">
        <v>106</v>
      </c>
      <c r="D18" s="3">
        <v>1</v>
      </c>
      <c r="I18" t="s">
        <v>30</v>
      </c>
      <c r="J18">
        <f>D32+D33+D34</f>
        <v>7</v>
      </c>
    </row>
    <row r="19" spans="2:10" x14ac:dyDescent="0.2">
      <c r="B19" s="4"/>
      <c r="C19" s="3" t="s">
        <v>107</v>
      </c>
      <c r="D19" s="3">
        <v>1</v>
      </c>
      <c r="I19" t="s">
        <v>32</v>
      </c>
      <c r="J19">
        <f>D35</f>
        <v>5</v>
      </c>
    </row>
    <row r="20" spans="2:10" x14ac:dyDescent="0.2">
      <c r="B20" s="4"/>
      <c r="C20" s="3" t="s">
        <v>18</v>
      </c>
      <c r="D20" s="3">
        <v>3</v>
      </c>
      <c r="I20" t="s">
        <v>34</v>
      </c>
      <c r="J20">
        <f>D36+D37</f>
        <v>18</v>
      </c>
    </row>
    <row r="21" spans="2:10" x14ac:dyDescent="0.2">
      <c r="B21" s="4"/>
      <c r="C21" s="3" t="s">
        <v>20</v>
      </c>
      <c r="D21" s="3">
        <v>4</v>
      </c>
      <c r="I21" t="s">
        <v>37</v>
      </c>
      <c r="J21">
        <f>D38+D14</f>
        <v>7</v>
      </c>
    </row>
    <row r="22" spans="2:10" x14ac:dyDescent="0.2">
      <c r="C22" s="3" t="s">
        <v>21</v>
      </c>
      <c r="D22" s="3">
        <v>1</v>
      </c>
      <c r="I22" t="s">
        <v>38</v>
      </c>
      <c r="J22">
        <f>D39+D55+D68</f>
        <v>4</v>
      </c>
    </row>
    <row r="23" spans="2:10" x14ac:dyDescent="0.2">
      <c r="B23" s="4" t="s">
        <v>23</v>
      </c>
      <c r="C23" s="3" t="s">
        <v>108</v>
      </c>
      <c r="D23" s="3">
        <v>1</v>
      </c>
      <c r="I23" t="s">
        <v>39</v>
      </c>
      <c r="J23">
        <f>D40</f>
        <v>2</v>
      </c>
    </row>
    <row r="24" spans="2:10" x14ac:dyDescent="0.2">
      <c r="B24" s="4"/>
      <c r="C24" s="3" t="s">
        <v>109</v>
      </c>
      <c r="D24" s="3">
        <v>2</v>
      </c>
      <c r="I24" t="s">
        <v>40</v>
      </c>
      <c r="J24">
        <f>D41+D43+D42</f>
        <v>7</v>
      </c>
    </row>
    <row r="25" spans="2:10" x14ac:dyDescent="0.2">
      <c r="B25" s="4"/>
      <c r="C25" s="3" t="s">
        <v>23</v>
      </c>
      <c r="D25" s="3">
        <v>30</v>
      </c>
      <c r="I25" t="s">
        <v>41</v>
      </c>
      <c r="J25">
        <f>D45</f>
        <v>2</v>
      </c>
    </row>
    <row r="26" spans="2:10" x14ac:dyDescent="0.2">
      <c r="C26" s="3" t="s">
        <v>25</v>
      </c>
      <c r="D26" s="3">
        <v>1</v>
      </c>
      <c r="I26" t="s">
        <v>44</v>
      </c>
      <c r="J26">
        <f>D47</f>
        <v>1</v>
      </c>
    </row>
    <row r="27" spans="2:10" x14ac:dyDescent="0.2">
      <c r="C27" s="3" t="s">
        <v>110</v>
      </c>
      <c r="D27" s="3">
        <v>1</v>
      </c>
      <c r="I27" t="s">
        <v>47</v>
      </c>
      <c r="J27">
        <f>D48+D49+D60+D67</f>
        <v>26</v>
      </c>
    </row>
    <row r="28" spans="2:10" x14ac:dyDescent="0.2">
      <c r="B28" s="4" t="s">
        <v>23</v>
      </c>
      <c r="C28" s="3" t="s">
        <v>111</v>
      </c>
      <c r="D28" s="3">
        <v>1</v>
      </c>
      <c r="I28" t="s">
        <v>49</v>
      </c>
      <c r="J28">
        <f>D51+D75+D76</f>
        <v>3</v>
      </c>
    </row>
    <row r="29" spans="2:10" x14ac:dyDescent="0.2">
      <c r="C29" s="3" t="s">
        <v>27</v>
      </c>
      <c r="D29" s="3">
        <v>4</v>
      </c>
      <c r="I29" t="s">
        <v>51</v>
      </c>
      <c r="J29">
        <f>D52</f>
        <v>2</v>
      </c>
    </row>
    <row r="30" spans="2:10" x14ac:dyDescent="0.2">
      <c r="B30" s="4"/>
      <c r="C30" s="3" t="s">
        <v>28</v>
      </c>
      <c r="D30" s="3">
        <v>2</v>
      </c>
      <c r="I30" t="s">
        <v>54</v>
      </c>
      <c r="J30">
        <f>D56+D57+D77</f>
        <v>3</v>
      </c>
    </row>
    <row r="31" spans="2:10" x14ac:dyDescent="0.2">
      <c r="B31" s="4" t="s">
        <v>92</v>
      </c>
      <c r="C31" s="3" t="s">
        <v>29</v>
      </c>
      <c r="D31" s="3">
        <v>1</v>
      </c>
      <c r="I31" t="s">
        <v>63</v>
      </c>
      <c r="J31">
        <f>D62+D63+D64</f>
        <v>45</v>
      </c>
    </row>
    <row r="32" spans="2:10" x14ac:dyDescent="0.2">
      <c r="B32" s="4"/>
      <c r="C32" s="3" t="s">
        <v>112</v>
      </c>
      <c r="D32" s="3">
        <v>1</v>
      </c>
      <c r="I32" t="s">
        <v>67</v>
      </c>
      <c r="J32">
        <f>D13+D65+D66</f>
        <v>71</v>
      </c>
    </row>
    <row r="33" spans="2:10" x14ac:dyDescent="0.2">
      <c r="B33" s="4"/>
      <c r="C33" s="3" t="s">
        <v>30</v>
      </c>
      <c r="D33" s="3">
        <v>5</v>
      </c>
      <c r="I33" t="s">
        <v>70</v>
      </c>
      <c r="J33">
        <f>D69+D8</f>
        <v>5</v>
      </c>
    </row>
    <row r="34" spans="2:10" x14ac:dyDescent="0.2">
      <c r="B34" s="4"/>
      <c r="C34" s="3" t="s">
        <v>31</v>
      </c>
      <c r="D34" s="3">
        <v>1</v>
      </c>
      <c r="I34" t="s">
        <v>71</v>
      </c>
      <c r="J34">
        <f>D70</f>
        <v>2</v>
      </c>
    </row>
    <row r="35" spans="2:10" x14ac:dyDescent="0.2">
      <c r="C35" s="3" t="s">
        <v>32</v>
      </c>
      <c r="D35" s="3">
        <v>5</v>
      </c>
      <c r="I35" t="s">
        <v>73</v>
      </c>
      <c r="J35">
        <f>D71+D26+D27</f>
        <v>29</v>
      </c>
    </row>
    <row r="36" spans="2:10" x14ac:dyDescent="0.2">
      <c r="C36" s="3" t="s">
        <v>33</v>
      </c>
      <c r="D36" s="3">
        <v>3</v>
      </c>
      <c r="I36" t="s">
        <v>74</v>
      </c>
      <c r="J36">
        <f>D73</f>
        <v>3</v>
      </c>
    </row>
    <row r="37" spans="2:10" x14ac:dyDescent="0.2">
      <c r="C37" s="3" t="s">
        <v>34</v>
      </c>
      <c r="D37" s="3">
        <v>15</v>
      </c>
      <c r="I37" t="s">
        <v>75</v>
      </c>
      <c r="J37">
        <f>D74</f>
        <v>2</v>
      </c>
    </row>
    <row r="38" spans="2:10" x14ac:dyDescent="0.2">
      <c r="C38" s="3" t="s">
        <v>37</v>
      </c>
      <c r="D38" s="3">
        <v>6</v>
      </c>
      <c r="I38" t="s">
        <v>78</v>
      </c>
      <c r="J38">
        <f>D78</f>
        <v>1</v>
      </c>
    </row>
    <row r="39" spans="2:10" x14ac:dyDescent="0.2">
      <c r="B39" s="4"/>
      <c r="C39" s="3" t="s">
        <v>38</v>
      </c>
      <c r="D39" s="3">
        <v>2</v>
      </c>
      <c r="I39" t="s">
        <v>85</v>
      </c>
      <c r="J39">
        <f>D79+D80+D81+D82+D83+D84</f>
        <v>51</v>
      </c>
    </row>
    <row r="40" spans="2:10" x14ac:dyDescent="0.2">
      <c r="C40" s="3" t="s">
        <v>39</v>
      </c>
      <c r="D40" s="3">
        <v>2</v>
      </c>
      <c r="I40" t="s">
        <v>100</v>
      </c>
      <c r="J40">
        <f>D11+D31+D85+D86+D87+D88+D89+D90</f>
        <v>23</v>
      </c>
    </row>
    <row r="41" spans="2:10" x14ac:dyDescent="0.2">
      <c r="B41" s="4" t="s">
        <v>40</v>
      </c>
      <c r="C41" s="3" t="s">
        <v>113</v>
      </c>
      <c r="D41" s="3">
        <v>1</v>
      </c>
      <c r="I41" t="s">
        <v>93</v>
      </c>
      <c r="J41">
        <f>D91</f>
        <v>3</v>
      </c>
    </row>
    <row r="42" spans="2:10" x14ac:dyDescent="0.2">
      <c r="B42" s="4"/>
      <c r="C42" s="3" t="s">
        <v>114</v>
      </c>
      <c r="D42" s="3">
        <v>2</v>
      </c>
      <c r="I42" t="s">
        <v>101</v>
      </c>
      <c r="J42">
        <f>D7</f>
        <v>5</v>
      </c>
    </row>
    <row r="43" spans="2:10" x14ac:dyDescent="0.2">
      <c r="B43" s="4"/>
      <c r="C43" s="3" t="s">
        <v>40</v>
      </c>
      <c r="D43" s="3">
        <v>4</v>
      </c>
    </row>
    <row r="44" spans="2:10" x14ac:dyDescent="0.2">
      <c r="B44" s="4" t="s">
        <v>23</v>
      </c>
      <c r="C44" s="3" t="s">
        <v>115</v>
      </c>
      <c r="D44" s="3">
        <v>1</v>
      </c>
    </row>
    <row r="45" spans="2:10" x14ac:dyDescent="0.2">
      <c r="B45" s="4"/>
      <c r="C45" s="3" t="s">
        <v>41</v>
      </c>
      <c r="D45" s="3">
        <v>2</v>
      </c>
      <c r="I45">
        <v>34</v>
      </c>
      <c r="J45">
        <f>SUM(J8:J42)</f>
        <v>424</v>
      </c>
    </row>
    <row r="46" spans="2:10" x14ac:dyDescent="0.2">
      <c r="B46" s="4" t="s">
        <v>23</v>
      </c>
      <c r="C46" s="3" t="s">
        <v>43</v>
      </c>
      <c r="D46" s="3">
        <v>2</v>
      </c>
    </row>
    <row r="47" spans="2:10" x14ac:dyDescent="0.2">
      <c r="B47" s="4"/>
      <c r="C47" s="3" t="s">
        <v>44</v>
      </c>
      <c r="D47" s="3">
        <v>1</v>
      </c>
    </row>
    <row r="48" spans="2:10" x14ac:dyDescent="0.2">
      <c r="B48" s="4"/>
      <c r="C48" s="3" t="s">
        <v>46</v>
      </c>
      <c r="D48" s="3">
        <v>2</v>
      </c>
    </row>
    <row r="49" spans="2:4" x14ac:dyDescent="0.2">
      <c r="B49" s="4"/>
      <c r="C49" s="3" t="s">
        <v>47</v>
      </c>
      <c r="D49" s="3">
        <v>22</v>
      </c>
    </row>
    <row r="50" spans="2:4" x14ac:dyDescent="0.2">
      <c r="B50" s="4" t="s">
        <v>14</v>
      </c>
      <c r="C50" s="3" t="s">
        <v>116</v>
      </c>
      <c r="D50" s="3">
        <v>1</v>
      </c>
    </row>
    <row r="51" spans="2:4" x14ac:dyDescent="0.2">
      <c r="B51" s="4"/>
      <c r="C51" s="3" t="s">
        <v>49</v>
      </c>
      <c r="D51" s="3">
        <v>1</v>
      </c>
    </row>
    <row r="52" spans="2:4" x14ac:dyDescent="0.2">
      <c r="B52" s="4"/>
      <c r="C52" s="3" t="s">
        <v>51</v>
      </c>
      <c r="D52" s="3">
        <v>2</v>
      </c>
    </row>
    <row r="53" spans="2:4" x14ac:dyDescent="0.2">
      <c r="B53" s="4" t="s">
        <v>3</v>
      </c>
      <c r="C53" s="3" t="s">
        <v>117</v>
      </c>
      <c r="D53" s="3">
        <v>1</v>
      </c>
    </row>
    <row r="54" spans="2:4" x14ac:dyDescent="0.2">
      <c r="B54" s="4" t="s">
        <v>23</v>
      </c>
      <c r="C54" s="3" t="s">
        <v>118</v>
      </c>
      <c r="D54" s="3">
        <v>1</v>
      </c>
    </row>
    <row r="55" spans="2:4" x14ac:dyDescent="0.2">
      <c r="B55" s="4" t="s">
        <v>38</v>
      </c>
      <c r="C55" s="3" t="s">
        <v>53</v>
      </c>
      <c r="D55" s="3">
        <v>1</v>
      </c>
    </row>
    <row r="56" spans="2:4" x14ac:dyDescent="0.2">
      <c r="B56" s="4"/>
      <c r="C56" s="3" t="s">
        <v>119</v>
      </c>
      <c r="D56" s="3">
        <v>1</v>
      </c>
    </row>
    <row r="57" spans="2:4" x14ac:dyDescent="0.2">
      <c r="B57" s="4"/>
      <c r="C57" s="3" t="s">
        <v>54</v>
      </c>
      <c r="D57" s="3">
        <v>1</v>
      </c>
    </row>
    <row r="58" spans="2:4" x14ac:dyDescent="0.2">
      <c r="B58" s="4" t="s">
        <v>23</v>
      </c>
      <c r="C58" s="3" t="s">
        <v>120</v>
      </c>
      <c r="D58" s="3">
        <v>1</v>
      </c>
    </row>
    <row r="59" spans="2:4" x14ac:dyDescent="0.2">
      <c r="B59" s="4" t="s">
        <v>2</v>
      </c>
      <c r="C59" s="3" t="s">
        <v>121</v>
      </c>
      <c r="D59" s="3">
        <v>1</v>
      </c>
    </row>
    <row r="60" spans="2:4" x14ac:dyDescent="0.2">
      <c r="B60" s="4" t="s">
        <v>47</v>
      </c>
      <c r="C60" s="3" t="s">
        <v>56</v>
      </c>
      <c r="D60" s="3">
        <v>1</v>
      </c>
    </row>
    <row r="61" spans="2:4" x14ac:dyDescent="0.2">
      <c r="B61" s="4" t="s">
        <v>14</v>
      </c>
      <c r="C61" s="3" t="s">
        <v>59</v>
      </c>
      <c r="D61" s="3">
        <v>1</v>
      </c>
    </row>
    <row r="62" spans="2:4" x14ac:dyDescent="0.2">
      <c r="B62" s="4"/>
      <c r="C62" s="3" t="s">
        <v>122</v>
      </c>
      <c r="D62" s="3">
        <v>1</v>
      </c>
    </row>
    <row r="63" spans="2:4" x14ac:dyDescent="0.2">
      <c r="B63" s="4"/>
      <c r="C63" s="3" t="s">
        <v>63</v>
      </c>
      <c r="D63" s="3">
        <v>42</v>
      </c>
    </row>
    <row r="64" spans="2:4" x14ac:dyDescent="0.2">
      <c r="B64" s="4" t="s">
        <v>63</v>
      </c>
      <c r="C64" s="3" t="s">
        <v>64</v>
      </c>
      <c r="D64" s="3">
        <v>2</v>
      </c>
    </row>
    <row r="65" spans="2:4" x14ac:dyDescent="0.2">
      <c r="B65" s="4"/>
      <c r="C65" s="3" t="s">
        <v>66</v>
      </c>
      <c r="D65" s="3">
        <v>7</v>
      </c>
    </row>
    <row r="66" spans="2:4" x14ac:dyDescent="0.2">
      <c r="B66" s="4"/>
      <c r="C66" s="3" t="s">
        <v>67</v>
      </c>
      <c r="D66" s="3">
        <v>63</v>
      </c>
    </row>
    <row r="67" spans="2:4" x14ac:dyDescent="0.2">
      <c r="B67" s="4" t="s">
        <v>47</v>
      </c>
      <c r="C67" s="3" t="s">
        <v>123</v>
      </c>
      <c r="D67" s="3">
        <v>1</v>
      </c>
    </row>
    <row r="68" spans="2:4" x14ac:dyDescent="0.2">
      <c r="B68" s="4" t="s">
        <v>38</v>
      </c>
      <c r="C68" s="3" t="s">
        <v>68</v>
      </c>
      <c r="D68" s="3">
        <v>1</v>
      </c>
    </row>
    <row r="69" spans="2:4" x14ac:dyDescent="0.2">
      <c r="B69" s="4"/>
      <c r="C69" s="3" t="s">
        <v>70</v>
      </c>
      <c r="D69" s="3">
        <v>4</v>
      </c>
    </row>
    <row r="70" spans="2:4" x14ac:dyDescent="0.2">
      <c r="B70" s="4"/>
      <c r="C70" s="3" t="s">
        <v>71</v>
      </c>
      <c r="D70" s="3">
        <v>2</v>
      </c>
    </row>
    <row r="71" spans="2:4" x14ac:dyDescent="0.2">
      <c r="B71" s="4"/>
      <c r="C71" s="3" t="s">
        <v>73</v>
      </c>
      <c r="D71" s="3">
        <v>27</v>
      </c>
    </row>
    <row r="72" spans="2:4" x14ac:dyDescent="0.2">
      <c r="B72" s="4" t="s">
        <v>23</v>
      </c>
      <c r="C72" s="3" t="s">
        <v>124</v>
      </c>
      <c r="D72" s="3">
        <v>1</v>
      </c>
    </row>
    <row r="73" spans="2:4" x14ac:dyDescent="0.2">
      <c r="C73" s="3" t="s">
        <v>74</v>
      </c>
      <c r="D73" s="3">
        <v>3</v>
      </c>
    </row>
    <row r="74" spans="2:4" x14ac:dyDescent="0.2">
      <c r="B74" s="4"/>
      <c r="C74" s="3" t="s">
        <v>75</v>
      </c>
      <c r="D74" s="3">
        <v>2</v>
      </c>
    </row>
    <row r="75" spans="2:4" x14ac:dyDescent="0.2">
      <c r="B75" s="4"/>
      <c r="C75" s="3" t="s">
        <v>76</v>
      </c>
      <c r="D75" s="3">
        <v>1</v>
      </c>
    </row>
    <row r="76" spans="2:4" x14ac:dyDescent="0.2">
      <c r="B76" s="4"/>
      <c r="C76" s="3" t="s">
        <v>77</v>
      </c>
      <c r="D76" s="3">
        <v>1</v>
      </c>
    </row>
    <row r="77" spans="2:4" x14ac:dyDescent="0.2">
      <c r="B77" s="4" t="s">
        <v>54</v>
      </c>
      <c r="C77" s="3" t="s">
        <v>125</v>
      </c>
      <c r="D77" s="3">
        <v>1</v>
      </c>
    </row>
    <row r="78" spans="2:4" x14ac:dyDescent="0.2">
      <c r="B78" s="4"/>
      <c r="C78" s="3" t="s">
        <v>78</v>
      </c>
      <c r="D78" s="3">
        <v>1</v>
      </c>
    </row>
    <row r="79" spans="2:4" x14ac:dyDescent="0.2">
      <c r="B79" s="4"/>
      <c r="C79" s="3" t="s">
        <v>80</v>
      </c>
      <c r="D79" s="3">
        <v>2</v>
      </c>
    </row>
    <row r="80" spans="2:4" x14ac:dyDescent="0.2">
      <c r="B80" s="4"/>
      <c r="C80" s="3" t="s">
        <v>81</v>
      </c>
      <c r="D80" s="3">
        <v>5</v>
      </c>
    </row>
    <row r="81" spans="2:4" x14ac:dyDescent="0.2">
      <c r="B81" s="4"/>
      <c r="C81" s="3" t="s">
        <v>82</v>
      </c>
      <c r="D81" s="3">
        <v>21</v>
      </c>
    </row>
    <row r="82" spans="2:4" x14ac:dyDescent="0.2">
      <c r="B82" s="4"/>
      <c r="C82" s="3" t="s">
        <v>83</v>
      </c>
      <c r="D82" s="3">
        <v>3</v>
      </c>
    </row>
    <row r="83" spans="2:4" x14ac:dyDescent="0.2">
      <c r="B83" s="4"/>
      <c r="C83" s="3" t="s">
        <v>84</v>
      </c>
      <c r="D83" s="3">
        <v>1</v>
      </c>
    </row>
    <row r="84" spans="2:4" x14ac:dyDescent="0.2">
      <c r="B84" s="4"/>
      <c r="C84" s="3" t="s">
        <v>85</v>
      </c>
      <c r="D84" s="3">
        <v>19</v>
      </c>
    </row>
    <row r="85" spans="2:4" x14ac:dyDescent="0.2">
      <c r="B85" s="4"/>
      <c r="C85" s="3" t="s">
        <v>86</v>
      </c>
      <c r="D85" s="3">
        <v>8</v>
      </c>
    </row>
    <row r="86" spans="2:4" x14ac:dyDescent="0.2">
      <c r="B86" s="4"/>
      <c r="C86" s="3" t="s">
        <v>87</v>
      </c>
      <c r="D86" s="3">
        <v>1</v>
      </c>
    </row>
    <row r="87" spans="2:4" x14ac:dyDescent="0.2">
      <c r="B87" s="4"/>
      <c r="C87" s="3" t="s">
        <v>90</v>
      </c>
      <c r="D87" s="3">
        <v>4</v>
      </c>
    </row>
    <row r="88" spans="2:4" x14ac:dyDescent="0.2">
      <c r="B88" s="4"/>
      <c r="C88" s="3" t="s">
        <v>91</v>
      </c>
      <c r="D88" s="3">
        <v>2</v>
      </c>
    </row>
    <row r="89" spans="2:4" x14ac:dyDescent="0.2">
      <c r="B89" s="4"/>
      <c r="C89" s="3" t="s">
        <v>126</v>
      </c>
      <c r="D89" s="3">
        <v>2</v>
      </c>
    </row>
    <row r="90" spans="2:4" x14ac:dyDescent="0.2">
      <c r="B90" s="4"/>
      <c r="C90" s="3" t="s">
        <v>92</v>
      </c>
      <c r="D90" s="3">
        <v>4</v>
      </c>
    </row>
    <row r="91" spans="2:4" x14ac:dyDescent="0.2">
      <c r="B91" s="4"/>
      <c r="C91" s="3" t="s">
        <v>93</v>
      </c>
      <c r="D91" s="3">
        <v>3</v>
      </c>
    </row>
    <row r="92" spans="2:4" x14ac:dyDescent="0.2">
      <c r="B92" s="4" t="s">
        <v>23</v>
      </c>
      <c r="C92" s="3" t="s">
        <v>94</v>
      </c>
      <c r="D92" s="3">
        <v>1</v>
      </c>
    </row>
    <row r="93" spans="2:4" x14ac:dyDescent="0.2">
      <c r="B93" s="4" t="s">
        <v>23</v>
      </c>
      <c r="C93" s="3" t="s">
        <v>127</v>
      </c>
      <c r="D93" s="3">
        <v>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timepoint 1</vt:lpstr>
      <vt:lpstr>timepoint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2020-03-11T19:16:48Z</dcterms:created>
  <dcterms:modified xsi:type="dcterms:W3CDTF">2020-03-18T18:51:10Z</dcterms:modified>
</cp:coreProperties>
</file>