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latterbuck\Documents\Plastics\"/>
    </mc:Choice>
  </mc:AlternateContent>
  <xr:revisionPtr revIDLastSave="0" documentId="8_{58106501-6256-4084-956B-6EE64A54DDF6}" xr6:coauthVersionLast="46" xr6:coauthVersionMax="46" xr10:uidLastSave="{00000000-0000-0000-0000-000000000000}"/>
  <bookViews>
    <workbookView xWindow="732" yWindow="732" windowWidth="21600" windowHeight="8964" xr2:uid="{E95A1AA1-F049-42AC-8FB5-D528316DE98D}"/>
  </bookViews>
  <sheets>
    <sheet name="California_Over_Years" sheetId="1" r:id="rId1"/>
  </sheets>
  <definedNames>
    <definedName name="California_Over_Years">California_Over_Years!$A$1:$S$57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7" i="1" l="1"/>
  <c r="AI73" i="1"/>
  <c r="AI69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F46" i="1"/>
  <c r="AG46" i="1" s="1"/>
  <c r="AG45" i="1"/>
  <c r="AG44" i="1"/>
  <c r="AG43" i="1"/>
  <c r="AG42" i="1"/>
  <c r="AG41" i="1"/>
  <c r="AG40" i="1"/>
  <c r="AG39" i="1"/>
  <c r="AG38" i="1"/>
  <c r="AG37" i="1"/>
  <c r="AG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5" i="1" s="1"/>
  <c r="AG34" i="1"/>
  <c r="AG33" i="1"/>
  <c r="AG32" i="1"/>
  <c r="AG31" i="1"/>
  <c r="AG30" i="1"/>
  <c r="AG29" i="1"/>
  <c r="AF28" i="1"/>
  <c r="AE28" i="1"/>
  <c r="AD28" i="1"/>
  <c r="AG28" i="1" s="1"/>
  <c r="AC28" i="1"/>
  <c r="AB28" i="1"/>
  <c r="AG27" i="1"/>
  <c r="AG26" i="1"/>
  <c r="AG25" i="1"/>
  <c r="AG24" i="1"/>
  <c r="AI68" i="1" s="1"/>
  <c r="AG23" i="1"/>
  <c r="AG22" i="1"/>
  <c r="AG21" i="1"/>
  <c r="AG20" i="1"/>
  <c r="AG19" i="1"/>
  <c r="AG18" i="1"/>
  <c r="AF17" i="1"/>
  <c r="AE17" i="1"/>
  <c r="AD17" i="1"/>
  <c r="AC17" i="1"/>
  <c r="AG17" i="1" s="1"/>
  <c r="AB17" i="1"/>
  <c r="AG16" i="1"/>
  <c r="AG15" i="1"/>
  <c r="AG14" i="1"/>
  <c r="AG13" i="1"/>
  <c r="AI75" i="1" s="1"/>
  <c r="AG12" i="1"/>
  <c r="AI74" i="1" s="1"/>
  <c r="AG11" i="1"/>
  <c r="AG10" i="1"/>
  <c r="AG9" i="1"/>
  <c r="AG8" i="1"/>
  <c r="AG7" i="1"/>
  <c r="AF6" i="1"/>
  <c r="AF4" i="1" s="1"/>
  <c r="AE6" i="1"/>
  <c r="AE64" i="1" s="1"/>
  <c r="AD6" i="1"/>
  <c r="AD64" i="1" s="1"/>
  <c r="AC6" i="1"/>
  <c r="AC64" i="1" s="1"/>
  <c r="AB6" i="1"/>
  <c r="AB4" i="1" s="1"/>
  <c r="AG5" i="1"/>
  <c r="AE4" i="1"/>
  <c r="AD4" i="1"/>
  <c r="AC4" i="1"/>
  <c r="AA4" i="1"/>
  <c r="Z4" i="1"/>
  <c r="Y4" i="1"/>
  <c r="X4" i="1"/>
  <c r="W4" i="1"/>
  <c r="AG3" i="1"/>
  <c r="AG2" i="1"/>
  <c r="AH60" i="1" l="1"/>
  <c r="AH25" i="1"/>
  <c r="AH29" i="1"/>
  <c r="AH37" i="1"/>
  <c r="AH38" i="1"/>
  <c r="AH46" i="1"/>
  <c r="AH54" i="1"/>
  <c r="AH62" i="1"/>
  <c r="AH19" i="1"/>
  <c r="AH8" i="1"/>
  <c r="AH16" i="1"/>
  <c r="AJ77" i="1" s="1"/>
  <c r="AH20" i="1"/>
  <c r="AH40" i="1"/>
  <c r="AH48" i="1"/>
  <c r="AG64" i="1"/>
  <c r="AH44" i="1" s="1"/>
  <c r="AH21" i="1"/>
  <c r="AH33" i="1"/>
  <c r="AG4" i="1"/>
  <c r="AH10" i="1"/>
  <c r="AI70" i="1"/>
  <c r="AH17" i="1"/>
  <c r="AJ70" i="1" s="1"/>
  <c r="AH28" i="1"/>
  <c r="AJ72" i="1" s="1"/>
  <c r="AI72" i="1"/>
  <c r="AH42" i="1"/>
  <c r="AJ69" i="1" s="1"/>
  <c r="AH50" i="1"/>
  <c r="AH58" i="1"/>
  <c r="AH23" i="1"/>
  <c r="AH35" i="1"/>
  <c r="AF64" i="1"/>
  <c r="AH12" i="1"/>
  <c r="AJ74" i="1" s="1"/>
  <c r="AI76" i="1"/>
  <c r="AG6" i="1"/>
  <c r="AH6" i="1" s="1"/>
  <c r="AI79" i="1" l="1"/>
  <c r="AH52" i="1"/>
  <c r="AH3" i="1"/>
  <c r="AH26" i="1"/>
  <c r="AH4" i="1"/>
  <c r="AJ71" i="1" s="1"/>
  <c r="AI71" i="1"/>
  <c r="AH45" i="1"/>
  <c r="AH41" i="1"/>
  <c r="AH24" i="1"/>
  <c r="AJ68" i="1" s="1"/>
  <c r="AJ79" i="1" s="1"/>
  <c r="AH5" i="1"/>
  <c r="AH2" i="1"/>
  <c r="AH51" i="1"/>
  <c r="AH43" i="1"/>
  <c r="AH39" i="1"/>
  <c r="AH55" i="1"/>
  <c r="AJ73" i="1" s="1"/>
  <c r="AH47" i="1"/>
  <c r="AH32" i="1"/>
  <c r="AH13" i="1"/>
  <c r="AJ75" i="1" s="1"/>
  <c r="AH61" i="1"/>
  <c r="AH57" i="1"/>
  <c r="AH53" i="1"/>
  <c r="AH49" i="1"/>
  <c r="AH34" i="1"/>
  <c r="AH30" i="1"/>
  <c r="AH15" i="1"/>
  <c r="AH11" i="1"/>
  <c r="AH7" i="1"/>
  <c r="AH59" i="1"/>
  <c r="AH9" i="1"/>
  <c r="AH31" i="1"/>
  <c r="AH18" i="1"/>
  <c r="AH36" i="1"/>
  <c r="AH22" i="1"/>
  <c r="AH56" i="1"/>
  <c r="AH27" i="1"/>
  <c r="AH14" i="1"/>
  <c r="AJ76" i="1" s="1"/>
</calcChain>
</file>

<file path=xl/sharedStrings.xml><?xml version="1.0" encoding="utf-8"?>
<sst xmlns="http://schemas.openxmlformats.org/spreadsheetml/2006/main" count="124" uniqueCount="81">
  <si>
    <t>Item</t>
  </si>
  <si>
    <t>Source</t>
  </si>
  <si>
    <t>TOTALS</t>
  </si>
  <si>
    <t>%</t>
  </si>
  <si>
    <t>55-Gallon Drums</t>
  </si>
  <si>
    <t>Dumping Activities</t>
  </si>
  <si>
    <t>Appliances (refrigerators, washers, etc.)</t>
  </si>
  <si>
    <t>Bags TOTAL</t>
  </si>
  <si>
    <t>Shoreline and Recreational Activities</t>
  </si>
  <si>
    <t>Bags PAPER</t>
  </si>
  <si>
    <t>Bags PLASTIC</t>
  </si>
  <si>
    <t>Bags PLASTIC - GROCERY</t>
  </si>
  <si>
    <t>Bags PLASTIC - OTHER</t>
  </si>
  <si>
    <t>Bait Containers/Packaging</t>
  </si>
  <si>
    <t>Ocean and Waterway Activities</t>
  </si>
  <si>
    <t>Balloons</t>
  </si>
  <si>
    <t>Batteries</t>
  </si>
  <si>
    <t>Beverage Bottles (Glass)</t>
  </si>
  <si>
    <t>Beverage Bottles (Plastic) 2 liters or less</t>
  </si>
  <si>
    <t>Beverage Cans</t>
  </si>
  <si>
    <t>Bleach/Cleaner Bottles/Other Plastic Bottles</t>
  </si>
  <si>
    <t>Building/Construction Materials</t>
  </si>
  <si>
    <t>Caps, Lids TOTAL</t>
  </si>
  <si>
    <t>Bottle Caps (Metal)</t>
  </si>
  <si>
    <t>Bottle Caps (Plastic)</t>
  </si>
  <si>
    <t>Lids (Plastic)</t>
  </si>
  <si>
    <t>Cars/Car Parts</t>
  </si>
  <si>
    <t>Cigar Tips</t>
  </si>
  <si>
    <t>Smoking-Related Activities</t>
  </si>
  <si>
    <t>Cigarette Lighters</t>
  </si>
  <si>
    <t>Cigarettes/Cigarette Filters</t>
  </si>
  <si>
    <t>Clothing, Shoes</t>
  </si>
  <si>
    <t>Condoms</t>
  </si>
  <si>
    <t>Medical and Personal Hygiene</t>
  </si>
  <si>
    <t>Crates</t>
  </si>
  <si>
    <t>Cups, Plates, Forks, Knives, Spoons TOTAL</t>
  </si>
  <si>
    <t>Cups &amp; Plates (Foam)</t>
  </si>
  <si>
    <t>Cups &amp; Plates (Paper)</t>
  </si>
  <si>
    <t>Cups &amp; Plates (Plastic)</t>
  </si>
  <si>
    <t>Forks, Knives, Spoons</t>
  </si>
  <si>
    <t>Diapers</t>
  </si>
  <si>
    <t>Fireworks</t>
  </si>
  <si>
    <t>Fishing Buoys, Pots, &amp; Traps TOTAL</t>
  </si>
  <si>
    <t>Buoys/Floats</t>
  </si>
  <si>
    <t>Crab/Lobster/Fish Traps</t>
  </si>
  <si>
    <t>Fishing Line</t>
  </si>
  <si>
    <t>Fishing Lures/Light Sticks</t>
  </si>
  <si>
    <t>Fishing Nets</t>
  </si>
  <si>
    <t>Foam Pieces (less than 2.5 cm)</t>
  </si>
  <si>
    <t>Food Wrappers/Containers</t>
  </si>
  <si>
    <t>Glass Pieces (less than 2.5 cm)</t>
  </si>
  <si>
    <t>Light Bulbs/Tubes</t>
  </si>
  <si>
    <t>Oil/Lube Bottles</t>
  </si>
  <si>
    <t>Other Plastic/Foam Packaging</t>
  </si>
  <si>
    <t>Pallets</t>
  </si>
  <si>
    <t>Plastic Pieces (less than 2.5 cm)</t>
  </si>
  <si>
    <t>Plastic Sheeting/Tarps</t>
  </si>
  <si>
    <t>Pull Tabs</t>
  </si>
  <si>
    <t>Rope</t>
  </si>
  <si>
    <t>Shotgun Shells/Wadding</t>
  </si>
  <si>
    <t>Six-Pack Holders</t>
  </si>
  <si>
    <t>Strapping Bands</t>
  </si>
  <si>
    <t>Straws, Stirrers</t>
  </si>
  <si>
    <t>Syringes</t>
  </si>
  <si>
    <t>Take Out/Away Containers (Foam)</t>
  </si>
  <si>
    <t>Take Out/Away Containers (Plastic)</t>
  </si>
  <si>
    <t>Tampons/Tampon Applicators</t>
  </si>
  <si>
    <t>Tires</t>
  </si>
  <si>
    <t>Tobacco Packaging/Wrappers</t>
  </si>
  <si>
    <t>Toys</t>
  </si>
  <si>
    <t>total</t>
  </si>
  <si>
    <t>Top Ten 1988-2017</t>
  </si>
  <si>
    <t>Count</t>
  </si>
  <si>
    <t>Percentage</t>
  </si>
  <si>
    <t>Caps Lids</t>
  </si>
  <si>
    <t>Bags (plastic and paper)</t>
  </si>
  <si>
    <t>Cups, Plates, Forks, Knives, Spoons</t>
  </si>
  <si>
    <t>Beverage Bottles (glass)</t>
  </si>
  <si>
    <t xml:space="preserve">Beverage Bottles (plastic) </t>
  </si>
  <si>
    <t>Construction Materials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</si>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</sst>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1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10"/>
      <color rgb="FF333333"/>
      <name val="MS Sans Serif"/>
      <family val="2"/>
    </font>
    <font>
      <sz val="10.5"/>
      <color indexed="8"/>
      <name val="MS Sans Serif"/>
      <family val="2"/>
    </font>
    <font>
      <sz val="10.5"/>
      <name val="MS Sans Serif"/>
      <family val="2"/>
    </font>
    <font>
      <b/>
      <sz val="10.5"/>
      <name val="MS Sans Serif"/>
      <family val="2"/>
    </font>
    <font>
      <b/>
      <sz val="10.5"/>
      <color indexed="8"/>
      <name val="MS Sans Serif"/>
      <family val="2"/>
    </font>
    <font>
      <b/>
      <sz val="10"/>
      <color rgb="FF333333"/>
      <name val="MS Sans Serif"/>
      <family val="2"/>
    </font>
    <font>
      <u/>
      <sz val="10"/>
      <name val="MS Sans Serif"/>
      <family val="2"/>
    </font>
    <font>
      <b/>
      <u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quotePrefix="1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/>
    <xf numFmtId="3" fontId="0" fillId="0" borderId="0" xfId="0" quotePrefix="1" applyNumberFormat="1"/>
    <xf numFmtId="3" fontId="2" fillId="0" borderId="0" xfId="0" quotePrefix="1" applyNumberFormat="1" applyFont="1"/>
    <xf numFmtId="3" fontId="0" fillId="0" borderId="0" xfId="0" applyNumberFormat="1"/>
    <xf numFmtId="3" fontId="2" fillId="0" borderId="0" xfId="0" applyNumberFormat="1" applyFont="1"/>
    <xf numFmtId="3" fontId="1" fillId="0" borderId="0" xfId="0" applyNumberFormat="1" applyFont="1"/>
    <xf numFmtId="0" fontId="0" fillId="0" borderId="0" xfId="0" applyAlignment="1">
      <alignment horizontal="center"/>
    </xf>
    <xf numFmtId="3" fontId="3" fillId="0" borderId="0" xfId="0" applyNumberFormat="1" applyFont="1"/>
    <xf numFmtId="0" fontId="1" fillId="2" borderId="0" xfId="0" quotePrefix="1" applyFont="1" applyFill="1"/>
    <xf numFmtId="3" fontId="1" fillId="2" borderId="0" xfId="0" quotePrefix="1" applyNumberFormat="1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0" fontId="2" fillId="0" borderId="0" xfId="0" applyFont="1" applyAlignment="1">
      <alignment horizontal="right"/>
    </xf>
    <xf numFmtId="3" fontId="0" fillId="0" borderId="0" xfId="0" applyNumberFormat="1" applyProtection="1">
      <protection locked="0"/>
    </xf>
    <xf numFmtId="3" fontId="3" fillId="3" borderId="0" xfId="0" applyNumberFormat="1" applyFont="1" applyFill="1"/>
    <xf numFmtId="3" fontId="2" fillId="0" borderId="0" xfId="0" applyNumberFormat="1" applyFont="1" applyProtection="1">
      <protection locked="0"/>
    </xf>
    <xf numFmtId="3" fontId="4" fillId="0" borderId="0" xfId="0" applyNumberFormat="1" applyFont="1"/>
    <xf numFmtId="0" fontId="2" fillId="3" borderId="0" xfId="0" quotePrefix="1" applyFont="1" applyFill="1"/>
    <xf numFmtId="0" fontId="0" fillId="3" borderId="0" xfId="0" quotePrefix="1" applyFill="1"/>
    <xf numFmtId="3" fontId="1" fillId="3" borderId="0" xfId="0" quotePrefix="1" applyNumberFormat="1" applyFont="1" applyFill="1"/>
    <xf numFmtId="3" fontId="0" fillId="3" borderId="0" xfId="0" quotePrefix="1" applyNumberFormat="1" applyFill="1"/>
    <xf numFmtId="3" fontId="0" fillId="3" borderId="0" xfId="0" applyNumberFormat="1" applyFill="1"/>
    <xf numFmtId="3" fontId="4" fillId="3" borderId="0" xfId="0" applyNumberFormat="1" applyFont="1" applyFill="1"/>
    <xf numFmtId="3" fontId="0" fillId="3" borderId="0" xfId="0" applyNumberFormat="1" applyFill="1" applyProtection="1">
      <protection locked="0"/>
    </xf>
    <xf numFmtId="3" fontId="1" fillId="3" borderId="0" xfId="0" applyNumberFormat="1" applyFont="1" applyFill="1" applyProtection="1">
      <protection locked="0"/>
    </xf>
    <xf numFmtId="3" fontId="1" fillId="3" borderId="0" xfId="0" applyNumberFormat="1" applyFont="1" applyFill="1"/>
    <xf numFmtId="164" fontId="1" fillId="3" borderId="0" xfId="0" applyNumberFormat="1" applyFont="1" applyFill="1"/>
    <xf numFmtId="3" fontId="5" fillId="3" borderId="0" xfId="0" applyNumberFormat="1" applyFont="1" applyFill="1"/>
    <xf numFmtId="3" fontId="5" fillId="0" borderId="0" xfId="0" applyNumberFormat="1" applyFont="1"/>
    <xf numFmtId="3" fontId="2" fillId="3" borderId="0" xfId="0" quotePrefix="1" applyNumberFormat="1" applyFont="1" applyFill="1"/>
    <xf numFmtId="3" fontId="6" fillId="2" borderId="0" xfId="0" applyNumberFormat="1" applyFont="1" applyFill="1"/>
    <xf numFmtId="0" fontId="2" fillId="0" borderId="0" xfId="0" quotePrefix="1" applyFont="1" applyAlignment="1">
      <alignment horizontal="right"/>
    </xf>
    <xf numFmtId="0" fontId="2" fillId="2" borderId="0" xfId="0" quotePrefix="1" applyFont="1" applyFill="1"/>
    <xf numFmtId="0" fontId="0" fillId="2" borderId="0" xfId="0" quotePrefix="1" applyFill="1"/>
    <xf numFmtId="3" fontId="1" fillId="0" borderId="0" xfId="0" quotePrefix="1" applyNumberFormat="1" applyFont="1"/>
    <xf numFmtId="0" fontId="2" fillId="0" borderId="0" xfId="0" applyFont="1"/>
    <xf numFmtId="0" fontId="3" fillId="0" borderId="0" xfId="0" applyFont="1"/>
    <xf numFmtId="3" fontId="7" fillId="0" borderId="0" xfId="0" applyNumberFormat="1" applyFont="1"/>
    <xf numFmtId="3" fontId="1" fillId="0" borderId="0" xfId="0" applyNumberFormat="1" applyFont="1" applyProtection="1">
      <protection locked="0"/>
    </xf>
    <xf numFmtId="3" fontId="8" fillId="0" borderId="0" xfId="0" applyNumberFormat="1" applyFont="1"/>
    <xf numFmtId="49" fontId="0" fillId="0" borderId="0" xfId="0" applyNumberFormat="1" applyAlignment="1">
      <alignment horizontal="center"/>
    </xf>
    <xf numFmtId="0" fontId="9" fillId="0" borderId="0" xfId="0" applyFont="1"/>
    <xf numFmtId="164" fontId="10" fillId="0" borderId="0" xfId="0" applyNumberFormat="1" applyFont="1"/>
    <xf numFmtId="0" fontId="9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0" fontId="0" fillId="0" borderId="0" xfId="0" applyNumberFormat="1"/>
    <xf numFmtId="3" fontId="1" fillId="0" borderId="0" xfId="0" applyNumberFormat="1" applyFont="1" applyAlignment="1">
      <alignment horizontal="right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13AD-DA4D-4CCD-AA90-E0F5EEBA4BBE}">
  <sheetPr>
    <pageSetUpPr fitToPage="1"/>
  </sheetPr>
  <dimension ref="A1:AJ79"/>
  <sheetViews>
    <sheetView tabSelected="1" topLeftCell="A10" zoomScaleNormal="100" workbookViewId="0">
      <pane xSplit="2" topLeftCell="L1" activePane="topRight" state="frozen"/>
      <selection pane="topRight" activeCell="A28" sqref="A28"/>
    </sheetView>
  </sheetViews>
  <sheetFormatPr defaultRowHeight="12.6" x14ac:dyDescent="0.25"/>
  <cols>
    <col min="1" max="1" width="36.6640625" customWidth="1"/>
    <col min="2" max="2" width="30.109375" customWidth="1"/>
    <col min="3" max="3" width="17.44140625" customWidth="1"/>
    <col min="4" max="4" width="10.33203125" customWidth="1"/>
    <col min="5" max="5" width="11.33203125" customWidth="1"/>
    <col min="6" max="6" width="10.6640625" customWidth="1"/>
    <col min="7" max="7" width="10.5546875" customWidth="1"/>
    <col min="8" max="8" width="11.33203125" customWidth="1"/>
    <col min="9" max="9" width="10.5546875" customWidth="1"/>
    <col min="10" max="10" width="10.33203125" customWidth="1"/>
    <col min="11" max="11" width="10.6640625" customWidth="1"/>
    <col min="12" max="12" width="11.44140625" customWidth="1"/>
    <col min="13" max="13" width="11.33203125" customWidth="1"/>
    <col min="14" max="14" width="11" customWidth="1"/>
    <col min="15" max="15" width="10" customWidth="1"/>
    <col min="16" max="16" width="10.33203125" customWidth="1"/>
    <col min="17" max="17" width="9.33203125" customWidth="1"/>
    <col min="18" max="18" width="10" customWidth="1"/>
    <col min="19" max="19" width="10.5546875" customWidth="1"/>
    <col min="20" max="20" width="11" customWidth="1"/>
    <col min="21" max="21" width="10" customWidth="1"/>
    <col min="22" max="22" width="9.88671875" customWidth="1"/>
    <col min="23" max="23" width="10.33203125" customWidth="1"/>
    <col min="24" max="24" width="11.88671875" customWidth="1"/>
    <col min="25" max="25" width="10.44140625" customWidth="1"/>
    <col min="26" max="26" width="10.6640625" customWidth="1"/>
    <col min="27" max="27" width="10.33203125" customWidth="1"/>
    <col min="28" max="28" width="10.5546875" style="41" customWidth="1"/>
    <col min="29" max="29" width="11.6640625" style="41" customWidth="1"/>
    <col min="30" max="30" width="10.44140625" style="41" customWidth="1"/>
    <col min="31" max="31" width="10.33203125" customWidth="1"/>
    <col min="32" max="32" width="11.5546875" customWidth="1"/>
    <col min="33" max="33" width="22.6640625" customWidth="1"/>
    <col min="34" max="34" width="16.33203125" style="3" customWidth="1"/>
    <col min="35" max="35" width="13.5546875" style="12" customWidth="1"/>
    <col min="257" max="257" width="36.6640625" customWidth="1"/>
    <col min="258" max="258" width="30.109375" customWidth="1"/>
    <col min="259" max="259" width="17.44140625" customWidth="1"/>
    <col min="260" max="260" width="10.33203125" customWidth="1"/>
    <col min="261" max="261" width="11.33203125" customWidth="1"/>
    <col min="262" max="262" width="10.6640625" customWidth="1"/>
    <col min="263" max="263" width="10.5546875" customWidth="1"/>
    <col min="264" max="264" width="11.33203125" customWidth="1"/>
    <col min="265" max="265" width="10.5546875" customWidth="1"/>
    <col min="266" max="266" width="10.33203125" customWidth="1"/>
    <col min="267" max="267" width="10.6640625" customWidth="1"/>
    <col min="268" max="268" width="11.44140625" customWidth="1"/>
    <col min="269" max="269" width="11.33203125" customWidth="1"/>
    <col min="270" max="270" width="11" customWidth="1"/>
    <col min="271" max="271" width="10" customWidth="1"/>
    <col min="272" max="272" width="10.33203125" customWidth="1"/>
    <col min="273" max="273" width="9.33203125" customWidth="1"/>
    <col min="274" max="274" width="10" customWidth="1"/>
    <col min="275" max="275" width="10.5546875" customWidth="1"/>
    <col min="276" max="276" width="11" customWidth="1"/>
    <col min="277" max="277" width="10" customWidth="1"/>
    <col min="278" max="278" width="9.88671875" customWidth="1"/>
    <col min="279" max="279" width="10.33203125" customWidth="1"/>
    <col min="280" max="280" width="11.88671875" customWidth="1"/>
    <col min="281" max="281" width="10.44140625" customWidth="1"/>
    <col min="282" max="282" width="10.6640625" customWidth="1"/>
    <col min="283" max="283" width="10.33203125" customWidth="1"/>
    <col min="284" max="284" width="10.5546875" customWidth="1"/>
    <col min="285" max="285" width="11.6640625" customWidth="1"/>
    <col min="286" max="286" width="10.44140625" customWidth="1"/>
    <col min="287" max="287" width="10.33203125" customWidth="1"/>
    <col min="288" max="288" width="11.5546875" customWidth="1"/>
    <col min="289" max="289" width="22.6640625" customWidth="1"/>
    <col min="290" max="290" width="16.33203125" customWidth="1"/>
    <col min="291" max="291" width="13.5546875" customWidth="1"/>
    <col min="513" max="513" width="36.6640625" customWidth="1"/>
    <col min="514" max="514" width="30.109375" customWidth="1"/>
    <col min="515" max="515" width="17.44140625" customWidth="1"/>
    <col min="516" max="516" width="10.33203125" customWidth="1"/>
    <col min="517" max="517" width="11.33203125" customWidth="1"/>
    <col min="518" max="518" width="10.6640625" customWidth="1"/>
    <col min="519" max="519" width="10.5546875" customWidth="1"/>
    <col min="520" max="520" width="11.33203125" customWidth="1"/>
    <col min="521" max="521" width="10.5546875" customWidth="1"/>
    <col min="522" max="522" width="10.33203125" customWidth="1"/>
    <col min="523" max="523" width="10.6640625" customWidth="1"/>
    <col min="524" max="524" width="11.44140625" customWidth="1"/>
    <col min="525" max="525" width="11.33203125" customWidth="1"/>
    <col min="526" max="526" width="11" customWidth="1"/>
    <col min="527" max="527" width="10" customWidth="1"/>
    <col min="528" max="528" width="10.33203125" customWidth="1"/>
    <col min="529" max="529" width="9.33203125" customWidth="1"/>
    <col min="530" max="530" width="10" customWidth="1"/>
    <col min="531" max="531" width="10.5546875" customWidth="1"/>
    <col min="532" max="532" width="11" customWidth="1"/>
    <col min="533" max="533" width="10" customWidth="1"/>
    <col min="534" max="534" width="9.88671875" customWidth="1"/>
    <col min="535" max="535" width="10.33203125" customWidth="1"/>
    <col min="536" max="536" width="11.88671875" customWidth="1"/>
    <col min="537" max="537" width="10.44140625" customWidth="1"/>
    <col min="538" max="538" width="10.6640625" customWidth="1"/>
    <col min="539" max="539" width="10.33203125" customWidth="1"/>
    <col min="540" max="540" width="10.5546875" customWidth="1"/>
    <col min="541" max="541" width="11.6640625" customWidth="1"/>
    <col min="542" max="542" width="10.44140625" customWidth="1"/>
    <col min="543" max="543" width="10.33203125" customWidth="1"/>
    <col min="544" max="544" width="11.5546875" customWidth="1"/>
    <col min="545" max="545" width="22.6640625" customWidth="1"/>
    <col min="546" max="546" width="16.33203125" customWidth="1"/>
    <col min="547" max="547" width="13.5546875" customWidth="1"/>
    <col min="769" max="769" width="36.6640625" customWidth="1"/>
    <col min="770" max="770" width="30.109375" customWidth="1"/>
    <col min="771" max="771" width="17.44140625" customWidth="1"/>
    <col min="772" max="772" width="10.33203125" customWidth="1"/>
    <col min="773" max="773" width="11.33203125" customWidth="1"/>
    <col min="774" max="774" width="10.6640625" customWidth="1"/>
    <col min="775" max="775" width="10.5546875" customWidth="1"/>
    <col min="776" max="776" width="11.33203125" customWidth="1"/>
    <col min="777" max="777" width="10.5546875" customWidth="1"/>
    <col min="778" max="778" width="10.33203125" customWidth="1"/>
    <col min="779" max="779" width="10.6640625" customWidth="1"/>
    <col min="780" max="780" width="11.44140625" customWidth="1"/>
    <col min="781" max="781" width="11.33203125" customWidth="1"/>
    <col min="782" max="782" width="11" customWidth="1"/>
    <col min="783" max="783" width="10" customWidth="1"/>
    <col min="784" max="784" width="10.33203125" customWidth="1"/>
    <col min="785" max="785" width="9.33203125" customWidth="1"/>
    <col min="786" max="786" width="10" customWidth="1"/>
    <col min="787" max="787" width="10.5546875" customWidth="1"/>
    <col min="788" max="788" width="11" customWidth="1"/>
    <col min="789" max="789" width="10" customWidth="1"/>
    <col min="790" max="790" width="9.88671875" customWidth="1"/>
    <col min="791" max="791" width="10.33203125" customWidth="1"/>
    <col min="792" max="792" width="11.88671875" customWidth="1"/>
    <col min="793" max="793" width="10.44140625" customWidth="1"/>
    <col min="794" max="794" width="10.6640625" customWidth="1"/>
    <col min="795" max="795" width="10.33203125" customWidth="1"/>
    <col min="796" max="796" width="10.5546875" customWidth="1"/>
    <col min="797" max="797" width="11.6640625" customWidth="1"/>
    <col min="798" max="798" width="10.44140625" customWidth="1"/>
    <col min="799" max="799" width="10.33203125" customWidth="1"/>
    <col min="800" max="800" width="11.5546875" customWidth="1"/>
    <col min="801" max="801" width="22.6640625" customWidth="1"/>
    <col min="802" max="802" width="16.33203125" customWidth="1"/>
    <col min="803" max="803" width="13.5546875" customWidth="1"/>
    <col min="1025" max="1025" width="36.6640625" customWidth="1"/>
    <col min="1026" max="1026" width="30.109375" customWidth="1"/>
    <col min="1027" max="1027" width="17.44140625" customWidth="1"/>
    <col min="1028" max="1028" width="10.33203125" customWidth="1"/>
    <col min="1029" max="1029" width="11.33203125" customWidth="1"/>
    <col min="1030" max="1030" width="10.6640625" customWidth="1"/>
    <col min="1031" max="1031" width="10.5546875" customWidth="1"/>
    <col min="1032" max="1032" width="11.33203125" customWidth="1"/>
    <col min="1033" max="1033" width="10.5546875" customWidth="1"/>
    <col min="1034" max="1034" width="10.33203125" customWidth="1"/>
    <col min="1035" max="1035" width="10.6640625" customWidth="1"/>
    <col min="1036" max="1036" width="11.44140625" customWidth="1"/>
    <col min="1037" max="1037" width="11.33203125" customWidth="1"/>
    <col min="1038" max="1038" width="11" customWidth="1"/>
    <col min="1039" max="1039" width="10" customWidth="1"/>
    <col min="1040" max="1040" width="10.33203125" customWidth="1"/>
    <col min="1041" max="1041" width="9.33203125" customWidth="1"/>
    <col min="1042" max="1042" width="10" customWidth="1"/>
    <col min="1043" max="1043" width="10.5546875" customWidth="1"/>
    <col min="1044" max="1044" width="11" customWidth="1"/>
    <col min="1045" max="1045" width="10" customWidth="1"/>
    <col min="1046" max="1046" width="9.88671875" customWidth="1"/>
    <col min="1047" max="1047" width="10.33203125" customWidth="1"/>
    <col min="1048" max="1048" width="11.88671875" customWidth="1"/>
    <col min="1049" max="1049" width="10.44140625" customWidth="1"/>
    <col min="1050" max="1050" width="10.6640625" customWidth="1"/>
    <col min="1051" max="1051" width="10.33203125" customWidth="1"/>
    <col min="1052" max="1052" width="10.5546875" customWidth="1"/>
    <col min="1053" max="1053" width="11.6640625" customWidth="1"/>
    <col min="1054" max="1054" width="10.44140625" customWidth="1"/>
    <col min="1055" max="1055" width="10.33203125" customWidth="1"/>
    <col min="1056" max="1056" width="11.5546875" customWidth="1"/>
    <col min="1057" max="1057" width="22.6640625" customWidth="1"/>
    <col min="1058" max="1058" width="16.33203125" customWidth="1"/>
    <col min="1059" max="1059" width="13.5546875" customWidth="1"/>
    <col min="1281" max="1281" width="36.6640625" customWidth="1"/>
    <col min="1282" max="1282" width="30.109375" customWidth="1"/>
    <col min="1283" max="1283" width="17.44140625" customWidth="1"/>
    <col min="1284" max="1284" width="10.33203125" customWidth="1"/>
    <col min="1285" max="1285" width="11.33203125" customWidth="1"/>
    <col min="1286" max="1286" width="10.6640625" customWidth="1"/>
    <col min="1287" max="1287" width="10.5546875" customWidth="1"/>
    <col min="1288" max="1288" width="11.33203125" customWidth="1"/>
    <col min="1289" max="1289" width="10.5546875" customWidth="1"/>
    <col min="1290" max="1290" width="10.33203125" customWidth="1"/>
    <col min="1291" max="1291" width="10.6640625" customWidth="1"/>
    <col min="1292" max="1292" width="11.44140625" customWidth="1"/>
    <col min="1293" max="1293" width="11.33203125" customWidth="1"/>
    <col min="1294" max="1294" width="11" customWidth="1"/>
    <col min="1295" max="1295" width="10" customWidth="1"/>
    <col min="1296" max="1296" width="10.33203125" customWidth="1"/>
    <col min="1297" max="1297" width="9.33203125" customWidth="1"/>
    <col min="1298" max="1298" width="10" customWidth="1"/>
    <col min="1299" max="1299" width="10.5546875" customWidth="1"/>
    <col min="1300" max="1300" width="11" customWidth="1"/>
    <col min="1301" max="1301" width="10" customWidth="1"/>
    <col min="1302" max="1302" width="9.88671875" customWidth="1"/>
    <col min="1303" max="1303" width="10.33203125" customWidth="1"/>
    <col min="1304" max="1304" width="11.88671875" customWidth="1"/>
    <col min="1305" max="1305" width="10.44140625" customWidth="1"/>
    <col min="1306" max="1306" width="10.6640625" customWidth="1"/>
    <col min="1307" max="1307" width="10.33203125" customWidth="1"/>
    <col min="1308" max="1308" width="10.5546875" customWidth="1"/>
    <col min="1309" max="1309" width="11.6640625" customWidth="1"/>
    <col min="1310" max="1310" width="10.44140625" customWidth="1"/>
    <col min="1311" max="1311" width="10.33203125" customWidth="1"/>
    <col min="1312" max="1312" width="11.5546875" customWidth="1"/>
    <col min="1313" max="1313" width="22.6640625" customWidth="1"/>
    <col min="1314" max="1314" width="16.33203125" customWidth="1"/>
    <col min="1315" max="1315" width="13.5546875" customWidth="1"/>
    <col min="1537" max="1537" width="36.6640625" customWidth="1"/>
    <col min="1538" max="1538" width="30.109375" customWidth="1"/>
    <col min="1539" max="1539" width="17.44140625" customWidth="1"/>
    <col min="1540" max="1540" width="10.33203125" customWidth="1"/>
    <col min="1541" max="1541" width="11.33203125" customWidth="1"/>
    <col min="1542" max="1542" width="10.6640625" customWidth="1"/>
    <col min="1543" max="1543" width="10.5546875" customWidth="1"/>
    <col min="1544" max="1544" width="11.33203125" customWidth="1"/>
    <col min="1545" max="1545" width="10.5546875" customWidth="1"/>
    <col min="1546" max="1546" width="10.33203125" customWidth="1"/>
    <col min="1547" max="1547" width="10.6640625" customWidth="1"/>
    <col min="1548" max="1548" width="11.44140625" customWidth="1"/>
    <col min="1549" max="1549" width="11.33203125" customWidth="1"/>
    <col min="1550" max="1550" width="11" customWidth="1"/>
    <col min="1551" max="1551" width="10" customWidth="1"/>
    <col min="1552" max="1552" width="10.33203125" customWidth="1"/>
    <col min="1553" max="1553" width="9.33203125" customWidth="1"/>
    <col min="1554" max="1554" width="10" customWidth="1"/>
    <col min="1555" max="1555" width="10.5546875" customWidth="1"/>
    <col min="1556" max="1556" width="11" customWidth="1"/>
    <col min="1557" max="1557" width="10" customWidth="1"/>
    <col min="1558" max="1558" width="9.88671875" customWidth="1"/>
    <col min="1559" max="1559" width="10.33203125" customWidth="1"/>
    <col min="1560" max="1560" width="11.88671875" customWidth="1"/>
    <col min="1561" max="1561" width="10.44140625" customWidth="1"/>
    <col min="1562" max="1562" width="10.6640625" customWidth="1"/>
    <col min="1563" max="1563" width="10.33203125" customWidth="1"/>
    <col min="1564" max="1564" width="10.5546875" customWidth="1"/>
    <col min="1565" max="1565" width="11.6640625" customWidth="1"/>
    <col min="1566" max="1566" width="10.44140625" customWidth="1"/>
    <col min="1567" max="1567" width="10.33203125" customWidth="1"/>
    <col min="1568" max="1568" width="11.5546875" customWidth="1"/>
    <col min="1569" max="1569" width="22.6640625" customWidth="1"/>
    <col min="1570" max="1570" width="16.33203125" customWidth="1"/>
    <col min="1571" max="1571" width="13.5546875" customWidth="1"/>
    <col min="1793" max="1793" width="36.6640625" customWidth="1"/>
    <col min="1794" max="1794" width="30.109375" customWidth="1"/>
    <col min="1795" max="1795" width="17.44140625" customWidth="1"/>
    <col min="1796" max="1796" width="10.33203125" customWidth="1"/>
    <col min="1797" max="1797" width="11.33203125" customWidth="1"/>
    <col min="1798" max="1798" width="10.6640625" customWidth="1"/>
    <col min="1799" max="1799" width="10.5546875" customWidth="1"/>
    <col min="1800" max="1800" width="11.33203125" customWidth="1"/>
    <col min="1801" max="1801" width="10.5546875" customWidth="1"/>
    <col min="1802" max="1802" width="10.33203125" customWidth="1"/>
    <col min="1803" max="1803" width="10.6640625" customWidth="1"/>
    <col min="1804" max="1804" width="11.44140625" customWidth="1"/>
    <col min="1805" max="1805" width="11.33203125" customWidth="1"/>
    <col min="1806" max="1806" width="11" customWidth="1"/>
    <col min="1807" max="1807" width="10" customWidth="1"/>
    <col min="1808" max="1808" width="10.33203125" customWidth="1"/>
    <col min="1809" max="1809" width="9.33203125" customWidth="1"/>
    <col min="1810" max="1810" width="10" customWidth="1"/>
    <col min="1811" max="1811" width="10.5546875" customWidth="1"/>
    <col min="1812" max="1812" width="11" customWidth="1"/>
    <col min="1813" max="1813" width="10" customWidth="1"/>
    <col min="1814" max="1814" width="9.88671875" customWidth="1"/>
    <col min="1815" max="1815" width="10.33203125" customWidth="1"/>
    <col min="1816" max="1816" width="11.88671875" customWidth="1"/>
    <col min="1817" max="1817" width="10.44140625" customWidth="1"/>
    <col min="1818" max="1818" width="10.6640625" customWidth="1"/>
    <col min="1819" max="1819" width="10.33203125" customWidth="1"/>
    <col min="1820" max="1820" width="10.5546875" customWidth="1"/>
    <col min="1821" max="1821" width="11.6640625" customWidth="1"/>
    <col min="1822" max="1822" width="10.44140625" customWidth="1"/>
    <col min="1823" max="1823" width="10.33203125" customWidth="1"/>
    <col min="1824" max="1824" width="11.5546875" customWidth="1"/>
    <col min="1825" max="1825" width="22.6640625" customWidth="1"/>
    <col min="1826" max="1826" width="16.33203125" customWidth="1"/>
    <col min="1827" max="1827" width="13.5546875" customWidth="1"/>
    <col min="2049" max="2049" width="36.6640625" customWidth="1"/>
    <col min="2050" max="2050" width="30.109375" customWidth="1"/>
    <col min="2051" max="2051" width="17.44140625" customWidth="1"/>
    <col min="2052" max="2052" width="10.33203125" customWidth="1"/>
    <col min="2053" max="2053" width="11.33203125" customWidth="1"/>
    <col min="2054" max="2054" width="10.6640625" customWidth="1"/>
    <col min="2055" max="2055" width="10.5546875" customWidth="1"/>
    <col min="2056" max="2056" width="11.33203125" customWidth="1"/>
    <col min="2057" max="2057" width="10.5546875" customWidth="1"/>
    <col min="2058" max="2058" width="10.33203125" customWidth="1"/>
    <col min="2059" max="2059" width="10.6640625" customWidth="1"/>
    <col min="2060" max="2060" width="11.44140625" customWidth="1"/>
    <col min="2061" max="2061" width="11.33203125" customWidth="1"/>
    <col min="2062" max="2062" width="11" customWidth="1"/>
    <col min="2063" max="2063" width="10" customWidth="1"/>
    <col min="2064" max="2064" width="10.33203125" customWidth="1"/>
    <col min="2065" max="2065" width="9.33203125" customWidth="1"/>
    <col min="2066" max="2066" width="10" customWidth="1"/>
    <col min="2067" max="2067" width="10.5546875" customWidth="1"/>
    <col min="2068" max="2068" width="11" customWidth="1"/>
    <col min="2069" max="2069" width="10" customWidth="1"/>
    <col min="2070" max="2070" width="9.88671875" customWidth="1"/>
    <col min="2071" max="2071" width="10.33203125" customWidth="1"/>
    <col min="2072" max="2072" width="11.88671875" customWidth="1"/>
    <col min="2073" max="2073" width="10.44140625" customWidth="1"/>
    <col min="2074" max="2074" width="10.6640625" customWidth="1"/>
    <col min="2075" max="2075" width="10.33203125" customWidth="1"/>
    <col min="2076" max="2076" width="10.5546875" customWidth="1"/>
    <col min="2077" max="2077" width="11.6640625" customWidth="1"/>
    <col min="2078" max="2078" width="10.44140625" customWidth="1"/>
    <col min="2079" max="2079" width="10.33203125" customWidth="1"/>
    <col min="2080" max="2080" width="11.5546875" customWidth="1"/>
    <col min="2081" max="2081" width="22.6640625" customWidth="1"/>
    <col min="2082" max="2082" width="16.33203125" customWidth="1"/>
    <col min="2083" max="2083" width="13.5546875" customWidth="1"/>
    <col min="2305" max="2305" width="36.6640625" customWidth="1"/>
    <col min="2306" max="2306" width="30.109375" customWidth="1"/>
    <col min="2307" max="2307" width="17.44140625" customWidth="1"/>
    <col min="2308" max="2308" width="10.33203125" customWidth="1"/>
    <col min="2309" max="2309" width="11.33203125" customWidth="1"/>
    <col min="2310" max="2310" width="10.6640625" customWidth="1"/>
    <col min="2311" max="2311" width="10.5546875" customWidth="1"/>
    <col min="2312" max="2312" width="11.33203125" customWidth="1"/>
    <col min="2313" max="2313" width="10.5546875" customWidth="1"/>
    <col min="2314" max="2314" width="10.33203125" customWidth="1"/>
    <col min="2315" max="2315" width="10.6640625" customWidth="1"/>
    <col min="2316" max="2316" width="11.44140625" customWidth="1"/>
    <col min="2317" max="2317" width="11.33203125" customWidth="1"/>
    <col min="2318" max="2318" width="11" customWidth="1"/>
    <col min="2319" max="2319" width="10" customWidth="1"/>
    <col min="2320" max="2320" width="10.33203125" customWidth="1"/>
    <col min="2321" max="2321" width="9.33203125" customWidth="1"/>
    <col min="2322" max="2322" width="10" customWidth="1"/>
    <col min="2323" max="2323" width="10.5546875" customWidth="1"/>
    <col min="2324" max="2324" width="11" customWidth="1"/>
    <col min="2325" max="2325" width="10" customWidth="1"/>
    <col min="2326" max="2326" width="9.88671875" customWidth="1"/>
    <col min="2327" max="2327" width="10.33203125" customWidth="1"/>
    <col min="2328" max="2328" width="11.88671875" customWidth="1"/>
    <col min="2329" max="2329" width="10.44140625" customWidth="1"/>
    <col min="2330" max="2330" width="10.6640625" customWidth="1"/>
    <col min="2331" max="2331" width="10.33203125" customWidth="1"/>
    <col min="2332" max="2332" width="10.5546875" customWidth="1"/>
    <col min="2333" max="2333" width="11.6640625" customWidth="1"/>
    <col min="2334" max="2334" width="10.44140625" customWidth="1"/>
    <col min="2335" max="2335" width="10.33203125" customWidth="1"/>
    <col min="2336" max="2336" width="11.5546875" customWidth="1"/>
    <col min="2337" max="2337" width="22.6640625" customWidth="1"/>
    <col min="2338" max="2338" width="16.33203125" customWidth="1"/>
    <col min="2339" max="2339" width="13.5546875" customWidth="1"/>
    <col min="2561" max="2561" width="36.6640625" customWidth="1"/>
    <col min="2562" max="2562" width="30.109375" customWidth="1"/>
    <col min="2563" max="2563" width="17.44140625" customWidth="1"/>
    <col min="2564" max="2564" width="10.33203125" customWidth="1"/>
    <col min="2565" max="2565" width="11.33203125" customWidth="1"/>
    <col min="2566" max="2566" width="10.6640625" customWidth="1"/>
    <col min="2567" max="2567" width="10.5546875" customWidth="1"/>
    <col min="2568" max="2568" width="11.33203125" customWidth="1"/>
    <col min="2569" max="2569" width="10.5546875" customWidth="1"/>
    <col min="2570" max="2570" width="10.33203125" customWidth="1"/>
    <col min="2571" max="2571" width="10.6640625" customWidth="1"/>
    <col min="2572" max="2572" width="11.44140625" customWidth="1"/>
    <col min="2573" max="2573" width="11.33203125" customWidth="1"/>
    <col min="2574" max="2574" width="11" customWidth="1"/>
    <col min="2575" max="2575" width="10" customWidth="1"/>
    <col min="2576" max="2576" width="10.33203125" customWidth="1"/>
    <col min="2577" max="2577" width="9.33203125" customWidth="1"/>
    <col min="2578" max="2578" width="10" customWidth="1"/>
    <col min="2579" max="2579" width="10.5546875" customWidth="1"/>
    <col min="2580" max="2580" width="11" customWidth="1"/>
    <col min="2581" max="2581" width="10" customWidth="1"/>
    <col min="2582" max="2582" width="9.88671875" customWidth="1"/>
    <col min="2583" max="2583" width="10.33203125" customWidth="1"/>
    <col min="2584" max="2584" width="11.88671875" customWidth="1"/>
    <col min="2585" max="2585" width="10.44140625" customWidth="1"/>
    <col min="2586" max="2586" width="10.6640625" customWidth="1"/>
    <col min="2587" max="2587" width="10.33203125" customWidth="1"/>
    <col min="2588" max="2588" width="10.5546875" customWidth="1"/>
    <col min="2589" max="2589" width="11.6640625" customWidth="1"/>
    <col min="2590" max="2590" width="10.44140625" customWidth="1"/>
    <col min="2591" max="2591" width="10.33203125" customWidth="1"/>
    <col min="2592" max="2592" width="11.5546875" customWidth="1"/>
    <col min="2593" max="2593" width="22.6640625" customWidth="1"/>
    <col min="2594" max="2594" width="16.33203125" customWidth="1"/>
    <col min="2595" max="2595" width="13.5546875" customWidth="1"/>
    <col min="2817" max="2817" width="36.6640625" customWidth="1"/>
    <col min="2818" max="2818" width="30.109375" customWidth="1"/>
    <col min="2819" max="2819" width="17.44140625" customWidth="1"/>
    <col min="2820" max="2820" width="10.33203125" customWidth="1"/>
    <col min="2821" max="2821" width="11.33203125" customWidth="1"/>
    <col min="2822" max="2822" width="10.6640625" customWidth="1"/>
    <col min="2823" max="2823" width="10.5546875" customWidth="1"/>
    <col min="2824" max="2824" width="11.33203125" customWidth="1"/>
    <col min="2825" max="2825" width="10.5546875" customWidth="1"/>
    <col min="2826" max="2826" width="10.33203125" customWidth="1"/>
    <col min="2827" max="2827" width="10.6640625" customWidth="1"/>
    <col min="2828" max="2828" width="11.44140625" customWidth="1"/>
    <col min="2829" max="2829" width="11.33203125" customWidth="1"/>
    <col min="2830" max="2830" width="11" customWidth="1"/>
    <col min="2831" max="2831" width="10" customWidth="1"/>
    <col min="2832" max="2832" width="10.33203125" customWidth="1"/>
    <col min="2833" max="2833" width="9.33203125" customWidth="1"/>
    <col min="2834" max="2834" width="10" customWidth="1"/>
    <col min="2835" max="2835" width="10.5546875" customWidth="1"/>
    <col min="2836" max="2836" width="11" customWidth="1"/>
    <col min="2837" max="2837" width="10" customWidth="1"/>
    <col min="2838" max="2838" width="9.88671875" customWidth="1"/>
    <col min="2839" max="2839" width="10.33203125" customWidth="1"/>
    <col min="2840" max="2840" width="11.88671875" customWidth="1"/>
    <col min="2841" max="2841" width="10.44140625" customWidth="1"/>
    <col min="2842" max="2842" width="10.6640625" customWidth="1"/>
    <col min="2843" max="2843" width="10.33203125" customWidth="1"/>
    <col min="2844" max="2844" width="10.5546875" customWidth="1"/>
    <col min="2845" max="2845" width="11.6640625" customWidth="1"/>
    <col min="2846" max="2846" width="10.44140625" customWidth="1"/>
    <col min="2847" max="2847" width="10.33203125" customWidth="1"/>
    <col min="2848" max="2848" width="11.5546875" customWidth="1"/>
    <col min="2849" max="2849" width="22.6640625" customWidth="1"/>
    <col min="2850" max="2850" width="16.33203125" customWidth="1"/>
    <col min="2851" max="2851" width="13.5546875" customWidth="1"/>
    <col min="3073" max="3073" width="36.6640625" customWidth="1"/>
    <col min="3074" max="3074" width="30.109375" customWidth="1"/>
    <col min="3075" max="3075" width="17.44140625" customWidth="1"/>
    <col min="3076" max="3076" width="10.33203125" customWidth="1"/>
    <col min="3077" max="3077" width="11.33203125" customWidth="1"/>
    <col min="3078" max="3078" width="10.6640625" customWidth="1"/>
    <col min="3079" max="3079" width="10.5546875" customWidth="1"/>
    <col min="3080" max="3080" width="11.33203125" customWidth="1"/>
    <col min="3081" max="3081" width="10.5546875" customWidth="1"/>
    <col min="3082" max="3082" width="10.33203125" customWidth="1"/>
    <col min="3083" max="3083" width="10.6640625" customWidth="1"/>
    <col min="3084" max="3084" width="11.44140625" customWidth="1"/>
    <col min="3085" max="3085" width="11.33203125" customWidth="1"/>
    <col min="3086" max="3086" width="11" customWidth="1"/>
    <col min="3087" max="3087" width="10" customWidth="1"/>
    <col min="3088" max="3088" width="10.33203125" customWidth="1"/>
    <col min="3089" max="3089" width="9.33203125" customWidth="1"/>
    <col min="3090" max="3090" width="10" customWidth="1"/>
    <col min="3091" max="3091" width="10.5546875" customWidth="1"/>
    <col min="3092" max="3092" width="11" customWidth="1"/>
    <col min="3093" max="3093" width="10" customWidth="1"/>
    <col min="3094" max="3094" width="9.88671875" customWidth="1"/>
    <col min="3095" max="3095" width="10.33203125" customWidth="1"/>
    <col min="3096" max="3096" width="11.88671875" customWidth="1"/>
    <col min="3097" max="3097" width="10.44140625" customWidth="1"/>
    <col min="3098" max="3098" width="10.6640625" customWidth="1"/>
    <col min="3099" max="3099" width="10.33203125" customWidth="1"/>
    <col min="3100" max="3100" width="10.5546875" customWidth="1"/>
    <col min="3101" max="3101" width="11.6640625" customWidth="1"/>
    <col min="3102" max="3102" width="10.44140625" customWidth="1"/>
    <col min="3103" max="3103" width="10.33203125" customWidth="1"/>
    <col min="3104" max="3104" width="11.5546875" customWidth="1"/>
    <col min="3105" max="3105" width="22.6640625" customWidth="1"/>
    <col min="3106" max="3106" width="16.33203125" customWidth="1"/>
    <col min="3107" max="3107" width="13.5546875" customWidth="1"/>
    <col min="3329" max="3329" width="36.6640625" customWidth="1"/>
    <col min="3330" max="3330" width="30.109375" customWidth="1"/>
    <col min="3331" max="3331" width="17.44140625" customWidth="1"/>
    <col min="3332" max="3332" width="10.33203125" customWidth="1"/>
    <col min="3333" max="3333" width="11.33203125" customWidth="1"/>
    <col min="3334" max="3334" width="10.6640625" customWidth="1"/>
    <col min="3335" max="3335" width="10.5546875" customWidth="1"/>
    <col min="3336" max="3336" width="11.33203125" customWidth="1"/>
    <col min="3337" max="3337" width="10.5546875" customWidth="1"/>
    <col min="3338" max="3338" width="10.33203125" customWidth="1"/>
    <col min="3339" max="3339" width="10.6640625" customWidth="1"/>
    <col min="3340" max="3340" width="11.44140625" customWidth="1"/>
    <col min="3341" max="3341" width="11.33203125" customWidth="1"/>
    <col min="3342" max="3342" width="11" customWidth="1"/>
    <col min="3343" max="3343" width="10" customWidth="1"/>
    <col min="3344" max="3344" width="10.33203125" customWidth="1"/>
    <col min="3345" max="3345" width="9.33203125" customWidth="1"/>
    <col min="3346" max="3346" width="10" customWidth="1"/>
    <col min="3347" max="3347" width="10.5546875" customWidth="1"/>
    <col min="3348" max="3348" width="11" customWidth="1"/>
    <col min="3349" max="3349" width="10" customWidth="1"/>
    <col min="3350" max="3350" width="9.88671875" customWidth="1"/>
    <col min="3351" max="3351" width="10.33203125" customWidth="1"/>
    <col min="3352" max="3352" width="11.88671875" customWidth="1"/>
    <col min="3353" max="3353" width="10.44140625" customWidth="1"/>
    <col min="3354" max="3354" width="10.6640625" customWidth="1"/>
    <col min="3355" max="3355" width="10.33203125" customWidth="1"/>
    <col min="3356" max="3356" width="10.5546875" customWidth="1"/>
    <col min="3357" max="3357" width="11.6640625" customWidth="1"/>
    <col min="3358" max="3358" width="10.44140625" customWidth="1"/>
    <col min="3359" max="3359" width="10.33203125" customWidth="1"/>
    <col min="3360" max="3360" width="11.5546875" customWidth="1"/>
    <col min="3361" max="3361" width="22.6640625" customWidth="1"/>
    <col min="3362" max="3362" width="16.33203125" customWidth="1"/>
    <col min="3363" max="3363" width="13.5546875" customWidth="1"/>
    <col min="3585" max="3585" width="36.6640625" customWidth="1"/>
    <col min="3586" max="3586" width="30.109375" customWidth="1"/>
    <col min="3587" max="3587" width="17.44140625" customWidth="1"/>
    <col min="3588" max="3588" width="10.33203125" customWidth="1"/>
    <col min="3589" max="3589" width="11.33203125" customWidth="1"/>
    <col min="3590" max="3590" width="10.6640625" customWidth="1"/>
    <col min="3591" max="3591" width="10.5546875" customWidth="1"/>
    <col min="3592" max="3592" width="11.33203125" customWidth="1"/>
    <col min="3593" max="3593" width="10.5546875" customWidth="1"/>
    <col min="3594" max="3594" width="10.33203125" customWidth="1"/>
    <col min="3595" max="3595" width="10.6640625" customWidth="1"/>
    <col min="3596" max="3596" width="11.44140625" customWidth="1"/>
    <col min="3597" max="3597" width="11.33203125" customWidth="1"/>
    <col min="3598" max="3598" width="11" customWidth="1"/>
    <col min="3599" max="3599" width="10" customWidth="1"/>
    <col min="3600" max="3600" width="10.33203125" customWidth="1"/>
    <col min="3601" max="3601" width="9.33203125" customWidth="1"/>
    <col min="3602" max="3602" width="10" customWidth="1"/>
    <col min="3603" max="3603" width="10.5546875" customWidth="1"/>
    <col min="3604" max="3604" width="11" customWidth="1"/>
    <col min="3605" max="3605" width="10" customWidth="1"/>
    <col min="3606" max="3606" width="9.88671875" customWidth="1"/>
    <col min="3607" max="3607" width="10.33203125" customWidth="1"/>
    <col min="3608" max="3608" width="11.88671875" customWidth="1"/>
    <col min="3609" max="3609" width="10.44140625" customWidth="1"/>
    <col min="3610" max="3610" width="10.6640625" customWidth="1"/>
    <col min="3611" max="3611" width="10.33203125" customWidth="1"/>
    <col min="3612" max="3612" width="10.5546875" customWidth="1"/>
    <col min="3613" max="3613" width="11.6640625" customWidth="1"/>
    <col min="3614" max="3614" width="10.44140625" customWidth="1"/>
    <col min="3615" max="3615" width="10.33203125" customWidth="1"/>
    <col min="3616" max="3616" width="11.5546875" customWidth="1"/>
    <col min="3617" max="3617" width="22.6640625" customWidth="1"/>
    <col min="3618" max="3618" width="16.33203125" customWidth="1"/>
    <col min="3619" max="3619" width="13.5546875" customWidth="1"/>
    <col min="3841" max="3841" width="36.6640625" customWidth="1"/>
    <col min="3842" max="3842" width="30.109375" customWidth="1"/>
    <col min="3843" max="3843" width="17.44140625" customWidth="1"/>
    <col min="3844" max="3844" width="10.33203125" customWidth="1"/>
    <col min="3845" max="3845" width="11.33203125" customWidth="1"/>
    <col min="3846" max="3846" width="10.6640625" customWidth="1"/>
    <col min="3847" max="3847" width="10.5546875" customWidth="1"/>
    <col min="3848" max="3848" width="11.33203125" customWidth="1"/>
    <col min="3849" max="3849" width="10.5546875" customWidth="1"/>
    <col min="3850" max="3850" width="10.33203125" customWidth="1"/>
    <col min="3851" max="3851" width="10.6640625" customWidth="1"/>
    <col min="3852" max="3852" width="11.44140625" customWidth="1"/>
    <col min="3853" max="3853" width="11.33203125" customWidth="1"/>
    <col min="3854" max="3854" width="11" customWidth="1"/>
    <col min="3855" max="3855" width="10" customWidth="1"/>
    <col min="3856" max="3856" width="10.33203125" customWidth="1"/>
    <col min="3857" max="3857" width="9.33203125" customWidth="1"/>
    <col min="3858" max="3858" width="10" customWidth="1"/>
    <col min="3859" max="3859" width="10.5546875" customWidth="1"/>
    <col min="3860" max="3860" width="11" customWidth="1"/>
    <col min="3861" max="3861" width="10" customWidth="1"/>
    <col min="3862" max="3862" width="9.88671875" customWidth="1"/>
    <col min="3863" max="3863" width="10.33203125" customWidth="1"/>
    <col min="3864" max="3864" width="11.88671875" customWidth="1"/>
    <col min="3865" max="3865" width="10.44140625" customWidth="1"/>
    <col min="3866" max="3866" width="10.6640625" customWidth="1"/>
    <col min="3867" max="3867" width="10.33203125" customWidth="1"/>
    <col min="3868" max="3868" width="10.5546875" customWidth="1"/>
    <col min="3869" max="3869" width="11.6640625" customWidth="1"/>
    <col min="3870" max="3870" width="10.44140625" customWidth="1"/>
    <col min="3871" max="3871" width="10.33203125" customWidth="1"/>
    <col min="3872" max="3872" width="11.5546875" customWidth="1"/>
    <col min="3873" max="3873" width="22.6640625" customWidth="1"/>
    <col min="3874" max="3874" width="16.33203125" customWidth="1"/>
    <col min="3875" max="3875" width="13.5546875" customWidth="1"/>
    <col min="4097" max="4097" width="36.6640625" customWidth="1"/>
    <col min="4098" max="4098" width="30.109375" customWidth="1"/>
    <col min="4099" max="4099" width="17.44140625" customWidth="1"/>
    <col min="4100" max="4100" width="10.33203125" customWidth="1"/>
    <col min="4101" max="4101" width="11.33203125" customWidth="1"/>
    <col min="4102" max="4102" width="10.6640625" customWidth="1"/>
    <col min="4103" max="4103" width="10.5546875" customWidth="1"/>
    <col min="4104" max="4104" width="11.33203125" customWidth="1"/>
    <col min="4105" max="4105" width="10.5546875" customWidth="1"/>
    <col min="4106" max="4106" width="10.33203125" customWidth="1"/>
    <col min="4107" max="4107" width="10.6640625" customWidth="1"/>
    <col min="4108" max="4108" width="11.44140625" customWidth="1"/>
    <col min="4109" max="4109" width="11.33203125" customWidth="1"/>
    <col min="4110" max="4110" width="11" customWidth="1"/>
    <col min="4111" max="4111" width="10" customWidth="1"/>
    <col min="4112" max="4112" width="10.33203125" customWidth="1"/>
    <col min="4113" max="4113" width="9.33203125" customWidth="1"/>
    <col min="4114" max="4114" width="10" customWidth="1"/>
    <col min="4115" max="4115" width="10.5546875" customWidth="1"/>
    <col min="4116" max="4116" width="11" customWidth="1"/>
    <col min="4117" max="4117" width="10" customWidth="1"/>
    <col min="4118" max="4118" width="9.88671875" customWidth="1"/>
    <col min="4119" max="4119" width="10.33203125" customWidth="1"/>
    <col min="4120" max="4120" width="11.88671875" customWidth="1"/>
    <col min="4121" max="4121" width="10.44140625" customWidth="1"/>
    <col min="4122" max="4122" width="10.6640625" customWidth="1"/>
    <col min="4123" max="4123" width="10.33203125" customWidth="1"/>
    <col min="4124" max="4124" width="10.5546875" customWidth="1"/>
    <col min="4125" max="4125" width="11.6640625" customWidth="1"/>
    <col min="4126" max="4126" width="10.44140625" customWidth="1"/>
    <col min="4127" max="4127" width="10.33203125" customWidth="1"/>
    <col min="4128" max="4128" width="11.5546875" customWidth="1"/>
    <col min="4129" max="4129" width="22.6640625" customWidth="1"/>
    <col min="4130" max="4130" width="16.33203125" customWidth="1"/>
    <col min="4131" max="4131" width="13.5546875" customWidth="1"/>
    <col min="4353" max="4353" width="36.6640625" customWidth="1"/>
    <col min="4354" max="4354" width="30.109375" customWidth="1"/>
    <col min="4355" max="4355" width="17.44140625" customWidth="1"/>
    <col min="4356" max="4356" width="10.33203125" customWidth="1"/>
    <col min="4357" max="4357" width="11.33203125" customWidth="1"/>
    <col min="4358" max="4358" width="10.6640625" customWidth="1"/>
    <col min="4359" max="4359" width="10.5546875" customWidth="1"/>
    <col min="4360" max="4360" width="11.33203125" customWidth="1"/>
    <col min="4361" max="4361" width="10.5546875" customWidth="1"/>
    <col min="4362" max="4362" width="10.33203125" customWidth="1"/>
    <col min="4363" max="4363" width="10.6640625" customWidth="1"/>
    <col min="4364" max="4364" width="11.44140625" customWidth="1"/>
    <col min="4365" max="4365" width="11.33203125" customWidth="1"/>
    <col min="4366" max="4366" width="11" customWidth="1"/>
    <col min="4367" max="4367" width="10" customWidth="1"/>
    <col min="4368" max="4368" width="10.33203125" customWidth="1"/>
    <col min="4369" max="4369" width="9.33203125" customWidth="1"/>
    <col min="4370" max="4370" width="10" customWidth="1"/>
    <col min="4371" max="4371" width="10.5546875" customWidth="1"/>
    <col min="4372" max="4372" width="11" customWidth="1"/>
    <col min="4373" max="4373" width="10" customWidth="1"/>
    <col min="4374" max="4374" width="9.88671875" customWidth="1"/>
    <col min="4375" max="4375" width="10.33203125" customWidth="1"/>
    <col min="4376" max="4376" width="11.88671875" customWidth="1"/>
    <col min="4377" max="4377" width="10.44140625" customWidth="1"/>
    <col min="4378" max="4378" width="10.6640625" customWidth="1"/>
    <col min="4379" max="4379" width="10.33203125" customWidth="1"/>
    <col min="4380" max="4380" width="10.5546875" customWidth="1"/>
    <col min="4381" max="4381" width="11.6640625" customWidth="1"/>
    <col min="4382" max="4382" width="10.44140625" customWidth="1"/>
    <col min="4383" max="4383" width="10.33203125" customWidth="1"/>
    <col min="4384" max="4384" width="11.5546875" customWidth="1"/>
    <col min="4385" max="4385" width="22.6640625" customWidth="1"/>
    <col min="4386" max="4386" width="16.33203125" customWidth="1"/>
    <col min="4387" max="4387" width="13.5546875" customWidth="1"/>
    <col min="4609" max="4609" width="36.6640625" customWidth="1"/>
    <col min="4610" max="4610" width="30.109375" customWidth="1"/>
    <col min="4611" max="4611" width="17.44140625" customWidth="1"/>
    <col min="4612" max="4612" width="10.33203125" customWidth="1"/>
    <col min="4613" max="4613" width="11.33203125" customWidth="1"/>
    <col min="4614" max="4614" width="10.6640625" customWidth="1"/>
    <col min="4615" max="4615" width="10.5546875" customWidth="1"/>
    <col min="4616" max="4616" width="11.33203125" customWidth="1"/>
    <col min="4617" max="4617" width="10.5546875" customWidth="1"/>
    <col min="4618" max="4618" width="10.33203125" customWidth="1"/>
    <col min="4619" max="4619" width="10.6640625" customWidth="1"/>
    <col min="4620" max="4620" width="11.44140625" customWidth="1"/>
    <col min="4621" max="4621" width="11.33203125" customWidth="1"/>
    <col min="4622" max="4622" width="11" customWidth="1"/>
    <col min="4623" max="4623" width="10" customWidth="1"/>
    <col min="4624" max="4624" width="10.33203125" customWidth="1"/>
    <col min="4625" max="4625" width="9.33203125" customWidth="1"/>
    <col min="4626" max="4626" width="10" customWidth="1"/>
    <col min="4627" max="4627" width="10.5546875" customWidth="1"/>
    <col min="4628" max="4628" width="11" customWidth="1"/>
    <col min="4629" max="4629" width="10" customWidth="1"/>
    <col min="4630" max="4630" width="9.88671875" customWidth="1"/>
    <col min="4631" max="4631" width="10.33203125" customWidth="1"/>
    <col min="4632" max="4632" width="11.88671875" customWidth="1"/>
    <col min="4633" max="4633" width="10.44140625" customWidth="1"/>
    <col min="4634" max="4634" width="10.6640625" customWidth="1"/>
    <col min="4635" max="4635" width="10.33203125" customWidth="1"/>
    <col min="4636" max="4636" width="10.5546875" customWidth="1"/>
    <col min="4637" max="4637" width="11.6640625" customWidth="1"/>
    <col min="4638" max="4638" width="10.44140625" customWidth="1"/>
    <col min="4639" max="4639" width="10.33203125" customWidth="1"/>
    <col min="4640" max="4640" width="11.5546875" customWidth="1"/>
    <col min="4641" max="4641" width="22.6640625" customWidth="1"/>
    <col min="4642" max="4642" width="16.33203125" customWidth="1"/>
    <col min="4643" max="4643" width="13.5546875" customWidth="1"/>
    <col min="4865" max="4865" width="36.6640625" customWidth="1"/>
    <col min="4866" max="4866" width="30.109375" customWidth="1"/>
    <col min="4867" max="4867" width="17.44140625" customWidth="1"/>
    <col min="4868" max="4868" width="10.33203125" customWidth="1"/>
    <col min="4869" max="4869" width="11.33203125" customWidth="1"/>
    <col min="4870" max="4870" width="10.6640625" customWidth="1"/>
    <col min="4871" max="4871" width="10.5546875" customWidth="1"/>
    <col min="4872" max="4872" width="11.33203125" customWidth="1"/>
    <col min="4873" max="4873" width="10.5546875" customWidth="1"/>
    <col min="4874" max="4874" width="10.33203125" customWidth="1"/>
    <col min="4875" max="4875" width="10.6640625" customWidth="1"/>
    <col min="4876" max="4876" width="11.44140625" customWidth="1"/>
    <col min="4877" max="4877" width="11.33203125" customWidth="1"/>
    <col min="4878" max="4878" width="11" customWidth="1"/>
    <col min="4879" max="4879" width="10" customWidth="1"/>
    <col min="4880" max="4880" width="10.33203125" customWidth="1"/>
    <col min="4881" max="4881" width="9.33203125" customWidth="1"/>
    <col min="4882" max="4882" width="10" customWidth="1"/>
    <col min="4883" max="4883" width="10.5546875" customWidth="1"/>
    <col min="4884" max="4884" width="11" customWidth="1"/>
    <col min="4885" max="4885" width="10" customWidth="1"/>
    <col min="4886" max="4886" width="9.88671875" customWidth="1"/>
    <col min="4887" max="4887" width="10.33203125" customWidth="1"/>
    <col min="4888" max="4888" width="11.88671875" customWidth="1"/>
    <col min="4889" max="4889" width="10.44140625" customWidth="1"/>
    <col min="4890" max="4890" width="10.6640625" customWidth="1"/>
    <col min="4891" max="4891" width="10.33203125" customWidth="1"/>
    <col min="4892" max="4892" width="10.5546875" customWidth="1"/>
    <col min="4893" max="4893" width="11.6640625" customWidth="1"/>
    <col min="4894" max="4894" width="10.44140625" customWidth="1"/>
    <col min="4895" max="4895" width="10.33203125" customWidth="1"/>
    <col min="4896" max="4896" width="11.5546875" customWidth="1"/>
    <col min="4897" max="4897" width="22.6640625" customWidth="1"/>
    <col min="4898" max="4898" width="16.33203125" customWidth="1"/>
    <col min="4899" max="4899" width="13.5546875" customWidth="1"/>
    <col min="5121" max="5121" width="36.6640625" customWidth="1"/>
    <col min="5122" max="5122" width="30.109375" customWidth="1"/>
    <col min="5123" max="5123" width="17.44140625" customWidth="1"/>
    <col min="5124" max="5124" width="10.33203125" customWidth="1"/>
    <col min="5125" max="5125" width="11.33203125" customWidth="1"/>
    <col min="5126" max="5126" width="10.6640625" customWidth="1"/>
    <col min="5127" max="5127" width="10.5546875" customWidth="1"/>
    <col min="5128" max="5128" width="11.33203125" customWidth="1"/>
    <col min="5129" max="5129" width="10.5546875" customWidth="1"/>
    <col min="5130" max="5130" width="10.33203125" customWidth="1"/>
    <col min="5131" max="5131" width="10.6640625" customWidth="1"/>
    <col min="5132" max="5132" width="11.44140625" customWidth="1"/>
    <col min="5133" max="5133" width="11.33203125" customWidth="1"/>
    <col min="5134" max="5134" width="11" customWidth="1"/>
    <col min="5135" max="5135" width="10" customWidth="1"/>
    <col min="5136" max="5136" width="10.33203125" customWidth="1"/>
    <col min="5137" max="5137" width="9.33203125" customWidth="1"/>
    <col min="5138" max="5138" width="10" customWidth="1"/>
    <col min="5139" max="5139" width="10.5546875" customWidth="1"/>
    <col min="5140" max="5140" width="11" customWidth="1"/>
    <col min="5141" max="5141" width="10" customWidth="1"/>
    <col min="5142" max="5142" width="9.88671875" customWidth="1"/>
    <col min="5143" max="5143" width="10.33203125" customWidth="1"/>
    <col min="5144" max="5144" width="11.88671875" customWidth="1"/>
    <col min="5145" max="5145" width="10.44140625" customWidth="1"/>
    <col min="5146" max="5146" width="10.6640625" customWidth="1"/>
    <col min="5147" max="5147" width="10.33203125" customWidth="1"/>
    <col min="5148" max="5148" width="10.5546875" customWidth="1"/>
    <col min="5149" max="5149" width="11.6640625" customWidth="1"/>
    <col min="5150" max="5150" width="10.44140625" customWidth="1"/>
    <col min="5151" max="5151" width="10.33203125" customWidth="1"/>
    <col min="5152" max="5152" width="11.5546875" customWidth="1"/>
    <col min="5153" max="5153" width="22.6640625" customWidth="1"/>
    <col min="5154" max="5154" width="16.33203125" customWidth="1"/>
    <col min="5155" max="5155" width="13.5546875" customWidth="1"/>
    <col min="5377" max="5377" width="36.6640625" customWidth="1"/>
    <col min="5378" max="5378" width="30.109375" customWidth="1"/>
    <col min="5379" max="5379" width="17.44140625" customWidth="1"/>
    <col min="5380" max="5380" width="10.33203125" customWidth="1"/>
    <col min="5381" max="5381" width="11.33203125" customWidth="1"/>
    <col min="5382" max="5382" width="10.6640625" customWidth="1"/>
    <col min="5383" max="5383" width="10.5546875" customWidth="1"/>
    <col min="5384" max="5384" width="11.33203125" customWidth="1"/>
    <col min="5385" max="5385" width="10.5546875" customWidth="1"/>
    <col min="5386" max="5386" width="10.33203125" customWidth="1"/>
    <col min="5387" max="5387" width="10.6640625" customWidth="1"/>
    <col min="5388" max="5388" width="11.44140625" customWidth="1"/>
    <col min="5389" max="5389" width="11.33203125" customWidth="1"/>
    <col min="5390" max="5390" width="11" customWidth="1"/>
    <col min="5391" max="5391" width="10" customWidth="1"/>
    <col min="5392" max="5392" width="10.33203125" customWidth="1"/>
    <col min="5393" max="5393" width="9.33203125" customWidth="1"/>
    <col min="5394" max="5394" width="10" customWidth="1"/>
    <col min="5395" max="5395" width="10.5546875" customWidth="1"/>
    <col min="5396" max="5396" width="11" customWidth="1"/>
    <col min="5397" max="5397" width="10" customWidth="1"/>
    <col min="5398" max="5398" width="9.88671875" customWidth="1"/>
    <col min="5399" max="5399" width="10.33203125" customWidth="1"/>
    <col min="5400" max="5400" width="11.88671875" customWidth="1"/>
    <col min="5401" max="5401" width="10.44140625" customWidth="1"/>
    <col min="5402" max="5402" width="10.6640625" customWidth="1"/>
    <col min="5403" max="5403" width="10.33203125" customWidth="1"/>
    <col min="5404" max="5404" width="10.5546875" customWidth="1"/>
    <col min="5405" max="5405" width="11.6640625" customWidth="1"/>
    <col min="5406" max="5406" width="10.44140625" customWidth="1"/>
    <col min="5407" max="5407" width="10.33203125" customWidth="1"/>
    <col min="5408" max="5408" width="11.5546875" customWidth="1"/>
    <col min="5409" max="5409" width="22.6640625" customWidth="1"/>
    <col min="5410" max="5410" width="16.33203125" customWidth="1"/>
    <col min="5411" max="5411" width="13.5546875" customWidth="1"/>
    <col min="5633" max="5633" width="36.6640625" customWidth="1"/>
    <col min="5634" max="5634" width="30.109375" customWidth="1"/>
    <col min="5635" max="5635" width="17.44140625" customWidth="1"/>
    <col min="5636" max="5636" width="10.33203125" customWidth="1"/>
    <col min="5637" max="5637" width="11.33203125" customWidth="1"/>
    <col min="5638" max="5638" width="10.6640625" customWidth="1"/>
    <col min="5639" max="5639" width="10.5546875" customWidth="1"/>
    <col min="5640" max="5640" width="11.33203125" customWidth="1"/>
    <col min="5641" max="5641" width="10.5546875" customWidth="1"/>
    <col min="5642" max="5642" width="10.33203125" customWidth="1"/>
    <col min="5643" max="5643" width="10.6640625" customWidth="1"/>
    <col min="5644" max="5644" width="11.44140625" customWidth="1"/>
    <col min="5645" max="5645" width="11.33203125" customWidth="1"/>
    <col min="5646" max="5646" width="11" customWidth="1"/>
    <col min="5647" max="5647" width="10" customWidth="1"/>
    <col min="5648" max="5648" width="10.33203125" customWidth="1"/>
    <col min="5649" max="5649" width="9.33203125" customWidth="1"/>
    <col min="5650" max="5650" width="10" customWidth="1"/>
    <col min="5651" max="5651" width="10.5546875" customWidth="1"/>
    <col min="5652" max="5652" width="11" customWidth="1"/>
    <col min="5653" max="5653" width="10" customWidth="1"/>
    <col min="5654" max="5654" width="9.88671875" customWidth="1"/>
    <col min="5655" max="5655" width="10.33203125" customWidth="1"/>
    <col min="5656" max="5656" width="11.88671875" customWidth="1"/>
    <col min="5657" max="5657" width="10.44140625" customWidth="1"/>
    <col min="5658" max="5658" width="10.6640625" customWidth="1"/>
    <col min="5659" max="5659" width="10.33203125" customWidth="1"/>
    <col min="5660" max="5660" width="10.5546875" customWidth="1"/>
    <col min="5661" max="5661" width="11.6640625" customWidth="1"/>
    <col min="5662" max="5662" width="10.44140625" customWidth="1"/>
    <col min="5663" max="5663" width="10.33203125" customWidth="1"/>
    <col min="5664" max="5664" width="11.5546875" customWidth="1"/>
    <col min="5665" max="5665" width="22.6640625" customWidth="1"/>
    <col min="5666" max="5666" width="16.33203125" customWidth="1"/>
    <col min="5667" max="5667" width="13.5546875" customWidth="1"/>
    <col min="5889" max="5889" width="36.6640625" customWidth="1"/>
    <col min="5890" max="5890" width="30.109375" customWidth="1"/>
    <col min="5891" max="5891" width="17.44140625" customWidth="1"/>
    <col min="5892" max="5892" width="10.33203125" customWidth="1"/>
    <col min="5893" max="5893" width="11.33203125" customWidth="1"/>
    <col min="5894" max="5894" width="10.6640625" customWidth="1"/>
    <col min="5895" max="5895" width="10.5546875" customWidth="1"/>
    <col min="5896" max="5896" width="11.33203125" customWidth="1"/>
    <col min="5897" max="5897" width="10.5546875" customWidth="1"/>
    <col min="5898" max="5898" width="10.33203125" customWidth="1"/>
    <col min="5899" max="5899" width="10.6640625" customWidth="1"/>
    <col min="5900" max="5900" width="11.44140625" customWidth="1"/>
    <col min="5901" max="5901" width="11.33203125" customWidth="1"/>
    <col min="5902" max="5902" width="11" customWidth="1"/>
    <col min="5903" max="5903" width="10" customWidth="1"/>
    <col min="5904" max="5904" width="10.33203125" customWidth="1"/>
    <col min="5905" max="5905" width="9.33203125" customWidth="1"/>
    <col min="5906" max="5906" width="10" customWidth="1"/>
    <col min="5907" max="5907" width="10.5546875" customWidth="1"/>
    <col min="5908" max="5908" width="11" customWidth="1"/>
    <col min="5909" max="5909" width="10" customWidth="1"/>
    <col min="5910" max="5910" width="9.88671875" customWidth="1"/>
    <col min="5911" max="5911" width="10.33203125" customWidth="1"/>
    <col min="5912" max="5912" width="11.88671875" customWidth="1"/>
    <col min="5913" max="5913" width="10.44140625" customWidth="1"/>
    <col min="5914" max="5914" width="10.6640625" customWidth="1"/>
    <col min="5915" max="5915" width="10.33203125" customWidth="1"/>
    <col min="5916" max="5916" width="10.5546875" customWidth="1"/>
    <col min="5917" max="5917" width="11.6640625" customWidth="1"/>
    <col min="5918" max="5918" width="10.44140625" customWidth="1"/>
    <col min="5919" max="5919" width="10.33203125" customWidth="1"/>
    <col min="5920" max="5920" width="11.5546875" customWidth="1"/>
    <col min="5921" max="5921" width="22.6640625" customWidth="1"/>
    <col min="5922" max="5922" width="16.33203125" customWidth="1"/>
    <col min="5923" max="5923" width="13.5546875" customWidth="1"/>
    <col min="6145" max="6145" width="36.6640625" customWidth="1"/>
    <col min="6146" max="6146" width="30.109375" customWidth="1"/>
    <col min="6147" max="6147" width="17.44140625" customWidth="1"/>
    <col min="6148" max="6148" width="10.33203125" customWidth="1"/>
    <col min="6149" max="6149" width="11.33203125" customWidth="1"/>
    <col min="6150" max="6150" width="10.6640625" customWidth="1"/>
    <col min="6151" max="6151" width="10.5546875" customWidth="1"/>
    <col min="6152" max="6152" width="11.33203125" customWidth="1"/>
    <col min="6153" max="6153" width="10.5546875" customWidth="1"/>
    <col min="6154" max="6154" width="10.33203125" customWidth="1"/>
    <col min="6155" max="6155" width="10.6640625" customWidth="1"/>
    <col min="6156" max="6156" width="11.44140625" customWidth="1"/>
    <col min="6157" max="6157" width="11.33203125" customWidth="1"/>
    <col min="6158" max="6158" width="11" customWidth="1"/>
    <col min="6159" max="6159" width="10" customWidth="1"/>
    <col min="6160" max="6160" width="10.33203125" customWidth="1"/>
    <col min="6161" max="6161" width="9.33203125" customWidth="1"/>
    <col min="6162" max="6162" width="10" customWidth="1"/>
    <col min="6163" max="6163" width="10.5546875" customWidth="1"/>
    <col min="6164" max="6164" width="11" customWidth="1"/>
    <col min="6165" max="6165" width="10" customWidth="1"/>
    <col min="6166" max="6166" width="9.88671875" customWidth="1"/>
    <col min="6167" max="6167" width="10.33203125" customWidth="1"/>
    <col min="6168" max="6168" width="11.88671875" customWidth="1"/>
    <col min="6169" max="6169" width="10.44140625" customWidth="1"/>
    <col min="6170" max="6170" width="10.6640625" customWidth="1"/>
    <col min="6171" max="6171" width="10.33203125" customWidth="1"/>
    <col min="6172" max="6172" width="10.5546875" customWidth="1"/>
    <col min="6173" max="6173" width="11.6640625" customWidth="1"/>
    <col min="6174" max="6174" width="10.44140625" customWidth="1"/>
    <col min="6175" max="6175" width="10.33203125" customWidth="1"/>
    <col min="6176" max="6176" width="11.5546875" customWidth="1"/>
    <col min="6177" max="6177" width="22.6640625" customWidth="1"/>
    <col min="6178" max="6178" width="16.33203125" customWidth="1"/>
    <col min="6179" max="6179" width="13.5546875" customWidth="1"/>
    <col min="6401" max="6401" width="36.6640625" customWidth="1"/>
    <col min="6402" max="6402" width="30.109375" customWidth="1"/>
    <col min="6403" max="6403" width="17.44140625" customWidth="1"/>
    <col min="6404" max="6404" width="10.33203125" customWidth="1"/>
    <col min="6405" max="6405" width="11.33203125" customWidth="1"/>
    <col min="6406" max="6406" width="10.6640625" customWidth="1"/>
    <col min="6407" max="6407" width="10.5546875" customWidth="1"/>
    <col min="6408" max="6408" width="11.33203125" customWidth="1"/>
    <col min="6409" max="6409" width="10.5546875" customWidth="1"/>
    <col min="6410" max="6410" width="10.33203125" customWidth="1"/>
    <col min="6411" max="6411" width="10.6640625" customWidth="1"/>
    <col min="6412" max="6412" width="11.44140625" customWidth="1"/>
    <col min="6413" max="6413" width="11.33203125" customWidth="1"/>
    <col min="6414" max="6414" width="11" customWidth="1"/>
    <col min="6415" max="6415" width="10" customWidth="1"/>
    <col min="6416" max="6416" width="10.33203125" customWidth="1"/>
    <col min="6417" max="6417" width="9.33203125" customWidth="1"/>
    <col min="6418" max="6418" width="10" customWidth="1"/>
    <col min="6419" max="6419" width="10.5546875" customWidth="1"/>
    <col min="6420" max="6420" width="11" customWidth="1"/>
    <col min="6421" max="6421" width="10" customWidth="1"/>
    <col min="6422" max="6422" width="9.88671875" customWidth="1"/>
    <col min="6423" max="6423" width="10.33203125" customWidth="1"/>
    <col min="6424" max="6424" width="11.88671875" customWidth="1"/>
    <col min="6425" max="6425" width="10.44140625" customWidth="1"/>
    <col min="6426" max="6426" width="10.6640625" customWidth="1"/>
    <col min="6427" max="6427" width="10.33203125" customWidth="1"/>
    <col min="6428" max="6428" width="10.5546875" customWidth="1"/>
    <col min="6429" max="6429" width="11.6640625" customWidth="1"/>
    <col min="6430" max="6430" width="10.44140625" customWidth="1"/>
    <col min="6431" max="6431" width="10.33203125" customWidth="1"/>
    <col min="6432" max="6432" width="11.5546875" customWidth="1"/>
    <col min="6433" max="6433" width="22.6640625" customWidth="1"/>
    <col min="6434" max="6434" width="16.33203125" customWidth="1"/>
    <col min="6435" max="6435" width="13.5546875" customWidth="1"/>
    <col min="6657" max="6657" width="36.6640625" customWidth="1"/>
    <col min="6658" max="6658" width="30.109375" customWidth="1"/>
    <col min="6659" max="6659" width="17.44140625" customWidth="1"/>
    <col min="6660" max="6660" width="10.33203125" customWidth="1"/>
    <col min="6661" max="6661" width="11.33203125" customWidth="1"/>
    <col min="6662" max="6662" width="10.6640625" customWidth="1"/>
    <col min="6663" max="6663" width="10.5546875" customWidth="1"/>
    <col min="6664" max="6664" width="11.33203125" customWidth="1"/>
    <col min="6665" max="6665" width="10.5546875" customWidth="1"/>
    <col min="6666" max="6666" width="10.33203125" customWidth="1"/>
    <col min="6667" max="6667" width="10.6640625" customWidth="1"/>
    <col min="6668" max="6668" width="11.44140625" customWidth="1"/>
    <col min="6669" max="6669" width="11.33203125" customWidth="1"/>
    <col min="6670" max="6670" width="11" customWidth="1"/>
    <col min="6671" max="6671" width="10" customWidth="1"/>
    <col min="6672" max="6672" width="10.33203125" customWidth="1"/>
    <col min="6673" max="6673" width="9.33203125" customWidth="1"/>
    <col min="6674" max="6674" width="10" customWidth="1"/>
    <col min="6675" max="6675" width="10.5546875" customWidth="1"/>
    <col min="6676" max="6676" width="11" customWidth="1"/>
    <col min="6677" max="6677" width="10" customWidth="1"/>
    <col min="6678" max="6678" width="9.88671875" customWidth="1"/>
    <col min="6679" max="6679" width="10.33203125" customWidth="1"/>
    <col min="6680" max="6680" width="11.88671875" customWidth="1"/>
    <col min="6681" max="6681" width="10.44140625" customWidth="1"/>
    <col min="6682" max="6682" width="10.6640625" customWidth="1"/>
    <col min="6683" max="6683" width="10.33203125" customWidth="1"/>
    <col min="6684" max="6684" width="10.5546875" customWidth="1"/>
    <col min="6685" max="6685" width="11.6640625" customWidth="1"/>
    <col min="6686" max="6686" width="10.44140625" customWidth="1"/>
    <col min="6687" max="6687" width="10.33203125" customWidth="1"/>
    <col min="6688" max="6688" width="11.5546875" customWidth="1"/>
    <col min="6689" max="6689" width="22.6640625" customWidth="1"/>
    <col min="6690" max="6690" width="16.33203125" customWidth="1"/>
    <col min="6691" max="6691" width="13.5546875" customWidth="1"/>
    <col min="6913" max="6913" width="36.6640625" customWidth="1"/>
    <col min="6914" max="6914" width="30.109375" customWidth="1"/>
    <col min="6915" max="6915" width="17.44140625" customWidth="1"/>
    <col min="6916" max="6916" width="10.33203125" customWidth="1"/>
    <col min="6917" max="6917" width="11.33203125" customWidth="1"/>
    <col min="6918" max="6918" width="10.6640625" customWidth="1"/>
    <col min="6919" max="6919" width="10.5546875" customWidth="1"/>
    <col min="6920" max="6920" width="11.33203125" customWidth="1"/>
    <col min="6921" max="6921" width="10.5546875" customWidth="1"/>
    <col min="6922" max="6922" width="10.33203125" customWidth="1"/>
    <col min="6923" max="6923" width="10.6640625" customWidth="1"/>
    <col min="6924" max="6924" width="11.44140625" customWidth="1"/>
    <col min="6925" max="6925" width="11.33203125" customWidth="1"/>
    <col min="6926" max="6926" width="11" customWidth="1"/>
    <col min="6927" max="6927" width="10" customWidth="1"/>
    <col min="6928" max="6928" width="10.33203125" customWidth="1"/>
    <col min="6929" max="6929" width="9.33203125" customWidth="1"/>
    <col min="6930" max="6930" width="10" customWidth="1"/>
    <col min="6931" max="6931" width="10.5546875" customWidth="1"/>
    <col min="6932" max="6932" width="11" customWidth="1"/>
    <col min="6933" max="6933" width="10" customWidth="1"/>
    <col min="6934" max="6934" width="9.88671875" customWidth="1"/>
    <col min="6935" max="6935" width="10.33203125" customWidth="1"/>
    <col min="6936" max="6936" width="11.88671875" customWidth="1"/>
    <col min="6937" max="6937" width="10.44140625" customWidth="1"/>
    <col min="6938" max="6938" width="10.6640625" customWidth="1"/>
    <col min="6939" max="6939" width="10.33203125" customWidth="1"/>
    <col min="6940" max="6940" width="10.5546875" customWidth="1"/>
    <col min="6941" max="6941" width="11.6640625" customWidth="1"/>
    <col min="6942" max="6942" width="10.44140625" customWidth="1"/>
    <col min="6943" max="6943" width="10.33203125" customWidth="1"/>
    <col min="6944" max="6944" width="11.5546875" customWidth="1"/>
    <col min="6945" max="6945" width="22.6640625" customWidth="1"/>
    <col min="6946" max="6946" width="16.33203125" customWidth="1"/>
    <col min="6947" max="6947" width="13.5546875" customWidth="1"/>
    <col min="7169" max="7169" width="36.6640625" customWidth="1"/>
    <col min="7170" max="7170" width="30.109375" customWidth="1"/>
    <col min="7171" max="7171" width="17.44140625" customWidth="1"/>
    <col min="7172" max="7172" width="10.33203125" customWidth="1"/>
    <col min="7173" max="7173" width="11.33203125" customWidth="1"/>
    <col min="7174" max="7174" width="10.6640625" customWidth="1"/>
    <col min="7175" max="7175" width="10.5546875" customWidth="1"/>
    <col min="7176" max="7176" width="11.33203125" customWidth="1"/>
    <col min="7177" max="7177" width="10.5546875" customWidth="1"/>
    <col min="7178" max="7178" width="10.33203125" customWidth="1"/>
    <col min="7179" max="7179" width="10.6640625" customWidth="1"/>
    <col min="7180" max="7180" width="11.44140625" customWidth="1"/>
    <col min="7181" max="7181" width="11.33203125" customWidth="1"/>
    <col min="7182" max="7182" width="11" customWidth="1"/>
    <col min="7183" max="7183" width="10" customWidth="1"/>
    <col min="7184" max="7184" width="10.33203125" customWidth="1"/>
    <col min="7185" max="7185" width="9.33203125" customWidth="1"/>
    <col min="7186" max="7186" width="10" customWidth="1"/>
    <col min="7187" max="7187" width="10.5546875" customWidth="1"/>
    <col min="7188" max="7188" width="11" customWidth="1"/>
    <col min="7189" max="7189" width="10" customWidth="1"/>
    <col min="7190" max="7190" width="9.88671875" customWidth="1"/>
    <col min="7191" max="7191" width="10.33203125" customWidth="1"/>
    <col min="7192" max="7192" width="11.88671875" customWidth="1"/>
    <col min="7193" max="7193" width="10.44140625" customWidth="1"/>
    <col min="7194" max="7194" width="10.6640625" customWidth="1"/>
    <col min="7195" max="7195" width="10.33203125" customWidth="1"/>
    <col min="7196" max="7196" width="10.5546875" customWidth="1"/>
    <col min="7197" max="7197" width="11.6640625" customWidth="1"/>
    <col min="7198" max="7198" width="10.44140625" customWidth="1"/>
    <col min="7199" max="7199" width="10.33203125" customWidth="1"/>
    <col min="7200" max="7200" width="11.5546875" customWidth="1"/>
    <col min="7201" max="7201" width="22.6640625" customWidth="1"/>
    <col min="7202" max="7202" width="16.33203125" customWidth="1"/>
    <col min="7203" max="7203" width="13.5546875" customWidth="1"/>
    <col min="7425" max="7425" width="36.6640625" customWidth="1"/>
    <col min="7426" max="7426" width="30.109375" customWidth="1"/>
    <col min="7427" max="7427" width="17.44140625" customWidth="1"/>
    <col min="7428" max="7428" width="10.33203125" customWidth="1"/>
    <col min="7429" max="7429" width="11.33203125" customWidth="1"/>
    <col min="7430" max="7430" width="10.6640625" customWidth="1"/>
    <col min="7431" max="7431" width="10.5546875" customWidth="1"/>
    <col min="7432" max="7432" width="11.33203125" customWidth="1"/>
    <col min="7433" max="7433" width="10.5546875" customWidth="1"/>
    <col min="7434" max="7434" width="10.33203125" customWidth="1"/>
    <col min="7435" max="7435" width="10.6640625" customWidth="1"/>
    <col min="7436" max="7436" width="11.44140625" customWidth="1"/>
    <col min="7437" max="7437" width="11.33203125" customWidth="1"/>
    <col min="7438" max="7438" width="11" customWidth="1"/>
    <col min="7439" max="7439" width="10" customWidth="1"/>
    <col min="7440" max="7440" width="10.33203125" customWidth="1"/>
    <col min="7441" max="7441" width="9.33203125" customWidth="1"/>
    <col min="7442" max="7442" width="10" customWidth="1"/>
    <col min="7443" max="7443" width="10.5546875" customWidth="1"/>
    <col min="7444" max="7444" width="11" customWidth="1"/>
    <col min="7445" max="7445" width="10" customWidth="1"/>
    <col min="7446" max="7446" width="9.88671875" customWidth="1"/>
    <col min="7447" max="7447" width="10.33203125" customWidth="1"/>
    <col min="7448" max="7448" width="11.88671875" customWidth="1"/>
    <col min="7449" max="7449" width="10.44140625" customWidth="1"/>
    <col min="7450" max="7450" width="10.6640625" customWidth="1"/>
    <col min="7451" max="7451" width="10.33203125" customWidth="1"/>
    <col min="7452" max="7452" width="10.5546875" customWidth="1"/>
    <col min="7453" max="7453" width="11.6640625" customWidth="1"/>
    <col min="7454" max="7454" width="10.44140625" customWidth="1"/>
    <col min="7455" max="7455" width="10.33203125" customWidth="1"/>
    <col min="7456" max="7456" width="11.5546875" customWidth="1"/>
    <col min="7457" max="7457" width="22.6640625" customWidth="1"/>
    <col min="7458" max="7458" width="16.33203125" customWidth="1"/>
    <col min="7459" max="7459" width="13.5546875" customWidth="1"/>
    <col min="7681" max="7681" width="36.6640625" customWidth="1"/>
    <col min="7682" max="7682" width="30.109375" customWidth="1"/>
    <col min="7683" max="7683" width="17.44140625" customWidth="1"/>
    <col min="7684" max="7684" width="10.33203125" customWidth="1"/>
    <col min="7685" max="7685" width="11.33203125" customWidth="1"/>
    <col min="7686" max="7686" width="10.6640625" customWidth="1"/>
    <col min="7687" max="7687" width="10.5546875" customWidth="1"/>
    <col min="7688" max="7688" width="11.33203125" customWidth="1"/>
    <col min="7689" max="7689" width="10.5546875" customWidth="1"/>
    <col min="7690" max="7690" width="10.33203125" customWidth="1"/>
    <col min="7691" max="7691" width="10.6640625" customWidth="1"/>
    <col min="7692" max="7692" width="11.44140625" customWidth="1"/>
    <col min="7693" max="7693" width="11.33203125" customWidth="1"/>
    <col min="7694" max="7694" width="11" customWidth="1"/>
    <col min="7695" max="7695" width="10" customWidth="1"/>
    <col min="7696" max="7696" width="10.33203125" customWidth="1"/>
    <col min="7697" max="7697" width="9.33203125" customWidth="1"/>
    <col min="7698" max="7698" width="10" customWidth="1"/>
    <col min="7699" max="7699" width="10.5546875" customWidth="1"/>
    <col min="7700" max="7700" width="11" customWidth="1"/>
    <col min="7701" max="7701" width="10" customWidth="1"/>
    <col min="7702" max="7702" width="9.88671875" customWidth="1"/>
    <col min="7703" max="7703" width="10.33203125" customWidth="1"/>
    <col min="7704" max="7704" width="11.88671875" customWidth="1"/>
    <col min="7705" max="7705" width="10.44140625" customWidth="1"/>
    <col min="7706" max="7706" width="10.6640625" customWidth="1"/>
    <col min="7707" max="7707" width="10.33203125" customWidth="1"/>
    <col min="7708" max="7708" width="10.5546875" customWidth="1"/>
    <col min="7709" max="7709" width="11.6640625" customWidth="1"/>
    <col min="7710" max="7710" width="10.44140625" customWidth="1"/>
    <col min="7711" max="7711" width="10.33203125" customWidth="1"/>
    <col min="7712" max="7712" width="11.5546875" customWidth="1"/>
    <col min="7713" max="7713" width="22.6640625" customWidth="1"/>
    <col min="7714" max="7714" width="16.33203125" customWidth="1"/>
    <col min="7715" max="7715" width="13.5546875" customWidth="1"/>
    <col min="7937" max="7937" width="36.6640625" customWidth="1"/>
    <col min="7938" max="7938" width="30.109375" customWidth="1"/>
    <col min="7939" max="7939" width="17.44140625" customWidth="1"/>
    <col min="7940" max="7940" width="10.33203125" customWidth="1"/>
    <col min="7941" max="7941" width="11.33203125" customWidth="1"/>
    <col min="7942" max="7942" width="10.6640625" customWidth="1"/>
    <col min="7943" max="7943" width="10.5546875" customWidth="1"/>
    <col min="7944" max="7944" width="11.33203125" customWidth="1"/>
    <col min="7945" max="7945" width="10.5546875" customWidth="1"/>
    <col min="7946" max="7946" width="10.33203125" customWidth="1"/>
    <col min="7947" max="7947" width="10.6640625" customWidth="1"/>
    <col min="7948" max="7948" width="11.44140625" customWidth="1"/>
    <col min="7949" max="7949" width="11.33203125" customWidth="1"/>
    <col min="7950" max="7950" width="11" customWidth="1"/>
    <col min="7951" max="7951" width="10" customWidth="1"/>
    <col min="7952" max="7952" width="10.33203125" customWidth="1"/>
    <col min="7953" max="7953" width="9.33203125" customWidth="1"/>
    <col min="7954" max="7954" width="10" customWidth="1"/>
    <col min="7955" max="7955" width="10.5546875" customWidth="1"/>
    <col min="7956" max="7956" width="11" customWidth="1"/>
    <col min="7957" max="7957" width="10" customWidth="1"/>
    <col min="7958" max="7958" width="9.88671875" customWidth="1"/>
    <col min="7959" max="7959" width="10.33203125" customWidth="1"/>
    <col min="7960" max="7960" width="11.88671875" customWidth="1"/>
    <col min="7961" max="7961" width="10.44140625" customWidth="1"/>
    <col min="7962" max="7962" width="10.6640625" customWidth="1"/>
    <col min="7963" max="7963" width="10.33203125" customWidth="1"/>
    <col min="7964" max="7964" width="10.5546875" customWidth="1"/>
    <col min="7965" max="7965" width="11.6640625" customWidth="1"/>
    <col min="7966" max="7966" width="10.44140625" customWidth="1"/>
    <col min="7967" max="7967" width="10.33203125" customWidth="1"/>
    <col min="7968" max="7968" width="11.5546875" customWidth="1"/>
    <col min="7969" max="7969" width="22.6640625" customWidth="1"/>
    <col min="7970" max="7970" width="16.33203125" customWidth="1"/>
    <col min="7971" max="7971" width="13.5546875" customWidth="1"/>
    <col min="8193" max="8193" width="36.6640625" customWidth="1"/>
    <col min="8194" max="8194" width="30.109375" customWidth="1"/>
    <col min="8195" max="8195" width="17.44140625" customWidth="1"/>
    <col min="8196" max="8196" width="10.33203125" customWidth="1"/>
    <col min="8197" max="8197" width="11.33203125" customWidth="1"/>
    <col min="8198" max="8198" width="10.6640625" customWidth="1"/>
    <col min="8199" max="8199" width="10.5546875" customWidth="1"/>
    <col min="8200" max="8200" width="11.33203125" customWidth="1"/>
    <col min="8201" max="8201" width="10.5546875" customWidth="1"/>
    <col min="8202" max="8202" width="10.33203125" customWidth="1"/>
    <col min="8203" max="8203" width="10.6640625" customWidth="1"/>
    <col min="8204" max="8204" width="11.44140625" customWidth="1"/>
    <col min="8205" max="8205" width="11.33203125" customWidth="1"/>
    <col min="8206" max="8206" width="11" customWidth="1"/>
    <col min="8207" max="8207" width="10" customWidth="1"/>
    <col min="8208" max="8208" width="10.33203125" customWidth="1"/>
    <col min="8209" max="8209" width="9.33203125" customWidth="1"/>
    <col min="8210" max="8210" width="10" customWidth="1"/>
    <col min="8211" max="8211" width="10.5546875" customWidth="1"/>
    <col min="8212" max="8212" width="11" customWidth="1"/>
    <col min="8213" max="8213" width="10" customWidth="1"/>
    <col min="8214" max="8214" width="9.88671875" customWidth="1"/>
    <col min="8215" max="8215" width="10.33203125" customWidth="1"/>
    <col min="8216" max="8216" width="11.88671875" customWidth="1"/>
    <col min="8217" max="8217" width="10.44140625" customWidth="1"/>
    <col min="8218" max="8218" width="10.6640625" customWidth="1"/>
    <col min="8219" max="8219" width="10.33203125" customWidth="1"/>
    <col min="8220" max="8220" width="10.5546875" customWidth="1"/>
    <col min="8221" max="8221" width="11.6640625" customWidth="1"/>
    <col min="8222" max="8222" width="10.44140625" customWidth="1"/>
    <col min="8223" max="8223" width="10.33203125" customWidth="1"/>
    <col min="8224" max="8224" width="11.5546875" customWidth="1"/>
    <col min="8225" max="8225" width="22.6640625" customWidth="1"/>
    <col min="8226" max="8226" width="16.33203125" customWidth="1"/>
    <col min="8227" max="8227" width="13.5546875" customWidth="1"/>
    <col min="8449" max="8449" width="36.6640625" customWidth="1"/>
    <col min="8450" max="8450" width="30.109375" customWidth="1"/>
    <col min="8451" max="8451" width="17.44140625" customWidth="1"/>
    <col min="8452" max="8452" width="10.33203125" customWidth="1"/>
    <col min="8453" max="8453" width="11.33203125" customWidth="1"/>
    <col min="8454" max="8454" width="10.6640625" customWidth="1"/>
    <col min="8455" max="8455" width="10.5546875" customWidth="1"/>
    <col min="8456" max="8456" width="11.33203125" customWidth="1"/>
    <col min="8457" max="8457" width="10.5546875" customWidth="1"/>
    <col min="8458" max="8458" width="10.33203125" customWidth="1"/>
    <col min="8459" max="8459" width="10.6640625" customWidth="1"/>
    <col min="8460" max="8460" width="11.44140625" customWidth="1"/>
    <col min="8461" max="8461" width="11.33203125" customWidth="1"/>
    <col min="8462" max="8462" width="11" customWidth="1"/>
    <col min="8463" max="8463" width="10" customWidth="1"/>
    <col min="8464" max="8464" width="10.33203125" customWidth="1"/>
    <col min="8465" max="8465" width="9.33203125" customWidth="1"/>
    <col min="8466" max="8466" width="10" customWidth="1"/>
    <col min="8467" max="8467" width="10.5546875" customWidth="1"/>
    <col min="8468" max="8468" width="11" customWidth="1"/>
    <col min="8469" max="8469" width="10" customWidth="1"/>
    <col min="8470" max="8470" width="9.88671875" customWidth="1"/>
    <col min="8471" max="8471" width="10.33203125" customWidth="1"/>
    <col min="8472" max="8472" width="11.88671875" customWidth="1"/>
    <col min="8473" max="8473" width="10.44140625" customWidth="1"/>
    <col min="8474" max="8474" width="10.6640625" customWidth="1"/>
    <col min="8475" max="8475" width="10.33203125" customWidth="1"/>
    <col min="8476" max="8476" width="10.5546875" customWidth="1"/>
    <col min="8477" max="8477" width="11.6640625" customWidth="1"/>
    <col min="8478" max="8478" width="10.44140625" customWidth="1"/>
    <col min="8479" max="8479" width="10.33203125" customWidth="1"/>
    <col min="8480" max="8480" width="11.5546875" customWidth="1"/>
    <col min="8481" max="8481" width="22.6640625" customWidth="1"/>
    <col min="8482" max="8482" width="16.33203125" customWidth="1"/>
    <col min="8483" max="8483" width="13.5546875" customWidth="1"/>
    <col min="8705" max="8705" width="36.6640625" customWidth="1"/>
    <col min="8706" max="8706" width="30.109375" customWidth="1"/>
    <col min="8707" max="8707" width="17.44140625" customWidth="1"/>
    <col min="8708" max="8708" width="10.33203125" customWidth="1"/>
    <col min="8709" max="8709" width="11.33203125" customWidth="1"/>
    <col min="8710" max="8710" width="10.6640625" customWidth="1"/>
    <col min="8711" max="8711" width="10.5546875" customWidth="1"/>
    <col min="8712" max="8712" width="11.33203125" customWidth="1"/>
    <col min="8713" max="8713" width="10.5546875" customWidth="1"/>
    <col min="8714" max="8714" width="10.33203125" customWidth="1"/>
    <col min="8715" max="8715" width="10.6640625" customWidth="1"/>
    <col min="8716" max="8716" width="11.44140625" customWidth="1"/>
    <col min="8717" max="8717" width="11.33203125" customWidth="1"/>
    <col min="8718" max="8718" width="11" customWidth="1"/>
    <col min="8719" max="8719" width="10" customWidth="1"/>
    <col min="8720" max="8720" width="10.33203125" customWidth="1"/>
    <col min="8721" max="8721" width="9.33203125" customWidth="1"/>
    <col min="8722" max="8722" width="10" customWidth="1"/>
    <col min="8723" max="8723" width="10.5546875" customWidth="1"/>
    <col min="8724" max="8724" width="11" customWidth="1"/>
    <col min="8725" max="8725" width="10" customWidth="1"/>
    <col min="8726" max="8726" width="9.88671875" customWidth="1"/>
    <col min="8727" max="8727" width="10.33203125" customWidth="1"/>
    <col min="8728" max="8728" width="11.88671875" customWidth="1"/>
    <col min="8729" max="8729" width="10.44140625" customWidth="1"/>
    <col min="8730" max="8730" width="10.6640625" customWidth="1"/>
    <col min="8731" max="8731" width="10.33203125" customWidth="1"/>
    <col min="8732" max="8732" width="10.5546875" customWidth="1"/>
    <col min="8733" max="8733" width="11.6640625" customWidth="1"/>
    <col min="8734" max="8734" width="10.44140625" customWidth="1"/>
    <col min="8735" max="8735" width="10.33203125" customWidth="1"/>
    <col min="8736" max="8736" width="11.5546875" customWidth="1"/>
    <col min="8737" max="8737" width="22.6640625" customWidth="1"/>
    <col min="8738" max="8738" width="16.33203125" customWidth="1"/>
    <col min="8739" max="8739" width="13.5546875" customWidth="1"/>
    <col min="8961" max="8961" width="36.6640625" customWidth="1"/>
    <col min="8962" max="8962" width="30.109375" customWidth="1"/>
    <col min="8963" max="8963" width="17.44140625" customWidth="1"/>
    <col min="8964" max="8964" width="10.33203125" customWidth="1"/>
    <col min="8965" max="8965" width="11.33203125" customWidth="1"/>
    <col min="8966" max="8966" width="10.6640625" customWidth="1"/>
    <col min="8967" max="8967" width="10.5546875" customWidth="1"/>
    <col min="8968" max="8968" width="11.33203125" customWidth="1"/>
    <col min="8969" max="8969" width="10.5546875" customWidth="1"/>
    <col min="8970" max="8970" width="10.33203125" customWidth="1"/>
    <col min="8971" max="8971" width="10.6640625" customWidth="1"/>
    <col min="8972" max="8972" width="11.44140625" customWidth="1"/>
    <col min="8973" max="8973" width="11.33203125" customWidth="1"/>
    <col min="8974" max="8974" width="11" customWidth="1"/>
    <col min="8975" max="8975" width="10" customWidth="1"/>
    <col min="8976" max="8976" width="10.33203125" customWidth="1"/>
    <col min="8977" max="8977" width="9.33203125" customWidth="1"/>
    <col min="8978" max="8978" width="10" customWidth="1"/>
    <col min="8979" max="8979" width="10.5546875" customWidth="1"/>
    <col min="8980" max="8980" width="11" customWidth="1"/>
    <col min="8981" max="8981" width="10" customWidth="1"/>
    <col min="8982" max="8982" width="9.88671875" customWidth="1"/>
    <col min="8983" max="8983" width="10.33203125" customWidth="1"/>
    <col min="8984" max="8984" width="11.88671875" customWidth="1"/>
    <col min="8985" max="8985" width="10.44140625" customWidth="1"/>
    <col min="8986" max="8986" width="10.6640625" customWidth="1"/>
    <col min="8987" max="8987" width="10.33203125" customWidth="1"/>
    <col min="8988" max="8988" width="10.5546875" customWidth="1"/>
    <col min="8989" max="8989" width="11.6640625" customWidth="1"/>
    <col min="8990" max="8990" width="10.44140625" customWidth="1"/>
    <col min="8991" max="8991" width="10.33203125" customWidth="1"/>
    <col min="8992" max="8992" width="11.5546875" customWidth="1"/>
    <col min="8993" max="8993" width="22.6640625" customWidth="1"/>
    <col min="8994" max="8994" width="16.33203125" customWidth="1"/>
    <col min="8995" max="8995" width="13.5546875" customWidth="1"/>
    <col min="9217" max="9217" width="36.6640625" customWidth="1"/>
    <col min="9218" max="9218" width="30.109375" customWidth="1"/>
    <col min="9219" max="9219" width="17.44140625" customWidth="1"/>
    <col min="9220" max="9220" width="10.33203125" customWidth="1"/>
    <col min="9221" max="9221" width="11.33203125" customWidth="1"/>
    <col min="9222" max="9222" width="10.6640625" customWidth="1"/>
    <col min="9223" max="9223" width="10.5546875" customWidth="1"/>
    <col min="9224" max="9224" width="11.33203125" customWidth="1"/>
    <col min="9225" max="9225" width="10.5546875" customWidth="1"/>
    <col min="9226" max="9226" width="10.33203125" customWidth="1"/>
    <col min="9227" max="9227" width="10.6640625" customWidth="1"/>
    <col min="9228" max="9228" width="11.44140625" customWidth="1"/>
    <col min="9229" max="9229" width="11.33203125" customWidth="1"/>
    <col min="9230" max="9230" width="11" customWidth="1"/>
    <col min="9231" max="9231" width="10" customWidth="1"/>
    <col min="9232" max="9232" width="10.33203125" customWidth="1"/>
    <col min="9233" max="9233" width="9.33203125" customWidth="1"/>
    <col min="9234" max="9234" width="10" customWidth="1"/>
    <col min="9235" max="9235" width="10.5546875" customWidth="1"/>
    <col min="9236" max="9236" width="11" customWidth="1"/>
    <col min="9237" max="9237" width="10" customWidth="1"/>
    <col min="9238" max="9238" width="9.88671875" customWidth="1"/>
    <col min="9239" max="9239" width="10.33203125" customWidth="1"/>
    <col min="9240" max="9240" width="11.88671875" customWidth="1"/>
    <col min="9241" max="9241" width="10.44140625" customWidth="1"/>
    <col min="9242" max="9242" width="10.6640625" customWidth="1"/>
    <col min="9243" max="9243" width="10.33203125" customWidth="1"/>
    <col min="9244" max="9244" width="10.5546875" customWidth="1"/>
    <col min="9245" max="9245" width="11.6640625" customWidth="1"/>
    <col min="9246" max="9246" width="10.44140625" customWidth="1"/>
    <col min="9247" max="9247" width="10.33203125" customWidth="1"/>
    <col min="9248" max="9248" width="11.5546875" customWidth="1"/>
    <col min="9249" max="9249" width="22.6640625" customWidth="1"/>
    <col min="9250" max="9250" width="16.33203125" customWidth="1"/>
    <col min="9251" max="9251" width="13.5546875" customWidth="1"/>
    <col min="9473" max="9473" width="36.6640625" customWidth="1"/>
    <col min="9474" max="9474" width="30.109375" customWidth="1"/>
    <col min="9475" max="9475" width="17.44140625" customWidth="1"/>
    <col min="9476" max="9476" width="10.33203125" customWidth="1"/>
    <col min="9477" max="9477" width="11.33203125" customWidth="1"/>
    <col min="9478" max="9478" width="10.6640625" customWidth="1"/>
    <col min="9479" max="9479" width="10.5546875" customWidth="1"/>
    <col min="9480" max="9480" width="11.33203125" customWidth="1"/>
    <col min="9481" max="9481" width="10.5546875" customWidth="1"/>
    <col min="9482" max="9482" width="10.33203125" customWidth="1"/>
    <col min="9483" max="9483" width="10.6640625" customWidth="1"/>
    <col min="9484" max="9484" width="11.44140625" customWidth="1"/>
    <col min="9485" max="9485" width="11.33203125" customWidth="1"/>
    <col min="9486" max="9486" width="11" customWidth="1"/>
    <col min="9487" max="9487" width="10" customWidth="1"/>
    <col min="9488" max="9488" width="10.33203125" customWidth="1"/>
    <col min="9489" max="9489" width="9.33203125" customWidth="1"/>
    <col min="9490" max="9490" width="10" customWidth="1"/>
    <col min="9491" max="9491" width="10.5546875" customWidth="1"/>
    <col min="9492" max="9492" width="11" customWidth="1"/>
    <col min="9493" max="9493" width="10" customWidth="1"/>
    <col min="9494" max="9494" width="9.88671875" customWidth="1"/>
    <col min="9495" max="9495" width="10.33203125" customWidth="1"/>
    <col min="9496" max="9496" width="11.88671875" customWidth="1"/>
    <col min="9497" max="9497" width="10.44140625" customWidth="1"/>
    <col min="9498" max="9498" width="10.6640625" customWidth="1"/>
    <col min="9499" max="9499" width="10.33203125" customWidth="1"/>
    <col min="9500" max="9500" width="10.5546875" customWidth="1"/>
    <col min="9501" max="9501" width="11.6640625" customWidth="1"/>
    <col min="9502" max="9502" width="10.44140625" customWidth="1"/>
    <col min="9503" max="9503" width="10.33203125" customWidth="1"/>
    <col min="9504" max="9504" width="11.5546875" customWidth="1"/>
    <col min="9505" max="9505" width="22.6640625" customWidth="1"/>
    <col min="9506" max="9506" width="16.33203125" customWidth="1"/>
    <col min="9507" max="9507" width="13.5546875" customWidth="1"/>
    <col min="9729" max="9729" width="36.6640625" customWidth="1"/>
    <col min="9730" max="9730" width="30.109375" customWidth="1"/>
    <col min="9731" max="9731" width="17.44140625" customWidth="1"/>
    <col min="9732" max="9732" width="10.33203125" customWidth="1"/>
    <col min="9733" max="9733" width="11.33203125" customWidth="1"/>
    <col min="9734" max="9734" width="10.6640625" customWidth="1"/>
    <col min="9735" max="9735" width="10.5546875" customWidth="1"/>
    <col min="9736" max="9736" width="11.33203125" customWidth="1"/>
    <col min="9737" max="9737" width="10.5546875" customWidth="1"/>
    <col min="9738" max="9738" width="10.33203125" customWidth="1"/>
    <col min="9739" max="9739" width="10.6640625" customWidth="1"/>
    <col min="9740" max="9740" width="11.44140625" customWidth="1"/>
    <col min="9741" max="9741" width="11.33203125" customWidth="1"/>
    <col min="9742" max="9742" width="11" customWidth="1"/>
    <col min="9743" max="9743" width="10" customWidth="1"/>
    <col min="9744" max="9744" width="10.33203125" customWidth="1"/>
    <col min="9745" max="9745" width="9.33203125" customWidth="1"/>
    <col min="9746" max="9746" width="10" customWidth="1"/>
    <col min="9747" max="9747" width="10.5546875" customWidth="1"/>
    <col min="9748" max="9748" width="11" customWidth="1"/>
    <col min="9749" max="9749" width="10" customWidth="1"/>
    <col min="9750" max="9750" width="9.88671875" customWidth="1"/>
    <col min="9751" max="9751" width="10.33203125" customWidth="1"/>
    <col min="9752" max="9752" width="11.88671875" customWidth="1"/>
    <col min="9753" max="9753" width="10.44140625" customWidth="1"/>
    <col min="9754" max="9754" width="10.6640625" customWidth="1"/>
    <col min="9755" max="9755" width="10.33203125" customWidth="1"/>
    <col min="9756" max="9756" width="10.5546875" customWidth="1"/>
    <col min="9757" max="9757" width="11.6640625" customWidth="1"/>
    <col min="9758" max="9758" width="10.44140625" customWidth="1"/>
    <col min="9759" max="9759" width="10.33203125" customWidth="1"/>
    <col min="9760" max="9760" width="11.5546875" customWidth="1"/>
    <col min="9761" max="9761" width="22.6640625" customWidth="1"/>
    <col min="9762" max="9762" width="16.33203125" customWidth="1"/>
    <col min="9763" max="9763" width="13.5546875" customWidth="1"/>
    <col min="9985" max="9985" width="36.6640625" customWidth="1"/>
    <col min="9986" max="9986" width="30.109375" customWidth="1"/>
    <col min="9987" max="9987" width="17.44140625" customWidth="1"/>
    <col min="9988" max="9988" width="10.33203125" customWidth="1"/>
    <col min="9989" max="9989" width="11.33203125" customWidth="1"/>
    <col min="9990" max="9990" width="10.6640625" customWidth="1"/>
    <col min="9991" max="9991" width="10.5546875" customWidth="1"/>
    <col min="9992" max="9992" width="11.33203125" customWidth="1"/>
    <col min="9993" max="9993" width="10.5546875" customWidth="1"/>
    <col min="9994" max="9994" width="10.33203125" customWidth="1"/>
    <col min="9995" max="9995" width="10.6640625" customWidth="1"/>
    <col min="9996" max="9996" width="11.44140625" customWidth="1"/>
    <col min="9997" max="9997" width="11.33203125" customWidth="1"/>
    <col min="9998" max="9998" width="11" customWidth="1"/>
    <col min="9999" max="9999" width="10" customWidth="1"/>
    <col min="10000" max="10000" width="10.33203125" customWidth="1"/>
    <col min="10001" max="10001" width="9.33203125" customWidth="1"/>
    <col min="10002" max="10002" width="10" customWidth="1"/>
    <col min="10003" max="10003" width="10.5546875" customWidth="1"/>
    <col min="10004" max="10004" width="11" customWidth="1"/>
    <col min="10005" max="10005" width="10" customWidth="1"/>
    <col min="10006" max="10006" width="9.88671875" customWidth="1"/>
    <col min="10007" max="10007" width="10.33203125" customWidth="1"/>
    <col min="10008" max="10008" width="11.88671875" customWidth="1"/>
    <col min="10009" max="10009" width="10.44140625" customWidth="1"/>
    <col min="10010" max="10010" width="10.6640625" customWidth="1"/>
    <col min="10011" max="10011" width="10.33203125" customWidth="1"/>
    <col min="10012" max="10012" width="10.5546875" customWidth="1"/>
    <col min="10013" max="10013" width="11.6640625" customWidth="1"/>
    <col min="10014" max="10014" width="10.44140625" customWidth="1"/>
    <col min="10015" max="10015" width="10.33203125" customWidth="1"/>
    <col min="10016" max="10016" width="11.5546875" customWidth="1"/>
    <col min="10017" max="10017" width="22.6640625" customWidth="1"/>
    <col min="10018" max="10018" width="16.33203125" customWidth="1"/>
    <col min="10019" max="10019" width="13.5546875" customWidth="1"/>
    <col min="10241" max="10241" width="36.6640625" customWidth="1"/>
    <col min="10242" max="10242" width="30.109375" customWidth="1"/>
    <col min="10243" max="10243" width="17.44140625" customWidth="1"/>
    <col min="10244" max="10244" width="10.33203125" customWidth="1"/>
    <col min="10245" max="10245" width="11.33203125" customWidth="1"/>
    <col min="10246" max="10246" width="10.6640625" customWidth="1"/>
    <col min="10247" max="10247" width="10.5546875" customWidth="1"/>
    <col min="10248" max="10248" width="11.33203125" customWidth="1"/>
    <col min="10249" max="10249" width="10.5546875" customWidth="1"/>
    <col min="10250" max="10250" width="10.33203125" customWidth="1"/>
    <col min="10251" max="10251" width="10.6640625" customWidth="1"/>
    <col min="10252" max="10252" width="11.44140625" customWidth="1"/>
    <col min="10253" max="10253" width="11.33203125" customWidth="1"/>
    <col min="10254" max="10254" width="11" customWidth="1"/>
    <col min="10255" max="10255" width="10" customWidth="1"/>
    <col min="10256" max="10256" width="10.33203125" customWidth="1"/>
    <col min="10257" max="10257" width="9.33203125" customWidth="1"/>
    <col min="10258" max="10258" width="10" customWidth="1"/>
    <col min="10259" max="10259" width="10.5546875" customWidth="1"/>
    <col min="10260" max="10260" width="11" customWidth="1"/>
    <col min="10261" max="10261" width="10" customWidth="1"/>
    <col min="10262" max="10262" width="9.88671875" customWidth="1"/>
    <col min="10263" max="10263" width="10.33203125" customWidth="1"/>
    <col min="10264" max="10264" width="11.88671875" customWidth="1"/>
    <col min="10265" max="10265" width="10.44140625" customWidth="1"/>
    <col min="10266" max="10266" width="10.6640625" customWidth="1"/>
    <col min="10267" max="10267" width="10.33203125" customWidth="1"/>
    <col min="10268" max="10268" width="10.5546875" customWidth="1"/>
    <col min="10269" max="10269" width="11.6640625" customWidth="1"/>
    <col min="10270" max="10270" width="10.44140625" customWidth="1"/>
    <col min="10271" max="10271" width="10.33203125" customWidth="1"/>
    <col min="10272" max="10272" width="11.5546875" customWidth="1"/>
    <col min="10273" max="10273" width="22.6640625" customWidth="1"/>
    <col min="10274" max="10274" width="16.33203125" customWidth="1"/>
    <col min="10275" max="10275" width="13.5546875" customWidth="1"/>
    <col min="10497" max="10497" width="36.6640625" customWidth="1"/>
    <col min="10498" max="10498" width="30.109375" customWidth="1"/>
    <col min="10499" max="10499" width="17.44140625" customWidth="1"/>
    <col min="10500" max="10500" width="10.33203125" customWidth="1"/>
    <col min="10501" max="10501" width="11.33203125" customWidth="1"/>
    <col min="10502" max="10502" width="10.6640625" customWidth="1"/>
    <col min="10503" max="10503" width="10.5546875" customWidth="1"/>
    <col min="10504" max="10504" width="11.33203125" customWidth="1"/>
    <col min="10505" max="10505" width="10.5546875" customWidth="1"/>
    <col min="10506" max="10506" width="10.33203125" customWidth="1"/>
    <col min="10507" max="10507" width="10.6640625" customWidth="1"/>
    <col min="10508" max="10508" width="11.44140625" customWidth="1"/>
    <col min="10509" max="10509" width="11.33203125" customWidth="1"/>
    <col min="10510" max="10510" width="11" customWidth="1"/>
    <col min="10511" max="10511" width="10" customWidth="1"/>
    <col min="10512" max="10512" width="10.33203125" customWidth="1"/>
    <col min="10513" max="10513" width="9.33203125" customWidth="1"/>
    <col min="10514" max="10514" width="10" customWidth="1"/>
    <col min="10515" max="10515" width="10.5546875" customWidth="1"/>
    <col min="10516" max="10516" width="11" customWidth="1"/>
    <col min="10517" max="10517" width="10" customWidth="1"/>
    <col min="10518" max="10518" width="9.88671875" customWidth="1"/>
    <col min="10519" max="10519" width="10.33203125" customWidth="1"/>
    <col min="10520" max="10520" width="11.88671875" customWidth="1"/>
    <col min="10521" max="10521" width="10.44140625" customWidth="1"/>
    <col min="10522" max="10522" width="10.6640625" customWidth="1"/>
    <col min="10523" max="10523" width="10.33203125" customWidth="1"/>
    <col min="10524" max="10524" width="10.5546875" customWidth="1"/>
    <col min="10525" max="10525" width="11.6640625" customWidth="1"/>
    <col min="10526" max="10526" width="10.44140625" customWidth="1"/>
    <col min="10527" max="10527" width="10.33203125" customWidth="1"/>
    <col min="10528" max="10528" width="11.5546875" customWidth="1"/>
    <col min="10529" max="10529" width="22.6640625" customWidth="1"/>
    <col min="10530" max="10530" width="16.33203125" customWidth="1"/>
    <col min="10531" max="10531" width="13.5546875" customWidth="1"/>
    <col min="10753" max="10753" width="36.6640625" customWidth="1"/>
    <col min="10754" max="10754" width="30.109375" customWidth="1"/>
    <col min="10755" max="10755" width="17.44140625" customWidth="1"/>
    <col min="10756" max="10756" width="10.33203125" customWidth="1"/>
    <col min="10757" max="10757" width="11.33203125" customWidth="1"/>
    <col min="10758" max="10758" width="10.6640625" customWidth="1"/>
    <col min="10759" max="10759" width="10.5546875" customWidth="1"/>
    <col min="10760" max="10760" width="11.33203125" customWidth="1"/>
    <col min="10761" max="10761" width="10.5546875" customWidth="1"/>
    <col min="10762" max="10762" width="10.33203125" customWidth="1"/>
    <col min="10763" max="10763" width="10.6640625" customWidth="1"/>
    <col min="10764" max="10764" width="11.44140625" customWidth="1"/>
    <col min="10765" max="10765" width="11.33203125" customWidth="1"/>
    <col min="10766" max="10766" width="11" customWidth="1"/>
    <col min="10767" max="10767" width="10" customWidth="1"/>
    <col min="10768" max="10768" width="10.33203125" customWidth="1"/>
    <col min="10769" max="10769" width="9.33203125" customWidth="1"/>
    <col min="10770" max="10770" width="10" customWidth="1"/>
    <col min="10771" max="10771" width="10.5546875" customWidth="1"/>
    <col min="10772" max="10772" width="11" customWidth="1"/>
    <col min="10773" max="10773" width="10" customWidth="1"/>
    <col min="10774" max="10774" width="9.88671875" customWidth="1"/>
    <col min="10775" max="10775" width="10.33203125" customWidth="1"/>
    <col min="10776" max="10776" width="11.88671875" customWidth="1"/>
    <col min="10777" max="10777" width="10.44140625" customWidth="1"/>
    <col min="10778" max="10778" width="10.6640625" customWidth="1"/>
    <col min="10779" max="10779" width="10.33203125" customWidth="1"/>
    <col min="10780" max="10780" width="10.5546875" customWidth="1"/>
    <col min="10781" max="10781" width="11.6640625" customWidth="1"/>
    <col min="10782" max="10782" width="10.44140625" customWidth="1"/>
    <col min="10783" max="10783" width="10.33203125" customWidth="1"/>
    <col min="10784" max="10784" width="11.5546875" customWidth="1"/>
    <col min="10785" max="10785" width="22.6640625" customWidth="1"/>
    <col min="10786" max="10786" width="16.33203125" customWidth="1"/>
    <col min="10787" max="10787" width="13.5546875" customWidth="1"/>
    <col min="11009" max="11009" width="36.6640625" customWidth="1"/>
    <col min="11010" max="11010" width="30.109375" customWidth="1"/>
    <col min="11011" max="11011" width="17.44140625" customWidth="1"/>
    <col min="11012" max="11012" width="10.33203125" customWidth="1"/>
    <col min="11013" max="11013" width="11.33203125" customWidth="1"/>
    <col min="11014" max="11014" width="10.6640625" customWidth="1"/>
    <col min="11015" max="11015" width="10.5546875" customWidth="1"/>
    <col min="11016" max="11016" width="11.33203125" customWidth="1"/>
    <col min="11017" max="11017" width="10.5546875" customWidth="1"/>
    <col min="11018" max="11018" width="10.33203125" customWidth="1"/>
    <col min="11019" max="11019" width="10.6640625" customWidth="1"/>
    <col min="11020" max="11020" width="11.44140625" customWidth="1"/>
    <col min="11021" max="11021" width="11.33203125" customWidth="1"/>
    <col min="11022" max="11022" width="11" customWidth="1"/>
    <col min="11023" max="11023" width="10" customWidth="1"/>
    <col min="11024" max="11024" width="10.33203125" customWidth="1"/>
    <col min="11025" max="11025" width="9.33203125" customWidth="1"/>
    <col min="11026" max="11026" width="10" customWidth="1"/>
    <col min="11027" max="11027" width="10.5546875" customWidth="1"/>
    <col min="11028" max="11028" width="11" customWidth="1"/>
    <col min="11029" max="11029" width="10" customWidth="1"/>
    <col min="11030" max="11030" width="9.88671875" customWidth="1"/>
    <col min="11031" max="11031" width="10.33203125" customWidth="1"/>
    <col min="11032" max="11032" width="11.88671875" customWidth="1"/>
    <col min="11033" max="11033" width="10.44140625" customWidth="1"/>
    <col min="11034" max="11034" width="10.6640625" customWidth="1"/>
    <col min="11035" max="11035" width="10.33203125" customWidth="1"/>
    <col min="11036" max="11036" width="10.5546875" customWidth="1"/>
    <col min="11037" max="11037" width="11.6640625" customWidth="1"/>
    <col min="11038" max="11038" width="10.44140625" customWidth="1"/>
    <col min="11039" max="11039" width="10.33203125" customWidth="1"/>
    <col min="11040" max="11040" width="11.5546875" customWidth="1"/>
    <col min="11041" max="11041" width="22.6640625" customWidth="1"/>
    <col min="11042" max="11042" width="16.33203125" customWidth="1"/>
    <col min="11043" max="11043" width="13.5546875" customWidth="1"/>
    <col min="11265" max="11265" width="36.6640625" customWidth="1"/>
    <col min="11266" max="11266" width="30.109375" customWidth="1"/>
    <col min="11267" max="11267" width="17.44140625" customWidth="1"/>
    <col min="11268" max="11268" width="10.33203125" customWidth="1"/>
    <col min="11269" max="11269" width="11.33203125" customWidth="1"/>
    <col min="11270" max="11270" width="10.6640625" customWidth="1"/>
    <col min="11271" max="11271" width="10.5546875" customWidth="1"/>
    <col min="11272" max="11272" width="11.33203125" customWidth="1"/>
    <col min="11273" max="11273" width="10.5546875" customWidth="1"/>
    <col min="11274" max="11274" width="10.33203125" customWidth="1"/>
    <col min="11275" max="11275" width="10.6640625" customWidth="1"/>
    <col min="11276" max="11276" width="11.44140625" customWidth="1"/>
    <col min="11277" max="11277" width="11.33203125" customWidth="1"/>
    <col min="11278" max="11278" width="11" customWidth="1"/>
    <col min="11279" max="11279" width="10" customWidth="1"/>
    <col min="11280" max="11280" width="10.33203125" customWidth="1"/>
    <col min="11281" max="11281" width="9.33203125" customWidth="1"/>
    <col min="11282" max="11282" width="10" customWidth="1"/>
    <col min="11283" max="11283" width="10.5546875" customWidth="1"/>
    <col min="11284" max="11284" width="11" customWidth="1"/>
    <col min="11285" max="11285" width="10" customWidth="1"/>
    <col min="11286" max="11286" width="9.88671875" customWidth="1"/>
    <col min="11287" max="11287" width="10.33203125" customWidth="1"/>
    <col min="11288" max="11288" width="11.88671875" customWidth="1"/>
    <col min="11289" max="11289" width="10.44140625" customWidth="1"/>
    <col min="11290" max="11290" width="10.6640625" customWidth="1"/>
    <col min="11291" max="11291" width="10.33203125" customWidth="1"/>
    <col min="11292" max="11292" width="10.5546875" customWidth="1"/>
    <col min="11293" max="11293" width="11.6640625" customWidth="1"/>
    <col min="11294" max="11294" width="10.44140625" customWidth="1"/>
    <col min="11295" max="11295" width="10.33203125" customWidth="1"/>
    <col min="11296" max="11296" width="11.5546875" customWidth="1"/>
    <col min="11297" max="11297" width="22.6640625" customWidth="1"/>
    <col min="11298" max="11298" width="16.33203125" customWidth="1"/>
    <col min="11299" max="11299" width="13.5546875" customWidth="1"/>
    <col min="11521" max="11521" width="36.6640625" customWidth="1"/>
    <col min="11522" max="11522" width="30.109375" customWidth="1"/>
    <col min="11523" max="11523" width="17.44140625" customWidth="1"/>
    <col min="11524" max="11524" width="10.33203125" customWidth="1"/>
    <col min="11525" max="11525" width="11.33203125" customWidth="1"/>
    <col min="11526" max="11526" width="10.6640625" customWidth="1"/>
    <col min="11527" max="11527" width="10.5546875" customWidth="1"/>
    <col min="11528" max="11528" width="11.33203125" customWidth="1"/>
    <col min="11529" max="11529" width="10.5546875" customWidth="1"/>
    <col min="11530" max="11530" width="10.33203125" customWidth="1"/>
    <col min="11531" max="11531" width="10.6640625" customWidth="1"/>
    <col min="11532" max="11532" width="11.44140625" customWidth="1"/>
    <col min="11533" max="11533" width="11.33203125" customWidth="1"/>
    <col min="11534" max="11534" width="11" customWidth="1"/>
    <col min="11535" max="11535" width="10" customWidth="1"/>
    <col min="11536" max="11536" width="10.33203125" customWidth="1"/>
    <col min="11537" max="11537" width="9.33203125" customWidth="1"/>
    <col min="11538" max="11538" width="10" customWidth="1"/>
    <col min="11539" max="11539" width="10.5546875" customWidth="1"/>
    <col min="11540" max="11540" width="11" customWidth="1"/>
    <col min="11541" max="11541" width="10" customWidth="1"/>
    <col min="11542" max="11542" width="9.88671875" customWidth="1"/>
    <col min="11543" max="11543" width="10.33203125" customWidth="1"/>
    <col min="11544" max="11544" width="11.88671875" customWidth="1"/>
    <col min="11545" max="11545" width="10.44140625" customWidth="1"/>
    <col min="11546" max="11546" width="10.6640625" customWidth="1"/>
    <col min="11547" max="11547" width="10.33203125" customWidth="1"/>
    <col min="11548" max="11548" width="10.5546875" customWidth="1"/>
    <col min="11549" max="11549" width="11.6640625" customWidth="1"/>
    <col min="11550" max="11550" width="10.44140625" customWidth="1"/>
    <col min="11551" max="11551" width="10.33203125" customWidth="1"/>
    <col min="11552" max="11552" width="11.5546875" customWidth="1"/>
    <col min="11553" max="11553" width="22.6640625" customWidth="1"/>
    <col min="11554" max="11554" width="16.33203125" customWidth="1"/>
    <col min="11555" max="11555" width="13.5546875" customWidth="1"/>
    <col min="11777" max="11777" width="36.6640625" customWidth="1"/>
    <col min="11778" max="11778" width="30.109375" customWidth="1"/>
    <col min="11779" max="11779" width="17.44140625" customWidth="1"/>
    <col min="11780" max="11780" width="10.33203125" customWidth="1"/>
    <col min="11781" max="11781" width="11.33203125" customWidth="1"/>
    <col min="11782" max="11782" width="10.6640625" customWidth="1"/>
    <col min="11783" max="11783" width="10.5546875" customWidth="1"/>
    <col min="11784" max="11784" width="11.33203125" customWidth="1"/>
    <col min="11785" max="11785" width="10.5546875" customWidth="1"/>
    <col min="11786" max="11786" width="10.33203125" customWidth="1"/>
    <col min="11787" max="11787" width="10.6640625" customWidth="1"/>
    <col min="11788" max="11788" width="11.44140625" customWidth="1"/>
    <col min="11789" max="11789" width="11.33203125" customWidth="1"/>
    <col min="11790" max="11790" width="11" customWidth="1"/>
    <col min="11791" max="11791" width="10" customWidth="1"/>
    <col min="11792" max="11792" width="10.33203125" customWidth="1"/>
    <col min="11793" max="11793" width="9.33203125" customWidth="1"/>
    <col min="11794" max="11794" width="10" customWidth="1"/>
    <col min="11795" max="11795" width="10.5546875" customWidth="1"/>
    <col min="11796" max="11796" width="11" customWidth="1"/>
    <col min="11797" max="11797" width="10" customWidth="1"/>
    <col min="11798" max="11798" width="9.88671875" customWidth="1"/>
    <col min="11799" max="11799" width="10.33203125" customWidth="1"/>
    <col min="11800" max="11800" width="11.88671875" customWidth="1"/>
    <col min="11801" max="11801" width="10.44140625" customWidth="1"/>
    <col min="11802" max="11802" width="10.6640625" customWidth="1"/>
    <col min="11803" max="11803" width="10.33203125" customWidth="1"/>
    <col min="11804" max="11804" width="10.5546875" customWidth="1"/>
    <col min="11805" max="11805" width="11.6640625" customWidth="1"/>
    <col min="11806" max="11806" width="10.44140625" customWidth="1"/>
    <col min="11807" max="11807" width="10.33203125" customWidth="1"/>
    <col min="11808" max="11808" width="11.5546875" customWidth="1"/>
    <col min="11809" max="11809" width="22.6640625" customWidth="1"/>
    <col min="11810" max="11810" width="16.33203125" customWidth="1"/>
    <col min="11811" max="11811" width="13.5546875" customWidth="1"/>
    <col min="12033" max="12033" width="36.6640625" customWidth="1"/>
    <col min="12034" max="12034" width="30.109375" customWidth="1"/>
    <col min="12035" max="12035" width="17.44140625" customWidth="1"/>
    <col min="12036" max="12036" width="10.33203125" customWidth="1"/>
    <col min="12037" max="12037" width="11.33203125" customWidth="1"/>
    <col min="12038" max="12038" width="10.6640625" customWidth="1"/>
    <col min="12039" max="12039" width="10.5546875" customWidth="1"/>
    <col min="12040" max="12040" width="11.33203125" customWidth="1"/>
    <col min="12041" max="12041" width="10.5546875" customWidth="1"/>
    <col min="12042" max="12042" width="10.33203125" customWidth="1"/>
    <col min="12043" max="12043" width="10.6640625" customWidth="1"/>
    <col min="12044" max="12044" width="11.44140625" customWidth="1"/>
    <col min="12045" max="12045" width="11.33203125" customWidth="1"/>
    <col min="12046" max="12046" width="11" customWidth="1"/>
    <col min="12047" max="12047" width="10" customWidth="1"/>
    <col min="12048" max="12048" width="10.33203125" customWidth="1"/>
    <col min="12049" max="12049" width="9.33203125" customWidth="1"/>
    <col min="12050" max="12050" width="10" customWidth="1"/>
    <col min="12051" max="12051" width="10.5546875" customWidth="1"/>
    <col min="12052" max="12052" width="11" customWidth="1"/>
    <col min="12053" max="12053" width="10" customWidth="1"/>
    <col min="12054" max="12054" width="9.88671875" customWidth="1"/>
    <col min="12055" max="12055" width="10.33203125" customWidth="1"/>
    <col min="12056" max="12056" width="11.88671875" customWidth="1"/>
    <col min="12057" max="12057" width="10.44140625" customWidth="1"/>
    <col min="12058" max="12058" width="10.6640625" customWidth="1"/>
    <col min="12059" max="12059" width="10.33203125" customWidth="1"/>
    <col min="12060" max="12060" width="10.5546875" customWidth="1"/>
    <col min="12061" max="12061" width="11.6640625" customWidth="1"/>
    <col min="12062" max="12062" width="10.44140625" customWidth="1"/>
    <col min="12063" max="12063" width="10.33203125" customWidth="1"/>
    <col min="12064" max="12064" width="11.5546875" customWidth="1"/>
    <col min="12065" max="12065" width="22.6640625" customWidth="1"/>
    <col min="12066" max="12066" width="16.33203125" customWidth="1"/>
    <col min="12067" max="12067" width="13.5546875" customWidth="1"/>
    <col min="12289" max="12289" width="36.6640625" customWidth="1"/>
    <col min="12290" max="12290" width="30.109375" customWidth="1"/>
    <col min="12291" max="12291" width="17.44140625" customWidth="1"/>
    <col min="12292" max="12292" width="10.33203125" customWidth="1"/>
    <col min="12293" max="12293" width="11.33203125" customWidth="1"/>
    <col min="12294" max="12294" width="10.6640625" customWidth="1"/>
    <col min="12295" max="12295" width="10.5546875" customWidth="1"/>
    <col min="12296" max="12296" width="11.33203125" customWidth="1"/>
    <col min="12297" max="12297" width="10.5546875" customWidth="1"/>
    <col min="12298" max="12298" width="10.33203125" customWidth="1"/>
    <col min="12299" max="12299" width="10.6640625" customWidth="1"/>
    <col min="12300" max="12300" width="11.44140625" customWidth="1"/>
    <col min="12301" max="12301" width="11.33203125" customWidth="1"/>
    <col min="12302" max="12302" width="11" customWidth="1"/>
    <col min="12303" max="12303" width="10" customWidth="1"/>
    <col min="12304" max="12304" width="10.33203125" customWidth="1"/>
    <col min="12305" max="12305" width="9.33203125" customWidth="1"/>
    <col min="12306" max="12306" width="10" customWidth="1"/>
    <col min="12307" max="12307" width="10.5546875" customWidth="1"/>
    <col min="12308" max="12308" width="11" customWidth="1"/>
    <col min="12309" max="12309" width="10" customWidth="1"/>
    <col min="12310" max="12310" width="9.88671875" customWidth="1"/>
    <col min="12311" max="12311" width="10.33203125" customWidth="1"/>
    <col min="12312" max="12312" width="11.88671875" customWidth="1"/>
    <col min="12313" max="12313" width="10.44140625" customWidth="1"/>
    <col min="12314" max="12314" width="10.6640625" customWidth="1"/>
    <col min="12315" max="12315" width="10.33203125" customWidth="1"/>
    <col min="12316" max="12316" width="10.5546875" customWidth="1"/>
    <col min="12317" max="12317" width="11.6640625" customWidth="1"/>
    <col min="12318" max="12318" width="10.44140625" customWidth="1"/>
    <col min="12319" max="12319" width="10.33203125" customWidth="1"/>
    <col min="12320" max="12320" width="11.5546875" customWidth="1"/>
    <col min="12321" max="12321" width="22.6640625" customWidth="1"/>
    <col min="12322" max="12322" width="16.33203125" customWidth="1"/>
    <col min="12323" max="12323" width="13.5546875" customWidth="1"/>
    <col min="12545" max="12545" width="36.6640625" customWidth="1"/>
    <col min="12546" max="12546" width="30.109375" customWidth="1"/>
    <col min="12547" max="12547" width="17.44140625" customWidth="1"/>
    <col min="12548" max="12548" width="10.33203125" customWidth="1"/>
    <col min="12549" max="12549" width="11.33203125" customWidth="1"/>
    <col min="12550" max="12550" width="10.6640625" customWidth="1"/>
    <col min="12551" max="12551" width="10.5546875" customWidth="1"/>
    <col min="12552" max="12552" width="11.33203125" customWidth="1"/>
    <col min="12553" max="12553" width="10.5546875" customWidth="1"/>
    <col min="12554" max="12554" width="10.33203125" customWidth="1"/>
    <col min="12555" max="12555" width="10.6640625" customWidth="1"/>
    <col min="12556" max="12556" width="11.44140625" customWidth="1"/>
    <col min="12557" max="12557" width="11.33203125" customWidth="1"/>
    <col min="12558" max="12558" width="11" customWidth="1"/>
    <col min="12559" max="12559" width="10" customWidth="1"/>
    <col min="12560" max="12560" width="10.33203125" customWidth="1"/>
    <col min="12561" max="12561" width="9.33203125" customWidth="1"/>
    <col min="12562" max="12562" width="10" customWidth="1"/>
    <col min="12563" max="12563" width="10.5546875" customWidth="1"/>
    <col min="12564" max="12564" width="11" customWidth="1"/>
    <col min="12565" max="12565" width="10" customWidth="1"/>
    <col min="12566" max="12566" width="9.88671875" customWidth="1"/>
    <col min="12567" max="12567" width="10.33203125" customWidth="1"/>
    <col min="12568" max="12568" width="11.88671875" customWidth="1"/>
    <col min="12569" max="12569" width="10.44140625" customWidth="1"/>
    <col min="12570" max="12570" width="10.6640625" customWidth="1"/>
    <col min="12571" max="12571" width="10.33203125" customWidth="1"/>
    <col min="12572" max="12572" width="10.5546875" customWidth="1"/>
    <col min="12573" max="12573" width="11.6640625" customWidth="1"/>
    <col min="12574" max="12574" width="10.44140625" customWidth="1"/>
    <col min="12575" max="12575" width="10.33203125" customWidth="1"/>
    <col min="12576" max="12576" width="11.5546875" customWidth="1"/>
    <col min="12577" max="12577" width="22.6640625" customWidth="1"/>
    <col min="12578" max="12578" width="16.33203125" customWidth="1"/>
    <col min="12579" max="12579" width="13.5546875" customWidth="1"/>
    <col min="12801" max="12801" width="36.6640625" customWidth="1"/>
    <col min="12802" max="12802" width="30.109375" customWidth="1"/>
    <col min="12803" max="12803" width="17.44140625" customWidth="1"/>
    <col min="12804" max="12804" width="10.33203125" customWidth="1"/>
    <col min="12805" max="12805" width="11.33203125" customWidth="1"/>
    <col min="12806" max="12806" width="10.6640625" customWidth="1"/>
    <col min="12807" max="12807" width="10.5546875" customWidth="1"/>
    <col min="12808" max="12808" width="11.33203125" customWidth="1"/>
    <col min="12809" max="12809" width="10.5546875" customWidth="1"/>
    <col min="12810" max="12810" width="10.33203125" customWidth="1"/>
    <col min="12811" max="12811" width="10.6640625" customWidth="1"/>
    <col min="12812" max="12812" width="11.44140625" customWidth="1"/>
    <col min="12813" max="12813" width="11.33203125" customWidth="1"/>
    <col min="12814" max="12814" width="11" customWidth="1"/>
    <col min="12815" max="12815" width="10" customWidth="1"/>
    <col min="12816" max="12816" width="10.33203125" customWidth="1"/>
    <col min="12817" max="12817" width="9.33203125" customWidth="1"/>
    <col min="12818" max="12818" width="10" customWidth="1"/>
    <col min="12819" max="12819" width="10.5546875" customWidth="1"/>
    <col min="12820" max="12820" width="11" customWidth="1"/>
    <col min="12821" max="12821" width="10" customWidth="1"/>
    <col min="12822" max="12822" width="9.88671875" customWidth="1"/>
    <col min="12823" max="12823" width="10.33203125" customWidth="1"/>
    <col min="12824" max="12824" width="11.88671875" customWidth="1"/>
    <col min="12825" max="12825" width="10.44140625" customWidth="1"/>
    <col min="12826" max="12826" width="10.6640625" customWidth="1"/>
    <col min="12827" max="12827" width="10.33203125" customWidth="1"/>
    <col min="12828" max="12828" width="10.5546875" customWidth="1"/>
    <col min="12829" max="12829" width="11.6640625" customWidth="1"/>
    <col min="12830" max="12830" width="10.44140625" customWidth="1"/>
    <col min="12831" max="12831" width="10.33203125" customWidth="1"/>
    <col min="12832" max="12832" width="11.5546875" customWidth="1"/>
    <col min="12833" max="12833" width="22.6640625" customWidth="1"/>
    <col min="12834" max="12834" width="16.33203125" customWidth="1"/>
    <col min="12835" max="12835" width="13.5546875" customWidth="1"/>
    <col min="13057" max="13057" width="36.6640625" customWidth="1"/>
    <col min="13058" max="13058" width="30.109375" customWidth="1"/>
    <col min="13059" max="13059" width="17.44140625" customWidth="1"/>
    <col min="13060" max="13060" width="10.33203125" customWidth="1"/>
    <col min="13061" max="13061" width="11.33203125" customWidth="1"/>
    <col min="13062" max="13062" width="10.6640625" customWidth="1"/>
    <col min="13063" max="13063" width="10.5546875" customWidth="1"/>
    <col min="13064" max="13064" width="11.33203125" customWidth="1"/>
    <col min="13065" max="13065" width="10.5546875" customWidth="1"/>
    <col min="13066" max="13066" width="10.33203125" customWidth="1"/>
    <col min="13067" max="13067" width="10.6640625" customWidth="1"/>
    <col min="13068" max="13068" width="11.44140625" customWidth="1"/>
    <col min="13069" max="13069" width="11.33203125" customWidth="1"/>
    <col min="13070" max="13070" width="11" customWidth="1"/>
    <col min="13071" max="13071" width="10" customWidth="1"/>
    <col min="13072" max="13072" width="10.33203125" customWidth="1"/>
    <col min="13073" max="13073" width="9.33203125" customWidth="1"/>
    <col min="13074" max="13074" width="10" customWidth="1"/>
    <col min="13075" max="13075" width="10.5546875" customWidth="1"/>
    <col min="13076" max="13076" width="11" customWidth="1"/>
    <col min="13077" max="13077" width="10" customWidth="1"/>
    <col min="13078" max="13078" width="9.88671875" customWidth="1"/>
    <col min="13079" max="13079" width="10.33203125" customWidth="1"/>
    <col min="13080" max="13080" width="11.88671875" customWidth="1"/>
    <col min="13081" max="13081" width="10.44140625" customWidth="1"/>
    <col min="13082" max="13082" width="10.6640625" customWidth="1"/>
    <col min="13083" max="13083" width="10.33203125" customWidth="1"/>
    <col min="13084" max="13084" width="10.5546875" customWidth="1"/>
    <col min="13085" max="13085" width="11.6640625" customWidth="1"/>
    <col min="13086" max="13086" width="10.44140625" customWidth="1"/>
    <col min="13087" max="13087" width="10.33203125" customWidth="1"/>
    <col min="13088" max="13088" width="11.5546875" customWidth="1"/>
    <col min="13089" max="13089" width="22.6640625" customWidth="1"/>
    <col min="13090" max="13090" width="16.33203125" customWidth="1"/>
    <col min="13091" max="13091" width="13.5546875" customWidth="1"/>
    <col min="13313" max="13313" width="36.6640625" customWidth="1"/>
    <col min="13314" max="13314" width="30.109375" customWidth="1"/>
    <col min="13315" max="13315" width="17.44140625" customWidth="1"/>
    <col min="13316" max="13316" width="10.33203125" customWidth="1"/>
    <col min="13317" max="13317" width="11.33203125" customWidth="1"/>
    <col min="13318" max="13318" width="10.6640625" customWidth="1"/>
    <col min="13319" max="13319" width="10.5546875" customWidth="1"/>
    <col min="13320" max="13320" width="11.33203125" customWidth="1"/>
    <col min="13321" max="13321" width="10.5546875" customWidth="1"/>
    <col min="13322" max="13322" width="10.33203125" customWidth="1"/>
    <col min="13323" max="13323" width="10.6640625" customWidth="1"/>
    <col min="13324" max="13324" width="11.44140625" customWidth="1"/>
    <col min="13325" max="13325" width="11.33203125" customWidth="1"/>
    <col min="13326" max="13326" width="11" customWidth="1"/>
    <col min="13327" max="13327" width="10" customWidth="1"/>
    <col min="13328" max="13328" width="10.33203125" customWidth="1"/>
    <col min="13329" max="13329" width="9.33203125" customWidth="1"/>
    <col min="13330" max="13330" width="10" customWidth="1"/>
    <col min="13331" max="13331" width="10.5546875" customWidth="1"/>
    <col min="13332" max="13332" width="11" customWidth="1"/>
    <col min="13333" max="13333" width="10" customWidth="1"/>
    <col min="13334" max="13334" width="9.88671875" customWidth="1"/>
    <col min="13335" max="13335" width="10.33203125" customWidth="1"/>
    <col min="13336" max="13336" width="11.88671875" customWidth="1"/>
    <col min="13337" max="13337" width="10.44140625" customWidth="1"/>
    <col min="13338" max="13338" width="10.6640625" customWidth="1"/>
    <col min="13339" max="13339" width="10.33203125" customWidth="1"/>
    <col min="13340" max="13340" width="10.5546875" customWidth="1"/>
    <col min="13341" max="13341" width="11.6640625" customWidth="1"/>
    <col min="13342" max="13342" width="10.44140625" customWidth="1"/>
    <col min="13343" max="13343" width="10.33203125" customWidth="1"/>
    <col min="13344" max="13344" width="11.5546875" customWidth="1"/>
    <col min="13345" max="13345" width="22.6640625" customWidth="1"/>
    <col min="13346" max="13346" width="16.33203125" customWidth="1"/>
    <col min="13347" max="13347" width="13.5546875" customWidth="1"/>
    <col min="13569" max="13569" width="36.6640625" customWidth="1"/>
    <col min="13570" max="13570" width="30.109375" customWidth="1"/>
    <col min="13571" max="13571" width="17.44140625" customWidth="1"/>
    <col min="13572" max="13572" width="10.33203125" customWidth="1"/>
    <col min="13573" max="13573" width="11.33203125" customWidth="1"/>
    <col min="13574" max="13574" width="10.6640625" customWidth="1"/>
    <col min="13575" max="13575" width="10.5546875" customWidth="1"/>
    <col min="13576" max="13576" width="11.33203125" customWidth="1"/>
    <col min="13577" max="13577" width="10.5546875" customWidth="1"/>
    <col min="13578" max="13578" width="10.33203125" customWidth="1"/>
    <col min="13579" max="13579" width="10.6640625" customWidth="1"/>
    <col min="13580" max="13580" width="11.44140625" customWidth="1"/>
    <col min="13581" max="13581" width="11.33203125" customWidth="1"/>
    <col min="13582" max="13582" width="11" customWidth="1"/>
    <col min="13583" max="13583" width="10" customWidth="1"/>
    <col min="13584" max="13584" width="10.33203125" customWidth="1"/>
    <col min="13585" max="13585" width="9.33203125" customWidth="1"/>
    <col min="13586" max="13586" width="10" customWidth="1"/>
    <col min="13587" max="13587" width="10.5546875" customWidth="1"/>
    <col min="13588" max="13588" width="11" customWidth="1"/>
    <col min="13589" max="13589" width="10" customWidth="1"/>
    <col min="13590" max="13590" width="9.88671875" customWidth="1"/>
    <col min="13591" max="13591" width="10.33203125" customWidth="1"/>
    <col min="13592" max="13592" width="11.88671875" customWidth="1"/>
    <col min="13593" max="13593" width="10.44140625" customWidth="1"/>
    <col min="13594" max="13594" width="10.6640625" customWidth="1"/>
    <col min="13595" max="13595" width="10.33203125" customWidth="1"/>
    <col min="13596" max="13596" width="10.5546875" customWidth="1"/>
    <col min="13597" max="13597" width="11.6640625" customWidth="1"/>
    <col min="13598" max="13598" width="10.44140625" customWidth="1"/>
    <col min="13599" max="13599" width="10.33203125" customWidth="1"/>
    <col min="13600" max="13600" width="11.5546875" customWidth="1"/>
    <col min="13601" max="13601" width="22.6640625" customWidth="1"/>
    <col min="13602" max="13602" width="16.33203125" customWidth="1"/>
    <col min="13603" max="13603" width="13.5546875" customWidth="1"/>
    <col min="13825" max="13825" width="36.6640625" customWidth="1"/>
    <col min="13826" max="13826" width="30.109375" customWidth="1"/>
    <col min="13827" max="13827" width="17.44140625" customWidth="1"/>
    <col min="13828" max="13828" width="10.33203125" customWidth="1"/>
    <col min="13829" max="13829" width="11.33203125" customWidth="1"/>
    <col min="13830" max="13830" width="10.6640625" customWidth="1"/>
    <col min="13831" max="13831" width="10.5546875" customWidth="1"/>
    <col min="13832" max="13832" width="11.33203125" customWidth="1"/>
    <col min="13833" max="13833" width="10.5546875" customWidth="1"/>
    <col min="13834" max="13834" width="10.33203125" customWidth="1"/>
    <col min="13835" max="13835" width="10.6640625" customWidth="1"/>
    <col min="13836" max="13836" width="11.44140625" customWidth="1"/>
    <col min="13837" max="13837" width="11.33203125" customWidth="1"/>
    <col min="13838" max="13838" width="11" customWidth="1"/>
    <col min="13839" max="13839" width="10" customWidth="1"/>
    <col min="13840" max="13840" width="10.33203125" customWidth="1"/>
    <col min="13841" max="13841" width="9.33203125" customWidth="1"/>
    <col min="13842" max="13842" width="10" customWidth="1"/>
    <col min="13843" max="13843" width="10.5546875" customWidth="1"/>
    <col min="13844" max="13844" width="11" customWidth="1"/>
    <col min="13845" max="13845" width="10" customWidth="1"/>
    <col min="13846" max="13846" width="9.88671875" customWidth="1"/>
    <col min="13847" max="13847" width="10.33203125" customWidth="1"/>
    <col min="13848" max="13848" width="11.88671875" customWidth="1"/>
    <col min="13849" max="13849" width="10.44140625" customWidth="1"/>
    <col min="13850" max="13850" width="10.6640625" customWidth="1"/>
    <col min="13851" max="13851" width="10.33203125" customWidth="1"/>
    <col min="13852" max="13852" width="10.5546875" customWidth="1"/>
    <col min="13853" max="13853" width="11.6640625" customWidth="1"/>
    <col min="13854" max="13854" width="10.44140625" customWidth="1"/>
    <col min="13855" max="13855" width="10.33203125" customWidth="1"/>
    <col min="13856" max="13856" width="11.5546875" customWidth="1"/>
    <col min="13857" max="13857" width="22.6640625" customWidth="1"/>
    <col min="13858" max="13858" width="16.33203125" customWidth="1"/>
    <col min="13859" max="13859" width="13.5546875" customWidth="1"/>
    <col min="14081" max="14081" width="36.6640625" customWidth="1"/>
    <col min="14082" max="14082" width="30.109375" customWidth="1"/>
    <col min="14083" max="14083" width="17.44140625" customWidth="1"/>
    <col min="14084" max="14084" width="10.33203125" customWidth="1"/>
    <col min="14085" max="14085" width="11.33203125" customWidth="1"/>
    <col min="14086" max="14086" width="10.6640625" customWidth="1"/>
    <col min="14087" max="14087" width="10.5546875" customWidth="1"/>
    <col min="14088" max="14088" width="11.33203125" customWidth="1"/>
    <col min="14089" max="14089" width="10.5546875" customWidth="1"/>
    <col min="14090" max="14090" width="10.33203125" customWidth="1"/>
    <col min="14091" max="14091" width="10.6640625" customWidth="1"/>
    <col min="14092" max="14092" width="11.44140625" customWidth="1"/>
    <col min="14093" max="14093" width="11.33203125" customWidth="1"/>
    <col min="14094" max="14094" width="11" customWidth="1"/>
    <col min="14095" max="14095" width="10" customWidth="1"/>
    <col min="14096" max="14096" width="10.33203125" customWidth="1"/>
    <col min="14097" max="14097" width="9.33203125" customWidth="1"/>
    <col min="14098" max="14098" width="10" customWidth="1"/>
    <col min="14099" max="14099" width="10.5546875" customWidth="1"/>
    <col min="14100" max="14100" width="11" customWidth="1"/>
    <col min="14101" max="14101" width="10" customWidth="1"/>
    <col min="14102" max="14102" width="9.88671875" customWidth="1"/>
    <col min="14103" max="14103" width="10.33203125" customWidth="1"/>
    <col min="14104" max="14104" width="11.88671875" customWidth="1"/>
    <col min="14105" max="14105" width="10.44140625" customWidth="1"/>
    <col min="14106" max="14106" width="10.6640625" customWidth="1"/>
    <col min="14107" max="14107" width="10.33203125" customWidth="1"/>
    <col min="14108" max="14108" width="10.5546875" customWidth="1"/>
    <col min="14109" max="14109" width="11.6640625" customWidth="1"/>
    <col min="14110" max="14110" width="10.44140625" customWidth="1"/>
    <col min="14111" max="14111" width="10.33203125" customWidth="1"/>
    <col min="14112" max="14112" width="11.5546875" customWidth="1"/>
    <col min="14113" max="14113" width="22.6640625" customWidth="1"/>
    <col min="14114" max="14114" width="16.33203125" customWidth="1"/>
    <col min="14115" max="14115" width="13.5546875" customWidth="1"/>
    <col min="14337" max="14337" width="36.6640625" customWidth="1"/>
    <col min="14338" max="14338" width="30.109375" customWidth="1"/>
    <col min="14339" max="14339" width="17.44140625" customWidth="1"/>
    <col min="14340" max="14340" width="10.33203125" customWidth="1"/>
    <col min="14341" max="14341" width="11.33203125" customWidth="1"/>
    <col min="14342" max="14342" width="10.6640625" customWidth="1"/>
    <col min="14343" max="14343" width="10.5546875" customWidth="1"/>
    <col min="14344" max="14344" width="11.33203125" customWidth="1"/>
    <col min="14345" max="14345" width="10.5546875" customWidth="1"/>
    <col min="14346" max="14346" width="10.33203125" customWidth="1"/>
    <col min="14347" max="14347" width="10.6640625" customWidth="1"/>
    <col min="14348" max="14348" width="11.44140625" customWidth="1"/>
    <col min="14349" max="14349" width="11.33203125" customWidth="1"/>
    <col min="14350" max="14350" width="11" customWidth="1"/>
    <col min="14351" max="14351" width="10" customWidth="1"/>
    <col min="14352" max="14352" width="10.33203125" customWidth="1"/>
    <col min="14353" max="14353" width="9.33203125" customWidth="1"/>
    <col min="14354" max="14354" width="10" customWidth="1"/>
    <col min="14355" max="14355" width="10.5546875" customWidth="1"/>
    <col min="14356" max="14356" width="11" customWidth="1"/>
    <col min="14357" max="14357" width="10" customWidth="1"/>
    <col min="14358" max="14358" width="9.88671875" customWidth="1"/>
    <col min="14359" max="14359" width="10.33203125" customWidth="1"/>
    <col min="14360" max="14360" width="11.88671875" customWidth="1"/>
    <col min="14361" max="14361" width="10.44140625" customWidth="1"/>
    <col min="14362" max="14362" width="10.6640625" customWidth="1"/>
    <col min="14363" max="14363" width="10.33203125" customWidth="1"/>
    <col min="14364" max="14364" width="10.5546875" customWidth="1"/>
    <col min="14365" max="14365" width="11.6640625" customWidth="1"/>
    <col min="14366" max="14366" width="10.44140625" customWidth="1"/>
    <col min="14367" max="14367" width="10.33203125" customWidth="1"/>
    <col min="14368" max="14368" width="11.5546875" customWidth="1"/>
    <col min="14369" max="14369" width="22.6640625" customWidth="1"/>
    <col min="14370" max="14370" width="16.33203125" customWidth="1"/>
    <col min="14371" max="14371" width="13.5546875" customWidth="1"/>
    <col min="14593" max="14593" width="36.6640625" customWidth="1"/>
    <col min="14594" max="14594" width="30.109375" customWidth="1"/>
    <col min="14595" max="14595" width="17.44140625" customWidth="1"/>
    <col min="14596" max="14596" width="10.33203125" customWidth="1"/>
    <col min="14597" max="14597" width="11.33203125" customWidth="1"/>
    <col min="14598" max="14598" width="10.6640625" customWidth="1"/>
    <col min="14599" max="14599" width="10.5546875" customWidth="1"/>
    <col min="14600" max="14600" width="11.33203125" customWidth="1"/>
    <col min="14601" max="14601" width="10.5546875" customWidth="1"/>
    <col min="14602" max="14602" width="10.33203125" customWidth="1"/>
    <col min="14603" max="14603" width="10.6640625" customWidth="1"/>
    <col min="14604" max="14604" width="11.44140625" customWidth="1"/>
    <col min="14605" max="14605" width="11.33203125" customWidth="1"/>
    <col min="14606" max="14606" width="11" customWidth="1"/>
    <col min="14607" max="14607" width="10" customWidth="1"/>
    <col min="14608" max="14608" width="10.33203125" customWidth="1"/>
    <col min="14609" max="14609" width="9.33203125" customWidth="1"/>
    <col min="14610" max="14610" width="10" customWidth="1"/>
    <col min="14611" max="14611" width="10.5546875" customWidth="1"/>
    <col min="14612" max="14612" width="11" customWidth="1"/>
    <col min="14613" max="14613" width="10" customWidth="1"/>
    <col min="14614" max="14614" width="9.88671875" customWidth="1"/>
    <col min="14615" max="14615" width="10.33203125" customWidth="1"/>
    <col min="14616" max="14616" width="11.88671875" customWidth="1"/>
    <col min="14617" max="14617" width="10.44140625" customWidth="1"/>
    <col min="14618" max="14618" width="10.6640625" customWidth="1"/>
    <col min="14619" max="14619" width="10.33203125" customWidth="1"/>
    <col min="14620" max="14620" width="10.5546875" customWidth="1"/>
    <col min="14621" max="14621" width="11.6640625" customWidth="1"/>
    <col min="14622" max="14622" width="10.44140625" customWidth="1"/>
    <col min="14623" max="14623" width="10.33203125" customWidth="1"/>
    <col min="14624" max="14624" width="11.5546875" customWidth="1"/>
    <col min="14625" max="14625" width="22.6640625" customWidth="1"/>
    <col min="14626" max="14626" width="16.33203125" customWidth="1"/>
    <col min="14627" max="14627" width="13.5546875" customWidth="1"/>
    <col min="14849" max="14849" width="36.6640625" customWidth="1"/>
    <col min="14850" max="14850" width="30.109375" customWidth="1"/>
    <col min="14851" max="14851" width="17.44140625" customWidth="1"/>
    <col min="14852" max="14852" width="10.33203125" customWidth="1"/>
    <col min="14853" max="14853" width="11.33203125" customWidth="1"/>
    <col min="14854" max="14854" width="10.6640625" customWidth="1"/>
    <col min="14855" max="14855" width="10.5546875" customWidth="1"/>
    <col min="14856" max="14856" width="11.33203125" customWidth="1"/>
    <col min="14857" max="14857" width="10.5546875" customWidth="1"/>
    <col min="14858" max="14858" width="10.33203125" customWidth="1"/>
    <col min="14859" max="14859" width="10.6640625" customWidth="1"/>
    <col min="14860" max="14860" width="11.44140625" customWidth="1"/>
    <col min="14861" max="14861" width="11.33203125" customWidth="1"/>
    <col min="14862" max="14862" width="11" customWidth="1"/>
    <col min="14863" max="14863" width="10" customWidth="1"/>
    <col min="14864" max="14864" width="10.33203125" customWidth="1"/>
    <col min="14865" max="14865" width="9.33203125" customWidth="1"/>
    <col min="14866" max="14866" width="10" customWidth="1"/>
    <col min="14867" max="14867" width="10.5546875" customWidth="1"/>
    <col min="14868" max="14868" width="11" customWidth="1"/>
    <col min="14869" max="14869" width="10" customWidth="1"/>
    <col min="14870" max="14870" width="9.88671875" customWidth="1"/>
    <col min="14871" max="14871" width="10.33203125" customWidth="1"/>
    <col min="14872" max="14872" width="11.88671875" customWidth="1"/>
    <col min="14873" max="14873" width="10.44140625" customWidth="1"/>
    <col min="14874" max="14874" width="10.6640625" customWidth="1"/>
    <col min="14875" max="14875" width="10.33203125" customWidth="1"/>
    <col min="14876" max="14876" width="10.5546875" customWidth="1"/>
    <col min="14877" max="14877" width="11.6640625" customWidth="1"/>
    <col min="14878" max="14878" width="10.44140625" customWidth="1"/>
    <col min="14879" max="14879" width="10.33203125" customWidth="1"/>
    <col min="14880" max="14880" width="11.5546875" customWidth="1"/>
    <col min="14881" max="14881" width="22.6640625" customWidth="1"/>
    <col min="14882" max="14882" width="16.33203125" customWidth="1"/>
    <col min="14883" max="14883" width="13.5546875" customWidth="1"/>
    <col min="15105" max="15105" width="36.6640625" customWidth="1"/>
    <col min="15106" max="15106" width="30.109375" customWidth="1"/>
    <col min="15107" max="15107" width="17.44140625" customWidth="1"/>
    <col min="15108" max="15108" width="10.33203125" customWidth="1"/>
    <col min="15109" max="15109" width="11.33203125" customWidth="1"/>
    <col min="15110" max="15110" width="10.6640625" customWidth="1"/>
    <col min="15111" max="15111" width="10.5546875" customWidth="1"/>
    <col min="15112" max="15112" width="11.33203125" customWidth="1"/>
    <col min="15113" max="15113" width="10.5546875" customWidth="1"/>
    <col min="15114" max="15114" width="10.33203125" customWidth="1"/>
    <col min="15115" max="15115" width="10.6640625" customWidth="1"/>
    <col min="15116" max="15116" width="11.44140625" customWidth="1"/>
    <col min="15117" max="15117" width="11.33203125" customWidth="1"/>
    <col min="15118" max="15118" width="11" customWidth="1"/>
    <col min="15119" max="15119" width="10" customWidth="1"/>
    <col min="15120" max="15120" width="10.33203125" customWidth="1"/>
    <col min="15121" max="15121" width="9.33203125" customWidth="1"/>
    <col min="15122" max="15122" width="10" customWidth="1"/>
    <col min="15123" max="15123" width="10.5546875" customWidth="1"/>
    <col min="15124" max="15124" width="11" customWidth="1"/>
    <col min="15125" max="15125" width="10" customWidth="1"/>
    <col min="15126" max="15126" width="9.88671875" customWidth="1"/>
    <col min="15127" max="15127" width="10.33203125" customWidth="1"/>
    <col min="15128" max="15128" width="11.88671875" customWidth="1"/>
    <col min="15129" max="15129" width="10.44140625" customWidth="1"/>
    <col min="15130" max="15130" width="10.6640625" customWidth="1"/>
    <col min="15131" max="15131" width="10.33203125" customWidth="1"/>
    <col min="15132" max="15132" width="10.5546875" customWidth="1"/>
    <col min="15133" max="15133" width="11.6640625" customWidth="1"/>
    <col min="15134" max="15134" width="10.44140625" customWidth="1"/>
    <col min="15135" max="15135" width="10.33203125" customWidth="1"/>
    <col min="15136" max="15136" width="11.5546875" customWidth="1"/>
    <col min="15137" max="15137" width="22.6640625" customWidth="1"/>
    <col min="15138" max="15138" width="16.33203125" customWidth="1"/>
    <col min="15139" max="15139" width="13.5546875" customWidth="1"/>
    <col min="15361" max="15361" width="36.6640625" customWidth="1"/>
    <col min="15362" max="15362" width="30.109375" customWidth="1"/>
    <col min="15363" max="15363" width="17.44140625" customWidth="1"/>
    <col min="15364" max="15364" width="10.33203125" customWidth="1"/>
    <col min="15365" max="15365" width="11.33203125" customWidth="1"/>
    <col min="15366" max="15366" width="10.6640625" customWidth="1"/>
    <col min="15367" max="15367" width="10.5546875" customWidth="1"/>
    <col min="15368" max="15368" width="11.33203125" customWidth="1"/>
    <col min="15369" max="15369" width="10.5546875" customWidth="1"/>
    <col min="15370" max="15370" width="10.33203125" customWidth="1"/>
    <col min="15371" max="15371" width="10.6640625" customWidth="1"/>
    <col min="15372" max="15372" width="11.44140625" customWidth="1"/>
    <col min="15373" max="15373" width="11.33203125" customWidth="1"/>
    <col min="15374" max="15374" width="11" customWidth="1"/>
    <col min="15375" max="15375" width="10" customWidth="1"/>
    <col min="15376" max="15376" width="10.33203125" customWidth="1"/>
    <col min="15377" max="15377" width="9.33203125" customWidth="1"/>
    <col min="15378" max="15378" width="10" customWidth="1"/>
    <col min="15379" max="15379" width="10.5546875" customWidth="1"/>
    <col min="15380" max="15380" width="11" customWidth="1"/>
    <col min="15381" max="15381" width="10" customWidth="1"/>
    <col min="15382" max="15382" width="9.88671875" customWidth="1"/>
    <col min="15383" max="15383" width="10.33203125" customWidth="1"/>
    <col min="15384" max="15384" width="11.88671875" customWidth="1"/>
    <col min="15385" max="15385" width="10.44140625" customWidth="1"/>
    <col min="15386" max="15386" width="10.6640625" customWidth="1"/>
    <col min="15387" max="15387" width="10.33203125" customWidth="1"/>
    <col min="15388" max="15388" width="10.5546875" customWidth="1"/>
    <col min="15389" max="15389" width="11.6640625" customWidth="1"/>
    <col min="15390" max="15390" width="10.44140625" customWidth="1"/>
    <col min="15391" max="15391" width="10.33203125" customWidth="1"/>
    <col min="15392" max="15392" width="11.5546875" customWidth="1"/>
    <col min="15393" max="15393" width="22.6640625" customWidth="1"/>
    <col min="15394" max="15394" width="16.33203125" customWidth="1"/>
    <col min="15395" max="15395" width="13.5546875" customWidth="1"/>
    <col min="15617" max="15617" width="36.6640625" customWidth="1"/>
    <col min="15618" max="15618" width="30.109375" customWidth="1"/>
    <col min="15619" max="15619" width="17.44140625" customWidth="1"/>
    <col min="15620" max="15620" width="10.33203125" customWidth="1"/>
    <col min="15621" max="15621" width="11.33203125" customWidth="1"/>
    <col min="15622" max="15622" width="10.6640625" customWidth="1"/>
    <col min="15623" max="15623" width="10.5546875" customWidth="1"/>
    <col min="15624" max="15624" width="11.33203125" customWidth="1"/>
    <col min="15625" max="15625" width="10.5546875" customWidth="1"/>
    <col min="15626" max="15626" width="10.33203125" customWidth="1"/>
    <col min="15627" max="15627" width="10.6640625" customWidth="1"/>
    <col min="15628" max="15628" width="11.44140625" customWidth="1"/>
    <col min="15629" max="15629" width="11.33203125" customWidth="1"/>
    <col min="15630" max="15630" width="11" customWidth="1"/>
    <col min="15631" max="15631" width="10" customWidth="1"/>
    <col min="15632" max="15632" width="10.33203125" customWidth="1"/>
    <col min="15633" max="15633" width="9.33203125" customWidth="1"/>
    <col min="15634" max="15634" width="10" customWidth="1"/>
    <col min="15635" max="15635" width="10.5546875" customWidth="1"/>
    <col min="15636" max="15636" width="11" customWidth="1"/>
    <col min="15637" max="15637" width="10" customWidth="1"/>
    <col min="15638" max="15638" width="9.88671875" customWidth="1"/>
    <col min="15639" max="15639" width="10.33203125" customWidth="1"/>
    <col min="15640" max="15640" width="11.88671875" customWidth="1"/>
    <col min="15641" max="15641" width="10.44140625" customWidth="1"/>
    <col min="15642" max="15642" width="10.6640625" customWidth="1"/>
    <col min="15643" max="15643" width="10.33203125" customWidth="1"/>
    <col min="15644" max="15644" width="10.5546875" customWidth="1"/>
    <col min="15645" max="15645" width="11.6640625" customWidth="1"/>
    <col min="15646" max="15646" width="10.44140625" customWidth="1"/>
    <col min="15647" max="15647" width="10.33203125" customWidth="1"/>
    <col min="15648" max="15648" width="11.5546875" customWidth="1"/>
    <col min="15649" max="15649" width="22.6640625" customWidth="1"/>
    <col min="15650" max="15650" width="16.33203125" customWidth="1"/>
    <col min="15651" max="15651" width="13.5546875" customWidth="1"/>
    <col min="15873" max="15873" width="36.6640625" customWidth="1"/>
    <col min="15874" max="15874" width="30.109375" customWidth="1"/>
    <col min="15875" max="15875" width="17.44140625" customWidth="1"/>
    <col min="15876" max="15876" width="10.33203125" customWidth="1"/>
    <col min="15877" max="15877" width="11.33203125" customWidth="1"/>
    <col min="15878" max="15878" width="10.6640625" customWidth="1"/>
    <col min="15879" max="15879" width="10.5546875" customWidth="1"/>
    <col min="15880" max="15880" width="11.33203125" customWidth="1"/>
    <col min="15881" max="15881" width="10.5546875" customWidth="1"/>
    <col min="15882" max="15882" width="10.33203125" customWidth="1"/>
    <col min="15883" max="15883" width="10.6640625" customWidth="1"/>
    <col min="15884" max="15884" width="11.44140625" customWidth="1"/>
    <col min="15885" max="15885" width="11.33203125" customWidth="1"/>
    <col min="15886" max="15886" width="11" customWidth="1"/>
    <col min="15887" max="15887" width="10" customWidth="1"/>
    <col min="15888" max="15888" width="10.33203125" customWidth="1"/>
    <col min="15889" max="15889" width="9.33203125" customWidth="1"/>
    <col min="15890" max="15890" width="10" customWidth="1"/>
    <col min="15891" max="15891" width="10.5546875" customWidth="1"/>
    <col min="15892" max="15892" width="11" customWidth="1"/>
    <col min="15893" max="15893" width="10" customWidth="1"/>
    <col min="15894" max="15894" width="9.88671875" customWidth="1"/>
    <col min="15895" max="15895" width="10.33203125" customWidth="1"/>
    <col min="15896" max="15896" width="11.88671875" customWidth="1"/>
    <col min="15897" max="15897" width="10.44140625" customWidth="1"/>
    <col min="15898" max="15898" width="10.6640625" customWidth="1"/>
    <col min="15899" max="15899" width="10.33203125" customWidth="1"/>
    <col min="15900" max="15900" width="10.5546875" customWidth="1"/>
    <col min="15901" max="15901" width="11.6640625" customWidth="1"/>
    <col min="15902" max="15902" width="10.44140625" customWidth="1"/>
    <col min="15903" max="15903" width="10.33203125" customWidth="1"/>
    <col min="15904" max="15904" width="11.5546875" customWidth="1"/>
    <col min="15905" max="15905" width="22.6640625" customWidth="1"/>
    <col min="15906" max="15906" width="16.33203125" customWidth="1"/>
    <col min="15907" max="15907" width="13.5546875" customWidth="1"/>
    <col min="16129" max="16129" width="36.6640625" customWidth="1"/>
    <col min="16130" max="16130" width="30.109375" customWidth="1"/>
    <col min="16131" max="16131" width="17.44140625" customWidth="1"/>
    <col min="16132" max="16132" width="10.33203125" customWidth="1"/>
    <col min="16133" max="16133" width="11.33203125" customWidth="1"/>
    <col min="16134" max="16134" width="10.6640625" customWidth="1"/>
    <col min="16135" max="16135" width="10.5546875" customWidth="1"/>
    <col min="16136" max="16136" width="11.33203125" customWidth="1"/>
    <col min="16137" max="16137" width="10.5546875" customWidth="1"/>
    <col min="16138" max="16138" width="10.33203125" customWidth="1"/>
    <col min="16139" max="16139" width="10.6640625" customWidth="1"/>
    <col min="16140" max="16140" width="11.44140625" customWidth="1"/>
    <col min="16141" max="16141" width="11.33203125" customWidth="1"/>
    <col min="16142" max="16142" width="11" customWidth="1"/>
    <col min="16143" max="16143" width="10" customWidth="1"/>
    <col min="16144" max="16144" width="10.33203125" customWidth="1"/>
    <col min="16145" max="16145" width="9.33203125" customWidth="1"/>
    <col min="16146" max="16146" width="10" customWidth="1"/>
    <col min="16147" max="16147" width="10.5546875" customWidth="1"/>
    <col min="16148" max="16148" width="11" customWidth="1"/>
    <col min="16149" max="16149" width="10" customWidth="1"/>
    <col min="16150" max="16150" width="9.88671875" customWidth="1"/>
    <col min="16151" max="16151" width="10.33203125" customWidth="1"/>
    <col min="16152" max="16152" width="11.88671875" customWidth="1"/>
    <col min="16153" max="16153" width="10.44140625" customWidth="1"/>
    <col min="16154" max="16154" width="10.6640625" customWidth="1"/>
    <col min="16155" max="16155" width="10.33203125" customWidth="1"/>
    <col min="16156" max="16156" width="10.5546875" customWidth="1"/>
    <col min="16157" max="16157" width="11.6640625" customWidth="1"/>
    <col min="16158" max="16158" width="10.44140625" customWidth="1"/>
    <col min="16159" max="16159" width="10.33203125" customWidth="1"/>
    <col min="16160" max="16160" width="11.5546875" customWidth="1"/>
    <col min="16161" max="16161" width="22.6640625" customWidth="1"/>
    <col min="16162" max="16162" width="16.33203125" customWidth="1"/>
    <col min="16163" max="16163" width="13.5546875" customWidth="1"/>
  </cols>
  <sheetData>
    <row r="1" spans="1:35" s="2" customFormat="1" x14ac:dyDescent="0.25">
      <c r="A1" s="1" t="s">
        <v>0</v>
      </c>
      <c r="B1" s="1" t="s">
        <v>1</v>
      </c>
      <c r="C1" s="1">
        <v>1988</v>
      </c>
      <c r="D1" s="1">
        <v>1989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2">
        <v>2005</v>
      </c>
      <c r="U1" s="2">
        <v>2006</v>
      </c>
      <c r="V1" s="2">
        <v>2007</v>
      </c>
      <c r="W1" s="2">
        <v>2008</v>
      </c>
      <c r="X1" s="2">
        <v>2009</v>
      </c>
      <c r="Y1" s="2">
        <v>2010</v>
      </c>
      <c r="Z1" s="2">
        <v>2011</v>
      </c>
      <c r="AA1" s="2">
        <v>2012</v>
      </c>
      <c r="AB1" s="2">
        <v>2013</v>
      </c>
      <c r="AC1" s="2">
        <v>2014</v>
      </c>
      <c r="AD1" s="2">
        <v>2015</v>
      </c>
      <c r="AE1" s="2">
        <v>2016</v>
      </c>
      <c r="AF1" s="2">
        <v>2017</v>
      </c>
      <c r="AG1" s="2" t="s">
        <v>2</v>
      </c>
      <c r="AH1" s="3" t="s">
        <v>3</v>
      </c>
      <c r="AI1" s="4"/>
    </row>
    <row r="2" spans="1:35" x14ac:dyDescent="0.25">
      <c r="A2" s="5" t="s">
        <v>4</v>
      </c>
      <c r="B2" s="6" t="s">
        <v>5</v>
      </c>
      <c r="C2" s="6">
        <v>15</v>
      </c>
      <c r="D2" s="7">
        <v>389</v>
      </c>
      <c r="E2" s="7">
        <v>386</v>
      </c>
      <c r="F2" s="7">
        <v>1081</v>
      </c>
      <c r="G2" s="7">
        <v>553</v>
      </c>
      <c r="H2" s="7">
        <v>1297</v>
      </c>
      <c r="I2" s="7">
        <v>518</v>
      </c>
      <c r="J2" s="7">
        <v>457</v>
      </c>
      <c r="K2" s="7">
        <v>353</v>
      </c>
      <c r="L2" s="7">
        <v>659</v>
      </c>
      <c r="M2" s="7">
        <v>1787</v>
      </c>
      <c r="N2" s="8">
        <v>717</v>
      </c>
      <c r="O2" s="7">
        <v>673</v>
      </c>
      <c r="P2" s="7">
        <v>107</v>
      </c>
      <c r="Q2" s="7">
        <v>83</v>
      </c>
      <c r="R2" s="7">
        <v>51</v>
      </c>
      <c r="S2" s="7">
        <v>67</v>
      </c>
      <c r="T2" s="9">
        <v>80</v>
      </c>
      <c r="U2" s="7">
        <v>111</v>
      </c>
      <c r="V2" s="7">
        <v>97</v>
      </c>
      <c r="W2" s="9">
        <v>44</v>
      </c>
      <c r="X2" s="9">
        <v>77</v>
      </c>
      <c r="Y2" s="9">
        <v>88</v>
      </c>
      <c r="Z2" s="9">
        <v>185</v>
      </c>
      <c r="AA2" s="9">
        <v>41</v>
      </c>
      <c r="AB2" s="10"/>
      <c r="AC2" s="10"/>
      <c r="AD2" s="10"/>
      <c r="AG2" s="11">
        <f>SUM(C2:AE2)</f>
        <v>9916</v>
      </c>
      <c r="AH2" s="3">
        <f>SUM(AG2/AG64)</f>
        <v>4.8635031073252909E-4</v>
      </c>
    </row>
    <row r="3" spans="1:35" x14ac:dyDescent="0.25">
      <c r="A3" s="5" t="s">
        <v>6</v>
      </c>
      <c r="B3" s="6" t="s">
        <v>5</v>
      </c>
      <c r="C3" s="6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9"/>
      <c r="P3" s="7">
        <v>177</v>
      </c>
      <c r="Q3" s="7">
        <v>253</v>
      </c>
      <c r="R3" s="7">
        <v>229</v>
      </c>
      <c r="S3" s="7">
        <v>406</v>
      </c>
      <c r="T3" s="9">
        <v>217</v>
      </c>
      <c r="U3" s="7">
        <v>368</v>
      </c>
      <c r="V3" s="7">
        <v>512</v>
      </c>
      <c r="W3" s="9">
        <v>313</v>
      </c>
      <c r="X3" s="9">
        <v>415</v>
      </c>
      <c r="Y3" s="9">
        <v>361</v>
      </c>
      <c r="Z3" s="9">
        <v>602</v>
      </c>
      <c r="AA3" s="9">
        <v>214</v>
      </c>
      <c r="AB3" s="13">
        <v>412</v>
      </c>
      <c r="AC3" s="13">
        <v>632</v>
      </c>
      <c r="AD3" s="13">
        <v>359</v>
      </c>
      <c r="AE3" s="13">
        <v>460</v>
      </c>
      <c r="AF3" s="13">
        <v>892</v>
      </c>
      <c r="AG3" s="11">
        <f>SUM(C3:AF3)</f>
        <v>6822</v>
      </c>
      <c r="AH3" s="3">
        <f>SUM(AG3/AG64)</f>
        <v>3.3459881200255279E-4</v>
      </c>
    </row>
    <row r="4" spans="1:35" x14ac:dyDescent="0.25">
      <c r="A4" s="14" t="s">
        <v>7</v>
      </c>
      <c r="B4" s="14" t="s">
        <v>8</v>
      </c>
      <c r="C4" s="14">
        <v>4644</v>
      </c>
      <c r="D4" s="15">
        <v>31637</v>
      </c>
      <c r="E4" s="15">
        <v>49435.5</v>
      </c>
      <c r="F4" s="15">
        <v>42847</v>
      </c>
      <c r="G4" s="15">
        <v>58216.5</v>
      </c>
      <c r="H4" s="15">
        <v>12052</v>
      </c>
      <c r="I4" s="15">
        <v>62179.5</v>
      </c>
      <c r="J4" s="15">
        <v>42214.5</v>
      </c>
      <c r="K4" s="15">
        <v>48710.5</v>
      </c>
      <c r="L4" s="15">
        <v>68042.5</v>
      </c>
      <c r="M4" s="15">
        <v>70816.5</v>
      </c>
      <c r="N4" s="15">
        <v>36657</v>
      </c>
      <c r="O4" s="15">
        <v>69591</v>
      </c>
      <c r="P4" s="15">
        <v>50591.5</v>
      </c>
      <c r="Q4" s="15">
        <v>33268</v>
      </c>
      <c r="R4" s="15">
        <v>29207</v>
      </c>
      <c r="S4" s="15">
        <v>30841</v>
      </c>
      <c r="T4" s="16">
        <v>26119</v>
      </c>
      <c r="U4" s="15">
        <v>120551</v>
      </c>
      <c r="V4" s="15">
        <v>64355</v>
      </c>
      <c r="W4" s="16">
        <f>SUM(W5:W8)</f>
        <v>76738</v>
      </c>
      <c r="X4" s="16">
        <f>SUM(X5:X8)</f>
        <v>103671</v>
      </c>
      <c r="Y4" s="16">
        <f>SUM(Y5:Y8)</f>
        <v>95005</v>
      </c>
      <c r="Z4" s="16">
        <f>SUM(Z5:Z8)</f>
        <v>88402</v>
      </c>
      <c r="AA4" s="16">
        <f>SUM(AA5:AA8)</f>
        <v>63233</v>
      </c>
      <c r="AB4" s="16">
        <f>SUM(AB5:AB6)</f>
        <v>34766</v>
      </c>
      <c r="AC4" s="16">
        <f>SUM(AC5:AC6)</f>
        <v>51847</v>
      </c>
      <c r="AD4" s="16">
        <f>SUM(AD5:AD6)</f>
        <v>30573</v>
      </c>
      <c r="AE4" s="9">
        <f>SUM(AE5:AE6)</f>
        <v>33858</v>
      </c>
      <c r="AF4" s="9">
        <f>SUM(AF5:AF6)</f>
        <v>42172</v>
      </c>
      <c r="AG4" s="16">
        <f>SUM(C4:AF4)</f>
        <v>1572241</v>
      </c>
      <c r="AH4" s="17">
        <f>AG4/AG64</f>
        <v>7.7113745350587168E-2</v>
      </c>
    </row>
    <row r="5" spans="1:35" x14ac:dyDescent="0.25">
      <c r="A5" s="18" t="s">
        <v>9</v>
      </c>
      <c r="B5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  <c r="S5" s="7"/>
      <c r="T5" s="9"/>
      <c r="U5" s="7"/>
      <c r="V5" s="7"/>
      <c r="W5" s="9">
        <v>24194</v>
      </c>
      <c r="X5" s="9">
        <v>32335</v>
      </c>
      <c r="Y5" s="9">
        <v>29269</v>
      </c>
      <c r="Z5" s="19">
        <v>24317</v>
      </c>
      <c r="AA5" s="19">
        <v>19450</v>
      </c>
      <c r="AB5" s="13">
        <v>7577</v>
      </c>
      <c r="AC5" s="13">
        <v>9184</v>
      </c>
      <c r="AD5" s="13">
        <v>7132</v>
      </c>
      <c r="AE5" s="13">
        <v>7972</v>
      </c>
      <c r="AF5" s="13">
        <v>8694</v>
      </c>
      <c r="AG5" s="11">
        <f>SUM(W5:AF5)</f>
        <v>170124</v>
      </c>
      <c r="AH5" s="3">
        <f>SUM(AG5/AG64)</f>
        <v>8.3440762669484449E-3</v>
      </c>
    </row>
    <row r="6" spans="1:35" x14ac:dyDescent="0.25">
      <c r="A6" s="18" t="s">
        <v>10</v>
      </c>
      <c r="B6" t="s">
        <v>8</v>
      </c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  <c r="S6" s="7"/>
      <c r="T6" s="9"/>
      <c r="U6" s="7"/>
      <c r="V6" s="7"/>
      <c r="W6" s="9">
        <v>52544</v>
      </c>
      <c r="X6" s="9">
        <v>71336</v>
      </c>
      <c r="Y6" s="9">
        <v>65736</v>
      </c>
      <c r="Z6" s="19">
        <v>64085</v>
      </c>
      <c r="AA6" s="19">
        <v>43783</v>
      </c>
      <c r="AB6" s="10">
        <f>SUM(AB7:AB8)</f>
        <v>27189</v>
      </c>
      <c r="AC6" s="10">
        <f>SUM(AC7:AC8)</f>
        <v>42663</v>
      </c>
      <c r="AD6" s="10">
        <f>SUM(AD7:AD8)</f>
        <v>23441</v>
      </c>
      <c r="AE6" s="9">
        <f>SUM(AE7:AE8)</f>
        <v>25886</v>
      </c>
      <c r="AF6" s="9">
        <f>SUM(AF7:AF8)</f>
        <v>33478</v>
      </c>
      <c r="AG6" s="11">
        <f>SUM(W6:AF6)</f>
        <v>450141</v>
      </c>
      <c r="AH6" s="3">
        <f>SUM(AG6/AG64)</f>
        <v>2.2078077372272225E-2</v>
      </c>
    </row>
    <row r="7" spans="1:35" x14ac:dyDescent="0.25">
      <c r="A7" s="18" t="s">
        <v>11</v>
      </c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  <c r="S7" s="7"/>
      <c r="T7" s="9"/>
      <c r="U7" s="7"/>
      <c r="V7" s="7"/>
      <c r="W7" s="9"/>
      <c r="X7" s="9"/>
      <c r="Y7" s="9"/>
      <c r="Z7" s="19"/>
      <c r="AA7" s="19"/>
      <c r="AB7" s="13">
        <v>13086</v>
      </c>
      <c r="AC7" s="13">
        <v>22346</v>
      </c>
      <c r="AD7" s="13">
        <v>10391</v>
      </c>
      <c r="AE7" s="20">
        <v>13390</v>
      </c>
      <c r="AF7" s="20">
        <v>15685</v>
      </c>
      <c r="AG7" s="11">
        <f>SUM(AB7:AF7)</f>
        <v>74898</v>
      </c>
      <c r="AH7" s="3">
        <f>SUM(AG7/AG64)</f>
        <v>3.6735241602707711E-3</v>
      </c>
    </row>
    <row r="8" spans="1:35" x14ac:dyDescent="0.25">
      <c r="A8" s="18" t="s">
        <v>12</v>
      </c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  <c r="S8" s="7"/>
      <c r="T8" s="9"/>
      <c r="U8" s="7"/>
      <c r="V8" s="7"/>
      <c r="W8" s="9"/>
      <c r="X8" s="9"/>
      <c r="Y8" s="9"/>
      <c r="Z8" s="19"/>
      <c r="AA8" s="19"/>
      <c r="AB8" s="13">
        <v>14103</v>
      </c>
      <c r="AC8" s="13">
        <v>20317</v>
      </c>
      <c r="AD8" s="13">
        <v>13050</v>
      </c>
      <c r="AE8" s="13">
        <v>12496</v>
      </c>
      <c r="AF8" s="13">
        <v>17793</v>
      </c>
      <c r="AG8" s="11">
        <f>SUM(AB8:AF8)</f>
        <v>77759</v>
      </c>
      <c r="AH8" s="3">
        <f>SUM(AG8/AG64)</f>
        <v>3.8138477019212112E-3</v>
      </c>
    </row>
    <row r="9" spans="1:35" x14ac:dyDescent="0.25">
      <c r="A9" s="5" t="s">
        <v>13</v>
      </c>
      <c r="B9" s="6" t="s">
        <v>14</v>
      </c>
      <c r="C9" s="6"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7">
        <v>2188</v>
      </c>
      <c r="Q9" s="7">
        <v>2508</v>
      </c>
      <c r="R9" s="7">
        <v>2479</v>
      </c>
      <c r="S9" s="7">
        <v>2284</v>
      </c>
      <c r="T9" s="9">
        <v>2237</v>
      </c>
      <c r="U9" s="7">
        <v>2183</v>
      </c>
      <c r="V9" s="7">
        <v>2667</v>
      </c>
      <c r="W9" s="9">
        <v>2961</v>
      </c>
      <c r="X9" s="9">
        <v>4043</v>
      </c>
      <c r="Y9" s="9">
        <v>1850</v>
      </c>
      <c r="Z9" s="19">
        <v>1876</v>
      </c>
      <c r="AA9" s="19">
        <v>1805</v>
      </c>
      <c r="AB9" s="21"/>
      <c r="AC9" s="21"/>
      <c r="AD9" s="21"/>
      <c r="AG9" s="11">
        <f>SUM(C9:AE9)</f>
        <v>29081</v>
      </c>
      <c r="AH9" s="3">
        <f>SUM(AG9/AG64)</f>
        <v>1.4263365657939369E-3</v>
      </c>
    </row>
    <row r="10" spans="1:35" ht="15.6" x14ac:dyDescent="0.35">
      <c r="A10" s="5" t="s">
        <v>15</v>
      </c>
      <c r="B10" s="6" t="s">
        <v>8</v>
      </c>
      <c r="C10" s="6">
        <v>682</v>
      </c>
      <c r="D10" s="7">
        <v>3457</v>
      </c>
      <c r="E10" s="7">
        <v>5421</v>
      </c>
      <c r="F10" s="7">
        <v>9600</v>
      </c>
      <c r="G10" s="7">
        <v>7413</v>
      </c>
      <c r="H10" s="7">
        <v>8316</v>
      </c>
      <c r="I10" s="7">
        <v>5652</v>
      </c>
      <c r="J10" s="7">
        <v>5094</v>
      </c>
      <c r="K10" s="7">
        <v>5836</v>
      </c>
      <c r="L10" s="7">
        <v>5891</v>
      </c>
      <c r="M10" s="7">
        <v>9115</v>
      </c>
      <c r="N10" s="22">
        <v>9537</v>
      </c>
      <c r="O10" s="7">
        <v>6857</v>
      </c>
      <c r="P10" s="7">
        <v>10768</v>
      </c>
      <c r="Q10" s="7">
        <v>10675</v>
      </c>
      <c r="R10" s="7">
        <v>8406</v>
      </c>
      <c r="S10" s="7">
        <v>11021</v>
      </c>
      <c r="T10" s="9">
        <v>13288</v>
      </c>
      <c r="U10" s="7">
        <v>8499</v>
      </c>
      <c r="V10" s="7">
        <v>9413</v>
      </c>
      <c r="W10" s="9">
        <v>8987</v>
      </c>
      <c r="X10" s="9">
        <v>9609</v>
      </c>
      <c r="Y10" s="9">
        <v>6211</v>
      </c>
      <c r="Z10" s="19">
        <v>7640</v>
      </c>
      <c r="AA10" s="19">
        <v>6001</v>
      </c>
      <c r="AB10" s="13">
        <v>3688</v>
      </c>
      <c r="AC10" s="13">
        <v>4834</v>
      </c>
      <c r="AD10" s="13">
        <v>2003</v>
      </c>
      <c r="AE10" s="13">
        <v>3693</v>
      </c>
      <c r="AF10" s="13">
        <v>5508</v>
      </c>
      <c r="AG10" s="11">
        <f>SUM(C10:AF10)</f>
        <v>213115</v>
      </c>
      <c r="AH10" s="3">
        <f>SUM(AG10/AG64)</f>
        <v>1.0452656965688074E-2</v>
      </c>
      <c r="AI10" s="12">
        <v>1708048</v>
      </c>
    </row>
    <row r="11" spans="1:35" x14ac:dyDescent="0.25">
      <c r="A11" s="5" t="s">
        <v>16</v>
      </c>
      <c r="B11" s="6" t="s">
        <v>5</v>
      </c>
      <c r="C11" s="6"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7">
        <v>1054</v>
      </c>
      <c r="Q11" s="7">
        <v>1170</v>
      </c>
      <c r="R11" s="7">
        <v>1219</v>
      </c>
      <c r="S11" s="7">
        <v>1522</v>
      </c>
      <c r="T11" s="9">
        <v>1257</v>
      </c>
      <c r="U11" s="7">
        <v>1862</v>
      </c>
      <c r="V11" s="7">
        <v>2241</v>
      </c>
      <c r="W11" s="9">
        <v>1517</v>
      </c>
      <c r="X11" s="9">
        <v>2107</v>
      </c>
      <c r="Y11" s="9">
        <v>1381</v>
      </c>
      <c r="Z11" s="19">
        <v>1591</v>
      </c>
      <c r="AA11" s="19">
        <v>1306</v>
      </c>
      <c r="AB11" s="21"/>
      <c r="AC11" s="21"/>
      <c r="AD11" s="21"/>
      <c r="AG11" s="11">
        <f>SUM(C11:AE11)</f>
        <v>18227</v>
      </c>
      <c r="AH11" s="3">
        <f>SUM(AG11/AG64)</f>
        <v>8.939801445867092E-4</v>
      </c>
    </row>
    <row r="12" spans="1:35" ht="15.6" x14ac:dyDescent="0.35">
      <c r="A12" s="23" t="s">
        <v>17</v>
      </c>
      <c r="B12" s="24" t="s">
        <v>8</v>
      </c>
      <c r="C12" s="24">
        <v>4486</v>
      </c>
      <c r="D12" s="25">
        <v>20518</v>
      </c>
      <c r="E12" s="26">
        <v>23929</v>
      </c>
      <c r="F12" s="26">
        <v>16106</v>
      </c>
      <c r="G12" s="26">
        <v>20898</v>
      </c>
      <c r="H12" s="27">
        <v>27780</v>
      </c>
      <c r="I12" s="26">
        <v>21064</v>
      </c>
      <c r="J12" s="26">
        <v>13943</v>
      </c>
      <c r="K12" s="26">
        <v>14220</v>
      </c>
      <c r="L12" s="26">
        <v>18824</v>
      </c>
      <c r="M12" s="26">
        <v>25282</v>
      </c>
      <c r="N12" s="28">
        <v>23101</v>
      </c>
      <c r="O12" s="26">
        <v>19969</v>
      </c>
      <c r="P12" s="26">
        <v>28865</v>
      </c>
      <c r="Q12" s="26">
        <v>30243</v>
      </c>
      <c r="R12" s="26">
        <v>30459</v>
      </c>
      <c r="S12" s="26">
        <v>33289</v>
      </c>
      <c r="T12" s="27">
        <v>24377</v>
      </c>
      <c r="U12" s="26">
        <v>25462</v>
      </c>
      <c r="V12" s="26">
        <v>34961</v>
      </c>
      <c r="W12" s="27">
        <v>31774</v>
      </c>
      <c r="X12" s="27">
        <v>33633</v>
      </c>
      <c r="Y12" s="27">
        <v>27292</v>
      </c>
      <c r="Z12" s="29">
        <v>26024</v>
      </c>
      <c r="AA12" s="30">
        <v>19902</v>
      </c>
      <c r="AB12" s="20">
        <v>15429</v>
      </c>
      <c r="AC12" s="20">
        <v>21307</v>
      </c>
      <c r="AD12" s="20">
        <v>13084</v>
      </c>
      <c r="AE12" s="20">
        <v>13546</v>
      </c>
      <c r="AF12" s="20">
        <v>19942</v>
      </c>
      <c r="AG12" s="31">
        <f t="shared" ref="AG12:AG17" si="0">SUM(C12:AF12)</f>
        <v>679709</v>
      </c>
      <c r="AH12" s="32">
        <f>SUM(AG12/AG64)</f>
        <v>3.3337705058259039E-2</v>
      </c>
    </row>
    <row r="13" spans="1:35" ht="15.6" x14ac:dyDescent="0.35">
      <c r="A13" s="23" t="s">
        <v>18</v>
      </c>
      <c r="B13" s="24" t="s">
        <v>8</v>
      </c>
      <c r="C13" s="24">
        <v>1073</v>
      </c>
      <c r="D13" s="25">
        <v>6711</v>
      </c>
      <c r="E13" s="26">
        <v>8778</v>
      </c>
      <c r="F13" s="26">
        <v>8012</v>
      </c>
      <c r="G13" s="26">
        <v>10945</v>
      </c>
      <c r="H13" s="27">
        <v>17431</v>
      </c>
      <c r="I13" s="26">
        <v>11999</v>
      </c>
      <c r="J13" s="26">
        <v>9811</v>
      </c>
      <c r="K13" s="26">
        <v>11375</v>
      </c>
      <c r="L13" s="26">
        <v>16003</v>
      </c>
      <c r="M13" s="26">
        <v>20695</v>
      </c>
      <c r="N13" s="33">
        <v>16808</v>
      </c>
      <c r="O13" s="26">
        <v>16561</v>
      </c>
      <c r="P13" s="26">
        <v>19161</v>
      </c>
      <c r="Q13" s="26">
        <v>22083</v>
      </c>
      <c r="R13" s="26">
        <v>23654</v>
      </c>
      <c r="S13" s="26">
        <v>25353</v>
      </c>
      <c r="T13" s="27">
        <v>18741</v>
      </c>
      <c r="U13" s="26">
        <v>26185</v>
      </c>
      <c r="V13" s="26">
        <v>30567</v>
      </c>
      <c r="W13" s="27">
        <v>24282</v>
      </c>
      <c r="X13" s="27">
        <v>29299</v>
      </c>
      <c r="Y13" s="27">
        <v>25773</v>
      </c>
      <c r="Z13" s="29">
        <v>25898</v>
      </c>
      <c r="AA13" s="30">
        <v>19592</v>
      </c>
      <c r="AB13" s="20">
        <v>17182</v>
      </c>
      <c r="AC13" s="20">
        <v>30331</v>
      </c>
      <c r="AD13" s="20">
        <v>15105</v>
      </c>
      <c r="AE13" s="20">
        <v>17944</v>
      </c>
      <c r="AF13" s="20">
        <v>27473</v>
      </c>
      <c r="AG13" s="31">
        <f t="shared" si="0"/>
        <v>554825</v>
      </c>
      <c r="AH13" s="32">
        <f>SUM(AG13/AG64)</f>
        <v>2.7212516251732096E-2</v>
      </c>
    </row>
    <row r="14" spans="1:35" ht="15.6" x14ac:dyDescent="0.35">
      <c r="A14" s="23" t="s">
        <v>19</v>
      </c>
      <c r="B14" s="24" t="s">
        <v>8</v>
      </c>
      <c r="C14" s="24">
        <v>2253</v>
      </c>
      <c r="D14" s="25">
        <v>13664</v>
      </c>
      <c r="E14" s="26">
        <v>16547</v>
      </c>
      <c r="F14" s="26">
        <v>10743</v>
      </c>
      <c r="G14" s="26">
        <v>15571</v>
      </c>
      <c r="H14" s="26">
        <v>19652</v>
      </c>
      <c r="I14" s="26">
        <v>14960</v>
      </c>
      <c r="J14" s="26">
        <v>9992</v>
      </c>
      <c r="K14" s="26">
        <v>10627</v>
      </c>
      <c r="L14" s="26">
        <v>11925</v>
      </c>
      <c r="M14" s="26">
        <v>16625</v>
      </c>
      <c r="N14" s="28">
        <v>16592</v>
      </c>
      <c r="O14" s="26">
        <v>15119</v>
      </c>
      <c r="P14" s="26">
        <v>18348</v>
      </c>
      <c r="Q14" s="26">
        <v>20758</v>
      </c>
      <c r="R14" s="26">
        <v>19993</v>
      </c>
      <c r="S14" s="26">
        <v>23014</v>
      </c>
      <c r="T14" s="27">
        <v>18741</v>
      </c>
      <c r="U14" s="26">
        <v>18329</v>
      </c>
      <c r="V14" s="26">
        <v>25748</v>
      </c>
      <c r="W14" s="27">
        <v>23090</v>
      </c>
      <c r="X14" s="27">
        <v>25941</v>
      </c>
      <c r="Y14" s="27">
        <v>22041</v>
      </c>
      <c r="Z14" s="29">
        <v>19998</v>
      </c>
      <c r="AA14" s="30">
        <v>13628</v>
      </c>
      <c r="AB14" s="20">
        <v>13137</v>
      </c>
      <c r="AC14" s="20">
        <v>20650</v>
      </c>
      <c r="AD14" s="20">
        <v>9826</v>
      </c>
      <c r="AE14" s="20">
        <v>11524</v>
      </c>
      <c r="AF14" s="20">
        <v>17081</v>
      </c>
      <c r="AG14" s="31">
        <f t="shared" si="0"/>
        <v>496117</v>
      </c>
      <c r="AH14" s="32">
        <f>SUM(AG14/AG64)</f>
        <v>2.4333063443897754E-2</v>
      </c>
    </row>
    <row r="15" spans="1:35" ht="15.6" x14ac:dyDescent="0.35">
      <c r="A15" s="5" t="s">
        <v>20</v>
      </c>
      <c r="B15" s="6" t="s">
        <v>14</v>
      </c>
      <c r="C15" s="24">
        <v>108</v>
      </c>
      <c r="D15" s="7">
        <v>859</v>
      </c>
      <c r="E15" s="7">
        <v>779</v>
      </c>
      <c r="F15" s="7">
        <v>949</v>
      </c>
      <c r="G15" s="7">
        <v>1183</v>
      </c>
      <c r="H15" s="9">
        <v>1532</v>
      </c>
      <c r="I15" s="7">
        <v>781</v>
      </c>
      <c r="J15" s="7">
        <v>904</v>
      </c>
      <c r="K15" s="7">
        <v>816</v>
      </c>
      <c r="L15" s="7">
        <v>898</v>
      </c>
      <c r="M15" s="7">
        <v>1230</v>
      </c>
      <c r="N15" s="34">
        <v>2073</v>
      </c>
      <c r="O15" s="7">
        <v>642</v>
      </c>
      <c r="P15" s="7">
        <v>873</v>
      </c>
      <c r="Q15" s="7">
        <v>923</v>
      </c>
      <c r="R15" s="7">
        <v>899</v>
      </c>
      <c r="S15" s="7">
        <v>736</v>
      </c>
      <c r="T15" s="9">
        <v>653</v>
      </c>
      <c r="U15" s="7">
        <v>742</v>
      </c>
      <c r="V15" s="7">
        <v>3128</v>
      </c>
      <c r="W15" s="9">
        <v>811</v>
      </c>
      <c r="X15" s="9">
        <v>699</v>
      </c>
      <c r="Y15" s="9">
        <v>809</v>
      </c>
      <c r="Z15" s="19">
        <v>655</v>
      </c>
      <c r="AA15" s="19">
        <v>488</v>
      </c>
      <c r="AB15" s="13">
        <v>2199</v>
      </c>
      <c r="AC15" s="13">
        <v>3360</v>
      </c>
      <c r="AD15" s="13">
        <v>2374</v>
      </c>
      <c r="AE15" s="13">
        <v>1698</v>
      </c>
      <c r="AF15" s="13">
        <v>3382</v>
      </c>
      <c r="AG15" s="11">
        <f t="shared" si="0"/>
        <v>37183</v>
      </c>
      <c r="AH15" s="3">
        <f>SUM(AG15/AG64)</f>
        <v>1.8237155711947992E-3</v>
      </c>
    </row>
    <row r="16" spans="1:35" x14ac:dyDescent="0.25">
      <c r="A16" s="23" t="s">
        <v>21</v>
      </c>
      <c r="B16" s="24" t="s">
        <v>5</v>
      </c>
      <c r="C16" s="24">
        <v>598</v>
      </c>
      <c r="D16" s="25">
        <v>8623</v>
      </c>
      <c r="E16" s="26">
        <v>10831</v>
      </c>
      <c r="F16" s="26">
        <v>11220</v>
      </c>
      <c r="G16" s="26">
        <v>14990</v>
      </c>
      <c r="H16" s="26">
        <v>16610</v>
      </c>
      <c r="I16" s="26">
        <v>13401</v>
      </c>
      <c r="J16" s="26">
        <v>7667</v>
      </c>
      <c r="K16" s="26">
        <v>11020</v>
      </c>
      <c r="L16" s="26">
        <v>13959</v>
      </c>
      <c r="M16" s="26">
        <v>11540</v>
      </c>
      <c r="N16" s="35">
        <v>13041</v>
      </c>
      <c r="O16" s="26">
        <v>11904</v>
      </c>
      <c r="P16" s="26">
        <v>19121</v>
      </c>
      <c r="Q16" s="26">
        <v>15537</v>
      </c>
      <c r="R16" s="26">
        <v>18306</v>
      </c>
      <c r="S16" s="26">
        <v>27023</v>
      </c>
      <c r="T16" s="27">
        <v>13659</v>
      </c>
      <c r="U16" s="26">
        <v>9543</v>
      </c>
      <c r="V16" s="26">
        <v>15603</v>
      </c>
      <c r="W16" s="27">
        <v>20513</v>
      </c>
      <c r="X16" s="27">
        <v>9501</v>
      </c>
      <c r="Y16" s="27">
        <v>12233</v>
      </c>
      <c r="Z16" s="29">
        <v>8406</v>
      </c>
      <c r="AA16" s="29">
        <v>7408</v>
      </c>
      <c r="AB16" s="20">
        <v>10525</v>
      </c>
      <c r="AC16" s="20">
        <v>11568</v>
      </c>
      <c r="AD16" s="20">
        <v>7718</v>
      </c>
      <c r="AE16" s="20">
        <v>6665</v>
      </c>
      <c r="AF16" s="20">
        <v>8996</v>
      </c>
      <c r="AG16" s="31">
        <f t="shared" si="0"/>
        <v>367729</v>
      </c>
      <c r="AH16" s="32">
        <f>SUM(AG16/AG64)</f>
        <v>1.8036013857942939E-2</v>
      </c>
    </row>
    <row r="17" spans="1:35" s="2" customFormat="1" ht="15.6" x14ac:dyDescent="0.35">
      <c r="A17" s="14" t="s">
        <v>22</v>
      </c>
      <c r="B17" s="14" t="s">
        <v>8</v>
      </c>
      <c r="C17" s="14">
        <v>5904</v>
      </c>
      <c r="D17" s="15">
        <v>33919</v>
      </c>
      <c r="E17" s="15">
        <v>55101</v>
      </c>
      <c r="F17" s="15">
        <v>51148</v>
      </c>
      <c r="G17" s="15">
        <v>58166</v>
      </c>
      <c r="H17" s="15">
        <v>40239</v>
      </c>
      <c r="I17" s="15">
        <v>61166</v>
      </c>
      <c r="J17" s="15">
        <v>41220</v>
      </c>
      <c r="K17" s="15">
        <v>45941</v>
      </c>
      <c r="L17" s="15">
        <v>65528</v>
      </c>
      <c r="M17" s="15">
        <v>75835</v>
      </c>
      <c r="N17" s="36">
        <v>43219</v>
      </c>
      <c r="O17" s="15">
        <v>68829</v>
      </c>
      <c r="P17" s="15">
        <v>53736</v>
      </c>
      <c r="Q17" s="15">
        <v>56951</v>
      </c>
      <c r="R17" s="15">
        <v>58863</v>
      </c>
      <c r="S17" s="15">
        <v>60016</v>
      </c>
      <c r="T17" s="16">
        <v>61117</v>
      </c>
      <c r="U17" s="15">
        <v>67107</v>
      </c>
      <c r="V17" s="16">
        <v>73570</v>
      </c>
      <c r="W17" s="16">
        <v>83069</v>
      </c>
      <c r="X17" s="16">
        <v>99243</v>
      </c>
      <c r="Y17" s="16">
        <v>64517</v>
      </c>
      <c r="Z17" s="30">
        <v>68692</v>
      </c>
      <c r="AA17" s="30">
        <v>48225</v>
      </c>
      <c r="AB17" s="31">
        <f>SUM(AB18:AB20)</f>
        <v>66985</v>
      </c>
      <c r="AC17" s="31">
        <f>SUM(AC18:AC20)</f>
        <v>116669</v>
      </c>
      <c r="AD17" s="31">
        <f>SUM(AD18:AD20)</f>
        <v>59607</v>
      </c>
      <c r="AE17" s="11">
        <f>SUM(AE18:AE20)</f>
        <v>66712</v>
      </c>
      <c r="AF17" s="11">
        <f>SUM(AF18:AF20)</f>
        <v>110629</v>
      </c>
      <c r="AG17" s="16">
        <f t="shared" si="0"/>
        <v>1861923</v>
      </c>
      <c r="AH17" s="17">
        <f>SUM(AG17/AG64)</f>
        <v>9.1321785963094274E-2</v>
      </c>
      <c r="AI17" s="4"/>
    </row>
    <row r="18" spans="1:35" ht="15.6" x14ac:dyDescent="0.35">
      <c r="A18" s="37" t="s">
        <v>23</v>
      </c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34"/>
      <c r="O18" s="7"/>
      <c r="P18" s="7"/>
      <c r="Q18" s="7"/>
      <c r="R18" s="7"/>
      <c r="S18" s="7"/>
      <c r="T18" s="9"/>
      <c r="U18" s="7"/>
      <c r="V18" s="9"/>
      <c r="W18" s="9"/>
      <c r="X18" s="9"/>
      <c r="Y18" s="9"/>
      <c r="Z18" s="19"/>
      <c r="AA18" s="19"/>
      <c r="AB18" s="13">
        <v>17661</v>
      </c>
      <c r="AC18" s="13">
        <v>34228</v>
      </c>
      <c r="AD18" s="13">
        <v>17220</v>
      </c>
      <c r="AE18" s="20">
        <v>14395</v>
      </c>
      <c r="AF18" s="20">
        <v>30601</v>
      </c>
      <c r="AG18" s="11">
        <f>SUM(AB18:AF18)</f>
        <v>114105</v>
      </c>
      <c r="AH18" s="3">
        <f>SUM(AG18/AG64)</f>
        <v>5.5965109122766473E-3</v>
      </c>
    </row>
    <row r="19" spans="1:35" ht="15.6" x14ac:dyDescent="0.35">
      <c r="A19" s="37" t="s">
        <v>24</v>
      </c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34"/>
      <c r="O19" s="7"/>
      <c r="P19" s="7"/>
      <c r="Q19" s="7"/>
      <c r="R19" s="7"/>
      <c r="S19" s="7"/>
      <c r="T19" s="9"/>
      <c r="U19" s="7"/>
      <c r="V19" s="9"/>
      <c r="W19" s="9"/>
      <c r="X19" s="9"/>
      <c r="Y19" s="9"/>
      <c r="Z19" s="19"/>
      <c r="AA19" s="19"/>
      <c r="AB19" s="13">
        <v>37963</v>
      </c>
      <c r="AC19" s="13">
        <v>63360</v>
      </c>
      <c r="AD19" s="13">
        <v>32214</v>
      </c>
      <c r="AE19" s="20">
        <v>41203</v>
      </c>
      <c r="AF19" s="20">
        <v>60502</v>
      </c>
      <c r="AG19" s="11">
        <f>SUM(AB19:AF19)</f>
        <v>235242</v>
      </c>
      <c r="AH19" s="3">
        <f>SUM(AG19/AG64)</f>
        <v>1.1537920512035258E-2</v>
      </c>
    </row>
    <row r="20" spans="1:35" ht="15.6" x14ac:dyDescent="0.35">
      <c r="A20" s="37" t="s">
        <v>25</v>
      </c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34"/>
      <c r="O20" s="7"/>
      <c r="P20" s="7"/>
      <c r="Q20" s="7"/>
      <c r="R20" s="7"/>
      <c r="S20" s="7"/>
      <c r="T20" s="9"/>
      <c r="U20" s="7"/>
      <c r="V20" s="9"/>
      <c r="W20" s="9"/>
      <c r="X20" s="9"/>
      <c r="Y20" s="9"/>
      <c r="Z20" s="19"/>
      <c r="AA20" s="19"/>
      <c r="AB20" s="13">
        <v>11361</v>
      </c>
      <c r="AC20" s="13">
        <v>19081</v>
      </c>
      <c r="AD20" s="13">
        <v>10173</v>
      </c>
      <c r="AE20" s="20">
        <v>11114</v>
      </c>
      <c r="AF20" s="20">
        <v>19526</v>
      </c>
      <c r="AG20" s="11">
        <f>SUM(AB20:AF20)</f>
        <v>71255</v>
      </c>
      <c r="AH20" s="3">
        <f>SUM(AG20/AG64)</f>
        <v>3.4948458442160511E-3</v>
      </c>
      <c r="AI20" s="12">
        <v>3528201</v>
      </c>
    </row>
    <row r="21" spans="1:35" x14ac:dyDescent="0.25">
      <c r="A21" s="5" t="s">
        <v>26</v>
      </c>
      <c r="B21" s="6" t="s">
        <v>5</v>
      </c>
      <c r="C21" s="6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7">
        <v>1816</v>
      </c>
      <c r="Q21" s="7">
        <v>1523</v>
      </c>
      <c r="R21" s="7">
        <v>1578</v>
      </c>
      <c r="S21" s="7">
        <v>2474</v>
      </c>
      <c r="T21" s="9">
        <v>1756</v>
      </c>
      <c r="U21" s="7">
        <v>1581</v>
      </c>
      <c r="V21" s="7">
        <v>1646</v>
      </c>
      <c r="W21" s="9">
        <v>1824</v>
      </c>
      <c r="X21" s="9">
        <v>2469</v>
      </c>
      <c r="Y21" s="9">
        <v>1773</v>
      </c>
      <c r="Z21" s="19">
        <v>2208</v>
      </c>
      <c r="AA21" s="19">
        <v>964</v>
      </c>
      <c r="AB21" s="21"/>
      <c r="AC21" s="21"/>
      <c r="AD21" s="21"/>
      <c r="AG21" s="11">
        <f t="shared" ref="AG21:AG27" si="1">SUM(C21:AE21)</f>
        <v>21612</v>
      </c>
      <c r="AH21" s="3">
        <f>SUM(AG21/AG64)</f>
        <v>1.0600043279095823E-3</v>
      </c>
    </row>
    <row r="22" spans="1:35" x14ac:dyDescent="0.25">
      <c r="A22" s="5" t="s">
        <v>27</v>
      </c>
      <c r="B22" s="6" t="s">
        <v>28</v>
      </c>
      <c r="C22" s="6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9"/>
      <c r="P22" s="7">
        <v>13722</v>
      </c>
      <c r="Q22" s="7">
        <v>11465</v>
      </c>
      <c r="R22" s="7">
        <v>22233</v>
      </c>
      <c r="S22" s="7">
        <v>15666</v>
      </c>
      <c r="T22" s="9">
        <v>14309</v>
      </c>
      <c r="U22" s="7">
        <v>12858</v>
      </c>
      <c r="V22" s="7">
        <v>18482</v>
      </c>
      <c r="W22" s="9">
        <v>16574</v>
      </c>
      <c r="X22" s="9">
        <v>18493</v>
      </c>
      <c r="Y22" s="9">
        <v>16072</v>
      </c>
      <c r="Z22" s="19">
        <v>16874</v>
      </c>
      <c r="AA22" s="19">
        <v>12132</v>
      </c>
      <c r="AB22" s="13">
        <v>6345</v>
      </c>
      <c r="AC22" s="13">
        <v>9415</v>
      </c>
      <c r="AD22" s="13">
        <v>5142</v>
      </c>
      <c r="AE22" s="20">
        <v>4540</v>
      </c>
      <c r="AF22" s="20">
        <v>8872</v>
      </c>
      <c r="AG22" s="11">
        <f>SUM(C22:AF22)</f>
        <v>223194</v>
      </c>
      <c r="AH22" s="3">
        <f>SUM(AG22/AG64)</f>
        <v>1.0947001941673669E-2</v>
      </c>
    </row>
    <row r="23" spans="1:35" ht="15.6" x14ac:dyDescent="0.35">
      <c r="A23" s="5" t="s">
        <v>29</v>
      </c>
      <c r="B23" s="6" t="s">
        <v>28</v>
      </c>
      <c r="C23" s="6">
        <v>211</v>
      </c>
      <c r="D23" s="7">
        <v>1319</v>
      </c>
      <c r="E23" s="7">
        <v>5160</v>
      </c>
      <c r="F23" s="7">
        <v>8394</v>
      </c>
      <c r="G23" s="7">
        <v>4509</v>
      </c>
      <c r="H23" s="7">
        <v>11565</v>
      </c>
      <c r="I23" s="7">
        <v>4517</v>
      </c>
      <c r="J23" s="7">
        <v>3806</v>
      </c>
      <c r="K23" s="7">
        <v>5376</v>
      </c>
      <c r="L23" s="7">
        <v>7928</v>
      </c>
      <c r="M23" s="7">
        <v>10529</v>
      </c>
      <c r="N23" s="34">
        <v>3343</v>
      </c>
      <c r="O23" s="7">
        <v>2839</v>
      </c>
      <c r="P23" s="7">
        <v>4965</v>
      </c>
      <c r="Q23" s="7">
        <v>3379</v>
      </c>
      <c r="R23" s="7">
        <v>3382</v>
      </c>
      <c r="S23" s="7">
        <v>2797</v>
      </c>
      <c r="T23" s="9">
        <v>6793</v>
      </c>
      <c r="U23" s="7">
        <v>3177</v>
      </c>
      <c r="V23" s="7">
        <v>4012</v>
      </c>
      <c r="W23" s="9">
        <v>4709</v>
      </c>
      <c r="X23" s="9">
        <v>4723</v>
      </c>
      <c r="Y23" s="9">
        <v>2921</v>
      </c>
      <c r="Z23" s="19">
        <v>3368</v>
      </c>
      <c r="AA23" s="19">
        <v>2834</v>
      </c>
      <c r="AB23" s="13">
        <v>1851</v>
      </c>
      <c r="AC23" s="13">
        <v>3399</v>
      </c>
      <c r="AD23" s="13">
        <v>1779</v>
      </c>
      <c r="AE23" s="20">
        <v>1440</v>
      </c>
      <c r="AF23" s="20">
        <v>3023</v>
      </c>
      <c r="AG23" s="11">
        <f>SUM(C23:AF23)</f>
        <v>128048</v>
      </c>
      <c r="AH23" s="3">
        <f>SUM(AG23/AG64)</f>
        <v>6.2803735970833894E-3</v>
      </c>
    </row>
    <row r="24" spans="1:35" ht="15.6" x14ac:dyDescent="0.35">
      <c r="A24" s="38" t="s">
        <v>30</v>
      </c>
      <c r="B24" s="39" t="s">
        <v>28</v>
      </c>
      <c r="C24" s="39"/>
      <c r="D24" s="15">
        <v>52031</v>
      </c>
      <c r="E24" s="26">
        <v>153112</v>
      </c>
      <c r="F24" s="26">
        <v>222561</v>
      </c>
      <c r="G24" s="26">
        <v>148079</v>
      </c>
      <c r="H24" s="26">
        <v>396404</v>
      </c>
      <c r="I24" s="26">
        <v>313406</v>
      </c>
      <c r="J24" s="26">
        <v>204544</v>
      </c>
      <c r="K24" s="26">
        <v>153983</v>
      </c>
      <c r="L24" s="26">
        <v>238500</v>
      </c>
      <c r="M24" s="26">
        <v>333876</v>
      </c>
      <c r="N24" s="33">
        <v>222523</v>
      </c>
      <c r="O24" s="26">
        <v>229928</v>
      </c>
      <c r="P24" s="26">
        <v>297280</v>
      </c>
      <c r="Q24" s="26">
        <v>305680</v>
      </c>
      <c r="R24" s="26">
        <v>315806</v>
      </c>
      <c r="S24" s="26">
        <v>309891</v>
      </c>
      <c r="T24" s="27">
        <v>258075</v>
      </c>
      <c r="U24" s="26">
        <v>347948</v>
      </c>
      <c r="V24" s="27">
        <v>392771</v>
      </c>
      <c r="W24" s="27">
        <v>340221</v>
      </c>
      <c r="X24" s="27">
        <v>394920</v>
      </c>
      <c r="Y24" s="27">
        <v>335320</v>
      </c>
      <c r="Z24" s="29">
        <v>305697</v>
      </c>
      <c r="AA24" s="30">
        <v>217423</v>
      </c>
      <c r="AB24" s="20">
        <v>208028</v>
      </c>
      <c r="AC24" s="20">
        <v>294099</v>
      </c>
      <c r="AD24" s="20">
        <v>150606</v>
      </c>
      <c r="AE24" s="20">
        <v>188112</v>
      </c>
      <c r="AF24" s="20">
        <v>204587</v>
      </c>
      <c r="AG24" s="16">
        <f>SUM(C24:AF24)</f>
        <v>7535411</v>
      </c>
      <c r="AH24" s="17">
        <f>SUM(AG24/AG64)</f>
        <v>0.36958949993417889</v>
      </c>
    </row>
    <row r="25" spans="1:35" ht="15.6" x14ac:dyDescent="0.35">
      <c r="A25" s="5" t="s">
        <v>31</v>
      </c>
      <c r="B25" s="6" t="s">
        <v>8</v>
      </c>
      <c r="C25" s="6">
        <v>725</v>
      </c>
      <c r="D25" s="40">
        <v>6774</v>
      </c>
      <c r="E25" s="7">
        <v>8232</v>
      </c>
      <c r="F25" s="7">
        <v>6920</v>
      </c>
      <c r="G25" s="7">
        <v>10920</v>
      </c>
      <c r="H25" s="7">
        <v>10550</v>
      </c>
      <c r="I25" s="7">
        <v>9867</v>
      </c>
      <c r="J25" s="7">
        <v>7945</v>
      </c>
      <c r="K25" s="7">
        <v>7176</v>
      </c>
      <c r="L25" s="7">
        <v>8873</v>
      </c>
      <c r="M25" s="7">
        <v>11480</v>
      </c>
      <c r="N25" s="22">
        <v>10943</v>
      </c>
      <c r="O25" s="7">
        <v>9480</v>
      </c>
      <c r="P25" s="7">
        <v>9526</v>
      </c>
      <c r="Q25" s="7">
        <v>8745</v>
      </c>
      <c r="R25" s="7">
        <v>9901</v>
      </c>
      <c r="S25" s="7">
        <v>10539</v>
      </c>
      <c r="T25" s="9">
        <v>9254</v>
      </c>
      <c r="U25" s="7">
        <v>9039</v>
      </c>
      <c r="V25" s="7">
        <v>12692</v>
      </c>
      <c r="W25" s="9">
        <v>12185</v>
      </c>
      <c r="X25" s="9">
        <v>15058</v>
      </c>
      <c r="Y25" s="9">
        <v>10563</v>
      </c>
      <c r="Z25" s="19">
        <v>11824</v>
      </c>
      <c r="AA25" s="19">
        <v>9264</v>
      </c>
      <c r="AB25" s="21"/>
      <c r="AC25" s="21"/>
      <c r="AD25" s="21"/>
      <c r="AG25" s="11">
        <f t="shared" si="1"/>
        <v>238475</v>
      </c>
      <c r="AH25" s="3">
        <f>SUM(AG25/AG64)</f>
        <v>1.1696489547392082E-2</v>
      </c>
    </row>
    <row r="26" spans="1:35" ht="15.6" x14ac:dyDescent="0.35">
      <c r="A26" s="5" t="s">
        <v>32</v>
      </c>
      <c r="B26" s="6" t="s">
        <v>33</v>
      </c>
      <c r="C26" s="6">
        <v>0</v>
      </c>
      <c r="D26" s="9">
        <v>0</v>
      </c>
      <c r="E26" s="7">
        <v>766</v>
      </c>
      <c r="F26" s="7">
        <v>1224</v>
      </c>
      <c r="G26" s="7">
        <v>1552</v>
      </c>
      <c r="H26" s="7">
        <v>1468</v>
      </c>
      <c r="I26" s="7">
        <v>1830</v>
      </c>
      <c r="J26" s="7">
        <v>1452</v>
      </c>
      <c r="K26" s="7">
        <v>1819</v>
      </c>
      <c r="L26" s="7">
        <v>1957</v>
      </c>
      <c r="M26" s="7">
        <v>2166</v>
      </c>
      <c r="N26" s="22">
        <v>1642</v>
      </c>
      <c r="O26" s="7">
        <v>1829</v>
      </c>
      <c r="P26" s="7">
        <v>2401</v>
      </c>
      <c r="Q26" s="7">
        <v>1838</v>
      </c>
      <c r="R26" s="7">
        <v>1691</v>
      </c>
      <c r="S26" s="7">
        <v>2218</v>
      </c>
      <c r="T26" s="9">
        <v>1760</v>
      </c>
      <c r="U26" s="7">
        <v>1912</v>
      </c>
      <c r="V26" s="7">
        <v>2197</v>
      </c>
      <c r="W26" s="9">
        <v>2032</v>
      </c>
      <c r="X26" s="9">
        <v>2342</v>
      </c>
      <c r="Y26" s="9">
        <v>1832</v>
      </c>
      <c r="Z26" s="19">
        <v>1539</v>
      </c>
      <c r="AA26" s="19">
        <v>1159</v>
      </c>
      <c r="AB26" s="13">
        <v>1025</v>
      </c>
      <c r="AC26" s="13">
        <v>1684</v>
      </c>
      <c r="AD26" s="13">
        <v>866</v>
      </c>
      <c r="AE26" s="20">
        <v>816</v>
      </c>
      <c r="AF26" s="20">
        <v>1304</v>
      </c>
      <c r="AG26" s="11">
        <f>SUM(C26:AF26)</f>
        <v>46321</v>
      </c>
      <c r="AH26" s="3">
        <f>SUM(AG26/AG64)</f>
        <v>2.2719072956274185E-3</v>
      </c>
    </row>
    <row r="27" spans="1:35" ht="15.6" x14ac:dyDescent="0.35">
      <c r="A27" s="5" t="s">
        <v>34</v>
      </c>
      <c r="B27" s="6" t="s">
        <v>14</v>
      </c>
      <c r="C27" s="6">
        <v>17</v>
      </c>
      <c r="D27" s="7">
        <v>243</v>
      </c>
      <c r="E27" s="7">
        <v>435</v>
      </c>
      <c r="F27" s="7">
        <v>163</v>
      </c>
      <c r="G27" s="7">
        <v>409</v>
      </c>
      <c r="H27" s="9">
        <v>502</v>
      </c>
      <c r="I27" s="7">
        <v>273</v>
      </c>
      <c r="J27" s="7">
        <v>221</v>
      </c>
      <c r="K27" s="7">
        <v>214</v>
      </c>
      <c r="L27" s="7">
        <v>368</v>
      </c>
      <c r="M27" s="7">
        <v>415</v>
      </c>
      <c r="N27" s="22">
        <v>301</v>
      </c>
      <c r="O27" s="7">
        <v>244</v>
      </c>
      <c r="P27" s="7">
        <v>275</v>
      </c>
      <c r="Q27" s="7">
        <v>292</v>
      </c>
      <c r="R27" s="7">
        <v>366</v>
      </c>
      <c r="S27" s="7">
        <v>241</v>
      </c>
      <c r="T27" s="9">
        <v>535</v>
      </c>
      <c r="U27" s="7">
        <v>277</v>
      </c>
      <c r="V27" s="7">
        <v>493</v>
      </c>
      <c r="W27" s="9">
        <v>532</v>
      </c>
      <c r="X27" s="9">
        <v>429</v>
      </c>
      <c r="Y27" s="9">
        <v>274</v>
      </c>
      <c r="Z27" s="19">
        <v>405</v>
      </c>
      <c r="AA27" s="19">
        <v>281</v>
      </c>
      <c r="AB27" s="21"/>
      <c r="AC27" s="21"/>
      <c r="AD27" s="21"/>
      <c r="AG27" s="11">
        <f t="shared" si="1"/>
        <v>8205</v>
      </c>
      <c r="AH27" s="3">
        <f>SUM(AG27/AG64)</f>
        <v>4.0243084908838257E-4</v>
      </c>
    </row>
    <row r="28" spans="1:35" s="2" customFormat="1" ht="15.6" x14ac:dyDescent="0.35">
      <c r="A28" s="14" t="s">
        <v>35</v>
      </c>
      <c r="B28" s="14" t="s">
        <v>8</v>
      </c>
      <c r="C28" s="14">
        <v>5464</v>
      </c>
      <c r="D28" s="15">
        <v>39367</v>
      </c>
      <c r="E28" s="15">
        <v>49812</v>
      </c>
      <c r="F28" s="15">
        <v>39382</v>
      </c>
      <c r="G28" s="15">
        <v>53932</v>
      </c>
      <c r="H28" s="15">
        <v>15518</v>
      </c>
      <c r="I28" s="15">
        <v>51750</v>
      </c>
      <c r="J28" s="15">
        <v>37810</v>
      </c>
      <c r="K28" s="15">
        <v>39966</v>
      </c>
      <c r="L28" s="15">
        <v>55260</v>
      </c>
      <c r="M28" s="15">
        <v>54142</v>
      </c>
      <c r="N28" s="36">
        <v>15502</v>
      </c>
      <c r="O28" s="15">
        <v>44631</v>
      </c>
      <c r="P28" s="15">
        <v>38543</v>
      </c>
      <c r="Q28" s="15">
        <v>38992</v>
      </c>
      <c r="R28" s="15">
        <v>34556</v>
      </c>
      <c r="S28" s="15">
        <v>39137</v>
      </c>
      <c r="T28" s="16">
        <v>40215</v>
      </c>
      <c r="U28" s="15">
        <v>33518</v>
      </c>
      <c r="V28" s="15">
        <v>40922</v>
      </c>
      <c r="W28" s="16">
        <v>34354</v>
      </c>
      <c r="X28" s="16">
        <v>43837</v>
      </c>
      <c r="Y28" s="16">
        <v>39254</v>
      </c>
      <c r="Z28" s="30">
        <v>36704</v>
      </c>
      <c r="AA28" s="30">
        <v>23990</v>
      </c>
      <c r="AB28" s="31">
        <f>SUM(AB29:AB32)</f>
        <v>27758</v>
      </c>
      <c r="AC28" s="31">
        <f>SUM(AC29:AC32)</f>
        <v>45377</v>
      </c>
      <c r="AD28" s="31">
        <f>SUM(AD29:AD32)</f>
        <v>22766</v>
      </c>
      <c r="AE28" s="11">
        <f>SUM(AE29:AE32)</f>
        <v>26615</v>
      </c>
      <c r="AF28" s="11">
        <f>SUM(AF29:AF32)</f>
        <v>44055</v>
      </c>
      <c r="AG28" s="16">
        <f>SUM(C28:AF28)</f>
        <v>1113129</v>
      </c>
      <c r="AH28" s="17">
        <f>SUM(AG28/AG64)</f>
        <v>5.4595667107239752E-2</v>
      </c>
      <c r="AI28" s="4"/>
    </row>
    <row r="29" spans="1:35" ht="15.6" x14ac:dyDescent="0.35">
      <c r="A29" s="37" t="s">
        <v>36</v>
      </c>
      <c r="B29" s="6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34"/>
      <c r="O29" s="7"/>
      <c r="P29" s="7"/>
      <c r="Q29" s="7"/>
      <c r="R29" s="7"/>
      <c r="S29" s="7"/>
      <c r="T29" s="9"/>
      <c r="U29" s="7"/>
      <c r="V29" s="7"/>
      <c r="W29" s="9"/>
      <c r="X29" s="9"/>
      <c r="Y29" s="9"/>
      <c r="Z29" s="19"/>
      <c r="AA29" s="19"/>
      <c r="AB29" s="13">
        <v>7114</v>
      </c>
      <c r="AC29" s="13">
        <v>9494</v>
      </c>
      <c r="AD29" s="13">
        <v>4252</v>
      </c>
      <c r="AE29" s="13">
        <v>4017</v>
      </c>
      <c r="AF29" s="13">
        <v>9352</v>
      </c>
      <c r="AG29" s="11">
        <f>SUM(AB29:AF29)</f>
        <v>34229</v>
      </c>
      <c r="AH29" s="3">
        <f>SUM(AG29/AG64)</f>
        <v>1.6788306561177631E-3</v>
      </c>
    </row>
    <row r="30" spans="1:35" ht="15.6" x14ac:dyDescent="0.35">
      <c r="A30" s="37" t="s">
        <v>37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34"/>
      <c r="O30" s="7"/>
      <c r="P30" s="7"/>
      <c r="Q30" s="7"/>
      <c r="R30" s="7"/>
      <c r="S30" s="7"/>
      <c r="T30" s="9"/>
      <c r="U30" s="7"/>
      <c r="V30" s="7"/>
      <c r="W30" s="9"/>
      <c r="X30" s="9"/>
      <c r="Y30" s="9"/>
      <c r="Z30" s="19"/>
      <c r="AA30" s="19"/>
      <c r="AB30" s="13">
        <v>7421</v>
      </c>
      <c r="AC30" s="13">
        <v>10255</v>
      </c>
      <c r="AD30" s="13">
        <v>6211</v>
      </c>
      <c r="AE30" s="13">
        <v>6720</v>
      </c>
      <c r="AF30" s="13">
        <v>11421</v>
      </c>
      <c r="AG30" s="11">
        <f>SUM(AB30:AF30)</f>
        <v>42028</v>
      </c>
      <c r="AH30" s="3">
        <f>SUM(AG30/AG64)</f>
        <v>2.0613484126126192E-3</v>
      </c>
    </row>
    <row r="31" spans="1:35" ht="15.6" x14ac:dyDescent="0.35">
      <c r="A31" s="37" t="s">
        <v>38</v>
      </c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34"/>
      <c r="O31" s="7"/>
      <c r="P31" s="7"/>
      <c r="Q31" s="7"/>
      <c r="R31" s="7"/>
      <c r="S31" s="7"/>
      <c r="T31" s="9"/>
      <c r="U31" s="7"/>
      <c r="V31" s="7"/>
      <c r="W31" s="9"/>
      <c r="X31" s="9"/>
      <c r="Y31" s="9"/>
      <c r="Z31" s="19"/>
      <c r="AA31" s="19"/>
      <c r="AB31" s="13">
        <v>6125</v>
      </c>
      <c r="AC31" s="13">
        <v>15368</v>
      </c>
      <c r="AD31" s="13">
        <v>6464</v>
      </c>
      <c r="AE31" s="13">
        <v>8258</v>
      </c>
      <c r="AF31" s="13">
        <v>11907</v>
      </c>
      <c r="AG31" s="11">
        <f>SUM(AB31:AF31)</f>
        <v>48122</v>
      </c>
      <c r="AH31" s="3">
        <f>SUM(AG31/AG64)</f>
        <v>2.3602409896198834E-3</v>
      </c>
    </row>
    <row r="32" spans="1:35" ht="15.6" x14ac:dyDescent="0.35">
      <c r="A32" s="37" t="s">
        <v>39</v>
      </c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34"/>
      <c r="O32" s="7"/>
      <c r="P32" s="7"/>
      <c r="Q32" s="7"/>
      <c r="R32" s="7"/>
      <c r="S32" s="7"/>
      <c r="T32" s="9"/>
      <c r="U32" s="7"/>
      <c r="V32" s="7"/>
      <c r="W32" s="9"/>
      <c r="X32" s="9"/>
      <c r="Y32" s="9"/>
      <c r="Z32" s="19"/>
      <c r="AA32" s="19"/>
      <c r="AB32" s="13">
        <v>7098</v>
      </c>
      <c r="AC32" s="13">
        <v>10260</v>
      </c>
      <c r="AD32" s="13">
        <v>5839</v>
      </c>
      <c r="AE32" s="13">
        <v>7620</v>
      </c>
      <c r="AF32" s="13">
        <v>11375</v>
      </c>
      <c r="AG32" s="11">
        <f>SUM(AB32:AF32)</f>
        <v>42192</v>
      </c>
      <c r="AH32" s="3">
        <f>SUM(AG32/AG64)</f>
        <v>2.0693921248917777E-3</v>
      </c>
      <c r="AI32">
        <v>8642953</v>
      </c>
    </row>
    <row r="33" spans="1:35" s="2" customFormat="1" ht="15.6" x14ac:dyDescent="0.35">
      <c r="A33" s="5" t="s">
        <v>40</v>
      </c>
      <c r="B33" s="6" t="s">
        <v>33</v>
      </c>
      <c r="C33" s="6">
        <v>174</v>
      </c>
      <c r="D33" s="7">
        <v>924</v>
      </c>
      <c r="E33" s="7">
        <v>1441</v>
      </c>
      <c r="F33" s="7">
        <v>902</v>
      </c>
      <c r="G33" s="7">
        <v>1457</v>
      </c>
      <c r="H33" s="7">
        <v>1903</v>
      </c>
      <c r="I33" s="7">
        <v>1218</v>
      </c>
      <c r="J33" s="7">
        <v>887</v>
      </c>
      <c r="K33" s="7">
        <v>1155</v>
      </c>
      <c r="L33" s="7">
        <v>1140</v>
      </c>
      <c r="M33" s="7">
        <v>1106</v>
      </c>
      <c r="N33" s="34">
        <v>1129</v>
      </c>
      <c r="O33" s="7">
        <v>767</v>
      </c>
      <c r="P33" s="7">
        <v>1053</v>
      </c>
      <c r="Q33" s="7">
        <v>852</v>
      </c>
      <c r="R33" s="7">
        <v>674</v>
      </c>
      <c r="S33" s="7">
        <v>988</v>
      </c>
      <c r="T33" s="9">
        <v>596</v>
      </c>
      <c r="U33" s="7">
        <v>864</v>
      </c>
      <c r="V33" s="7">
        <v>1207</v>
      </c>
      <c r="W33" s="9">
        <v>893</v>
      </c>
      <c r="X33" s="9">
        <v>1219</v>
      </c>
      <c r="Y33" s="9">
        <v>787</v>
      </c>
      <c r="Z33" s="19">
        <v>811</v>
      </c>
      <c r="AA33" s="19">
        <v>645</v>
      </c>
      <c r="AB33" s="13">
        <v>697</v>
      </c>
      <c r="AC33" s="13">
        <v>1031</v>
      </c>
      <c r="AD33" s="13">
        <v>554</v>
      </c>
      <c r="AE33" s="41">
        <v>540</v>
      </c>
      <c r="AF33" s="13">
        <v>1242</v>
      </c>
      <c r="AG33" s="11">
        <f>SUM(C33:AF33)</f>
        <v>28856</v>
      </c>
      <c r="AH33" s="3">
        <f>SUM(AG33/AG64)</f>
        <v>1.4153009849231404E-3</v>
      </c>
      <c r="AI33" s="4"/>
    </row>
    <row r="34" spans="1:35" x14ac:dyDescent="0.25">
      <c r="A34" s="42" t="s">
        <v>41</v>
      </c>
      <c r="B34" s="6"/>
      <c r="C34" s="6"/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  <c r="O34" s="9"/>
      <c r="P34" s="7"/>
      <c r="Q34" s="7"/>
      <c r="R34" s="7"/>
      <c r="S34" s="7"/>
      <c r="T34" s="9"/>
      <c r="U34" s="7"/>
      <c r="V34" s="7"/>
      <c r="W34" s="9"/>
      <c r="X34" s="9"/>
      <c r="Y34" s="9"/>
      <c r="Z34" s="19"/>
      <c r="AA34" s="19"/>
      <c r="AB34" s="13">
        <v>2340</v>
      </c>
      <c r="AC34" s="13">
        <v>3793</v>
      </c>
      <c r="AD34" s="13">
        <v>1440</v>
      </c>
      <c r="AE34" s="13">
        <v>1322</v>
      </c>
      <c r="AF34" s="13">
        <v>1667</v>
      </c>
      <c r="AG34" s="11">
        <f>SUM(AB34:AF34)</f>
        <v>10562</v>
      </c>
      <c r="AH34" s="3">
        <f>SUM(AG34/AG64)</f>
        <v>5.1803468958823841E-4</v>
      </c>
    </row>
    <row r="35" spans="1:35" s="2" customFormat="1" ht="15.6" x14ac:dyDescent="0.35">
      <c r="A35" s="1" t="s">
        <v>42</v>
      </c>
      <c r="B35" s="1"/>
      <c r="C35" s="1">
        <f>SUM(C36:C37)</f>
        <v>181</v>
      </c>
      <c r="D35" s="8">
        <f>SUM(D36:D37)</f>
        <v>1013</v>
      </c>
      <c r="E35" s="40">
        <f t="shared" ref="E35:AA35" si="2">SUM(E36:E37)</f>
        <v>2422</v>
      </c>
      <c r="F35" s="40">
        <f>SUM(F36:F37)</f>
        <v>2220.5</v>
      </c>
      <c r="G35" s="40">
        <f t="shared" si="2"/>
        <v>2071.5</v>
      </c>
      <c r="H35" s="11">
        <f t="shared" si="2"/>
        <v>1344.5</v>
      </c>
      <c r="I35" s="40">
        <f t="shared" si="2"/>
        <v>2074</v>
      </c>
      <c r="J35" s="40">
        <f t="shared" si="2"/>
        <v>1794</v>
      </c>
      <c r="K35" s="40">
        <f t="shared" si="2"/>
        <v>1605</v>
      </c>
      <c r="L35" s="40">
        <f t="shared" si="2"/>
        <v>3062.5</v>
      </c>
      <c r="M35" s="40">
        <f t="shared" si="2"/>
        <v>3642.5</v>
      </c>
      <c r="N35" s="43">
        <f t="shared" si="2"/>
        <v>2496</v>
      </c>
      <c r="O35" s="40">
        <f t="shared" si="2"/>
        <v>2478.5</v>
      </c>
      <c r="P35" s="40">
        <f t="shared" si="2"/>
        <v>1874</v>
      </c>
      <c r="Q35" s="40">
        <f t="shared" si="2"/>
        <v>3622</v>
      </c>
      <c r="R35" s="40">
        <f t="shared" si="2"/>
        <v>2587</v>
      </c>
      <c r="S35" s="40">
        <f t="shared" si="2"/>
        <v>2251</v>
      </c>
      <c r="T35" s="11">
        <f t="shared" si="2"/>
        <v>1518</v>
      </c>
      <c r="U35" s="40">
        <f t="shared" si="2"/>
        <v>1960</v>
      </c>
      <c r="V35" s="40">
        <f t="shared" si="2"/>
        <v>1943</v>
      </c>
      <c r="W35" s="11">
        <f t="shared" si="2"/>
        <v>1941</v>
      </c>
      <c r="X35" s="11">
        <f t="shared" si="2"/>
        <v>1498</v>
      </c>
      <c r="Y35" s="11">
        <f t="shared" si="2"/>
        <v>1719</v>
      </c>
      <c r="Z35" s="44">
        <f t="shared" si="2"/>
        <v>1565</v>
      </c>
      <c r="AA35" s="44">
        <f t="shared" si="2"/>
        <v>1807</v>
      </c>
      <c r="AB35" s="45">
        <v>1080</v>
      </c>
      <c r="AC35" s="45">
        <v>2074</v>
      </c>
      <c r="AD35" s="45">
        <v>805</v>
      </c>
      <c r="AE35" s="2">
        <v>688</v>
      </c>
      <c r="AF35" s="2">
        <v>1535</v>
      </c>
      <c r="AG35" s="11">
        <f>SUM(C35:AF35)</f>
        <v>56872</v>
      </c>
      <c r="AH35" s="3">
        <f>SUM(AG35/AG64)</f>
        <v>2.7894024679286401E-3</v>
      </c>
      <c r="AI35" s="4"/>
    </row>
    <row r="36" spans="1:35" ht="15.6" x14ac:dyDescent="0.35">
      <c r="A36" s="37" t="s">
        <v>43</v>
      </c>
      <c r="B36" s="6" t="s">
        <v>14</v>
      </c>
      <c r="C36" s="6">
        <v>151</v>
      </c>
      <c r="D36" s="7">
        <v>781</v>
      </c>
      <c r="E36" s="7">
        <v>2047</v>
      </c>
      <c r="F36" s="7">
        <v>1733.5</v>
      </c>
      <c r="G36" s="7">
        <v>1647.5</v>
      </c>
      <c r="H36" s="7">
        <v>1012.5</v>
      </c>
      <c r="I36" s="7">
        <v>1453</v>
      </c>
      <c r="J36" s="7">
        <v>1368</v>
      </c>
      <c r="K36" s="7">
        <v>1246</v>
      </c>
      <c r="L36" s="7">
        <v>2518.5</v>
      </c>
      <c r="M36" s="7">
        <v>3057.5</v>
      </c>
      <c r="N36" s="34">
        <v>1810</v>
      </c>
      <c r="O36" s="7">
        <v>2082.5</v>
      </c>
      <c r="P36" s="7">
        <v>1263</v>
      </c>
      <c r="Q36" s="7">
        <v>2702</v>
      </c>
      <c r="R36" s="7">
        <v>1729</v>
      </c>
      <c r="S36" s="7">
        <v>1698</v>
      </c>
      <c r="T36" s="9">
        <v>983</v>
      </c>
      <c r="U36" s="7">
        <v>1476</v>
      </c>
      <c r="V36" s="7">
        <v>1499</v>
      </c>
      <c r="W36" s="9">
        <v>1583</v>
      </c>
      <c r="X36" s="9">
        <v>1037</v>
      </c>
      <c r="Y36" s="9">
        <v>1053</v>
      </c>
      <c r="Z36" s="19">
        <v>852</v>
      </c>
      <c r="AA36" s="19">
        <v>1033</v>
      </c>
      <c r="AB36" s="21"/>
      <c r="AC36" s="21"/>
      <c r="AD36" s="21"/>
      <c r="AG36" s="11">
        <f>SUM(C36:AE36)</f>
        <v>37816</v>
      </c>
      <c r="AH36" s="3">
        <f>SUM(AG36/AG64)</f>
        <v>1.8547623387113071E-3</v>
      </c>
    </row>
    <row r="37" spans="1:35" ht="15.6" x14ac:dyDescent="0.35">
      <c r="A37" s="37" t="s">
        <v>44</v>
      </c>
      <c r="B37" s="6" t="s">
        <v>14</v>
      </c>
      <c r="C37" s="6">
        <v>30</v>
      </c>
      <c r="D37" s="7">
        <v>232</v>
      </c>
      <c r="E37" s="7">
        <v>375</v>
      </c>
      <c r="F37" s="7">
        <v>487</v>
      </c>
      <c r="G37" s="7">
        <v>424</v>
      </c>
      <c r="H37" s="7">
        <v>332</v>
      </c>
      <c r="I37" s="7">
        <v>621</v>
      </c>
      <c r="J37" s="7">
        <v>426</v>
      </c>
      <c r="K37" s="7">
        <v>359</v>
      </c>
      <c r="L37" s="7">
        <v>544</v>
      </c>
      <c r="M37" s="7">
        <v>585</v>
      </c>
      <c r="N37" s="22">
        <v>686</v>
      </c>
      <c r="O37" s="7">
        <v>396</v>
      </c>
      <c r="P37" s="7">
        <v>611</v>
      </c>
      <c r="Q37" s="7">
        <v>920</v>
      </c>
      <c r="R37" s="7">
        <v>858</v>
      </c>
      <c r="S37" s="7">
        <v>553</v>
      </c>
      <c r="T37" s="9">
        <v>535</v>
      </c>
      <c r="U37" s="7">
        <v>484</v>
      </c>
      <c r="V37" s="7">
        <v>444</v>
      </c>
      <c r="W37" s="9">
        <v>358</v>
      </c>
      <c r="X37" s="9">
        <v>461</v>
      </c>
      <c r="Y37" s="9">
        <v>666</v>
      </c>
      <c r="Z37" s="19">
        <v>713</v>
      </c>
      <c r="AA37" s="19">
        <v>774</v>
      </c>
      <c r="AB37" s="21"/>
      <c r="AC37" s="21"/>
      <c r="AD37" s="21"/>
      <c r="AG37" s="11">
        <f>SUM(C37:AE37)</f>
        <v>12874</v>
      </c>
      <c r="AH37" s="3">
        <f>SUM(AG37/AG64)</f>
        <v>6.3143141391393503E-4</v>
      </c>
    </row>
    <row r="38" spans="1:35" ht="15.6" x14ac:dyDescent="0.35">
      <c r="A38" s="5" t="s">
        <v>45</v>
      </c>
      <c r="B38" s="6" t="s">
        <v>14</v>
      </c>
      <c r="C38" s="6">
        <v>379</v>
      </c>
      <c r="D38" s="7">
        <v>2222</v>
      </c>
      <c r="E38" s="7">
        <v>4089</v>
      </c>
      <c r="F38" s="7">
        <v>3021</v>
      </c>
      <c r="G38" s="7">
        <v>3380</v>
      </c>
      <c r="H38" s="7">
        <v>4462</v>
      </c>
      <c r="I38" s="7">
        <v>3578</v>
      </c>
      <c r="J38" s="7">
        <v>2168</v>
      </c>
      <c r="K38" s="7">
        <v>3163</v>
      </c>
      <c r="L38" s="7">
        <v>6954</v>
      </c>
      <c r="M38" s="7">
        <v>4733</v>
      </c>
      <c r="N38" s="34">
        <v>4732</v>
      </c>
      <c r="O38" s="7">
        <v>3768</v>
      </c>
      <c r="P38" s="7">
        <v>3615</v>
      </c>
      <c r="Q38" s="7">
        <v>3834</v>
      </c>
      <c r="R38" s="7">
        <v>5851</v>
      </c>
      <c r="S38" s="7">
        <v>3868</v>
      </c>
      <c r="T38" s="9">
        <v>4577</v>
      </c>
      <c r="U38" s="7">
        <v>15221</v>
      </c>
      <c r="V38" s="7">
        <v>6227</v>
      </c>
      <c r="W38" s="9">
        <v>6466</v>
      </c>
      <c r="X38" s="9">
        <v>5806</v>
      </c>
      <c r="Y38" s="9">
        <v>5804</v>
      </c>
      <c r="Z38" s="19">
        <v>5090</v>
      </c>
      <c r="AA38" s="19">
        <v>3495</v>
      </c>
      <c r="AB38" s="13">
        <v>4756</v>
      </c>
      <c r="AC38" s="13">
        <v>6639</v>
      </c>
      <c r="AD38" s="13">
        <v>5415</v>
      </c>
      <c r="AE38" s="13">
        <v>4258</v>
      </c>
      <c r="AF38" s="13">
        <v>6146</v>
      </c>
      <c r="AG38" s="11">
        <f>SUM(C38:AF38)</f>
        <v>143717</v>
      </c>
      <c r="AH38" s="3">
        <f>SUM(AG38/AG64)</f>
        <v>7.0488914489256638E-3</v>
      </c>
      <c r="AI38" s="46"/>
    </row>
    <row r="39" spans="1:35" ht="15.6" x14ac:dyDescent="0.35">
      <c r="A39" s="5" t="s">
        <v>46</v>
      </c>
      <c r="B39" s="6" t="s">
        <v>14</v>
      </c>
      <c r="C39" s="6">
        <v>52</v>
      </c>
      <c r="D39" s="7">
        <v>672</v>
      </c>
      <c r="E39" s="7">
        <v>2053</v>
      </c>
      <c r="F39" s="7">
        <v>2192.5</v>
      </c>
      <c r="G39" s="7">
        <v>2407.5</v>
      </c>
      <c r="H39" s="7">
        <v>3407.5</v>
      </c>
      <c r="I39" s="7">
        <v>1856</v>
      </c>
      <c r="J39" s="7">
        <v>1448</v>
      </c>
      <c r="K39" s="7">
        <v>1848</v>
      </c>
      <c r="L39" s="7">
        <v>4668.5</v>
      </c>
      <c r="M39" s="7">
        <v>4232.5</v>
      </c>
      <c r="N39" s="34">
        <v>1609</v>
      </c>
      <c r="O39" s="7">
        <v>1942.5</v>
      </c>
      <c r="P39" s="7">
        <v>1067</v>
      </c>
      <c r="Q39" s="7">
        <v>1557</v>
      </c>
      <c r="R39" s="7">
        <v>1113</v>
      </c>
      <c r="S39" s="7">
        <v>1571</v>
      </c>
      <c r="T39" s="9">
        <v>1355</v>
      </c>
      <c r="U39" s="7">
        <v>1329</v>
      </c>
      <c r="V39" s="7">
        <v>1779</v>
      </c>
      <c r="W39" s="9">
        <v>1385</v>
      </c>
      <c r="X39" s="9">
        <v>1871</v>
      </c>
      <c r="Y39" s="9">
        <v>1296</v>
      </c>
      <c r="Z39" s="19">
        <v>1373</v>
      </c>
      <c r="AA39" s="19">
        <v>969</v>
      </c>
      <c r="AB39" s="21"/>
      <c r="AC39" s="21"/>
      <c r="AD39" s="21"/>
      <c r="AG39" s="11">
        <f>SUM(C39:AE39)</f>
        <v>45054</v>
      </c>
      <c r="AH39" s="3">
        <f>SUM(AG39/AG64)</f>
        <v>2.2097647135683103E-3</v>
      </c>
      <c r="AI39" s="46"/>
    </row>
    <row r="40" spans="1:35" ht="15.6" x14ac:dyDescent="0.35">
      <c r="A40" s="5" t="s">
        <v>47</v>
      </c>
      <c r="B40" s="6" t="s">
        <v>14</v>
      </c>
      <c r="C40" s="6">
        <v>0</v>
      </c>
      <c r="D40" s="7">
        <v>605</v>
      </c>
      <c r="E40" s="7">
        <v>862</v>
      </c>
      <c r="F40" s="7">
        <v>434</v>
      </c>
      <c r="G40" s="7">
        <v>581</v>
      </c>
      <c r="H40" s="9">
        <v>686</v>
      </c>
      <c r="I40" s="7">
        <v>369</v>
      </c>
      <c r="J40" s="7">
        <v>637</v>
      </c>
      <c r="K40" s="7">
        <v>424</v>
      </c>
      <c r="L40" s="7">
        <v>734</v>
      </c>
      <c r="M40" s="7">
        <v>904</v>
      </c>
      <c r="N40" s="34">
        <v>802</v>
      </c>
      <c r="O40" s="7">
        <v>682</v>
      </c>
      <c r="P40" s="7">
        <v>565</v>
      </c>
      <c r="Q40" s="7">
        <v>457</v>
      </c>
      <c r="R40" s="7">
        <v>669</v>
      </c>
      <c r="S40" s="7">
        <v>630</v>
      </c>
      <c r="T40" s="9">
        <v>493</v>
      </c>
      <c r="U40" s="7">
        <v>518</v>
      </c>
      <c r="V40" s="7">
        <v>608</v>
      </c>
      <c r="W40" s="9">
        <v>739</v>
      </c>
      <c r="X40" s="9">
        <v>1199</v>
      </c>
      <c r="Y40" s="9">
        <v>620</v>
      </c>
      <c r="Z40" s="19">
        <v>945</v>
      </c>
      <c r="AA40" s="19">
        <v>423</v>
      </c>
      <c r="AB40" s="13">
        <v>1324</v>
      </c>
      <c r="AC40" s="13">
        <v>1834</v>
      </c>
      <c r="AD40" s="13">
        <v>1329</v>
      </c>
      <c r="AE40" s="13">
        <v>1119</v>
      </c>
      <c r="AF40" s="13">
        <v>1862</v>
      </c>
      <c r="AG40" s="11">
        <f>SUM(C40:AF40)</f>
        <v>23054</v>
      </c>
      <c r="AH40" s="3">
        <f>SUM(AG40/AG64)</f>
        <v>1.1307301395348654E-3</v>
      </c>
      <c r="AI40" s="12">
        <v>276721</v>
      </c>
    </row>
    <row r="41" spans="1:35" x14ac:dyDescent="0.25">
      <c r="A41" s="42" t="s">
        <v>48</v>
      </c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  <c r="O41" s="9"/>
      <c r="P41" s="7"/>
      <c r="Q41" s="7"/>
      <c r="R41" s="7"/>
      <c r="S41" s="7"/>
      <c r="T41" s="9"/>
      <c r="U41" s="7"/>
      <c r="V41" s="7"/>
      <c r="W41" s="9"/>
      <c r="X41" s="9"/>
      <c r="Y41" s="9"/>
      <c r="Z41" s="19"/>
      <c r="AA41" s="19"/>
      <c r="AB41" s="13">
        <v>61012</v>
      </c>
      <c r="AC41" s="13">
        <v>166041</v>
      </c>
      <c r="AD41" s="13">
        <v>173478</v>
      </c>
      <c r="AE41" s="13">
        <v>62606</v>
      </c>
      <c r="AF41" s="13">
        <v>121605</v>
      </c>
      <c r="AG41" s="11">
        <f>SUM(AB41:AF41)</f>
        <v>584742</v>
      </c>
      <c r="AH41" s="3">
        <f>SUM(AG41/AG64)</f>
        <v>2.8679856131339304E-2</v>
      </c>
    </row>
    <row r="42" spans="1:35" ht="15.6" x14ac:dyDescent="0.35">
      <c r="A42" s="38" t="s">
        <v>49</v>
      </c>
      <c r="B42" s="39" t="s">
        <v>8</v>
      </c>
      <c r="C42" s="39">
        <v>2935</v>
      </c>
      <c r="D42" s="15">
        <v>8509</v>
      </c>
      <c r="E42" s="26">
        <v>31503.5</v>
      </c>
      <c r="F42" s="26">
        <v>27983</v>
      </c>
      <c r="G42" s="26">
        <v>36163.5</v>
      </c>
      <c r="H42" s="26">
        <v>11409</v>
      </c>
      <c r="I42" s="26">
        <v>39895.5</v>
      </c>
      <c r="J42" s="26">
        <v>28076.5</v>
      </c>
      <c r="K42" s="26">
        <v>31470.5</v>
      </c>
      <c r="L42" s="26">
        <v>41920.5</v>
      </c>
      <c r="M42" s="26">
        <v>48097.5</v>
      </c>
      <c r="N42" s="33">
        <v>65735</v>
      </c>
      <c r="O42" s="26">
        <v>43821</v>
      </c>
      <c r="P42" s="26">
        <v>68405.5</v>
      </c>
      <c r="Q42" s="26">
        <v>107929</v>
      </c>
      <c r="R42" s="26">
        <v>106111</v>
      </c>
      <c r="S42" s="26">
        <v>113883</v>
      </c>
      <c r="T42" s="27">
        <v>98895</v>
      </c>
      <c r="U42" s="26">
        <v>103145</v>
      </c>
      <c r="V42" s="27">
        <v>125038</v>
      </c>
      <c r="W42" s="27">
        <v>114758</v>
      </c>
      <c r="X42" s="27">
        <v>143556</v>
      </c>
      <c r="Y42" s="27">
        <v>124637</v>
      </c>
      <c r="Z42" s="29">
        <v>128510</v>
      </c>
      <c r="AA42" s="30">
        <v>94182</v>
      </c>
      <c r="AB42" s="20">
        <v>78183</v>
      </c>
      <c r="AC42" s="20">
        <v>118196</v>
      </c>
      <c r="AD42" s="20">
        <v>65147</v>
      </c>
      <c r="AE42" s="20">
        <v>77789</v>
      </c>
      <c r="AF42" s="20">
        <v>107134</v>
      </c>
      <c r="AG42" s="31">
        <f>SUM(C42:AF42)</f>
        <v>2193018</v>
      </c>
      <c r="AH42" s="17">
        <f>SUM(AG42/AG64)</f>
        <v>0.10756101106716716</v>
      </c>
    </row>
    <row r="43" spans="1:35" x14ac:dyDescent="0.25">
      <c r="A43" s="42" t="s">
        <v>50</v>
      </c>
      <c r="B43" s="6"/>
      <c r="C43" s="6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  <c r="O43" s="9"/>
      <c r="P43" s="7"/>
      <c r="Q43" s="7"/>
      <c r="R43" s="7"/>
      <c r="S43" s="7"/>
      <c r="T43" s="9"/>
      <c r="U43" s="7"/>
      <c r="V43" s="7"/>
      <c r="W43" s="9"/>
      <c r="X43" s="9"/>
      <c r="Y43" s="9"/>
      <c r="Z43" s="19"/>
      <c r="AA43" s="19"/>
      <c r="AB43" s="13">
        <v>49992</v>
      </c>
      <c r="AC43" s="13">
        <v>68399</v>
      </c>
      <c r="AD43" s="13">
        <v>115300</v>
      </c>
      <c r="AE43" s="13">
        <v>38437</v>
      </c>
      <c r="AF43" s="13">
        <v>56396</v>
      </c>
      <c r="AG43" s="11">
        <f>SUM(AB43:AF43)</f>
        <v>328524</v>
      </c>
      <c r="AH43" s="3">
        <f>SUM(AG43/AG64)</f>
        <v>1.611312519998925E-2</v>
      </c>
    </row>
    <row r="44" spans="1:35" ht="15.6" x14ac:dyDescent="0.35">
      <c r="A44" s="5" t="s">
        <v>51</v>
      </c>
      <c r="B44" s="6" t="s">
        <v>14</v>
      </c>
      <c r="C44" s="6">
        <v>30</v>
      </c>
      <c r="D44" s="7">
        <v>234</v>
      </c>
      <c r="E44" s="7">
        <v>386</v>
      </c>
      <c r="F44" s="7">
        <v>1493</v>
      </c>
      <c r="G44" s="7">
        <v>739</v>
      </c>
      <c r="H44" s="7">
        <v>1769</v>
      </c>
      <c r="I44" s="7">
        <v>1046</v>
      </c>
      <c r="J44" s="7">
        <v>427</v>
      </c>
      <c r="K44" s="7">
        <v>1014</v>
      </c>
      <c r="L44" s="7">
        <v>1050</v>
      </c>
      <c r="M44" s="7">
        <v>1388</v>
      </c>
      <c r="N44" s="22">
        <v>947</v>
      </c>
      <c r="O44" s="7">
        <v>607</v>
      </c>
      <c r="P44" s="7">
        <v>399</v>
      </c>
      <c r="Q44" s="7">
        <v>610</v>
      </c>
      <c r="R44" s="7">
        <v>624</v>
      </c>
      <c r="S44" s="7">
        <v>736</v>
      </c>
      <c r="T44" s="9">
        <v>482</v>
      </c>
      <c r="U44" s="7">
        <v>469</v>
      </c>
      <c r="V44" s="7">
        <v>624</v>
      </c>
      <c r="W44" s="9">
        <v>1037</v>
      </c>
      <c r="X44" s="9">
        <v>718</v>
      </c>
      <c r="Y44" s="9">
        <v>513</v>
      </c>
      <c r="Z44" s="19">
        <v>486</v>
      </c>
      <c r="AA44" s="19">
        <v>431</v>
      </c>
      <c r="AB44" s="21"/>
      <c r="AC44" s="21"/>
      <c r="AD44" s="21"/>
      <c r="AG44" s="11">
        <f>SUM(C44:AE44)</f>
        <v>18259</v>
      </c>
      <c r="AH44" s="3">
        <f>SUM(AG44/AG64)</f>
        <v>8.9554964942166687E-4</v>
      </c>
    </row>
    <row r="45" spans="1:35" ht="15.6" x14ac:dyDescent="0.35">
      <c r="A45" s="5" t="s">
        <v>52</v>
      </c>
      <c r="B45" s="6" t="s">
        <v>14</v>
      </c>
      <c r="C45" s="6">
        <v>151</v>
      </c>
      <c r="D45" s="7">
        <v>1111</v>
      </c>
      <c r="E45" s="7">
        <v>1306</v>
      </c>
      <c r="F45" s="7">
        <v>1147</v>
      </c>
      <c r="G45" s="7">
        <v>1972</v>
      </c>
      <c r="H45" s="7">
        <v>1871</v>
      </c>
      <c r="I45" s="7">
        <v>1628</v>
      </c>
      <c r="J45" s="7">
        <v>1602</v>
      </c>
      <c r="K45" s="7">
        <v>1752</v>
      </c>
      <c r="L45" s="7">
        <v>1875</v>
      </c>
      <c r="M45" s="7">
        <v>2169</v>
      </c>
      <c r="N45" s="34">
        <v>1456</v>
      </c>
      <c r="O45" s="7">
        <v>1272</v>
      </c>
      <c r="P45" s="7">
        <v>1316</v>
      </c>
      <c r="Q45" s="7">
        <v>1302</v>
      </c>
      <c r="R45" s="7">
        <v>1008</v>
      </c>
      <c r="S45" s="7">
        <v>1333</v>
      </c>
      <c r="T45" s="9">
        <v>1033</v>
      </c>
      <c r="U45" s="7">
        <v>1020</v>
      </c>
      <c r="V45" s="7">
        <v>1720</v>
      </c>
      <c r="W45" s="9">
        <v>866</v>
      </c>
      <c r="X45" s="9">
        <v>1166</v>
      </c>
      <c r="Y45" s="9">
        <v>953</v>
      </c>
      <c r="Z45" s="19">
        <v>969</v>
      </c>
      <c r="AA45" s="19">
        <v>636</v>
      </c>
      <c r="AB45" s="21"/>
      <c r="AC45" s="21"/>
      <c r="AD45" s="21"/>
      <c r="AG45" s="11">
        <f>SUM(C45:AE45)</f>
        <v>32634</v>
      </c>
      <c r="AH45" s="3">
        <f>SUM(AG45/AG64)</f>
        <v>1.6006006495003383E-3</v>
      </c>
    </row>
    <row r="46" spans="1:35" x14ac:dyDescent="0.25">
      <c r="A46" s="42" t="s">
        <v>53</v>
      </c>
      <c r="B46" s="6"/>
      <c r="C46" s="6"/>
      <c r="D46" s="9"/>
      <c r="E46" s="9"/>
      <c r="F46" s="9"/>
      <c r="G46" s="9"/>
      <c r="H46" s="9"/>
      <c r="I46" s="9"/>
      <c r="J46" s="9"/>
      <c r="K46" s="9"/>
      <c r="L46" s="9"/>
      <c r="M46" s="9"/>
      <c r="N46" s="10"/>
      <c r="O46" s="9"/>
      <c r="P46" s="7"/>
      <c r="Q46" s="7"/>
      <c r="R46" s="7"/>
      <c r="S46" s="7"/>
      <c r="T46" s="9"/>
      <c r="U46" s="7"/>
      <c r="V46" s="7"/>
      <c r="W46" s="9"/>
      <c r="X46" s="9"/>
      <c r="Y46" s="9"/>
      <c r="Z46" s="19"/>
      <c r="AA46" s="19"/>
      <c r="AB46" s="13">
        <v>11818</v>
      </c>
      <c r="AC46" s="13">
        <v>23849</v>
      </c>
      <c r="AD46" s="13">
        <v>24167</v>
      </c>
      <c r="AE46" s="20">
        <v>13966</v>
      </c>
      <c r="AF46" s="20">
        <f>17589+3052</f>
        <v>20641</v>
      </c>
      <c r="AG46" s="11">
        <f>SUM(AB46:AF46)</f>
        <v>94441</v>
      </c>
      <c r="AH46" s="3">
        <f>SUM(AG46/AG64)</f>
        <v>4.6320501911951174E-3</v>
      </c>
    </row>
    <row r="47" spans="1:35" ht="15.6" x14ac:dyDescent="0.35">
      <c r="A47" s="5" t="s">
        <v>54</v>
      </c>
      <c r="B47" s="6" t="s">
        <v>14</v>
      </c>
      <c r="C47" s="6">
        <v>154</v>
      </c>
      <c r="D47" s="7">
        <v>210</v>
      </c>
      <c r="E47" s="7">
        <v>673</v>
      </c>
      <c r="F47" s="7">
        <v>679</v>
      </c>
      <c r="G47" s="7">
        <v>834</v>
      </c>
      <c r="H47" s="7">
        <v>1319</v>
      </c>
      <c r="I47" s="7">
        <v>786</v>
      </c>
      <c r="J47" s="7">
        <v>528</v>
      </c>
      <c r="K47" s="7">
        <v>568</v>
      </c>
      <c r="L47" s="7">
        <v>784</v>
      </c>
      <c r="M47" s="7">
        <v>1050</v>
      </c>
      <c r="N47" s="22">
        <v>1189</v>
      </c>
      <c r="O47" s="7">
        <v>1035</v>
      </c>
      <c r="P47" s="7">
        <v>280</v>
      </c>
      <c r="Q47" s="7">
        <v>366</v>
      </c>
      <c r="R47" s="7">
        <v>705</v>
      </c>
      <c r="S47" s="7">
        <v>380</v>
      </c>
      <c r="T47" s="9">
        <v>388</v>
      </c>
      <c r="U47" s="7">
        <v>428</v>
      </c>
      <c r="V47" s="7">
        <v>665</v>
      </c>
      <c r="W47" s="9">
        <v>428</v>
      </c>
      <c r="X47" s="9">
        <v>410</v>
      </c>
      <c r="Y47" s="9">
        <v>437</v>
      </c>
      <c r="Z47" s="19">
        <v>457</v>
      </c>
      <c r="AA47" s="19">
        <v>363</v>
      </c>
      <c r="AB47" s="21"/>
      <c r="AC47" s="21"/>
      <c r="AD47" s="21"/>
      <c r="AG47" s="11">
        <f>SUM(C47:AE47)</f>
        <v>15116</v>
      </c>
      <c r="AH47" s="3">
        <f>SUM(AG47/AG64)</f>
        <v>7.413948464131616E-4</v>
      </c>
    </row>
    <row r="48" spans="1:35" x14ac:dyDescent="0.25">
      <c r="A48" s="42" t="s">
        <v>55</v>
      </c>
      <c r="B48" s="6"/>
      <c r="C48" s="6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  <c r="O48" s="9"/>
      <c r="P48" s="7"/>
      <c r="Q48" s="7"/>
      <c r="R48" s="7"/>
      <c r="S48" s="7"/>
      <c r="T48" s="9"/>
      <c r="U48" s="7"/>
      <c r="V48" s="7"/>
      <c r="W48" s="9"/>
      <c r="X48" s="9"/>
      <c r="Y48" s="9"/>
      <c r="Z48" s="19"/>
      <c r="AA48" s="19"/>
      <c r="AB48" s="13">
        <v>88896</v>
      </c>
      <c r="AC48" s="13">
        <v>163457</v>
      </c>
      <c r="AD48" s="13">
        <v>106435</v>
      </c>
      <c r="AE48" s="13">
        <v>122189</v>
      </c>
      <c r="AF48" s="13">
        <v>202577</v>
      </c>
      <c r="AG48" s="11">
        <f>SUM(AB48:AF48)</f>
        <v>683554</v>
      </c>
      <c r="AH48" s="3">
        <f>SUM(AG48/AG64)</f>
        <v>3.3526290873584427E-2</v>
      </c>
    </row>
    <row r="49" spans="1:35" x14ac:dyDescent="0.25">
      <c r="A49" s="5" t="s">
        <v>56</v>
      </c>
      <c r="B49" s="6" t="s">
        <v>14</v>
      </c>
      <c r="C49" s="6">
        <v>56</v>
      </c>
      <c r="D49" s="7">
        <v>1178</v>
      </c>
      <c r="E49" s="7">
        <v>1729</v>
      </c>
      <c r="F49" s="7">
        <v>1461</v>
      </c>
      <c r="G49" s="7">
        <v>2350</v>
      </c>
      <c r="H49" s="7">
        <v>1938</v>
      </c>
      <c r="I49" s="7">
        <v>1992</v>
      </c>
      <c r="J49" s="7">
        <v>1570</v>
      </c>
      <c r="K49" s="7">
        <v>1187</v>
      </c>
      <c r="L49" s="7">
        <v>1924</v>
      </c>
      <c r="M49" s="7">
        <v>2442</v>
      </c>
      <c r="N49" s="8">
        <v>1815</v>
      </c>
      <c r="O49" s="7">
        <v>1586</v>
      </c>
      <c r="P49" s="7">
        <v>6365</v>
      </c>
      <c r="Q49" s="7">
        <v>7341</v>
      </c>
      <c r="R49" s="7">
        <v>9231</v>
      </c>
      <c r="S49" s="7">
        <v>9044</v>
      </c>
      <c r="T49" s="9">
        <v>8329</v>
      </c>
      <c r="U49" s="7">
        <v>6787</v>
      </c>
      <c r="V49" s="7">
        <v>6914</v>
      </c>
      <c r="W49" s="9">
        <v>5715</v>
      </c>
      <c r="X49" s="9">
        <v>5888</v>
      </c>
      <c r="Y49" s="9">
        <v>6422</v>
      </c>
      <c r="Z49" s="19">
        <v>6114</v>
      </c>
      <c r="AA49" s="19">
        <v>4339</v>
      </c>
      <c r="AB49" s="21"/>
      <c r="AC49" s="21"/>
      <c r="AD49" s="21"/>
      <c r="AG49" s="11">
        <f>SUM(C49:AE49)</f>
        <v>103717</v>
      </c>
      <c r="AH49" s="3">
        <f>SUM(AG49/AG64)</f>
        <v>5.0870104052284917E-3</v>
      </c>
    </row>
    <row r="50" spans="1:35" ht="15.6" x14ac:dyDescent="0.35">
      <c r="A50" s="5" t="s">
        <v>57</v>
      </c>
      <c r="B50" s="6" t="s">
        <v>8</v>
      </c>
      <c r="C50" s="6">
        <v>601</v>
      </c>
      <c r="D50" s="7">
        <v>3508</v>
      </c>
      <c r="E50" s="7">
        <v>6499</v>
      </c>
      <c r="F50" s="7">
        <v>6702</v>
      </c>
      <c r="G50" s="7">
        <v>7646</v>
      </c>
      <c r="H50" s="7">
        <v>8402</v>
      </c>
      <c r="I50" s="7">
        <v>7106</v>
      </c>
      <c r="J50" s="7">
        <v>3869</v>
      </c>
      <c r="K50" s="7">
        <v>2972</v>
      </c>
      <c r="L50" s="7">
        <v>4178</v>
      </c>
      <c r="M50" s="7">
        <v>4368</v>
      </c>
      <c r="N50" s="22">
        <v>4132</v>
      </c>
      <c r="O50" s="7">
        <v>3470</v>
      </c>
      <c r="P50" s="7">
        <v>6329</v>
      </c>
      <c r="Q50" s="7">
        <v>7323</v>
      </c>
      <c r="R50" s="7">
        <v>9070</v>
      </c>
      <c r="S50" s="7">
        <v>7449</v>
      </c>
      <c r="T50" s="9">
        <v>6522</v>
      </c>
      <c r="U50" s="7">
        <v>6970</v>
      </c>
      <c r="V50" s="7">
        <v>9646</v>
      </c>
      <c r="W50" s="9">
        <v>10448</v>
      </c>
      <c r="X50" s="9">
        <v>12664</v>
      </c>
      <c r="Y50" s="9">
        <v>8701</v>
      </c>
      <c r="Z50" s="19">
        <v>8724</v>
      </c>
      <c r="AA50" s="19">
        <v>6607</v>
      </c>
      <c r="AB50" s="21"/>
      <c r="AC50" s="21"/>
      <c r="AD50" s="21"/>
      <c r="AG50" s="11">
        <f>SUM(C50:AE50)</f>
        <v>163906</v>
      </c>
      <c r="AH50" s="3">
        <f>SUM(AG50/AG64)</f>
        <v>8.0391018587057193E-3</v>
      </c>
      <c r="AI50" s="12">
        <v>2906117</v>
      </c>
    </row>
    <row r="51" spans="1:35" ht="15.6" x14ac:dyDescent="0.35">
      <c r="A51" s="5" t="s">
        <v>58</v>
      </c>
      <c r="B51" s="6" t="s">
        <v>14</v>
      </c>
      <c r="C51" s="6">
        <v>447</v>
      </c>
      <c r="D51" s="7">
        <v>4602</v>
      </c>
      <c r="E51" s="7">
        <v>4417</v>
      </c>
      <c r="F51" s="7">
        <v>5165</v>
      </c>
      <c r="G51" s="7">
        <v>7487</v>
      </c>
      <c r="H51" s="9">
        <v>9791</v>
      </c>
      <c r="I51" s="7">
        <v>4837</v>
      </c>
      <c r="J51" s="7">
        <v>4607</v>
      </c>
      <c r="K51" s="7">
        <v>3618</v>
      </c>
      <c r="L51" s="7">
        <v>5958</v>
      </c>
      <c r="M51" s="7">
        <v>9109</v>
      </c>
      <c r="N51" s="34">
        <v>7903</v>
      </c>
      <c r="O51" s="7">
        <v>7223</v>
      </c>
      <c r="P51" s="7">
        <v>6142</v>
      </c>
      <c r="Q51" s="7">
        <v>4422</v>
      </c>
      <c r="R51" s="7">
        <v>6149</v>
      </c>
      <c r="S51" s="7">
        <v>5286</v>
      </c>
      <c r="T51" s="9">
        <v>3787</v>
      </c>
      <c r="U51" s="7">
        <v>4654</v>
      </c>
      <c r="V51" s="7">
        <v>5696</v>
      </c>
      <c r="W51" s="9">
        <v>5968</v>
      </c>
      <c r="X51" s="9">
        <v>5819</v>
      </c>
      <c r="Y51" s="9">
        <v>5145</v>
      </c>
      <c r="Z51" s="19">
        <v>4826</v>
      </c>
      <c r="AA51" s="19">
        <v>4112</v>
      </c>
      <c r="AB51" s="13">
        <v>3031</v>
      </c>
      <c r="AC51" s="13">
        <v>5230</v>
      </c>
      <c r="AD51" s="13">
        <v>2094</v>
      </c>
      <c r="AE51" s="13">
        <v>1919</v>
      </c>
      <c r="AF51" s="13">
        <v>2778</v>
      </c>
      <c r="AG51" s="11">
        <f>SUM(C51:AF51)</f>
        <v>152222</v>
      </c>
      <c r="AH51" s="3">
        <f>SUM(AG51/AG64)</f>
        <v>7.4660364058417757E-3</v>
      </c>
    </row>
    <row r="52" spans="1:35" x14ac:dyDescent="0.25">
      <c r="A52" s="5" t="s">
        <v>59</v>
      </c>
      <c r="B52" s="6" t="s">
        <v>8</v>
      </c>
      <c r="C52" s="6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9"/>
      <c r="P52" s="7">
        <v>3585</v>
      </c>
      <c r="Q52" s="7">
        <v>1685</v>
      </c>
      <c r="R52" s="7">
        <v>4570</v>
      </c>
      <c r="S52" s="7">
        <v>2842</v>
      </c>
      <c r="T52" s="9">
        <v>2586</v>
      </c>
      <c r="U52" s="7">
        <v>3310</v>
      </c>
      <c r="V52" s="7">
        <v>4282</v>
      </c>
      <c r="W52" s="9">
        <v>5590</v>
      </c>
      <c r="X52" s="9">
        <v>4807</v>
      </c>
      <c r="Y52" s="9">
        <v>4013</v>
      </c>
      <c r="Z52" s="19">
        <v>5944</v>
      </c>
      <c r="AA52" s="19">
        <v>4014</v>
      </c>
      <c r="AB52" s="21"/>
      <c r="AC52" s="21"/>
      <c r="AD52" s="21"/>
      <c r="AG52" s="11">
        <f>SUM(C52:AE52)</f>
        <v>47228</v>
      </c>
      <c r="AH52" s="3">
        <f>SUM(AG52/AG64)</f>
        <v>2.3163929482932517E-3</v>
      </c>
    </row>
    <row r="53" spans="1:35" ht="15.6" x14ac:dyDescent="0.35">
      <c r="A53" s="5" t="s">
        <v>60</v>
      </c>
      <c r="B53" s="6" t="s">
        <v>8</v>
      </c>
      <c r="C53" s="6">
        <v>977</v>
      </c>
      <c r="D53" s="7">
        <v>3405</v>
      </c>
      <c r="E53" s="7">
        <v>5160</v>
      </c>
      <c r="F53" s="7">
        <v>4753</v>
      </c>
      <c r="G53" s="7">
        <v>5046</v>
      </c>
      <c r="H53" s="7">
        <v>4342</v>
      </c>
      <c r="I53" s="7">
        <v>3231</v>
      </c>
      <c r="J53" s="7">
        <v>2000</v>
      </c>
      <c r="K53" s="7">
        <v>2040</v>
      </c>
      <c r="L53" s="7">
        <v>2693</v>
      </c>
      <c r="M53" s="7">
        <v>2387</v>
      </c>
      <c r="N53" s="34">
        <v>2657</v>
      </c>
      <c r="O53" s="7">
        <v>2112</v>
      </c>
      <c r="P53" s="7">
        <v>2168</v>
      </c>
      <c r="Q53" s="7">
        <v>1973</v>
      </c>
      <c r="R53" s="7">
        <v>2424</v>
      </c>
      <c r="S53" s="7">
        <v>2153</v>
      </c>
      <c r="T53" s="9">
        <v>1783</v>
      </c>
      <c r="U53" s="7">
        <v>1795</v>
      </c>
      <c r="V53" s="7">
        <v>1922</v>
      </c>
      <c r="W53" s="9">
        <v>1780</v>
      </c>
      <c r="X53" s="9">
        <v>1973</v>
      </c>
      <c r="Y53" s="9">
        <v>1517</v>
      </c>
      <c r="Z53" s="9">
        <v>1435</v>
      </c>
      <c r="AA53" s="9">
        <v>1187</v>
      </c>
      <c r="AB53" s="13">
        <v>2277</v>
      </c>
      <c r="AC53" s="13">
        <v>1508</v>
      </c>
      <c r="AD53" s="13">
        <v>945</v>
      </c>
      <c r="AE53" s="13">
        <v>742</v>
      </c>
      <c r="AF53" s="13">
        <v>1462</v>
      </c>
      <c r="AG53" s="11">
        <f>SUM(C53:AF53)</f>
        <v>69847</v>
      </c>
      <c r="AH53" s="3">
        <f>SUM(AG53/AG64)</f>
        <v>3.4257876314779103E-3</v>
      </c>
    </row>
    <row r="54" spans="1:35" ht="15.6" x14ac:dyDescent="0.35">
      <c r="A54" s="5" t="s">
        <v>61</v>
      </c>
      <c r="B54" s="6" t="s">
        <v>14</v>
      </c>
      <c r="C54" s="6">
        <v>158</v>
      </c>
      <c r="D54" s="7">
        <v>1871</v>
      </c>
      <c r="E54" s="7">
        <v>3129</v>
      </c>
      <c r="F54" s="7">
        <v>3018</v>
      </c>
      <c r="G54" s="7">
        <v>4481</v>
      </c>
      <c r="H54" s="9">
        <v>5621</v>
      </c>
      <c r="I54" s="7">
        <v>3368</v>
      </c>
      <c r="J54" s="7">
        <v>2576</v>
      </c>
      <c r="K54" s="7">
        <v>2725</v>
      </c>
      <c r="L54" s="7">
        <v>4469</v>
      </c>
      <c r="M54" s="7">
        <v>4348</v>
      </c>
      <c r="N54" s="34">
        <v>3891</v>
      </c>
      <c r="O54" s="7">
        <v>3612</v>
      </c>
      <c r="P54" s="7">
        <v>3486</v>
      </c>
      <c r="Q54" s="7">
        <v>2818</v>
      </c>
      <c r="R54" s="7">
        <v>4561</v>
      </c>
      <c r="S54" s="7">
        <v>3848</v>
      </c>
      <c r="T54" s="9">
        <v>2772</v>
      </c>
      <c r="U54" s="7">
        <v>2652</v>
      </c>
      <c r="V54" s="7">
        <v>3992</v>
      </c>
      <c r="W54" s="9">
        <v>3838</v>
      </c>
      <c r="X54" s="9">
        <v>4184</v>
      </c>
      <c r="Y54" s="9">
        <v>4219</v>
      </c>
      <c r="Z54" s="19">
        <v>3853</v>
      </c>
      <c r="AA54" s="19">
        <v>4356</v>
      </c>
      <c r="AB54" s="13">
        <v>3815</v>
      </c>
      <c r="AC54" s="13">
        <v>6175</v>
      </c>
      <c r="AD54" s="13">
        <v>2566</v>
      </c>
      <c r="AE54" s="13">
        <v>3348</v>
      </c>
      <c r="AF54" s="13">
        <v>4904</v>
      </c>
      <c r="AG54" s="11">
        <f>SUM(C54:AF54)</f>
        <v>108654</v>
      </c>
      <c r="AH54" s="3">
        <f>SUM(AG54/AG64)</f>
        <v>5.3291555730468152E-3</v>
      </c>
    </row>
    <row r="55" spans="1:35" ht="15.6" x14ac:dyDescent="0.35">
      <c r="A55" s="38" t="s">
        <v>62</v>
      </c>
      <c r="B55" s="39" t="s">
        <v>8</v>
      </c>
      <c r="C55" s="39">
        <v>0</v>
      </c>
      <c r="D55" s="27">
        <v>19683</v>
      </c>
      <c r="E55" s="26">
        <v>35135</v>
      </c>
      <c r="F55" s="26">
        <v>26560</v>
      </c>
      <c r="G55" s="26">
        <v>29808</v>
      </c>
      <c r="H55" s="27">
        <v>43327</v>
      </c>
      <c r="I55" s="26">
        <v>30382</v>
      </c>
      <c r="J55" s="26">
        <v>19654</v>
      </c>
      <c r="K55" s="26">
        <v>23045</v>
      </c>
      <c r="L55" s="26">
        <v>35940</v>
      </c>
      <c r="M55" s="26">
        <v>35519</v>
      </c>
      <c r="N55" s="33">
        <v>36945</v>
      </c>
      <c r="O55" s="26">
        <v>33512</v>
      </c>
      <c r="P55" s="26">
        <v>29136</v>
      </c>
      <c r="Q55" s="26">
        <v>31007</v>
      </c>
      <c r="R55" s="26">
        <v>34820</v>
      </c>
      <c r="S55" s="26">
        <v>30594</v>
      </c>
      <c r="T55" s="27">
        <v>28159</v>
      </c>
      <c r="U55" s="26">
        <v>32525</v>
      </c>
      <c r="V55" s="27">
        <v>32499</v>
      </c>
      <c r="W55" s="27">
        <v>33170</v>
      </c>
      <c r="X55" s="27">
        <v>38572</v>
      </c>
      <c r="Y55" s="27">
        <v>32124</v>
      </c>
      <c r="Z55" s="29">
        <v>33138</v>
      </c>
      <c r="AA55" s="30">
        <v>22201</v>
      </c>
      <c r="AB55" s="20">
        <v>18290</v>
      </c>
      <c r="AC55" s="20">
        <v>33860</v>
      </c>
      <c r="AD55" s="20">
        <v>16913</v>
      </c>
      <c r="AE55" s="20">
        <v>18907</v>
      </c>
      <c r="AF55" s="20">
        <v>28056</v>
      </c>
      <c r="AG55" s="31">
        <f>SUM(C55:AF55)</f>
        <v>863481</v>
      </c>
      <c r="AH55" s="17">
        <f>SUM(AG55/AG64)</f>
        <v>4.2351175137316961E-2</v>
      </c>
    </row>
    <row r="56" spans="1:35" ht="15.6" x14ac:dyDescent="0.35">
      <c r="A56" s="5" t="s">
        <v>63</v>
      </c>
      <c r="B56" s="6" t="s">
        <v>33</v>
      </c>
      <c r="C56" s="6">
        <v>14</v>
      </c>
      <c r="D56" s="7">
        <v>216</v>
      </c>
      <c r="E56" s="7">
        <v>402</v>
      </c>
      <c r="F56" s="7">
        <v>463</v>
      </c>
      <c r="G56" s="7">
        <v>851</v>
      </c>
      <c r="H56" s="7">
        <v>784</v>
      </c>
      <c r="I56" s="7">
        <v>481</v>
      </c>
      <c r="J56" s="7">
        <v>604</v>
      </c>
      <c r="K56" s="7">
        <v>720</v>
      </c>
      <c r="L56" s="7">
        <v>1123</v>
      </c>
      <c r="M56" s="7">
        <v>1220</v>
      </c>
      <c r="N56" s="34">
        <v>716</v>
      </c>
      <c r="O56" s="7">
        <v>691</v>
      </c>
      <c r="P56" s="7">
        <v>508</v>
      </c>
      <c r="Q56" s="7">
        <v>380</v>
      </c>
      <c r="R56" s="7">
        <v>434</v>
      </c>
      <c r="S56" s="7">
        <v>399</v>
      </c>
      <c r="T56" s="9">
        <v>905</v>
      </c>
      <c r="U56" s="7">
        <v>542</v>
      </c>
      <c r="V56" s="7">
        <v>437</v>
      </c>
      <c r="W56" s="9">
        <v>706</v>
      </c>
      <c r="X56" s="9">
        <v>633</v>
      </c>
      <c r="Y56" s="9">
        <v>616</v>
      </c>
      <c r="Z56" s="19">
        <v>843</v>
      </c>
      <c r="AA56" s="19">
        <v>508</v>
      </c>
      <c r="AB56" s="13">
        <v>297</v>
      </c>
      <c r="AC56" s="13">
        <v>942</v>
      </c>
      <c r="AD56" s="13">
        <v>873</v>
      </c>
      <c r="AE56" s="13">
        <v>1090</v>
      </c>
      <c r="AF56" s="13">
        <v>1055</v>
      </c>
      <c r="AG56" s="11">
        <f>SUM(C56:AF56)</f>
        <v>19453</v>
      </c>
      <c r="AH56" s="3">
        <f>SUM(AG56/AG64)</f>
        <v>9.5411179857602746E-4</v>
      </c>
    </row>
    <row r="57" spans="1:35" ht="15.6" x14ac:dyDescent="0.35">
      <c r="A57" s="5" t="s">
        <v>64</v>
      </c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34"/>
      <c r="O57" s="7"/>
      <c r="P57" s="7"/>
      <c r="Q57" s="7"/>
      <c r="R57" s="7"/>
      <c r="S57" s="7"/>
      <c r="T57" s="9"/>
      <c r="U57" s="7"/>
      <c r="V57" s="9"/>
      <c r="W57" s="9"/>
      <c r="X57" s="9"/>
      <c r="Y57" s="9"/>
      <c r="Z57" s="19"/>
      <c r="AA57" s="19"/>
      <c r="AB57" s="13">
        <v>6283</v>
      </c>
      <c r="AC57" s="13">
        <v>16518</v>
      </c>
      <c r="AD57" s="13">
        <v>5458</v>
      </c>
      <c r="AE57" s="13">
        <v>6168</v>
      </c>
      <c r="AF57" s="13">
        <v>12312</v>
      </c>
      <c r="AG57" s="11">
        <f>SUM(AB57:AF57)</f>
        <v>46739</v>
      </c>
      <c r="AH57" s="3">
        <f>SUM(AG57/AG64)</f>
        <v>2.2924089525340539E-3</v>
      </c>
    </row>
    <row r="58" spans="1:35" ht="15.6" x14ac:dyDescent="0.35">
      <c r="A58" s="5" t="s">
        <v>65</v>
      </c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34"/>
      <c r="O58" s="7"/>
      <c r="P58" s="7"/>
      <c r="Q58" s="7"/>
      <c r="R58" s="7"/>
      <c r="S58" s="7"/>
      <c r="T58" s="9"/>
      <c r="U58" s="7"/>
      <c r="V58" s="9"/>
      <c r="W58" s="9"/>
      <c r="X58" s="9"/>
      <c r="Y58" s="9"/>
      <c r="Z58" s="19"/>
      <c r="AA58" s="19"/>
      <c r="AB58" s="13">
        <v>9475</v>
      </c>
      <c r="AC58" s="13">
        <v>14692</v>
      </c>
      <c r="AD58" s="13">
        <v>7598</v>
      </c>
      <c r="AE58" s="13">
        <v>10811</v>
      </c>
      <c r="AF58" s="13">
        <v>15841</v>
      </c>
      <c r="AG58" s="11">
        <f>SUM(AB58:AF58)</f>
        <v>58417</v>
      </c>
      <c r="AH58" s="3">
        <f>SUM(AG58/AG64)</f>
        <v>2.8651801232414432E-3</v>
      </c>
    </row>
    <row r="59" spans="1:35" ht="15.6" x14ac:dyDescent="0.35">
      <c r="A59" s="5" t="s">
        <v>66</v>
      </c>
      <c r="B59" s="6" t="s">
        <v>33</v>
      </c>
      <c r="C59" s="6">
        <v>86</v>
      </c>
      <c r="D59" s="7">
        <v>700</v>
      </c>
      <c r="E59" s="7">
        <v>1093</v>
      </c>
      <c r="F59" s="7">
        <v>1221</v>
      </c>
      <c r="G59" s="7">
        <v>1420</v>
      </c>
      <c r="H59" s="7">
        <v>1314</v>
      </c>
      <c r="I59" s="7">
        <v>1591</v>
      </c>
      <c r="J59" s="7">
        <v>1047</v>
      </c>
      <c r="K59" s="7">
        <v>1154</v>
      </c>
      <c r="L59" s="7">
        <v>1277</v>
      </c>
      <c r="M59" s="7">
        <v>1483</v>
      </c>
      <c r="N59" s="34">
        <v>1267</v>
      </c>
      <c r="O59" s="7">
        <v>937</v>
      </c>
      <c r="P59" s="7">
        <v>991</v>
      </c>
      <c r="Q59" s="7">
        <v>772</v>
      </c>
      <c r="R59" s="7">
        <v>804</v>
      </c>
      <c r="S59" s="7">
        <v>957</v>
      </c>
      <c r="T59" s="9">
        <v>803</v>
      </c>
      <c r="U59" s="7">
        <v>838</v>
      </c>
      <c r="V59" s="7">
        <v>998</v>
      </c>
      <c r="W59" s="9">
        <v>1132</v>
      </c>
      <c r="X59" s="9">
        <v>1492</v>
      </c>
      <c r="Y59" s="9">
        <v>721</v>
      </c>
      <c r="Z59" s="19">
        <v>1013</v>
      </c>
      <c r="AA59" s="19">
        <v>658</v>
      </c>
      <c r="AB59" s="13">
        <v>696</v>
      </c>
      <c r="AC59" s="13">
        <v>1158</v>
      </c>
      <c r="AD59" s="13">
        <v>783</v>
      </c>
      <c r="AE59" s="13">
        <v>1231</v>
      </c>
      <c r="AF59" s="13">
        <v>1656</v>
      </c>
      <c r="AG59" s="11">
        <f>SUM(C59:AF59)</f>
        <v>31293</v>
      </c>
      <c r="AH59" s="3">
        <f>SUM(AG59/AG64)</f>
        <v>1.5348285875103906E-3</v>
      </c>
    </row>
    <row r="60" spans="1:35" ht="15.6" x14ac:dyDescent="0.35">
      <c r="A60" s="5" t="s">
        <v>67</v>
      </c>
      <c r="B60" s="6" t="s">
        <v>5</v>
      </c>
      <c r="C60" s="6">
        <v>396</v>
      </c>
      <c r="D60" s="7">
        <v>808</v>
      </c>
      <c r="E60" s="7">
        <v>1114</v>
      </c>
      <c r="F60" s="7">
        <v>732</v>
      </c>
      <c r="G60" s="7">
        <v>1242</v>
      </c>
      <c r="H60" s="9">
        <v>1829</v>
      </c>
      <c r="I60" s="7">
        <v>981</v>
      </c>
      <c r="J60" s="7">
        <v>887</v>
      </c>
      <c r="K60" s="7">
        <v>1024</v>
      </c>
      <c r="L60" s="7">
        <v>1131</v>
      </c>
      <c r="M60" s="7">
        <v>1752</v>
      </c>
      <c r="N60" s="22">
        <v>2029</v>
      </c>
      <c r="O60" s="7">
        <v>1422</v>
      </c>
      <c r="P60" s="7">
        <v>1054</v>
      </c>
      <c r="Q60" s="7">
        <v>769</v>
      </c>
      <c r="R60" s="7">
        <v>813</v>
      </c>
      <c r="S60" s="7">
        <v>1323</v>
      </c>
      <c r="T60" s="9">
        <v>976</v>
      </c>
      <c r="U60" s="7">
        <v>872</v>
      </c>
      <c r="V60" s="7">
        <v>2705</v>
      </c>
      <c r="W60" s="9">
        <v>1402</v>
      </c>
      <c r="X60" s="9">
        <v>1783</v>
      </c>
      <c r="Y60" s="9">
        <v>1323</v>
      </c>
      <c r="Z60" s="19">
        <v>1364</v>
      </c>
      <c r="AA60" s="19">
        <v>735</v>
      </c>
      <c r="AB60" s="13">
        <v>681</v>
      </c>
      <c r="AC60" s="13">
        <v>2558</v>
      </c>
      <c r="AD60" s="13">
        <v>775</v>
      </c>
      <c r="AE60" s="13">
        <v>594</v>
      </c>
      <c r="AF60" s="13">
        <v>1440</v>
      </c>
      <c r="AG60" s="11">
        <f>SUM(C60:AF60)</f>
        <v>36514</v>
      </c>
      <c r="AH60" s="3">
        <f>SUM(AG60/AG64)</f>
        <v>1.7909031107389642E-3</v>
      </c>
    </row>
    <row r="61" spans="1:35" x14ac:dyDescent="0.25">
      <c r="A61" s="5" t="s">
        <v>68</v>
      </c>
      <c r="B61" s="6" t="s">
        <v>28</v>
      </c>
      <c r="C61" s="6"/>
      <c r="D61" s="9"/>
      <c r="E61" s="9"/>
      <c r="F61" s="9"/>
      <c r="G61" s="9"/>
      <c r="H61" s="9"/>
      <c r="I61" s="9"/>
      <c r="J61" s="9"/>
      <c r="K61" s="9"/>
      <c r="L61" s="9"/>
      <c r="M61" s="9"/>
      <c r="N61" s="10"/>
      <c r="O61" s="9"/>
      <c r="P61" s="7">
        <v>9475</v>
      </c>
      <c r="Q61" s="7">
        <v>8491</v>
      </c>
      <c r="R61" s="7">
        <v>9619</v>
      </c>
      <c r="S61" s="7">
        <v>9577</v>
      </c>
      <c r="T61" s="9">
        <v>7520</v>
      </c>
      <c r="U61" s="7">
        <v>7102</v>
      </c>
      <c r="V61" s="7">
        <v>9075</v>
      </c>
      <c r="W61" s="9">
        <v>9025</v>
      </c>
      <c r="X61" s="9">
        <v>9649</v>
      </c>
      <c r="Y61" s="9">
        <v>8568</v>
      </c>
      <c r="Z61" s="19">
        <v>9325</v>
      </c>
      <c r="AA61" s="19">
        <v>8253</v>
      </c>
      <c r="AB61" s="13">
        <v>5052</v>
      </c>
      <c r="AC61" s="13">
        <v>8375</v>
      </c>
      <c r="AD61" s="13">
        <v>3963</v>
      </c>
      <c r="AE61" s="13">
        <v>4662</v>
      </c>
      <c r="AF61" s="13">
        <v>5687</v>
      </c>
      <c r="AG61" s="11">
        <f>SUM(C61:AF61)</f>
        <v>133418</v>
      </c>
      <c r="AH61" s="3">
        <f>SUM(AG61/AG64)</f>
        <v>6.5437561271997347E-3</v>
      </c>
    </row>
    <row r="62" spans="1:35" ht="15.6" x14ac:dyDescent="0.35">
      <c r="A62" s="5" t="s">
        <v>69</v>
      </c>
      <c r="B62" s="6" t="s">
        <v>8</v>
      </c>
      <c r="C62" s="6">
        <v>122</v>
      </c>
      <c r="D62" s="7">
        <v>1247</v>
      </c>
      <c r="E62" s="7">
        <v>2206</v>
      </c>
      <c r="F62" s="7">
        <v>2125</v>
      </c>
      <c r="G62" s="7">
        <v>3489</v>
      </c>
      <c r="H62" s="9">
        <v>3802</v>
      </c>
      <c r="I62" s="7">
        <v>3100</v>
      </c>
      <c r="J62" s="7">
        <v>2902</v>
      </c>
      <c r="K62" s="7">
        <v>2543</v>
      </c>
      <c r="L62" s="7">
        <v>3673</v>
      </c>
      <c r="M62" s="7">
        <v>4303</v>
      </c>
      <c r="N62" s="34">
        <v>3835</v>
      </c>
      <c r="O62" s="7">
        <v>3437</v>
      </c>
      <c r="P62" s="7">
        <v>5668</v>
      </c>
      <c r="Q62" s="7">
        <v>7134</v>
      </c>
      <c r="R62" s="7">
        <v>8531</v>
      </c>
      <c r="S62" s="7">
        <v>8484</v>
      </c>
      <c r="T62" s="9">
        <v>7730</v>
      </c>
      <c r="U62" s="7">
        <v>7356</v>
      </c>
      <c r="V62" s="7">
        <v>8970</v>
      </c>
      <c r="W62" s="9">
        <v>10558</v>
      </c>
      <c r="X62" s="9">
        <v>12577</v>
      </c>
      <c r="Y62" s="9">
        <v>10442</v>
      </c>
      <c r="Z62" s="19">
        <v>9123</v>
      </c>
      <c r="AA62" s="19">
        <v>7363</v>
      </c>
      <c r="AB62" s="21"/>
      <c r="AC62" s="21"/>
      <c r="AD62" s="21"/>
      <c r="AE62" s="13">
        <v>1127</v>
      </c>
      <c r="AF62" s="13">
        <v>1494</v>
      </c>
      <c r="AG62" s="11">
        <f>SUM(C62:AE62)</f>
        <v>141847</v>
      </c>
      <c r="AH62" s="3">
        <f>SUM(AG62/AG64)</f>
        <v>6.9571735101328211E-3</v>
      </c>
      <c r="AI62" s="12">
        <v>1455102</v>
      </c>
    </row>
    <row r="63" spans="1:35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10"/>
      <c r="AC63" s="10"/>
      <c r="AD63" s="10"/>
      <c r="AG63" s="11"/>
    </row>
    <row r="64" spans="1:35" s="2" customFormat="1" x14ac:dyDescent="0.25">
      <c r="A64" s="2" t="s">
        <v>70</v>
      </c>
      <c r="C64" s="2">
        <f>SUM(C36:C63)+SUM(C2:C34)</f>
        <v>33093</v>
      </c>
      <c r="D64" s="11">
        <f t="shared" ref="D64:L64" si="3">SUM(D36:D63)+SUM(D2:D34)</f>
        <v>272229</v>
      </c>
      <c r="E64" s="11">
        <f t="shared" si="3"/>
        <v>494344</v>
      </c>
      <c r="F64" s="11">
        <f t="shared" si="3"/>
        <v>522622</v>
      </c>
      <c r="G64" s="11">
        <f t="shared" si="3"/>
        <v>520762</v>
      </c>
      <c r="H64" s="11">
        <f t="shared" si="3"/>
        <v>690237</v>
      </c>
      <c r="I64" s="11">
        <f t="shared" si="3"/>
        <v>682883</v>
      </c>
      <c r="J64" s="11">
        <f t="shared" si="3"/>
        <v>464364</v>
      </c>
      <c r="K64" s="11">
        <f t="shared" si="3"/>
        <v>441460</v>
      </c>
      <c r="L64" s="11">
        <f t="shared" si="3"/>
        <v>639170</v>
      </c>
      <c r="M64" s="11">
        <f>SUM(M36:M63)+SUM(M2:M34)</f>
        <v>779787</v>
      </c>
      <c r="N64" s="11">
        <f t="shared" ref="N64:V64" si="4">SUM(N36:N63)+SUM(N2:N34)</f>
        <v>561284</v>
      </c>
      <c r="O64" s="11">
        <f t="shared" si="4"/>
        <v>613471</v>
      </c>
      <c r="P64" s="11">
        <f t="shared" si="4"/>
        <v>726999</v>
      </c>
      <c r="Q64" s="11">
        <f t="shared" si="4"/>
        <v>761010</v>
      </c>
      <c r="R64" s="11">
        <f t="shared" si="4"/>
        <v>793646</v>
      </c>
      <c r="S64" s="11">
        <f t="shared" si="4"/>
        <v>806131</v>
      </c>
      <c r="T64" s="11">
        <f t="shared" si="4"/>
        <v>694392</v>
      </c>
      <c r="U64" s="11">
        <f t="shared" si="4"/>
        <v>891609</v>
      </c>
      <c r="V64" s="11">
        <f t="shared" si="4"/>
        <v>963024</v>
      </c>
      <c r="W64" s="11">
        <f>SUM(W36:W63)+SUM(W5:W34)+SUM(W2:W3)</f>
        <v>904375</v>
      </c>
      <c r="X64" s="11">
        <f>SUM(X36:X63)+SUM(X5:X34)+SUM(X2:X3)</f>
        <v>1057993</v>
      </c>
      <c r="Y64" s="11">
        <f>SUM(Y36:Y63)+SUM(Y5:Y34)+SUM(Y2:Y3)</f>
        <v>886147</v>
      </c>
      <c r="Z64" s="11">
        <f>SUM(Z36:Z63)+SUM(Z5:Z34)+SUM(Z2:Z3)</f>
        <v>854496</v>
      </c>
      <c r="AA64" s="11">
        <f>SUM(AA36:AA63)+SUM(AA5:AA34)+SUM(AA2:AA3)</f>
        <v>617174</v>
      </c>
      <c r="AB64" s="11">
        <f>SUM(AB29:AB63)+SUM(AB18:AB27)+SUM(AB5:AB16)+SUM(AB2:AB3)</f>
        <v>786514</v>
      </c>
      <c r="AC64" s="11">
        <f>SUM(AC29:AC63)+SUM(AC18:AC27)+SUM(AC5:AC16)+SUM(AC2:AC3)</f>
        <v>1304164</v>
      </c>
      <c r="AD64" s="11">
        <f>SUM(AD29:AD63)+SUM(AD18:AD27)+SUM(AD5:AD16)+SUM(AD2:AD3)</f>
        <v>881287</v>
      </c>
      <c r="AE64" s="11">
        <f>SUM(AE29:AE63)+SUM(AE18:AE27)+SUM(AE5:AE16)+SUM(AE2:AE3)</f>
        <v>777022</v>
      </c>
      <c r="AF64" s="11">
        <f>SUM(AF29:AF63)+SUM(AF18:AF27)+SUM(AF9:AF15)+SUM(AF2:AF4)</f>
        <v>1086410</v>
      </c>
      <c r="AG64" s="11">
        <f>SUM(D64:AE64)</f>
        <v>20388596</v>
      </c>
      <c r="AH64" s="3"/>
      <c r="AI64" s="4"/>
    </row>
    <row r="67" spans="26:36" x14ac:dyDescent="0.25">
      <c r="AG67" s="47" t="s">
        <v>71</v>
      </c>
      <c r="AH67" s="48"/>
      <c r="AI67" s="49" t="s">
        <v>72</v>
      </c>
      <c r="AJ67" s="47" t="s">
        <v>73</v>
      </c>
    </row>
    <row r="68" spans="26:36" x14ac:dyDescent="0.25">
      <c r="Z68">
        <v>1</v>
      </c>
      <c r="AG68" t="s">
        <v>30</v>
      </c>
      <c r="AI68" s="50">
        <f>AG24</f>
        <v>7535411</v>
      </c>
      <c r="AJ68" s="51">
        <f>AH24</f>
        <v>0.36958949993417889</v>
      </c>
    </row>
    <row r="69" spans="26:36" x14ac:dyDescent="0.25">
      <c r="Z69">
        <v>2</v>
      </c>
      <c r="AG69" t="s">
        <v>49</v>
      </c>
      <c r="AI69" s="50">
        <f>AG42</f>
        <v>2193018</v>
      </c>
      <c r="AJ69" s="51">
        <f>AH42</f>
        <v>0.10756101106716716</v>
      </c>
    </row>
    <row r="70" spans="26:36" x14ac:dyDescent="0.25">
      <c r="Z70">
        <v>3</v>
      </c>
      <c r="AG70" t="s">
        <v>74</v>
      </c>
      <c r="AI70" s="50">
        <f>AG17</f>
        <v>1861923</v>
      </c>
      <c r="AJ70" s="51">
        <f>AH17</f>
        <v>9.1321785963094274E-2</v>
      </c>
    </row>
    <row r="71" spans="26:36" x14ac:dyDescent="0.25">
      <c r="Z71">
        <v>4</v>
      </c>
      <c r="AG71" t="s">
        <v>75</v>
      </c>
      <c r="AI71" s="50">
        <f>AG4</f>
        <v>1572241</v>
      </c>
      <c r="AJ71" s="51">
        <f>AH4</f>
        <v>7.7113745350587168E-2</v>
      </c>
    </row>
    <row r="72" spans="26:36" x14ac:dyDescent="0.25">
      <c r="Z72">
        <v>5</v>
      </c>
      <c r="AG72" t="s">
        <v>76</v>
      </c>
      <c r="AI72" s="50">
        <f>AG28</f>
        <v>1113129</v>
      </c>
      <c r="AJ72" s="51">
        <f>AH28</f>
        <v>5.4595667107239752E-2</v>
      </c>
    </row>
    <row r="73" spans="26:36" x14ac:dyDescent="0.25">
      <c r="Z73">
        <v>6</v>
      </c>
      <c r="AG73" t="s">
        <v>62</v>
      </c>
      <c r="AI73" s="50">
        <f>AG55</f>
        <v>863481</v>
      </c>
      <c r="AJ73" s="51">
        <f>AH55</f>
        <v>4.2351175137316961E-2</v>
      </c>
    </row>
    <row r="74" spans="26:36" x14ac:dyDescent="0.25">
      <c r="Z74">
        <v>7</v>
      </c>
      <c r="AG74" t="s">
        <v>77</v>
      </c>
      <c r="AI74" s="50">
        <f t="shared" ref="AI74:AJ76" si="5">AG12</f>
        <v>679709</v>
      </c>
      <c r="AJ74" s="51">
        <f t="shared" si="5"/>
        <v>3.3337705058259039E-2</v>
      </c>
    </row>
    <row r="75" spans="26:36" x14ac:dyDescent="0.25">
      <c r="Z75">
        <v>8</v>
      </c>
      <c r="AG75" t="s">
        <v>78</v>
      </c>
      <c r="AI75" s="50">
        <f t="shared" si="5"/>
        <v>554825</v>
      </c>
      <c r="AJ75" s="51">
        <f t="shared" si="5"/>
        <v>2.7212516251732096E-2</v>
      </c>
    </row>
    <row r="76" spans="26:36" x14ac:dyDescent="0.25">
      <c r="Z76">
        <v>9</v>
      </c>
      <c r="AG76" t="s">
        <v>19</v>
      </c>
      <c r="AI76" s="50">
        <f t="shared" si="5"/>
        <v>496117</v>
      </c>
      <c r="AJ76" s="51">
        <f t="shared" si="5"/>
        <v>2.4333063443897754E-2</v>
      </c>
    </row>
    <row r="77" spans="26:36" x14ac:dyDescent="0.25">
      <c r="Z77">
        <v>10</v>
      </c>
      <c r="AG77" t="s">
        <v>79</v>
      </c>
      <c r="AI77" s="50">
        <f>AG16</f>
        <v>367729</v>
      </c>
      <c r="AJ77" s="51">
        <f>AH16</f>
        <v>1.8036013857942939E-2</v>
      </c>
    </row>
    <row r="78" spans="26:36" x14ac:dyDescent="0.25">
      <c r="AI78" s="50"/>
      <c r="AJ78" s="51"/>
    </row>
    <row r="79" spans="26:36" x14ac:dyDescent="0.25">
      <c r="AG79" s="2" t="s">
        <v>80</v>
      </c>
      <c r="AI79" s="52">
        <f>SUM(AI68:AI77)</f>
        <v>17237583</v>
      </c>
      <c r="AJ79" s="53">
        <f>SUM(AJ68:AJ77)</f>
        <v>0.84545218317141602</v>
      </c>
    </row>
  </sheetData>
  <pageMargins left="0.75" right="0.75" top="1" bottom="1" header="0.5" footer="0.5"/>
  <pageSetup scale="26" fitToHeight="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California_Over_Years</vt:lpstr>
      <vt:lpstr>California_Over_Years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Clatterbuck, Corey@Waterboards</dc:creator>
  <cp:lastModifiedBy>Clatterbuck, Corey@Waterboards</cp:lastModifiedBy>
  <dcterms:created xsi:type="dcterms:W3CDTF">2021-10-04T04:10:26Z</dcterms:created>
  <dcterms:modified xsi:type="dcterms:W3CDTF">2021-10-04T04:12:07Z</dcterms:modified>
</cp:coreProperties>
</file>