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inheiro\Documents\GitHub\EconImpact\Python\"/>
    </mc:Choice>
  </mc:AlternateContent>
  <xr:revisionPtr revIDLastSave="0" documentId="13_ncr:1_{FEC90F84-C133-4ADB-B65B-BA060DAA7FC7}" xr6:coauthVersionLast="45" xr6:coauthVersionMax="45" xr10:uidLastSave="{00000000-0000-0000-0000-000000000000}"/>
  <bookViews>
    <workbookView xWindow="25770" yWindow="-9060" windowWidth="23400" windowHeight="13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1" l="1"/>
  <c r="M19" i="1"/>
  <c r="N19" i="1"/>
  <c r="O19" i="1"/>
  <c r="P19" i="1"/>
  <c r="Q19" i="1"/>
  <c r="K19" i="1"/>
  <c r="K28" i="1" l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L23" i="1"/>
  <c r="M23" i="1"/>
  <c r="N23" i="1"/>
  <c r="O23" i="1"/>
  <c r="P23" i="1"/>
  <c r="Q23" i="1"/>
  <c r="K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D23" i="1"/>
  <c r="E23" i="1"/>
  <c r="F23" i="1"/>
  <c r="G23" i="1"/>
  <c r="H23" i="1"/>
  <c r="I23" i="1"/>
  <c r="C23" i="1"/>
</calcChain>
</file>

<file path=xl/sharedStrings.xml><?xml version="1.0" encoding="utf-8"?>
<sst xmlns="http://schemas.openxmlformats.org/spreadsheetml/2006/main" count="76" uniqueCount="22">
  <si>
    <t>Val</t>
  </si>
  <si>
    <t>cash_score</t>
  </si>
  <si>
    <t>lab_avg</t>
  </si>
  <si>
    <t>month_score</t>
  </si>
  <si>
    <t>ratio_score</t>
  </si>
  <si>
    <t>Bin A</t>
  </si>
  <si>
    <t>Bin B</t>
  </si>
  <si>
    <t>Bin C</t>
  </si>
  <si>
    <t>Bin D</t>
  </si>
  <si>
    <t>NA</t>
  </si>
  <si>
    <t>Original sample</t>
  </si>
  <si>
    <t>Sum of weights</t>
  </si>
  <si>
    <t>Proportions</t>
  </si>
  <si>
    <t>Very Low</t>
  </si>
  <si>
    <t>Low</t>
  </si>
  <si>
    <t>Medium</t>
  </si>
  <si>
    <t>Medium High</t>
  </si>
  <si>
    <t>High</t>
  </si>
  <si>
    <t>Extreme</t>
  </si>
  <si>
    <t>Original sample (N=416)</t>
  </si>
  <si>
    <t>Sum of weights (N=2624)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</si>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</sst>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9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" fontId="0" fillId="2" borderId="0" xfId="0" applyNumberFormat="1" applyFill="1"/>
    <xf numFmtId="9" fontId="0" fillId="2" borderId="0" xfId="1" applyFon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" fontId="0" fillId="3" borderId="0" xfId="0" applyNumberFormat="1" applyFill="1"/>
    <xf numFmtId="9" fontId="0" fillId="3" borderId="0" xfId="1" applyFont="1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1" fontId="0" fillId="4" borderId="0" xfId="0" applyNumberFormat="1" applyFill="1"/>
    <xf numFmtId="9" fontId="0" fillId="4" borderId="0" xfId="1" applyFont="1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1" fontId="0" fillId="5" borderId="0" xfId="0" applyNumberFormat="1" applyFill="1"/>
    <xf numFmtId="9" fontId="0" fillId="5" borderId="0" xfId="1" applyFont="1" applyFill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104775</xdr:colOff>
      <xdr:row>4</xdr:row>
      <xdr:rowOff>171450</xdr:rowOff>
    </xdr:from>
    <xdr:to>
      <xdr:col>31</xdr:col>
      <xdr:colOff>533400</xdr:colOff>
      <xdr:row>37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FB81B3-2401-4915-A545-6368A4E8F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50" y="933450"/>
          <a:ext cx="8353425" cy="618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topLeftCell="F1" workbookViewId="0">
      <selection activeCell="J26" sqref="J26"/>
    </sheetView>
  </sheetViews>
  <sheetFormatPr defaultRowHeight="15" x14ac:dyDescent="0.25"/>
  <cols>
    <col min="1" max="1" width="12.5703125" bestFit="1" customWidth="1"/>
    <col min="2" max="2" width="9.5703125" customWidth="1"/>
    <col min="7" max="7" width="13.140625" bestFit="1" customWidth="1"/>
    <col min="15" max="15" width="13.140625" bestFit="1" customWidth="1"/>
  </cols>
  <sheetData>
    <row r="1" spans="1:18" x14ac:dyDescent="0.25">
      <c r="B1" s="1"/>
      <c r="C1" s="22" t="s">
        <v>19</v>
      </c>
      <c r="D1" s="22"/>
      <c r="E1" s="22"/>
      <c r="F1" s="22"/>
      <c r="G1" s="22"/>
      <c r="H1" s="22"/>
      <c r="I1" s="22"/>
      <c r="K1" s="22" t="s">
        <v>20</v>
      </c>
      <c r="L1" s="22"/>
      <c r="M1" s="22"/>
      <c r="N1" s="22"/>
      <c r="O1" s="22"/>
      <c r="P1" s="22"/>
      <c r="Q1" s="22"/>
    </row>
    <row r="2" spans="1:18" x14ac:dyDescent="0.25">
      <c r="B2" s="1" t="s">
        <v>0</v>
      </c>
      <c r="C2" s="1" t="s">
        <v>9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K2" s="1" t="s">
        <v>9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</row>
    <row r="3" spans="1:18" x14ac:dyDescent="0.25">
      <c r="A3" s="23" t="s">
        <v>1</v>
      </c>
      <c r="B3" s="4" t="s">
        <v>5</v>
      </c>
      <c r="C3" s="5">
        <v>60</v>
      </c>
      <c r="D3" s="5">
        <v>54</v>
      </c>
      <c r="E3" s="5">
        <v>25</v>
      </c>
      <c r="F3" s="5">
        <v>20</v>
      </c>
      <c r="G3" s="5">
        <v>5</v>
      </c>
      <c r="H3" s="5">
        <v>5</v>
      </c>
      <c r="I3" s="5">
        <v>15</v>
      </c>
      <c r="J3" s="5"/>
      <c r="K3" s="6">
        <v>166.53180972999999</v>
      </c>
      <c r="L3" s="6">
        <v>712.45939004000047</v>
      </c>
      <c r="M3" s="6">
        <v>631.17831238000019</v>
      </c>
      <c r="N3" s="6">
        <v>317.69355805999999</v>
      </c>
      <c r="O3" s="6">
        <v>239.31499016000001</v>
      </c>
      <c r="P3" s="6">
        <v>52.969382289999999</v>
      </c>
      <c r="Q3" s="6">
        <v>54.322098049999987</v>
      </c>
      <c r="R3" s="2"/>
    </row>
    <row r="4" spans="1:18" x14ac:dyDescent="0.25">
      <c r="A4" s="23"/>
      <c r="B4" s="4" t="s">
        <v>6</v>
      </c>
      <c r="C4" s="5">
        <v>22</v>
      </c>
      <c r="D4" s="5">
        <v>38</v>
      </c>
      <c r="E4" s="5">
        <v>10</v>
      </c>
      <c r="F4" s="5">
        <v>22</v>
      </c>
      <c r="G4" s="5">
        <v>6</v>
      </c>
      <c r="H4" s="5">
        <v>2</v>
      </c>
      <c r="I4" s="5">
        <v>7</v>
      </c>
      <c r="J4" s="5"/>
      <c r="K4" s="6">
        <v>18.082039913999999</v>
      </c>
      <c r="L4" s="6">
        <v>55.576652370999987</v>
      </c>
      <c r="M4" s="6">
        <v>96.660016252999981</v>
      </c>
      <c r="N4" s="6">
        <v>24.709403597000001</v>
      </c>
      <c r="O4" s="6">
        <v>55.193630234999979</v>
      </c>
      <c r="P4" s="6">
        <v>15.488576983</v>
      </c>
      <c r="Q4" s="6">
        <v>4.6101367559999993</v>
      </c>
    </row>
    <row r="5" spans="1:18" x14ac:dyDescent="0.25">
      <c r="A5" s="23"/>
      <c r="B5" s="4" t="s">
        <v>7</v>
      </c>
      <c r="C5" s="5">
        <v>9</v>
      </c>
      <c r="D5" s="5">
        <v>15</v>
      </c>
      <c r="E5" s="5">
        <v>16</v>
      </c>
      <c r="F5" s="5">
        <v>15</v>
      </c>
      <c r="G5" s="5">
        <v>6</v>
      </c>
      <c r="H5" s="5">
        <v>5</v>
      </c>
      <c r="I5" s="5">
        <v>4</v>
      </c>
      <c r="J5" s="5"/>
      <c r="K5" s="6">
        <v>6.1135512439999999</v>
      </c>
      <c r="L5" s="6">
        <v>13.755490299</v>
      </c>
      <c r="M5" s="6">
        <v>22.925817165000009</v>
      </c>
      <c r="N5" s="6">
        <v>24.45420497600001</v>
      </c>
      <c r="O5" s="6">
        <v>22.925817165000009</v>
      </c>
      <c r="P5" s="6">
        <v>9.1703268659999999</v>
      </c>
      <c r="Q5" s="6">
        <v>7.6419390549999999</v>
      </c>
    </row>
    <row r="6" spans="1:18" x14ac:dyDescent="0.25">
      <c r="A6" s="23"/>
      <c r="B6" s="4" t="s">
        <v>8</v>
      </c>
      <c r="C6" s="5">
        <v>17</v>
      </c>
      <c r="D6" s="5">
        <v>9</v>
      </c>
      <c r="E6" s="5">
        <v>15</v>
      </c>
      <c r="F6" s="5">
        <v>7</v>
      </c>
      <c r="G6" s="5">
        <v>1</v>
      </c>
      <c r="H6" s="5">
        <v>2</v>
      </c>
      <c r="I6" s="5">
        <v>4</v>
      </c>
      <c r="J6" s="5"/>
      <c r="K6" s="6">
        <v>5.2863214320000003</v>
      </c>
      <c r="L6" s="6">
        <v>22.466866086</v>
      </c>
      <c r="M6" s="6">
        <v>11.894223222000001</v>
      </c>
      <c r="N6" s="6">
        <v>19.823705369999999</v>
      </c>
      <c r="O6" s="6">
        <v>9.2510625060000002</v>
      </c>
      <c r="P6" s="6">
        <v>1.3215803580000001</v>
      </c>
      <c r="Q6" s="6">
        <v>2.6431607160000001</v>
      </c>
    </row>
    <row r="7" spans="1:18" x14ac:dyDescent="0.25">
      <c r="A7" s="24" t="s">
        <v>3</v>
      </c>
      <c r="B7" s="8" t="s">
        <v>5</v>
      </c>
      <c r="C7" s="9">
        <v>24</v>
      </c>
      <c r="D7" s="9">
        <v>119</v>
      </c>
      <c r="E7" s="9">
        <v>20</v>
      </c>
      <c r="F7" s="9">
        <v>6</v>
      </c>
      <c r="G7" s="9">
        <v>3</v>
      </c>
      <c r="H7" s="9">
        <v>5</v>
      </c>
      <c r="I7" s="9">
        <v>7</v>
      </c>
      <c r="J7" s="9"/>
      <c r="K7" s="10">
        <v>79.734291279999994</v>
      </c>
      <c r="L7" s="10">
        <v>272.06095338000011</v>
      </c>
      <c r="M7" s="10">
        <v>1430.9473407400001</v>
      </c>
      <c r="N7" s="10">
        <v>225.94789650999999</v>
      </c>
      <c r="O7" s="10">
        <v>74.463700939999995</v>
      </c>
      <c r="P7" s="10">
        <v>31.521533250000001</v>
      </c>
      <c r="Q7" s="10">
        <v>59.793824610000001</v>
      </c>
    </row>
    <row r="8" spans="1:18" x14ac:dyDescent="0.25">
      <c r="A8" s="24"/>
      <c r="B8" s="8" t="s">
        <v>6</v>
      </c>
      <c r="C8" s="9">
        <v>9</v>
      </c>
      <c r="D8" s="9">
        <v>60</v>
      </c>
      <c r="E8" s="9">
        <v>20</v>
      </c>
      <c r="F8" s="9">
        <v>3</v>
      </c>
      <c r="G8" s="9">
        <v>4</v>
      </c>
      <c r="H8" s="9">
        <v>8</v>
      </c>
      <c r="I8" s="9">
        <v>3</v>
      </c>
      <c r="J8" s="9"/>
      <c r="K8" s="10">
        <v>7.2035996869999988</v>
      </c>
      <c r="L8" s="10">
        <v>22.413426788999999</v>
      </c>
      <c r="M8" s="10">
        <v>149.316065334</v>
      </c>
      <c r="N8" s="10">
        <v>51.652933361999978</v>
      </c>
      <c r="O8" s="10">
        <v>6.9186043919999998</v>
      </c>
      <c r="P8" s="10">
        <v>12.425872096999999</v>
      </c>
      <c r="Q8" s="10">
        <v>20.389954448000001</v>
      </c>
    </row>
    <row r="9" spans="1:18" x14ac:dyDescent="0.25">
      <c r="A9" s="24"/>
      <c r="B9" s="8" t="s">
        <v>7</v>
      </c>
      <c r="C9" s="9">
        <v>5</v>
      </c>
      <c r="D9" s="9">
        <v>35</v>
      </c>
      <c r="E9" s="9">
        <v>19</v>
      </c>
      <c r="F9" s="9">
        <v>4</v>
      </c>
      <c r="G9" s="9">
        <v>3</v>
      </c>
      <c r="H9" s="9">
        <v>3</v>
      </c>
      <c r="I9" s="9">
        <v>1</v>
      </c>
      <c r="J9" s="9"/>
      <c r="K9" s="10">
        <v>1.528387811</v>
      </c>
      <c r="L9" s="10">
        <v>7.6419390549999999</v>
      </c>
      <c r="M9" s="10">
        <v>53.49357338500004</v>
      </c>
      <c r="N9" s="10">
        <v>29.039368409000009</v>
      </c>
      <c r="O9" s="10">
        <v>6.1135512439999999</v>
      </c>
      <c r="P9" s="10">
        <v>4.585163433</v>
      </c>
      <c r="Q9" s="10">
        <v>4.585163433</v>
      </c>
    </row>
    <row r="10" spans="1:18" x14ac:dyDescent="0.25">
      <c r="A10" s="24"/>
      <c r="B10" s="8" t="s">
        <v>8</v>
      </c>
      <c r="C10" s="9">
        <v>7</v>
      </c>
      <c r="D10" s="9">
        <v>28</v>
      </c>
      <c r="E10" s="9">
        <v>14</v>
      </c>
      <c r="F10" s="9">
        <v>2</v>
      </c>
      <c r="G10" s="9">
        <v>2</v>
      </c>
      <c r="H10" s="9">
        <v>1</v>
      </c>
      <c r="I10" s="9">
        <v>1</v>
      </c>
      <c r="J10" s="9"/>
      <c r="K10" s="10">
        <v>1.3215803580000001</v>
      </c>
      <c r="L10" s="10">
        <v>9.2510625060000002</v>
      </c>
      <c r="M10" s="10">
        <v>37.00425002399998</v>
      </c>
      <c r="N10" s="10">
        <v>18.502125012</v>
      </c>
      <c r="O10" s="10">
        <v>2.6431607160000001</v>
      </c>
      <c r="P10" s="10">
        <v>2.6431607160000001</v>
      </c>
      <c r="Q10" s="10">
        <v>1.3215803580000001</v>
      </c>
    </row>
    <row r="11" spans="1:18" x14ac:dyDescent="0.25">
      <c r="A11" s="20" t="s">
        <v>4</v>
      </c>
      <c r="B11" s="12" t="s">
        <v>5</v>
      </c>
      <c r="C11" s="13">
        <v>52</v>
      </c>
      <c r="D11" s="13">
        <v>16</v>
      </c>
      <c r="E11" s="13">
        <v>18</v>
      </c>
      <c r="F11" s="13">
        <v>25</v>
      </c>
      <c r="G11" s="13">
        <v>32</v>
      </c>
      <c r="H11" s="13">
        <v>33</v>
      </c>
      <c r="I11" s="13">
        <v>8</v>
      </c>
      <c r="J11" s="13"/>
      <c r="K11" s="14">
        <v>95.358054760000016</v>
      </c>
      <c r="L11" s="14">
        <v>603.30281082000022</v>
      </c>
      <c r="M11" s="14">
        <v>209.71309299000001</v>
      </c>
      <c r="N11" s="14">
        <v>220.72377578000001</v>
      </c>
      <c r="O11" s="14">
        <v>279.83510028000012</v>
      </c>
      <c r="P11" s="14">
        <v>364.07310031000009</v>
      </c>
      <c r="Q11" s="14">
        <v>401.46360577000007</v>
      </c>
    </row>
    <row r="12" spans="1:18" x14ac:dyDescent="0.25">
      <c r="A12" s="20"/>
      <c r="B12" s="12" t="s">
        <v>6</v>
      </c>
      <c r="C12" s="13">
        <v>19</v>
      </c>
      <c r="D12" s="13">
        <v>11</v>
      </c>
      <c r="E12" s="13">
        <v>16</v>
      </c>
      <c r="F12" s="13">
        <v>15</v>
      </c>
      <c r="G12" s="13">
        <v>28</v>
      </c>
      <c r="H12" s="13">
        <v>16</v>
      </c>
      <c r="I12" s="13">
        <v>2</v>
      </c>
      <c r="J12" s="13"/>
      <c r="K12" s="14">
        <v>4.610413307</v>
      </c>
      <c r="L12" s="14">
        <v>47.303889351999977</v>
      </c>
      <c r="M12" s="14">
        <v>27.897562223000001</v>
      </c>
      <c r="N12" s="14">
        <v>41.831442189999997</v>
      </c>
      <c r="O12" s="14">
        <v>39.243671570999993</v>
      </c>
      <c r="P12" s="14">
        <v>68.362051309999984</v>
      </c>
      <c r="Q12" s="14">
        <v>41.071426155999987</v>
      </c>
    </row>
    <row r="13" spans="1:18" x14ac:dyDescent="0.25">
      <c r="A13" s="20"/>
      <c r="B13" s="12" t="s">
        <v>7</v>
      </c>
      <c r="C13" s="13">
        <v>5</v>
      </c>
      <c r="D13" s="13">
        <v>4</v>
      </c>
      <c r="E13" s="13">
        <v>6</v>
      </c>
      <c r="F13" s="13">
        <v>18</v>
      </c>
      <c r="G13" s="13">
        <v>21</v>
      </c>
      <c r="H13" s="13">
        <v>15</v>
      </c>
      <c r="I13" s="13">
        <v>1</v>
      </c>
      <c r="J13" s="13"/>
      <c r="K13" s="14">
        <v>1.528387811</v>
      </c>
      <c r="L13" s="14">
        <v>7.6419390549999999</v>
      </c>
      <c r="M13" s="14">
        <v>6.1135512439999999</v>
      </c>
      <c r="N13" s="14">
        <v>9.1703268659999999</v>
      </c>
      <c r="O13" s="14">
        <v>27.51098059800001</v>
      </c>
      <c r="P13" s="14">
        <v>32.096144031000023</v>
      </c>
      <c r="Q13" s="14">
        <v>22.925817165000009</v>
      </c>
    </row>
    <row r="14" spans="1:18" x14ac:dyDescent="0.25">
      <c r="A14" s="20"/>
      <c r="B14" s="12" t="s">
        <v>8</v>
      </c>
      <c r="C14" s="13">
        <v>13</v>
      </c>
      <c r="D14" s="13">
        <v>1</v>
      </c>
      <c r="E14" s="13">
        <v>7</v>
      </c>
      <c r="F14" s="13">
        <v>12</v>
      </c>
      <c r="G14" s="13">
        <v>14</v>
      </c>
      <c r="H14" s="13">
        <v>8</v>
      </c>
      <c r="I14" s="13">
        <v>0</v>
      </c>
      <c r="J14" s="13"/>
      <c r="K14" s="14">
        <v>0</v>
      </c>
      <c r="L14" s="14">
        <v>17.180544653999998</v>
      </c>
      <c r="M14" s="14">
        <v>1.3215803580000001</v>
      </c>
      <c r="N14" s="14">
        <v>9.2510625060000002</v>
      </c>
      <c r="O14" s="14">
        <v>15.858964296</v>
      </c>
      <c r="P14" s="14">
        <v>18.502125012</v>
      </c>
      <c r="Q14" s="14">
        <v>10.572642864000001</v>
      </c>
    </row>
    <row r="15" spans="1:18" x14ac:dyDescent="0.25">
      <c r="A15" s="21" t="s">
        <v>2</v>
      </c>
      <c r="B15" s="16" t="s">
        <v>5</v>
      </c>
      <c r="C15" s="17">
        <v>21</v>
      </c>
      <c r="D15" s="17">
        <v>34</v>
      </c>
      <c r="E15" s="17">
        <v>61</v>
      </c>
      <c r="F15" s="17">
        <v>44</v>
      </c>
      <c r="G15" s="17">
        <v>13</v>
      </c>
      <c r="H15" s="17">
        <v>8</v>
      </c>
      <c r="I15" s="17">
        <v>3</v>
      </c>
      <c r="J15" s="17"/>
      <c r="K15" s="18">
        <v>33.516764129999999</v>
      </c>
      <c r="L15" s="18">
        <v>240.51330256</v>
      </c>
      <c r="M15" s="18">
        <v>434.21696531000009</v>
      </c>
      <c r="N15" s="18">
        <v>714.35231458000044</v>
      </c>
      <c r="O15" s="18">
        <v>512.89603191000015</v>
      </c>
      <c r="P15" s="18">
        <v>151.13530004</v>
      </c>
      <c r="Q15" s="18">
        <v>87.838862179999992</v>
      </c>
    </row>
    <row r="16" spans="1:18" x14ac:dyDescent="0.25">
      <c r="A16" s="21"/>
      <c r="B16" s="16" t="s">
        <v>6</v>
      </c>
      <c r="C16" s="17">
        <v>8</v>
      </c>
      <c r="D16" s="17">
        <v>12</v>
      </c>
      <c r="E16" s="17">
        <v>45</v>
      </c>
      <c r="F16" s="17">
        <v>28</v>
      </c>
      <c r="G16" s="17">
        <v>9</v>
      </c>
      <c r="H16" s="17">
        <v>4</v>
      </c>
      <c r="I16" s="17">
        <v>1</v>
      </c>
      <c r="J16" s="17"/>
      <c r="K16" s="18">
        <v>2.3022222220000002</v>
      </c>
      <c r="L16" s="18">
        <v>20.105235703999998</v>
      </c>
      <c r="M16" s="18">
        <v>27.661926739999998</v>
      </c>
      <c r="N16" s="18">
        <v>114.45053890699999</v>
      </c>
      <c r="O16" s="18">
        <v>71.745678237999968</v>
      </c>
      <c r="P16" s="18">
        <v>24.537094663000001</v>
      </c>
      <c r="Q16" s="18">
        <v>9.5177596349999991</v>
      </c>
    </row>
    <row r="17" spans="1:20" x14ac:dyDescent="0.25">
      <c r="A17" s="21"/>
      <c r="B17" s="16" t="s">
        <v>7</v>
      </c>
      <c r="C17" s="17">
        <v>4</v>
      </c>
      <c r="D17" s="17">
        <v>2</v>
      </c>
      <c r="E17" s="17">
        <v>23</v>
      </c>
      <c r="F17" s="17">
        <v>33</v>
      </c>
      <c r="G17" s="17">
        <v>6</v>
      </c>
      <c r="H17" s="17">
        <v>1</v>
      </c>
      <c r="I17" s="17">
        <v>1</v>
      </c>
      <c r="J17" s="17"/>
      <c r="K17" s="18">
        <v>1.528387811</v>
      </c>
      <c r="L17" s="18">
        <v>6.1135512439999999</v>
      </c>
      <c r="M17" s="18">
        <v>3.056775622</v>
      </c>
      <c r="N17" s="18">
        <v>35.152919653000019</v>
      </c>
      <c r="O17" s="18">
        <v>50.436797763000037</v>
      </c>
      <c r="P17" s="18">
        <v>9.1703268659999999</v>
      </c>
      <c r="Q17" s="18">
        <v>1.528387811</v>
      </c>
    </row>
    <row r="18" spans="1:20" x14ac:dyDescent="0.25">
      <c r="A18" s="21"/>
      <c r="B18" s="16" t="s">
        <v>8</v>
      </c>
      <c r="C18" s="17">
        <v>6</v>
      </c>
      <c r="D18" s="17">
        <v>4</v>
      </c>
      <c r="E18" s="17">
        <v>25</v>
      </c>
      <c r="F18" s="17">
        <v>13</v>
      </c>
      <c r="G18" s="17">
        <v>5</v>
      </c>
      <c r="H18" s="17">
        <v>2</v>
      </c>
      <c r="I18" s="17">
        <v>0</v>
      </c>
      <c r="J18" s="17"/>
      <c r="K18" s="18">
        <v>0</v>
      </c>
      <c r="L18" s="18">
        <v>7.9294821480000008</v>
      </c>
      <c r="M18" s="18">
        <v>5.2863214320000003</v>
      </c>
      <c r="N18" s="18">
        <v>33.039508949999977</v>
      </c>
      <c r="O18" s="18">
        <v>17.180544653999998</v>
      </c>
      <c r="P18" s="18">
        <v>6.6079017900000014</v>
      </c>
      <c r="Q18" s="18">
        <v>2.6431607160000001</v>
      </c>
    </row>
    <row r="19" spans="1:20" x14ac:dyDescent="0.25">
      <c r="J19" t="s">
        <v>21</v>
      </c>
      <c r="K19" s="18">
        <f>SUM(K15:K18)</f>
        <v>37.347374162999998</v>
      </c>
      <c r="L19" s="18">
        <f t="shared" ref="L19:Q19" si="0">SUM(L15:L18)</f>
        <v>274.66157165599998</v>
      </c>
      <c r="M19" s="18">
        <f t="shared" si="0"/>
        <v>470.2219891040001</v>
      </c>
      <c r="N19" s="18">
        <f t="shared" si="0"/>
        <v>896.9952820900005</v>
      </c>
      <c r="O19" s="18">
        <f t="shared" si="0"/>
        <v>652.25905256500016</v>
      </c>
      <c r="P19" s="18">
        <f t="shared" si="0"/>
        <v>191.45062335900002</v>
      </c>
      <c r="Q19" s="18">
        <f t="shared" si="0"/>
        <v>101.528170342</v>
      </c>
    </row>
    <row r="20" spans="1:20" x14ac:dyDescent="0.25">
      <c r="A20" t="s">
        <v>12</v>
      </c>
    </row>
    <row r="21" spans="1:20" x14ac:dyDescent="0.25">
      <c r="B21" s="1"/>
      <c r="C21" s="22" t="s">
        <v>10</v>
      </c>
      <c r="D21" s="22"/>
      <c r="E21" s="22"/>
      <c r="F21" s="22"/>
      <c r="G21" s="22"/>
      <c r="H21" s="22"/>
      <c r="I21" s="22"/>
      <c r="K21" s="22" t="s">
        <v>11</v>
      </c>
      <c r="L21" s="22"/>
      <c r="M21" s="22"/>
      <c r="N21" s="22"/>
      <c r="O21" s="22"/>
      <c r="P21" s="22"/>
      <c r="Q21" s="22"/>
    </row>
    <row r="22" spans="1:20" x14ac:dyDescent="0.25">
      <c r="B22" s="1" t="s">
        <v>0</v>
      </c>
      <c r="C22" s="1" t="s">
        <v>9</v>
      </c>
      <c r="D22" s="1" t="s">
        <v>13</v>
      </c>
      <c r="E22" s="1" t="s">
        <v>14</v>
      </c>
      <c r="F22" s="1" t="s">
        <v>15</v>
      </c>
      <c r="G22" s="1" t="s">
        <v>16</v>
      </c>
      <c r="H22" s="1" t="s">
        <v>17</v>
      </c>
      <c r="I22" s="1" t="s">
        <v>18</v>
      </c>
      <c r="K22" s="1" t="s">
        <v>9</v>
      </c>
      <c r="L22" s="1" t="s">
        <v>13</v>
      </c>
      <c r="M22" s="1" t="s">
        <v>14</v>
      </c>
      <c r="N22" s="1" t="s">
        <v>15</v>
      </c>
      <c r="O22" s="1" t="s">
        <v>16</v>
      </c>
      <c r="P22" s="1" t="s">
        <v>17</v>
      </c>
      <c r="Q22" s="1" t="s">
        <v>18</v>
      </c>
    </row>
    <row r="23" spans="1:20" x14ac:dyDescent="0.25">
      <c r="A23" s="23" t="s">
        <v>1</v>
      </c>
      <c r="B23" s="4" t="s">
        <v>5</v>
      </c>
      <c r="C23" s="7">
        <f>C3/SUM($C$3:$I$6)</f>
        <v>0.14423076923076922</v>
      </c>
      <c r="D23" s="7">
        <f t="shared" ref="D23:I23" si="1">D3/SUM($C$3:$I$6)</f>
        <v>0.12980769230769232</v>
      </c>
      <c r="E23" s="7">
        <f t="shared" si="1"/>
        <v>6.0096153846153848E-2</v>
      </c>
      <c r="F23" s="7">
        <f t="shared" si="1"/>
        <v>4.807692307692308E-2</v>
      </c>
      <c r="G23" s="7">
        <f t="shared" si="1"/>
        <v>1.201923076923077E-2</v>
      </c>
      <c r="H23" s="7">
        <f t="shared" si="1"/>
        <v>1.201923076923077E-2</v>
      </c>
      <c r="I23" s="7">
        <f t="shared" si="1"/>
        <v>3.6057692307692304E-2</v>
      </c>
      <c r="J23" s="5"/>
      <c r="K23" s="7">
        <f>K3/SUM($K$3:$Q$6)</f>
        <v>6.3453644521211508E-2</v>
      </c>
      <c r="L23" s="7">
        <f t="shared" ref="L23:Q23" si="2">L3/SUM($K$3:$Q$6)</f>
        <v>0.27146852571105706</v>
      </c>
      <c r="M23" s="7">
        <f t="shared" si="2"/>
        <v>0.24049798250672458</v>
      </c>
      <c r="N23" s="7">
        <f t="shared" si="2"/>
        <v>0.12105083186510633</v>
      </c>
      <c r="O23" s="7">
        <f t="shared" si="2"/>
        <v>9.1186232461114514E-2</v>
      </c>
      <c r="P23" s="7">
        <f t="shared" si="2"/>
        <v>2.018293297711235E-2</v>
      </c>
      <c r="Q23" s="7">
        <f t="shared" si="2"/>
        <v>2.0698358499193957E-2</v>
      </c>
      <c r="T23" s="3"/>
    </row>
    <row r="24" spans="1:20" x14ac:dyDescent="0.25">
      <c r="A24" s="23"/>
      <c r="B24" s="4" t="s">
        <v>6</v>
      </c>
      <c r="C24" s="7">
        <f t="shared" ref="C24:I24" si="3">C4/SUM($C$3:$I$6)</f>
        <v>5.2884615384615384E-2</v>
      </c>
      <c r="D24" s="7">
        <f t="shared" si="3"/>
        <v>9.1346153846153841E-2</v>
      </c>
      <c r="E24" s="7">
        <f t="shared" si="3"/>
        <v>2.403846153846154E-2</v>
      </c>
      <c r="F24" s="7">
        <f t="shared" si="3"/>
        <v>5.2884615384615384E-2</v>
      </c>
      <c r="G24" s="7">
        <f t="shared" si="3"/>
        <v>1.4423076923076924E-2</v>
      </c>
      <c r="H24" s="7">
        <f t="shared" si="3"/>
        <v>4.807692307692308E-3</v>
      </c>
      <c r="I24" s="7">
        <f t="shared" si="3"/>
        <v>1.6826923076923076E-2</v>
      </c>
      <c r="J24" s="5"/>
      <c r="K24" s="7">
        <f t="shared" ref="K24:Q24" si="4">K4/SUM($K$3:$Q$6)</f>
        <v>6.8898028237461698E-3</v>
      </c>
      <c r="L24" s="7">
        <f t="shared" si="4"/>
        <v>2.1176381551044232E-2</v>
      </c>
      <c r="M24" s="7">
        <f t="shared" si="4"/>
        <v>3.6830382860046924E-2</v>
      </c>
      <c r="N24" s="7">
        <f t="shared" si="4"/>
        <v>9.4150283643541777E-3</v>
      </c>
      <c r="O24" s="7">
        <f t="shared" si="4"/>
        <v>2.1030438559726812E-2</v>
      </c>
      <c r="P24" s="7">
        <f t="shared" si="4"/>
        <v>5.9016151905881328E-3</v>
      </c>
      <c r="Q24" s="7">
        <f t="shared" si="4"/>
        <v>1.7566012126072339E-3</v>
      </c>
    </row>
    <row r="25" spans="1:20" x14ac:dyDescent="0.25">
      <c r="A25" s="23"/>
      <c r="B25" s="4" t="s">
        <v>7</v>
      </c>
      <c r="C25" s="7">
        <f t="shared" ref="C25:I25" si="5">C5/SUM($C$3:$I$6)</f>
        <v>2.1634615384615384E-2</v>
      </c>
      <c r="D25" s="7">
        <f t="shared" si="5"/>
        <v>3.6057692307692304E-2</v>
      </c>
      <c r="E25" s="7">
        <f t="shared" si="5"/>
        <v>3.8461538461538464E-2</v>
      </c>
      <c r="F25" s="7">
        <f t="shared" si="5"/>
        <v>3.6057692307692304E-2</v>
      </c>
      <c r="G25" s="7">
        <f t="shared" si="5"/>
        <v>1.4423076923076924E-2</v>
      </c>
      <c r="H25" s="7">
        <f t="shared" si="5"/>
        <v>1.201923076923077E-2</v>
      </c>
      <c r="I25" s="7">
        <f t="shared" si="5"/>
        <v>9.6153846153846159E-3</v>
      </c>
      <c r="J25" s="5"/>
      <c r="K25" s="7">
        <f t="shared" ref="K25:Q25" si="6">K5/SUM($K$3:$Q$6)</f>
        <v>2.3294474973156016E-3</v>
      </c>
      <c r="L25" s="7">
        <f t="shared" si="6"/>
        <v>5.2412568689601032E-3</v>
      </c>
      <c r="M25" s="7">
        <f t="shared" si="6"/>
        <v>8.7354281149335088E-3</v>
      </c>
      <c r="N25" s="7">
        <f t="shared" si="6"/>
        <v>9.3177899892624098E-3</v>
      </c>
      <c r="O25" s="7">
        <f t="shared" si="6"/>
        <v>8.7354281149335088E-3</v>
      </c>
      <c r="P25" s="7">
        <f t="shared" si="6"/>
        <v>3.4941712459734021E-3</v>
      </c>
      <c r="Q25" s="7">
        <f t="shared" si="6"/>
        <v>2.9118093716445016E-3</v>
      </c>
    </row>
    <row r="26" spans="1:20" x14ac:dyDescent="0.25">
      <c r="A26" s="23"/>
      <c r="B26" s="4" t="s">
        <v>8</v>
      </c>
      <c r="C26" s="7">
        <f t="shared" ref="C26:I26" si="7">C6/SUM($C$3:$I$6)</f>
        <v>4.0865384615384616E-2</v>
      </c>
      <c r="D26" s="7">
        <f t="shared" si="7"/>
        <v>2.1634615384615384E-2</v>
      </c>
      <c r="E26" s="7">
        <f t="shared" si="7"/>
        <v>3.6057692307692304E-2</v>
      </c>
      <c r="F26" s="7">
        <f t="shared" si="7"/>
        <v>1.6826923076923076E-2</v>
      </c>
      <c r="G26" s="7">
        <f t="shared" si="7"/>
        <v>2.403846153846154E-3</v>
      </c>
      <c r="H26" s="7">
        <f t="shared" si="7"/>
        <v>4.807692307692308E-3</v>
      </c>
      <c r="I26" s="7">
        <f t="shared" si="7"/>
        <v>9.6153846153846159E-3</v>
      </c>
      <c r="J26" s="5"/>
      <c r="K26" s="7">
        <f t="shared" ref="K26:Q26" si="8">K6/SUM($K$3:$Q$6)</f>
        <v>2.0142479776976948E-3</v>
      </c>
      <c r="L26" s="7">
        <f t="shared" si="8"/>
        <v>8.5605539052152034E-3</v>
      </c>
      <c r="M26" s="7">
        <f t="shared" si="8"/>
        <v>4.5320579498198139E-3</v>
      </c>
      <c r="N26" s="7">
        <f t="shared" si="8"/>
        <v>7.5534299163663547E-3</v>
      </c>
      <c r="O26" s="7">
        <f t="shared" si="8"/>
        <v>3.5249339609709661E-3</v>
      </c>
      <c r="P26" s="7">
        <f t="shared" si="8"/>
        <v>5.0356199442442369E-4</v>
      </c>
      <c r="Q26" s="7">
        <f t="shared" si="8"/>
        <v>1.0071239888488474E-3</v>
      </c>
    </row>
    <row r="27" spans="1:20" x14ac:dyDescent="0.25">
      <c r="A27" s="24" t="s">
        <v>3</v>
      </c>
      <c r="B27" s="8" t="s">
        <v>5</v>
      </c>
      <c r="C27" s="11">
        <f t="shared" ref="C27:I27" si="9">C7/SUM($C$3:$I$6)</f>
        <v>5.7692307692307696E-2</v>
      </c>
      <c r="D27" s="11">
        <f t="shared" si="9"/>
        <v>0.28605769230769229</v>
      </c>
      <c r="E27" s="11">
        <f t="shared" si="9"/>
        <v>4.807692307692308E-2</v>
      </c>
      <c r="F27" s="11">
        <f t="shared" si="9"/>
        <v>1.4423076923076924E-2</v>
      </c>
      <c r="G27" s="11">
        <f t="shared" si="9"/>
        <v>7.2115384615384619E-3</v>
      </c>
      <c r="H27" s="11">
        <f t="shared" si="9"/>
        <v>1.201923076923077E-2</v>
      </c>
      <c r="I27" s="11">
        <f t="shared" si="9"/>
        <v>1.6826923076923076E-2</v>
      </c>
      <c r="J27" s="9"/>
      <c r="K27" s="11">
        <f t="shared" ref="K27:Q27" si="10">K7/SUM($K$3:$Q$6)</f>
        <v>3.0381170920046871E-2</v>
      </c>
      <c r="L27" s="11">
        <f t="shared" si="10"/>
        <v>0.10366343254099954</v>
      </c>
      <c r="M27" s="11">
        <f t="shared" si="10"/>
        <v>0.54523411494237706</v>
      </c>
      <c r="N27" s="11">
        <f t="shared" si="10"/>
        <v>8.6092966435098062E-2</v>
      </c>
      <c r="O27" s="11">
        <f t="shared" si="10"/>
        <v>2.837291696307901E-2</v>
      </c>
      <c r="P27" s="11">
        <f t="shared" si="10"/>
        <v>1.2010655314752936E-2</v>
      </c>
      <c r="Q27" s="11">
        <f t="shared" si="10"/>
        <v>2.2783251425166677E-2</v>
      </c>
    </row>
    <row r="28" spans="1:20" x14ac:dyDescent="0.25">
      <c r="A28" s="24"/>
      <c r="B28" s="8" t="s">
        <v>6</v>
      </c>
      <c r="C28" s="11">
        <f t="shared" ref="C28:I28" si="11">C8/SUM($C$3:$I$6)</f>
        <v>2.1634615384615384E-2</v>
      </c>
      <c r="D28" s="11">
        <f t="shared" si="11"/>
        <v>0.14423076923076922</v>
      </c>
      <c r="E28" s="11">
        <f t="shared" si="11"/>
        <v>4.807692307692308E-2</v>
      </c>
      <c r="F28" s="11">
        <f t="shared" si="11"/>
        <v>7.2115384615384619E-3</v>
      </c>
      <c r="G28" s="11">
        <f t="shared" si="11"/>
        <v>9.6153846153846159E-3</v>
      </c>
      <c r="H28" s="11">
        <f t="shared" si="11"/>
        <v>1.9230769230769232E-2</v>
      </c>
      <c r="I28" s="11">
        <f t="shared" si="11"/>
        <v>7.2115384615384619E-3</v>
      </c>
      <c r="J28" s="9"/>
      <c r="K28" s="11">
        <f t="shared" ref="K28:Q28" si="12">K8/SUM($K$3:$Q$6)</f>
        <v>2.7447888457652709E-3</v>
      </c>
      <c r="L28" s="11">
        <f t="shared" si="12"/>
        <v>8.5401919205541389E-3</v>
      </c>
      <c r="M28" s="11">
        <f t="shared" si="12"/>
        <v>5.689392642985739E-2</v>
      </c>
      <c r="N28" s="11">
        <f t="shared" si="12"/>
        <v>1.9681326212356253E-2</v>
      </c>
      <c r="O28" s="11">
        <f t="shared" si="12"/>
        <v>2.6361970387797618E-3</v>
      </c>
      <c r="P28" s="11">
        <f t="shared" si="12"/>
        <v>4.7346322134337558E-3</v>
      </c>
      <c r="Q28" s="11">
        <f t="shared" si="12"/>
        <v>7.7691879013671219E-3</v>
      </c>
    </row>
    <row r="29" spans="1:20" x14ac:dyDescent="0.25">
      <c r="A29" s="24"/>
      <c r="B29" s="8" t="s">
        <v>7</v>
      </c>
      <c r="C29" s="11">
        <f t="shared" ref="C29:I29" si="13">C9/SUM($C$3:$I$6)</f>
        <v>1.201923076923077E-2</v>
      </c>
      <c r="D29" s="11">
        <f t="shared" si="13"/>
        <v>8.4134615384615391E-2</v>
      </c>
      <c r="E29" s="11">
        <f t="shared" si="13"/>
        <v>4.567307692307692E-2</v>
      </c>
      <c r="F29" s="11">
        <f t="shared" si="13"/>
        <v>9.6153846153846159E-3</v>
      </c>
      <c r="G29" s="11">
        <f t="shared" si="13"/>
        <v>7.2115384615384619E-3</v>
      </c>
      <c r="H29" s="11">
        <f t="shared" si="13"/>
        <v>7.2115384615384619E-3</v>
      </c>
      <c r="I29" s="11">
        <f t="shared" si="13"/>
        <v>2.403846153846154E-3</v>
      </c>
      <c r="J29" s="9"/>
      <c r="K29" s="11">
        <f t="shared" ref="K29:Q29" si="14">K9/SUM($K$3:$Q$6)</f>
        <v>5.8236187432890039E-4</v>
      </c>
      <c r="L29" s="11">
        <f t="shared" si="14"/>
        <v>2.9118093716445016E-3</v>
      </c>
      <c r="M29" s="11">
        <f t="shared" si="14"/>
        <v>2.0382665601511529E-2</v>
      </c>
      <c r="N29" s="11">
        <f t="shared" si="14"/>
        <v>1.1064875612249111E-2</v>
      </c>
      <c r="O29" s="11">
        <f t="shared" si="14"/>
        <v>2.3294474973156016E-3</v>
      </c>
      <c r="P29" s="11">
        <f t="shared" si="14"/>
        <v>1.7470856229867011E-3</v>
      </c>
      <c r="Q29" s="11">
        <f t="shared" si="14"/>
        <v>1.7470856229867011E-3</v>
      </c>
    </row>
    <row r="30" spans="1:20" x14ac:dyDescent="0.25">
      <c r="A30" s="24"/>
      <c r="B30" s="8" t="s">
        <v>8</v>
      </c>
      <c r="C30" s="11">
        <f t="shared" ref="C30:I30" si="15">C10/SUM($C$3:$I$6)</f>
        <v>1.6826923076923076E-2</v>
      </c>
      <c r="D30" s="11">
        <f t="shared" si="15"/>
        <v>6.7307692307692304E-2</v>
      </c>
      <c r="E30" s="11">
        <f t="shared" si="15"/>
        <v>3.3653846153846152E-2</v>
      </c>
      <c r="F30" s="11">
        <f t="shared" si="15"/>
        <v>4.807692307692308E-3</v>
      </c>
      <c r="G30" s="11">
        <f t="shared" si="15"/>
        <v>4.807692307692308E-3</v>
      </c>
      <c r="H30" s="11">
        <f t="shared" si="15"/>
        <v>2.403846153846154E-3</v>
      </c>
      <c r="I30" s="11">
        <f t="shared" si="15"/>
        <v>2.403846153846154E-3</v>
      </c>
      <c r="J30" s="9"/>
      <c r="K30" s="11">
        <f t="shared" ref="K30:Q30" si="16">K10/SUM($K$3:$Q$6)</f>
        <v>5.0356199442442369E-4</v>
      </c>
      <c r="L30" s="11">
        <f t="shared" si="16"/>
        <v>3.5249339609709661E-3</v>
      </c>
      <c r="M30" s="11">
        <f t="shared" si="16"/>
        <v>1.4099735843883856E-2</v>
      </c>
      <c r="N30" s="11">
        <f t="shared" si="16"/>
        <v>7.0498679219419321E-3</v>
      </c>
      <c r="O30" s="11">
        <f t="shared" si="16"/>
        <v>1.0071239888488474E-3</v>
      </c>
      <c r="P30" s="11">
        <f t="shared" si="16"/>
        <v>1.0071239888488474E-3</v>
      </c>
      <c r="Q30" s="11">
        <f t="shared" si="16"/>
        <v>5.0356199442442369E-4</v>
      </c>
    </row>
    <row r="31" spans="1:20" x14ac:dyDescent="0.25">
      <c r="A31" s="20" t="s">
        <v>4</v>
      </c>
      <c r="B31" s="12" t="s">
        <v>5</v>
      </c>
      <c r="C31" s="15">
        <f t="shared" ref="C31:I31" si="17">C11/SUM($C$3:$I$6)</f>
        <v>0.125</v>
      </c>
      <c r="D31" s="15">
        <f t="shared" si="17"/>
        <v>3.8461538461538464E-2</v>
      </c>
      <c r="E31" s="15">
        <f t="shared" si="17"/>
        <v>4.3269230769230768E-2</v>
      </c>
      <c r="F31" s="15">
        <f t="shared" si="17"/>
        <v>6.0096153846153848E-2</v>
      </c>
      <c r="G31" s="15">
        <f t="shared" si="17"/>
        <v>7.6923076923076927E-2</v>
      </c>
      <c r="H31" s="15">
        <f t="shared" si="17"/>
        <v>7.9326923076923073E-2</v>
      </c>
      <c r="I31" s="15">
        <f t="shared" si="17"/>
        <v>1.9230769230769232E-2</v>
      </c>
      <c r="J31" s="13"/>
      <c r="K31" s="15">
        <f t="shared" ref="K31:Q31" si="18">K11/SUM($K$3:$Q$6)</f>
        <v>3.6334296245176957E-2</v>
      </c>
      <c r="L31" s="15">
        <f t="shared" si="18"/>
        <v>0.22987657528304464</v>
      </c>
      <c r="M31" s="15">
        <f t="shared" si="18"/>
        <v>7.9907016416900345E-2</v>
      </c>
      <c r="N31" s="15">
        <f t="shared" si="18"/>
        <v>8.4102418801737452E-2</v>
      </c>
      <c r="O31" s="15">
        <f t="shared" si="18"/>
        <v>0.10662561709089464</v>
      </c>
      <c r="P31" s="15">
        <f t="shared" si="18"/>
        <v>0.13872283694185089</v>
      </c>
      <c r="Q31" s="15">
        <f t="shared" si="18"/>
        <v>0.15296974776191538</v>
      </c>
    </row>
    <row r="32" spans="1:20" x14ac:dyDescent="0.25">
      <c r="A32" s="20"/>
      <c r="B32" s="12" t="s">
        <v>6</v>
      </c>
      <c r="C32" s="15">
        <f t="shared" ref="C32:I32" si="19">C12/SUM($C$3:$I$6)</f>
        <v>4.567307692307692E-2</v>
      </c>
      <c r="D32" s="15">
        <f t="shared" si="19"/>
        <v>2.6442307692307692E-2</v>
      </c>
      <c r="E32" s="15">
        <f t="shared" si="19"/>
        <v>3.8461538461538464E-2</v>
      </c>
      <c r="F32" s="15">
        <f t="shared" si="19"/>
        <v>3.6057692307692304E-2</v>
      </c>
      <c r="G32" s="15">
        <f t="shared" si="19"/>
        <v>6.7307692307692304E-2</v>
      </c>
      <c r="H32" s="15">
        <f t="shared" si="19"/>
        <v>3.8461538461538464E-2</v>
      </c>
      <c r="I32" s="15">
        <f t="shared" si="19"/>
        <v>4.807692307692308E-3</v>
      </c>
      <c r="J32" s="13"/>
      <c r="K32" s="15">
        <f t="shared" ref="K32:Q32" si="20">K12/SUM($K$3:$Q$6)</f>
        <v>1.7567065868830225E-3</v>
      </c>
      <c r="L32" s="15">
        <f t="shared" si="20"/>
        <v>1.8024209214318066E-2</v>
      </c>
      <c r="M32" s="15">
        <f t="shared" si="20"/>
        <v>1.0629813001952424E-2</v>
      </c>
      <c r="N32" s="15">
        <f t="shared" si="20"/>
        <v>1.593904171723955E-2</v>
      </c>
      <c r="O32" s="15">
        <f t="shared" si="20"/>
        <v>1.4953023026716181E-2</v>
      </c>
      <c r="P32" s="15">
        <f t="shared" si="20"/>
        <v>2.6048004339822656E-2</v>
      </c>
      <c r="Q32" s="15">
        <f t="shared" si="20"/>
        <v>1.564945267518178E-2</v>
      </c>
    </row>
    <row r="33" spans="1:17" x14ac:dyDescent="0.25">
      <c r="A33" s="20"/>
      <c r="B33" s="12" t="s">
        <v>7</v>
      </c>
      <c r="C33" s="15">
        <f t="shared" ref="C33:I33" si="21">C13/SUM($C$3:$I$6)</f>
        <v>1.201923076923077E-2</v>
      </c>
      <c r="D33" s="15">
        <f t="shared" si="21"/>
        <v>9.6153846153846159E-3</v>
      </c>
      <c r="E33" s="15">
        <f t="shared" si="21"/>
        <v>1.4423076923076924E-2</v>
      </c>
      <c r="F33" s="15">
        <f t="shared" si="21"/>
        <v>4.3269230769230768E-2</v>
      </c>
      <c r="G33" s="15">
        <f t="shared" si="21"/>
        <v>5.0480769230769232E-2</v>
      </c>
      <c r="H33" s="15">
        <f t="shared" si="21"/>
        <v>3.6057692307692304E-2</v>
      </c>
      <c r="I33" s="15">
        <f t="shared" si="21"/>
        <v>2.403846153846154E-3</v>
      </c>
      <c r="J33" s="13"/>
      <c r="K33" s="15">
        <f t="shared" ref="K33:Q33" si="22">K13/SUM($K$3:$Q$6)</f>
        <v>5.8236187432890039E-4</v>
      </c>
      <c r="L33" s="15">
        <f t="shared" si="22"/>
        <v>2.9118093716445016E-3</v>
      </c>
      <c r="M33" s="15">
        <f t="shared" si="22"/>
        <v>2.3294474973156016E-3</v>
      </c>
      <c r="N33" s="15">
        <f t="shared" si="22"/>
        <v>3.4941712459734021E-3</v>
      </c>
      <c r="O33" s="15">
        <f t="shared" si="22"/>
        <v>1.048251373792021E-2</v>
      </c>
      <c r="P33" s="15">
        <f t="shared" si="22"/>
        <v>1.2229599360906916E-2</v>
      </c>
      <c r="Q33" s="15">
        <f t="shared" si="22"/>
        <v>8.7354281149335088E-3</v>
      </c>
    </row>
    <row r="34" spans="1:17" x14ac:dyDescent="0.25">
      <c r="A34" s="20"/>
      <c r="B34" s="12" t="s">
        <v>8</v>
      </c>
      <c r="C34" s="15">
        <f t="shared" ref="C34:I34" si="23">C14/SUM($C$3:$I$6)</f>
        <v>3.125E-2</v>
      </c>
      <c r="D34" s="15">
        <f t="shared" si="23"/>
        <v>2.403846153846154E-3</v>
      </c>
      <c r="E34" s="15">
        <f t="shared" si="23"/>
        <v>1.6826923076923076E-2</v>
      </c>
      <c r="F34" s="15">
        <f t="shared" si="23"/>
        <v>2.8846153846153848E-2</v>
      </c>
      <c r="G34" s="15">
        <f t="shared" si="23"/>
        <v>3.3653846153846152E-2</v>
      </c>
      <c r="H34" s="15">
        <f t="shared" si="23"/>
        <v>1.9230769230769232E-2</v>
      </c>
      <c r="I34" s="15">
        <f t="shared" si="23"/>
        <v>0</v>
      </c>
      <c r="J34" s="13"/>
      <c r="K34" s="15">
        <f t="shared" ref="K34:Q34" si="24">K14/SUM($K$3:$Q$6)</f>
        <v>0</v>
      </c>
      <c r="L34" s="15">
        <f t="shared" si="24"/>
        <v>6.5463059275175078E-3</v>
      </c>
      <c r="M34" s="15">
        <f t="shared" si="24"/>
        <v>5.0356199442442369E-4</v>
      </c>
      <c r="N34" s="15">
        <f t="shared" si="24"/>
        <v>3.5249339609709661E-3</v>
      </c>
      <c r="O34" s="15">
        <f t="shared" si="24"/>
        <v>6.0427439330930843E-3</v>
      </c>
      <c r="P34" s="15">
        <f t="shared" si="24"/>
        <v>7.0498679219419321E-3</v>
      </c>
      <c r="Q34" s="15">
        <f t="shared" si="24"/>
        <v>4.0284959553953895E-3</v>
      </c>
    </row>
    <row r="35" spans="1:17" x14ac:dyDescent="0.25">
      <c r="A35" s="21" t="s">
        <v>2</v>
      </c>
      <c r="B35" s="16" t="s">
        <v>5</v>
      </c>
      <c r="C35" s="19">
        <f t="shared" ref="C35:I35" si="25">C15/SUM($C$3:$I$6)</f>
        <v>5.0480769230769232E-2</v>
      </c>
      <c r="D35" s="19">
        <f t="shared" si="25"/>
        <v>8.1730769230769232E-2</v>
      </c>
      <c r="E35" s="19">
        <f t="shared" si="25"/>
        <v>0.14663461538461539</v>
      </c>
      <c r="F35" s="19">
        <f t="shared" si="25"/>
        <v>0.10576923076923077</v>
      </c>
      <c r="G35" s="19">
        <f t="shared" si="25"/>
        <v>3.125E-2</v>
      </c>
      <c r="H35" s="19">
        <f t="shared" si="25"/>
        <v>1.9230769230769232E-2</v>
      </c>
      <c r="I35" s="19">
        <f t="shared" si="25"/>
        <v>7.2115384615384619E-3</v>
      </c>
      <c r="J35" s="17"/>
      <c r="K35" s="19">
        <f t="shared" ref="K35:Q35" si="26">K15/SUM($K$3:$Q$6)</f>
        <v>1.2770898485126988E-2</v>
      </c>
      <c r="L35" s="19">
        <f t="shared" si="26"/>
        <v>9.164282564399194E-2</v>
      </c>
      <c r="M35" s="19">
        <f t="shared" si="26"/>
        <v>0.16544976606290063</v>
      </c>
      <c r="N35" s="19">
        <f t="shared" si="26"/>
        <v>0.2721897870788485</v>
      </c>
      <c r="O35" s="19">
        <f t="shared" si="26"/>
        <v>0.19542886453899047</v>
      </c>
      <c r="P35" s="19">
        <f t="shared" si="26"/>
        <v>5.7587109747340909E-2</v>
      </c>
      <c r="Q35" s="19">
        <f t="shared" si="26"/>
        <v>3.3469256984320947E-2</v>
      </c>
    </row>
    <row r="36" spans="1:17" x14ac:dyDescent="0.25">
      <c r="A36" s="21"/>
      <c r="B36" s="16" t="s">
        <v>6</v>
      </c>
      <c r="C36" s="19">
        <f t="shared" ref="C36:I36" si="27">C16/SUM($C$3:$I$6)</f>
        <v>1.9230769230769232E-2</v>
      </c>
      <c r="D36" s="19">
        <f t="shared" si="27"/>
        <v>2.8846153846153848E-2</v>
      </c>
      <c r="E36" s="19">
        <f t="shared" si="27"/>
        <v>0.10817307692307693</v>
      </c>
      <c r="F36" s="19">
        <f t="shared" si="27"/>
        <v>6.7307692307692304E-2</v>
      </c>
      <c r="G36" s="19">
        <f t="shared" si="27"/>
        <v>2.1634615384615384E-2</v>
      </c>
      <c r="H36" s="19">
        <f t="shared" si="27"/>
        <v>9.6153846153846159E-3</v>
      </c>
      <c r="I36" s="19">
        <f t="shared" si="27"/>
        <v>2.403846153846154E-3</v>
      </c>
      <c r="J36" s="17"/>
      <c r="K36" s="19">
        <f t="shared" ref="K36:Q36" si="28">K16/SUM($K$3:$Q$6)</f>
        <v>8.7721613498628311E-4</v>
      </c>
      <c r="L36" s="19">
        <f t="shared" si="28"/>
        <v>7.6607014686573991E-3</v>
      </c>
      <c r="M36" s="19">
        <f t="shared" si="28"/>
        <v>1.0540028772746558E-2</v>
      </c>
      <c r="N36" s="19">
        <f t="shared" si="28"/>
        <v>4.3609108811345561E-2</v>
      </c>
      <c r="O36" s="19">
        <f t="shared" si="28"/>
        <v>2.7337268298641162E-2</v>
      </c>
      <c r="P36" s="19">
        <f t="shared" si="28"/>
        <v>9.3493734611642607E-3</v>
      </c>
      <c r="Q36" s="19">
        <f t="shared" si="28"/>
        <v>3.6265536145724665E-3</v>
      </c>
    </row>
    <row r="37" spans="1:17" x14ac:dyDescent="0.25">
      <c r="A37" s="21"/>
      <c r="B37" s="16" t="s">
        <v>7</v>
      </c>
      <c r="C37" s="19">
        <f t="shared" ref="C37:I37" si="29">C17/SUM($C$3:$I$6)</f>
        <v>9.6153846153846159E-3</v>
      </c>
      <c r="D37" s="19">
        <f t="shared" si="29"/>
        <v>4.807692307692308E-3</v>
      </c>
      <c r="E37" s="19">
        <f t="shared" si="29"/>
        <v>5.5288461538461536E-2</v>
      </c>
      <c r="F37" s="19">
        <f t="shared" si="29"/>
        <v>7.9326923076923073E-2</v>
      </c>
      <c r="G37" s="19">
        <f t="shared" si="29"/>
        <v>1.4423076923076924E-2</v>
      </c>
      <c r="H37" s="19">
        <f t="shared" si="29"/>
        <v>2.403846153846154E-3</v>
      </c>
      <c r="I37" s="19">
        <f t="shared" si="29"/>
        <v>2.403846153846154E-3</v>
      </c>
      <c r="J37" s="17"/>
      <c r="K37" s="19">
        <f t="shared" ref="K37:Q37" si="30">K17/SUM($K$3:$Q$6)</f>
        <v>5.8236187432890039E-4</v>
      </c>
      <c r="L37" s="19">
        <f t="shared" si="30"/>
        <v>2.3294474973156016E-3</v>
      </c>
      <c r="M37" s="19">
        <f t="shared" si="30"/>
        <v>1.1647237486578008E-3</v>
      </c>
      <c r="N37" s="19">
        <f t="shared" si="30"/>
        <v>1.3394323109564716E-2</v>
      </c>
      <c r="O37" s="19">
        <f t="shared" si="30"/>
        <v>1.9217941852853727E-2</v>
      </c>
      <c r="P37" s="19">
        <f t="shared" si="30"/>
        <v>3.4941712459734021E-3</v>
      </c>
      <c r="Q37" s="19">
        <f t="shared" si="30"/>
        <v>5.8236187432890039E-4</v>
      </c>
    </row>
    <row r="38" spans="1:17" x14ac:dyDescent="0.25">
      <c r="A38" s="21"/>
      <c r="B38" s="16" t="s">
        <v>8</v>
      </c>
      <c r="C38" s="19">
        <f t="shared" ref="C38:I38" si="31">C18/SUM($C$3:$I$6)</f>
        <v>1.4423076923076924E-2</v>
      </c>
      <c r="D38" s="19">
        <f t="shared" si="31"/>
        <v>9.6153846153846159E-3</v>
      </c>
      <c r="E38" s="19">
        <f t="shared" si="31"/>
        <v>6.0096153846153848E-2</v>
      </c>
      <c r="F38" s="19">
        <f t="shared" si="31"/>
        <v>3.125E-2</v>
      </c>
      <c r="G38" s="19">
        <f t="shared" si="31"/>
        <v>1.201923076923077E-2</v>
      </c>
      <c r="H38" s="19">
        <f t="shared" si="31"/>
        <v>4.807692307692308E-3</v>
      </c>
      <c r="I38" s="19">
        <f t="shared" si="31"/>
        <v>0</v>
      </c>
      <c r="J38" s="17"/>
      <c r="K38" s="19">
        <f t="shared" ref="K38:Q38" si="32">K18/SUM($K$3:$Q$6)</f>
        <v>0</v>
      </c>
      <c r="L38" s="19">
        <f t="shared" si="32"/>
        <v>3.0213719665465426E-3</v>
      </c>
      <c r="M38" s="19">
        <f t="shared" si="32"/>
        <v>2.0142479776976948E-3</v>
      </c>
      <c r="N38" s="19">
        <f t="shared" si="32"/>
        <v>1.2589049860610584E-2</v>
      </c>
      <c r="O38" s="19">
        <f t="shared" si="32"/>
        <v>6.5463059275175078E-3</v>
      </c>
      <c r="P38" s="19">
        <f t="shared" si="32"/>
        <v>2.5178099721221191E-3</v>
      </c>
      <c r="Q38" s="19">
        <f t="shared" si="32"/>
        <v>1.0071239888488474E-3</v>
      </c>
    </row>
  </sheetData>
  <mergeCells count="12">
    <mergeCell ref="C1:I1"/>
    <mergeCell ref="K1:Q1"/>
    <mergeCell ref="A3:A6"/>
    <mergeCell ref="A15:A18"/>
    <mergeCell ref="A7:A10"/>
    <mergeCell ref="A31:A34"/>
    <mergeCell ref="A35:A38"/>
    <mergeCell ref="A11:A14"/>
    <mergeCell ref="C21:I21"/>
    <mergeCell ref="K21:Q21"/>
    <mergeCell ref="A23:A26"/>
    <mergeCell ref="A27:A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Pinheiro, Marielle@Waterboards</cp:lastModifiedBy>
  <dcterms:created xsi:type="dcterms:W3CDTF">2021-01-12T03:05:19Z</dcterms:created>
  <dcterms:modified xsi:type="dcterms:W3CDTF">2021-01-12T03:24:49Z</dcterms:modified>
</cp:coreProperties>
</file>